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worksheets/sheet381.xml" ContentType="application/vnd.openxmlformats-officedocument.spreadsheetml.worksheet+xml"/>
  <Override PartName="/xl/worksheets/sheet382.xml" ContentType="application/vnd.openxmlformats-officedocument.spreadsheetml.worksheet+xml"/>
  <Override PartName="/xl/worksheets/sheet383.xml" ContentType="application/vnd.openxmlformats-officedocument.spreadsheetml.worksheet+xml"/>
  <Override PartName="/xl/worksheets/sheet384.xml" ContentType="application/vnd.openxmlformats-officedocument.spreadsheetml.worksheet+xml"/>
  <Override PartName="/xl/worksheets/sheet385.xml" ContentType="application/vnd.openxmlformats-officedocument.spreadsheetml.worksheet+xml"/>
  <Override PartName="/xl/worksheets/sheet386.xml" ContentType="application/vnd.openxmlformats-officedocument.spreadsheetml.worksheet+xml"/>
  <Override PartName="/xl/worksheets/sheet387.xml" ContentType="application/vnd.openxmlformats-officedocument.spreadsheetml.worksheet+xml"/>
  <Override PartName="/xl/worksheets/sheet388.xml" ContentType="application/vnd.openxmlformats-officedocument.spreadsheetml.worksheet+xml"/>
  <Override PartName="/xl/worksheets/sheet389.xml" ContentType="application/vnd.openxmlformats-officedocument.spreadsheetml.worksheet+xml"/>
  <Override PartName="/xl/worksheets/sheet390.xml" ContentType="application/vnd.openxmlformats-officedocument.spreadsheetml.worksheet+xml"/>
  <Override PartName="/xl/worksheets/sheet391.xml" ContentType="application/vnd.openxmlformats-officedocument.spreadsheetml.worksheet+xml"/>
  <Override PartName="/xl/worksheets/sheet392.xml" ContentType="application/vnd.openxmlformats-officedocument.spreadsheetml.worksheet+xml"/>
  <Override PartName="/xl/worksheets/sheet393.xml" ContentType="application/vnd.openxmlformats-officedocument.spreadsheetml.worksheet+xml"/>
  <Override PartName="/xl/worksheets/sheet394.xml" ContentType="application/vnd.openxmlformats-officedocument.spreadsheetml.worksheet+xml"/>
  <Override PartName="/xl/worksheets/sheet395.xml" ContentType="application/vnd.openxmlformats-officedocument.spreadsheetml.worksheet+xml"/>
  <Override PartName="/xl/worksheets/sheet396.xml" ContentType="application/vnd.openxmlformats-officedocument.spreadsheetml.worksheet+xml"/>
  <Override PartName="/xl/worksheets/sheet397.xml" ContentType="application/vnd.openxmlformats-officedocument.spreadsheetml.worksheet+xml"/>
  <Override PartName="/xl/worksheets/sheet398.xml" ContentType="application/vnd.openxmlformats-officedocument.spreadsheetml.worksheet+xml"/>
  <Override PartName="/xl/worksheets/sheet399.xml" ContentType="application/vnd.openxmlformats-officedocument.spreadsheetml.worksheet+xml"/>
  <Override PartName="/xl/worksheets/sheet400.xml" ContentType="application/vnd.openxmlformats-officedocument.spreadsheetml.worksheet+xml"/>
  <Override PartName="/xl/worksheets/sheet401.xml" ContentType="application/vnd.openxmlformats-officedocument.spreadsheetml.worksheet+xml"/>
  <Override PartName="/xl/worksheets/sheet402.xml" ContentType="application/vnd.openxmlformats-officedocument.spreadsheetml.worksheet+xml"/>
  <Override PartName="/xl/worksheets/sheet403.xml" ContentType="application/vnd.openxmlformats-officedocument.spreadsheetml.worksheet+xml"/>
  <Override PartName="/xl/worksheets/sheet404.xml" ContentType="application/vnd.openxmlformats-officedocument.spreadsheetml.worksheet+xml"/>
  <Override PartName="/xl/worksheets/sheet405.xml" ContentType="application/vnd.openxmlformats-officedocument.spreadsheetml.worksheet+xml"/>
  <Override PartName="/xl/worksheets/sheet406.xml" ContentType="application/vnd.openxmlformats-officedocument.spreadsheetml.worksheet+xml"/>
  <Override PartName="/xl/worksheets/sheet407.xml" ContentType="application/vnd.openxmlformats-officedocument.spreadsheetml.worksheet+xml"/>
  <Override PartName="/xl/worksheets/sheet408.xml" ContentType="application/vnd.openxmlformats-officedocument.spreadsheetml.worksheet+xml"/>
  <Override PartName="/xl/worksheets/sheet409.xml" ContentType="application/vnd.openxmlformats-officedocument.spreadsheetml.worksheet+xml"/>
  <Override PartName="/xl/worksheets/sheet410.xml" ContentType="application/vnd.openxmlformats-officedocument.spreadsheetml.worksheet+xml"/>
  <Override PartName="/xl/worksheets/sheet411.xml" ContentType="application/vnd.openxmlformats-officedocument.spreadsheetml.worksheet+xml"/>
  <Override PartName="/xl/worksheets/sheet412.xml" ContentType="application/vnd.openxmlformats-officedocument.spreadsheetml.worksheet+xml"/>
  <Override PartName="/xl/worksheets/sheet413.xml" ContentType="application/vnd.openxmlformats-officedocument.spreadsheetml.worksheet+xml"/>
  <Override PartName="/xl/worksheets/sheet414.xml" ContentType="application/vnd.openxmlformats-officedocument.spreadsheetml.worksheet+xml"/>
  <Override PartName="/xl/worksheets/sheet415.xml" ContentType="application/vnd.openxmlformats-officedocument.spreadsheetml.worksheet+xml"/>
  <Override PartName="/xl/worksheets/sheet416.xml" ContentType="application/vnd.openxmlformats-officedocument.spreadsheetml.worksheet+xml"/>
  <Override PartName="/xl/worksheets/sheet417.xml" ContentType="application/vnd.openxmlformats-officedocument.spreadsheetml.worksheet+xml"/>
  <Override PartName="/xl/worksheets/sheet418.xml" ContentType="application/vnd.openxmlformats-officedocument.spreadsheetml.worksheet+xml"/>
  <Override PartName="/xl/worksheets/sheet419.xml" ContentType="application/vnd.openxmlformats-officedocument.spreadsheetml.worksheet+xml"/>
  <Override PartName="/xl/worksheets/sheet420.xml" ContentType="application/vnd.openxmlformats-officedocument.spreadsheetml.worksheet+xml"/>
  <Override PartName="/xl/worksheets/sheet421.xml" ContentType="application/vnd.openxmlformats-officedocument.spreadsheetml.worksheet+xml"/>
  <Override PartName="/xl/worksheets/sheet422.xml" ContentType="application/vnd.openxmlformats-officedocument.spreadsheetml.worksheet+xml"/>
  <Override PartName="/xl/worksheets/sheet423.xml" ContentType="application/vnd.openxmlformats-officedocument.spreadsheetml.worksheet+xml"/>
  <Override PartName="/xl/worksheets/sheet424.xml" ContentType="application/vnd.openxmlformats-officedocument.spreadsheetml.worksheet+xml"/>
  <Override PartName="/xl/worksheets/sheet425.xml" ContentType="application/vnd.openxmlformats-officedocument.spreadsheetml.worksheet+xml"/>
  <Override PartName="/xl/worksheets/sheet426.xml" ContentType="application/vnd.openxmlformats-officedocument.spreadsheetml.worksheet+xml"/>
  <Override PartName="/xl/worksheets/sheet427.xml" ContentType="application/vnd.openxmlformats-officedocument.spreadsheetml.worksheet+xml"/>
  <Override PartName="/xl/worksheets/sheet428.xml" ContentType="application/vnd.openxmlformats-officedocument.spreadsheetml.worksheet+xml"/>
  <Override PartName="/xl/worksheets/sheet429.xml" ContentType="application/vnd.openxmlformats-officedocument.spreadsheetml.worksheet+xml"/>
  <Override PartName="/xl/worksheets/sheet430.xml" ContentType="application/vnd.openxmlformats-officedocument.spreadsheetml.worksheet+xml"/>
  <Override PartName="/xl/worksheets/sheet431.xml" ContentType="application/vnd.openxmlformats-officedocument.spreadsheetml.worksheet+xml"/>
  <Override PartName="/xl/worksheets/sheet432.xml" ContentType="application/vnd.openxmlformats-officedocument.spreadsheetml.worksheet+xml"/>
  <Override PartName="/xl/worksheets/sheet433.xml" ContentType="application/vnd.openxmlformats-officedocument.spreadsheetml.worksheet+xml"/>
  <Override PartName="/xl/worksheets/sheet434.xml" ContentType="application/vnd.openxmlformats-officedocument.spreadsheetml.worksheet+xml"/>
  <Override PartName="/xl/worksheets/sheet435.xml" ContentType="application/vnd.openxmlformats-officedocument.spreadsheetml.worksheet+xml"/>
  <Override PartName="/xl/worksheets/sheet436.xml" ContentType="application/vnd.openxmlformats-officedocument.spreadsheetml.worksheet+xml"/>
  <Override PartName="/xl/worksheets/sheet437.xml" ContentType="application/vnd.openxmlformats-officedocument.spreadsheetml.worksheet+xml"/>
  <Override PartName="/xl/worksheets/sheet438.xml" ContentType="application/vnd.openxmlformats-officedocument.spreadsheetml.worksheet+xml"/>
  <Override PartName="/xl/worksheets/sheet439.xml" ContentType="application/vnd.openxmlformats-officedocument.spreadsheetml.worksheet+xml"/>
  <Override PartName="/xl/worksheets/sheet440.xml" ContentType="application/vnd.openxmlformats-officedocument.spreadsheetml.worksheet+xml"/>
  <Override PartName="/xl/worksheets/sheet441.xml" ContentType="application/vnd.openxmlformats-officedocument.spreadsheetml.worksheet+xml"/>
  <Override PartName="/xl/worksheets/sheet442.xml" ContentType="application/vnd.openxmlformats-officedocument.spreadsheetml.worksheet+xml"/>
  <Override PartName="/xl/worksheets/sheet443.xml" ContentType="application/vnd.openxmlformats-officedocument.spreadsheetml.worksheet+xml"/>
  <Override PartName="/xl/worksheets/sheet444.xml" ContentType="application/vnd.openxmlformats-officedocument.spreadsheetml.worksheet+xml"/>
  <Override PartName="/xl/worksheets/sheet445.xml" ContentType="application/vnd.openxmlformats-officedocument.spreadsheetml.worksheet+xml"/>
  <Override PartName="/xl/worksheets/sheet446.xml" ContentType="application/vnd.openxmlformats-officedocument.spreadsheetml.worksheet+xml"/>
  <Override PartName="/xl/worksheets/sheet447.xml" ContentType="application/vnd.openxmlformats-officedocument.spreadsheetml.worksheet+xml"/>
  <Override PartName="/xl/worksheets/sheet448.xml" ContentType="application/vnd.openxmlformats-officedocument.spreadsheetml.worksheet+xml"/>
  <Override PartName="/xl/worksheets/sheet449.xml" ContentType="application/vnd.openxmlformats-officedocument.spreadsheetml.worksheet+xml"/>
  <Override PartName="/xl/worksheets/sheet450.xml" ContentType="application/vnd.openxmlformats-officedocument.spreadsheetml.worksheet+xml"/>
  <Override PartName="/xl/worksheets/sheet451.xml" ContentType="application/vnd.openxmlformats-officedocument.spreadsheetml.worksheet+xml"/>
  <Override PartName="/xl/worksheets/sheet452.xml" ContentType="application/vnd.openxmlformats-officedocument.spreadsheetml.worksheet+xml"/>
  <Override PartName="/xl/worksheets/sheet453.xml" ContentType="application/vnd.openxmlformats-officedocument.spreadsheetml.worksheet+xml"/>
  <Override PartName="/xl/worksheets/sheet454.xml" ContentType="application/vnd.openxmlformats-officedocument.spreadsheetml.worksheet+xml"/>
  <Override PartName="/xl/worksheets/sheet455.xml" ContentType="application/vnd.openxmlformats-officedocument.spreadsheetml.worksheet+xml"/>
  <Override PartName="/xl/worksheets/sheet456.xml" ContentType="application/vnd.openxmlformats-officedocument.spreadsheetml.worksheet+xml"/>
  <Override PartName="/xl/worksheets/sheet457.xml" ContentType="application/vnd.openxmlformats-officedocument.spreadsheetml.worksheet+xml"/>
  <Override PartName="/xl/worksheets/sheet458.xml" ContentType="application/vnd.openxmlformats-officedocument.spreadsheetml.worksheet+xml"/>
  <Override PartName="/xl/worksheets/sheet459.xml" ContentType="application/vnd.openxmlformats-officedocument.spreadsheetml.worksheet+xml"/>
  <Override PartName="/xl/worksheets/sheet460.xml" ContentType="application/vnd.openxmlformats-officedocument.spreadsheetml.worksheet+xml"/>
  <Override PartName="/xl/worksheets/sheet461.xml" ContentType="application/vnd.openxmlformats-officedocument.spreadsheetml.worksheet+xml"/>
  <Override PartName="/xl/worksheets/sheet462.xml" ContentType="application/vnd.openxmlformats-officedocument.spreadsheetml.worksheet+xml"/>
  <Override PartName="/xl/worksheets/sheet463.xml" ContentType="application/vnd.openxmlformats-officedocument.spreadsheetml.worksheet+xml"/>
  <Override PartName="/xl/worksheets/sheet464.xml" ContentType="application/vnd.openxmlformats-officedocument.spreadsheetml.worksheet+xml"/>
  <Override PartName="/xl/worksheets/sheet465.xml" ContentType="application/vnd.openxmlformats-officedocument.spreadsheetml.worksheet+xml"/>
  <Override PartName="/xl/worksheets/sheet466.xml" ContentType="application/vnd.openxmlformats-officedocument.spreadsheetml.worksheet+xml"/>
  <Override PartName="/xl/worksheets/sheet467.xml" ContentType="application/vnd.openxmlformats-officedocument.spreadsheetml.worksheet+xml"/>
  <Override PartName="/xl/worksheets/sheet468.xml" ContentType="application/vnd.openxmlformats-officedocument.spreadsheetml.worksheet+xml"/>
  <Override PartName="/xl/worksheets/sheet469.xml" ContentType="application/vnd.openxmlformats-officedocument.spreadsheetml.worksheet+xml"/>
  <Override PartName="/xl/worksheets/sheet470.xml" ContentType="application/vnd.openxmlformats-officedocument.spreadsheetml.worksheet+xml"/>
  <Override PartName="/xl/worksheets/sheet471.xml" ContentType="application/vnd.openxmlformats-officedocument.spreadsheetml.worksheet+xml"/>
  <Override PartName="/xl/worksheets/sheet472.xml" ContentType="application/vnd.openxmlformats-officedocument.spreadsheetml.worksheet+xml"/>
  <Override PartName="/xl/worksheets/sheet473.xml" ContentType="application/vnd.openxmlformats-officedocument.spreadsheetml.worksheet+xml"/>
  <Override PartName="/xl/worksheets/sheet474.xml" ContentType="application/vnd.openxmlformats-officedocument.spreadsheetml.worksheet+xml"/>
  <Override PartName="/xl/worksheets/sheet475.xml" ContentType="application/vnd.openxmlformats-officedocument.spreadsheetml.worksheet+xml"/>
  <Override PartName="/xl/worksheets/sheet476.xml" ContentType="application/vnd.openxmlformats-officedocument.spreadsheetml.worksheet+xml"/>
  <Override PartName="/xl/worksheets/sheet477.xml" ContentType="application/vnd.openxmlformats-officedocument.spreadsheetml.worksheet+xml"/>
  <Override PartName="/xl/worksheets/sheet478.xml" ContentType="application/vnd.openxmlformats-officedocument.spreadsheetml.worksheet+xml"/>
  <Override PartName="/xl/worksheets/sheet479.xml" ContentType="application/vnd.openxmlformats-officedocument.spreadsheetml.worksheet+xml"/>
  <Override PartName="/xl/worksheets/sheet480.xml" ContentType="application/vnd.openxmlformats-officedocument.spreadsheetml.worksheet+xml"/>
  <Override PartName="/xl/worksheets/sheet481.xml" ContentType="application/vnd.openxmlformats-officedocument.spreadsheetml.worksheet+xml"/>
  <Override PartName="/xl/worksheets/sheet482.xml" ContentType="application/vnd.openxmlformats-officedocument.spreadsheetml.worksheet+xml"/>
  <Override PartName="/xl/worksheets/sheet483.xml" ContentType="application/vnd.openxmlformats-officedocument.spreadsheetml.worksheet+xml"/>
  <Override PartName="/xl/worksheets/sheet484.xml" ContentType="application/vnd.openxmlformats-officedocument.spreadsheetml.worksheet+xml"/>
  <Override PartName="/xl/worksheets/sheet485.xml" ContentType="application/vnd.openxmlformats-officedocument.spreadsheetml.worksheet+xml"/>
  <Override PartName="/xl/worksheets/sheet486.xml" ContentType="application/vnd.openxmlformats-officedocument.spreadsheetml.worksheet+xml"/>
  <Override PartName="/xl/worksheets/sheet487.xml" ContentType="application/vnd.openxmlformats-officedocument.spreadsheetml.worksheet+xml"/>
  <Override PartName="/xl/worksheets/sheet488.xml" ContentType="application/vnd.openxmlformats-officedocument.spreadsheetml.worksheet+xml"/>
  <Override PartName="/xl/worksheets/sheet489.xml" ContentType="application/vnd.openxmlformats-officedocument.spreadsheetml.worksheet+xml"/>
  <Override PartName="/xl/worksheets/sheet490.xml" ContentType="application/vnd.openxmlformats-officedocument.spreadsheetml.worksheet+xml"/>
  <Override PartName="/xl/worksheets/sheet491.xml" ContentType="application/vnd.openxmlformats-officedocument.spreadsheetml.worksheet+xml"/>
  <Override PartName="/xl/worksheets/sheet492.xml" ContentType="application/vnd.openxmlformats-officedocument.spreadsheetml.worksheet+xml"/>
  <Override PartName="/xl/worksheets/sheet493.xml" ContentType="application/vnd.openxmlformats-officedocument.spreadsheetml.worksheet+xml"/>
  <Override PartName="/xl/worksheets/sheet494.xml" ContentType="application/vnd.openxmlformats-officedocument.spreadsheetml.worksheet+xml"/>
  <Override PartName="/xl/worksheets/sheet495.xml" ContentType="application/vnd.openxmlformats-officedocument.spreadsheetml.worksheet+xml"/>
  <Override PartName="/xl/worksheets/sheet496.xml" ContentType="application/vnd.openxmlformats-officedocument.spreadsheetml.worksheet+xml"/>
  <Override PartName="/xl/worksheets/sheet497.xml" ContentType="application/vnd.openxmlformats-officedocument.spreadsheetml.worksheet+xml"/>
  <Override PartName="/xl/worksheets/sheet498.xml" ContentType="application/vnd.openxmlformats-officedocument.spreadsheetml.worksheet+xml"/>
  <Override PartName="/xl/worksheets/sheet499.xml" ContentType="application/vnd.openxmlformats-officedocument.spreadsheetml.worksheet+xml"/>
  <Override PartName="/xl/worksheets/sheet500.xml" ContentType="application/vnd.openxmlformats-officedocument.spreadsheetml.worksheet+xml"/>
  <Override PartName="/xl/worksheets/sheet501.xml" ContentType="application/vnd.openxmlformats-officedocument.spreadsheetml.worksheet+xml"/>
  <Override PartName="/xl/worksheets/sheet502.xml" ContentType="application/vnd.openxmlformats-officedocument.spreadsheetml.worksheet+xml"/>
  <Override PartName="/xl/worksheets/sheet503.xml" ContentType="application/vnd.openxmlformats-officedocument.spreadsheetml.worksheet+xml"/>
  <Override PartName="/xl/worksheets/sheet504.xml" ContentType="application/vnd.openxmlformats-officedocument.spreadsheetml.worksheet+xml"/>
  <Override PartName="/xl/worksheets/sheet505.xml" ContentType="application/vnd.openxmlformats-officedocument.spreadsheetml.worksheet+xml"/>
  <Override PartName="/xl/worksheets/sheet506.xml" ContentType="application/vnd.openxmlformats-officedocument.spreadsheetml.worksheet+xml"/>
  <Override PartName="/xl/worksheets/sheet507.xml" ContentType="application/vnd.openxmlformats-officedocument.spreadsheetml.worksheet+xml"/>
  <Override PartName="/xl/worksheets/sheet508.xml" ContentType="application/vnd.openxmlformats-officedocument.spreadsheetml.worksheet+xml"/>
  <Override PartName="/xl/worksheets/sheet509.xml" ContentType="application/vnd.openxmlformats-officedocument.spreadsheetml.worksheet+xml"/>
  <Override PartName="/xl/worksheets/sheet510.xml" ContentType="application/vnd.openxmlformats-officedocument.spreadsheetml.worksheet+xml"/>
  <Override PartName="/xl/worksheets/sheet511.xml" ContentType="application/vnd.openxmlformats-officedocument.spreadsheetml.worksheet+xml"/>
  <Override PartName="/xl/worksheets/sheet512.xml" ContentType="application/vnd.openxmlformats-officedocument.spreadsheetml.worksheet+xml"/>
  <Override PartName="/xl/worksheets/sheet513.xml" ContentType="application/vnd.openxmlformats-officedocument.spreadsheetml.worksheet+xml"/>
  <Override PartName="/xl/worksheets/sheet514.xml" ContentType="application/vnd.openxmlformats-officedocument.spreadsheetml.worksheet+xml"/>
  <Override PartName="/xl/worksheets/sheet515.xml" ContentType="application/vnd.openxmlformats-officedocument.spreadsheetml.worksheet+xml"/>
  <Override PartName="/xl/worksheets/sheet516.xml" ContentType="application/vnd.openxmlformats-officedocument.spreadsheetml.worksheet+xml"/>
  <Override PartName="/xl/worksheets/sheet517.xml" ContentType="application/vnd.openxmlformats-officedocument.spreadsheetml.worksheet+xml"/>
  <Override PartName="/xl/worksheets/sheet518.xml" ContentType="application/vnd.openxmlformats-officedocument.spreadsheetml.worksheet+xml"/>
  <Override PartName="/xl/worksheets/sheet519.xml" ContentType="application/vnd.openxmlformats-officedocument.spreadsheetml.worksheet+xml"/>
  <Override PartName="/xl/worksheets/sheet520.xml" ContentType="application/vnd.openxmlformats-officedocument.spreadsheetml.worksheet+xml"/>
  <Override PartName="/xl/worksheets/sheet521.xml" ContentType="application/vnd.openxmlformats-officedocument.spreadsheetml.worksheet+xml"/>
  <Override PartName="/xl/worksheets/sheet522.xml" ContentType="application/vnd.openxmlformats-officedocument.spreadsheetml.worksheet+xml"/>
  <Override PartName="/xl/worksheets/sheet523.xml" ContentType="application/vnd.openxmlformats-officedocument.spreadsheetml.worksheet+xml"/>
  <Override PartName="/xl/worksheets/sheet524.xml" ContentType="application/vnd.openxmlformats-officedocument.spreadsheetml.worksheet+xml"/>
  <Override PartName="/xl/worksheets/sheet525.xml" ContentType="application/vnd.openxmlformats-officedocument.spreadsheetml.worksheet+xml"/>
  <Override PartName="/xl/worksheets/sheet526.xml" ContentType="application/vnd.openxmlformats-officedocument.spreadsheetml.worksheet+xml"/>
  <Override PartName="/xl/worksheets/sheet527.xml" ContentType="application/vnd.openxmlformats-officedocument.spreadsheetml.worksheet+xml"/>
  <Override PartName="/xl/worksheets/sheet528.xml" ContentType="application/vnd.openxmlformats-officedocument.spreadsheetml.worksheet+xml"/>
  <Override PartName="/xl/worksheets/sheet529.xml" ContentType="application/vnd.openxmlformats-officedocument.spreadsheetml.worksheet+xml"/>
  <Override PartName="/xl/worksheets/sheet530.xml" ContentType="application/vnd.openxmlformats-officedocument.spreadsheetml.worksheet+xml"/>
  <Override PartName="/xl/worksheets/sheet531.xml" ContentType="application/vnd.openxmlformats-officedocument.spreadsheetml.worksheet+xml"/>
  <Override PartName="/xl/worksheets/sheet532.xml" ContentType="application/vnd.openxmlformats-officedocument.spreadsheetml.worksheet+xml"/>
  <Override PartName="/xl/worksheets/sheet533.xml" ContentType="application/vnd.openxmlformats-officedocument.spreadsheetml.worksheet+xml"/>
  <Override PartName="/xl/worksheets/sheet534.xml" ContentType="application/vnd.openxmlformats-officedocument.spreadsheetml.worksheet+xml"/>
  <Override PartName="/xl/worksheets/sheet535.xml" ContentType="application/vnd.openxmlformats-officedocument.spreadsheetml.worksheet+xml"/>
  <Override PartName="/xl/worksheets/sheet536.xml" ContentType="application/vnd.openxmlformats-officedocument.spreadsheetml.worksheet+xml"/>
  <Override PartName="/xl/worksheets/sheet537.xml" ContentType="application/vnd.openxmlformats-officedocument.spreadsheetml.worksheet+xml"/>
  <Override PartName="/xl/worksheets/sheet538.xml" ContentType="application/vnd.openxmlformats-officedocument.spreadsheetml.worksheet+xml"/>
  <Override PartName="/xl/worksheets/sheet539.xml" ContentType="application/vnd.openxmlformats-officedocument.spreadsheetml.worksheet+xml"/>
  <Override PartName="/xl/worksheets/sheet540.xml" ContentType="application/vnd.openxmlformats-officedocument.spreadsheetml.worksheet+xml"/>
  <Override PartName="/xl/worksheets/sheet541.xml" ContentType="application/vnd.openxmlformats-officedocument.spreadsheetml.worksheet+xml"/>
  <Override PartName="/xl/worksheets/sheet542.xml" ContentType="application/vnd.openxmlformats-officedocument.spreadsheetml.worksheet+xml"/>
  <Override PartName="/xl/worksheets/sheet543.xml" ContentType="application/vnd.openxmlformats-officedocument.spreadsheetml.worksheet+xml"/>
  <Override PartName="/xl/worksheets/sheet544.xml" ContentType="application/vnd.openxmlformats-officedocument.spreadsheetml.worksheet+xml"/>
  <Override PartName="/xl/worksheets/sheet545.xml" ContentType="application/vnd.openxmlformats-officedocument.spreadsheetml.worksheet+xml"/>
  <Override PartName="/xl/worksheets/sheet546.xml" ContentType="application/vnd.openxmlformats-officedocument.spreadsheetml.worksheet+xml"/>
  <Override PartName="/xl/worksheets/sheet547.xml" ContentType="application/vnd.openxmlformats-officedocument.spreadsheetml.worksheet+xml"/>
  <Override PartName="/xl/worksheets/sheet548.xml" ContentType="application/vnd.openxmlformats-officedocument.spreadsheetml.worksheet+xml"/>
  <Override PartName="/xl/worksheets/sheet549.xml" ContentType="application/vnd.openxmlformats-officedocument.spreadsheetml.worksheet+xml"/>
  <Override PartName="/xl/worksheets/sheet550.xml" ContentType="application/vnd.openxmlformats-officedocument.spreadsheetml.worksheet+xml"/>
  <Override PartName="/xl/worksheets/sheet551.xml" ContentType="application/vnd.openxmlformats-officedocument.spreadsheetml.worksheet+xml"/>
  <Override PartName="/xl/worksheets/sheet552.xml" ContentType="application/vnd.openxmlformats-officedocument.spreadsheetml.worksheet+xml"/>
  <Override PartName="/xl/worksheets/sheet553.xml" ContentType="application/vnd.openxmlformats-officedocument.spreadsheetml.worksheet+xml"/>
  <Override PartName="/xl/worksheets/sheet554.xml" ContentType="application/vnd.openxmlformats-officedocument.spreadsheetml.worksheet+xml"/>
  <Override PartName="/xl/worksheets/sheet555.xml" ContentType="application/vnd.openxmlformats-officedocument.spreadsheetml.worksheet+xml"/>
  <Override PartName="/xl/worksheets/sheet556.xml" ContentType="application/vnd.openxmlformats-officedocument.spreadsheetml.worksheet+xml"/>
  <Override PartName="/xl/worksheets/sheet557.xml" ContentType="application/vnd.openxmlformats-officedocument.spreadsheetml.worksheet+xml"/>
  <Override PartName="/xl/worksheets/sheet558.xml" ContentType="application/vnd.openxmlformats-officedocument.spreadsheetml.worksheet+xml"/>
  <Override PartName="/xl/worksheets/sheet559.xml" ContentType="application/vnd.openxmlformats-officedocument.spreadsheetml.worksheet+xml"/>
  <Override PartName="/xl/worksheets/sheet560.xml" ContentType="application/vnd.openxmlformats-officedocument.spreadsheetml.worksheet+xml"/>
  <Override PartName="/xl/worksheets/sheet561.xml" ContentType="application/vnd.openxmlformats-officedocument.spreadsheetml.worksheet+xml"/>
  <Override PartName="/xl/worksheets/sheet562.xml" ContentType="application/vnd.openxmlformats-officedocument.spreadsheetml.worksheet+xml"/>
  <Override PartName="/xl/worksheets/sheet563.xml" ContentType="application/vnd.openxmlformats-officedocument.spreadsheetml.worksheet+xml"/>
  <Override PartName="/xl/worksheets/sheet564.xml" ContentType="application/vnd.openxmlformats-officedocument.spreadsheetml.worksheet+xml"/>
  <Override PartName="/xl/worksheets/sheet565.xml" ContentType="application/vnd.openxmlformats-officedocument.spreadsheetml.worksheet+xml"/>
  <Override PartName="/xl/worksheets/sheet566.xml" ContentType="application/vnd.openxmlformats-officedocument.spreadsheetml.worksheet+xml"/>
  <Override PartName="/xl/worksheets/sheet567.xml" ContentType="application/vnd.openxmlformats-officedocument.spreadsheetml.worksheet+xml"/>
  <Override PartName="/xl/worksheets/sheet568.xml" ContentType="application/vnd.openxmlformats-officedocument.spreadsheetml.worksheet+xml"/>
  <Override PartName="/xl/worksheets/sheet569.xml" ContentType="application/vnd.openxmlformats-officedocument.spreadsheetml.worksheet+xml"/>
  <Override PartName="/xl/worksheets/sheet570.xml" ContentType="application/vnd.openxmlformats-officedocument.spreadsheetml.worksheet+xml"/>
  <Override PartName="/xl/worksheets/sheet571.xml" ContentType="application/vnd.openxmlformats-officedocument.spreadsheetml.worksheet+xml"/>
  <Override PartName="/xl/worksheets/sheet572.xml" ContentType="application/vnd.openxmlformats-officedocument.spreadsheetml.worksheet+xml"/>
  <Override PartName="/xl/worksheets/sheet573.xml" ContentType="application/vnd.openxmlformats-officedocument.spreadsheetml.worksheet+xml"/>
  <Override PartName="/xl/worksheets/sheet574.xml" ContentType="application/vnd.openxmlformats-officedocument.spreadsheetml.worksheet+xml"/>
  <Override PartName="/xl/worksheets/sheet575.xml" ContentType="application/vnd.openxmlformats-officedocument.spreadsheetml.worksheet+xml"/>
  <Override PartName="/xl/worksheets/sheet576.xml" ContentType="application/vnd.openxmlformats-officedocument.spreadsheetml.worksheet+xml"/>
  <Override PartName="/xl/worksheets/sheet577.xml" ContentType="application/vnd.openxmlformats-officedocument.spreadsheetml.worksheet+xml"/>
  <Override PartName="/xl/worksheets/sheet578.xml" ContentType="application/vnd.openxmlformats-officedocument.spreadsheetml.worksheet+xml"/>
  <Override PartName="/xl/worksheets/sheet579.xml" ContentType="application/vnd.openxmlformats-officedocument.spreadsheetml.worksheet+xml"/>
  <Override PartName="/xl/worksheets/sheet580.xml" ContentType="application/vnd.openxmlformats-officedocument.spreadsheetml.worksheet+xml"/>
  <Override PartName="/xl/worksheets/sheet581.xml" ContentType="application/vnd.openxmlformats-officedocument.spreadsheetml.worksheet+xml"/>
  <Override PartName="/xl/worksheets/sheet582.xml" ContentType="application/vnd.openxmlformats-officedocument.spreadsheetml.worksheet+xml"/>
  <Override PartName="/xl/worksheets/sheet583.xml" ContentType="application/vnd.openxmlformats-officedocument.spreadsheetml.worksheet+xml"/>
  <Override PartName="/xl/worksheets/sheet584.xml" ContentType="application/vnd.openxmlformats-officedocument.spreadsheetml.worksheet+xml"/>
  <Override PartName="/xl/worksheets/sheet585.xml" ContentType="application/vnd.openxmlformats-officedocument.spreadsheetml.worksheet+xml"/>
  <Override PartName="/xl/worksheets/sheet586.xml" ContentType="application/vnd.openxmlformats-officedocument.spreadsheetml.worksheet+xml"/>
  <Override PartName="/xl/worksheets/sheet587.xml" ContentType="application/vnd.openxmlformats-officedocument.spreadsheetml.worksheet+xml"/>
  <Override PartName="/xl/worksheets/sheet588.xml" ContentType="application/vnd.openxmlformats-officedocument.spreadsheetml.worksheet+xml"/>
  <Override PartName="/xl/worksheets/sheet589.xml" ContentType="application/vnd.openxmlformats-officedocument.spreadsheetml.worksheet+xml"/>
  <Override PartName="/xl/worksheets/sheet590.xml" ContentType="application/vnd.openxmlformats-officedocument.spreadsheetml.worksheet+xml"/>
  <Override PartName="/xl/worksheets/sheet591.xml" ContentType="application/vnd.openxmlformats-officedocument.spreadsheetml.worksheet+xml"/>
  <Override PartName="/xl/worksheets/sheet592.xml" ContentType="application/vnd.openxmlformats-officedocument.spreadsheetml.worksheet+xml"/>
  <Override PartName="/xl/worksheets/sheet593.xml" ContentType="application/vnd.openxmlformats-officedocument.spreadsheetml.worksheet+xml"/>
  <Override PartName="/xl/worksheets/sheet594.xml" ContentType="application/vnd.openxmlformats-officedocument.spreadsheetml.worksheet+xml"/>
  <Override PartName="/xl/worksheets/sheet595.xml" ContentType="application/vnd.openxmlformats-officedocument.spreadsheetml.worksheet+xml"/>
  <Override PartName="/xl/worksheets/sheet596.xml" ContentType="application/vnd.openxmlformats-officedocument.spreadsheetml.worksheet+xml"/>
  <Override PartName="/xl/worksheets/sheet597.xml" ContentType="application/vnd.openxmlformats-officedocument.spreadsheetml.worksheet+xml"/>
  <Override PartName="/xl/worksheets/sheet598.xml" ContentType="application/vnd.openxmlformats-officedocument.spreadsheetml.worksheet+xml"/>
  <Override PartName="/xl/worksheets/sheet599.xml" ContentType="application/vnd.openxmlformats-officedocument.spreadsheetml.worksheet+xml"/>
  <Override PartName="/xl/worksheets/sheet600.xml" ContentType="application/vnd.openxmlformats-officedocument.spreadsheetml.worksheet+xml"/>
  <Override PartName="/xl/worksheets/sheet601.xml" ContentType="application/vnd.openxmlformats-officedocument.spreadsheetml.worksheet+xml"/>
  <Override PartName="/xl/worksheets/sheet602.xml" ContentType="application/vnd.openxmlformats-officedocument.spreadsheetml.worksheet+xml"/>
  <Override PartName="/xl/worksheets/sheet603.xml" ContentType="application/vnd.openxmlformats-officedocument.spreadsheetml.worksheet+xml"/>
  <Override PartName="/xl/worksheets/sheet604.xml" ContentType="application/vnd.openxmlformats-officedocument.spreadsheetml.worksheet+xml"/>
  <Override PartName="/xl/worksheets/sheet605.xml" ContentType="application/vnd.openxmlformats-officedocument.spreadsheetml.worksheet+xml"/>
  <Override PartName="/xl/worksheets/sheet606.xml" ContentType="application/vnd.openxmlformats-officedocument.spreadsheetml.worksheet+xml"/>
  <Override PartName="/xl/worksheets/sheet607.xml" ContentType="application/vnd.openxmlformats-officedocument.spreadsheetml.worksheet+xml"/>
  <Override PartName="/xl/worksheets/sheet608.xml" ContentType="application/vnd.openxmlformats-officedocument.spreadsheetml.worksheet+xml"/>
  <Override PartName="/xl/worksheets/sheet609.xml" ContentType="application/vnd.openxmlformats-officedocument.spreadsheetml.worksheet+xml"/>
  <Override PartName="/xl/worksheets/sheet610.xml" ContentType="application/vnd.openxmlformats-officedocument.spreadsheetml.worksheet+xml"/>
  <Override PartName="/xl/worksheets/sheet611.xml" ContentType="application/vnd.openxmlformats-officedocument.spreadsheetml.worksheet+xml"/>
  <Override PartName="/xl/worksheets/sheet612.xml" ContentType="application/vnd.openxmlformats-officedocument.spreadsheetml.worksheet+xml"/>
  <Override PartName="/xl/worksheets/sheet613.xml" ContentType="application/vnd.openxmlformats-officedocument.spreadsheetml.worksheet+xml"/>
  <Override PartName="/xl/worksheets/sheet614.xml" ContentType="application/vnd.openxmlformats-officedocument.spreadsheetml.worksheet+xml"/>
  <Override PartName="/xl/worksheets/sheet615.xml" ContentType="application/vnd.openxmlformats-officedocument.spreadsheetml.worksheet+xml"/>
  <Override PartName="/xl/worksheets/sheet616.xml" ContentType="application/vnd.openxmlformats-officedocument.spreadsheetml.worksheet+xml"/>
  <Override PartName="/xl/worksheets/sheet617.xml" ContentType="application/vnd.openxmlformats-officedocument.spreadsheetml.worksheet+xml"/>
  <Override PartName="/xl/worksheets/sheet618.xml" ContentType="application/vnd.openxmlformats-officedocument.spreadsheetml.worksheet+xml"/>
  <Override PartName="/xl/worksheets/sheet619.xml" ContentType="application/vnd.openxmlformats-officedocument.spreadsheetml.worksheet+xml"/>
  <Override PartName="/xl/worksheets/sheet620.xml" ContentType="application/vnd.openxmlformats-officedocument.spreadsheetml.worksheet+xml"/>
  <Override PartName="/xl/worksheets/sheet621.xml" ContentType="application/vnd.openxmlformats-officedocument.spreadsheetml.worksheet+xml"/>
  <Override PartName="/xl/worksheets/sheet622.xml" ContentType="application/vnd.openxmlformats-officedocument.spreadsheetml.worksheet+xml"/>
  <Override PartName="/xl/worksheets/sheet623.xml" ContentType="application/vnd.openxmlformats-officedocument.spreadsheetml.worksheet+xml"/>
  <Override PartName="/xl/worksheets/sheet624.xml" ContentType="application/vnd.openxmlformats-officedocument.spreadsheetml.worksheet+xml"/>
  <Override PartName="/xl/worksheets/sheet625.xml" ContentType="application/vnd.openxmlformats-officedocument.spreadsheetml.worksheet+xml"/>
  <Override PartName="/xl/worksheets/sheet626.xml" ContentType="application/vnd.openxmlformats-officedocument.spreadsheetml.worksheet+xml"/>
  <Override PartName="/xl/worksheets/sheet627.xml" ContentType="application/vnd.openxmlformats-officedocument.spreadsheetml.worksheet+xml"/>
  <Override PartName="/xl/worksheets/sheet628.xml" ContentType="application/vnd.openxmlformats-officedocument.spreadsheetml.worksheet+xml"/>
  <Override PartName="/xl/worksheets/sheet629.xml" ContentType="application/vnd.openxmlformats-officedocument.spreadsheetml.worksheet+xml"/>
  <Override PartName="/xl/worksheets/sheet630.xml" ContentType="application/vnd.openxmlformats-officedocument.spreadsheetml.worksheet+xml"/>
  <Override PartName="/xl/worksheets/sheet631.xml" ContentType="application/vnd.openxmlformats-officedocument.spreadsheetml.worksheet+xml"/>
  <Override PartName="/xl/worksheets/sheet632.xml" ContentType="application/vnd.openxmlformats-officedocument.spreadsheetml.worksheet+xml"/>
  <Override PartName="/xl/worksheets/sheet633.xml" ContentType="application/vnd.openxmlformats-officedocument.spreadsheetml.worksheet+xml"/>
  <Override PartName="/xl/worksheets/sheet634.xml" ContentType="application/vnd.openxmlformats-officedocument.spreadsheetml.worksheet+xml"/>
  <Override PartName="/xl/worksheets/sheet635.xml" ContentType="application/vnd.openxmlformats-officedocument.spreadsheetml.worksheet+xml"/>
  <Override PartName="/xl/worksheets/sheet636.xml" ContentType="application/vnd.openxmlformats-officedocument.spreadsheetml.worksheet+xml"/>
  <Override PartName="/xl/worksheets/sheet637.xml" ContentType="application/vnd.openxmlformats-officedocument.spreadsheetml.worksheet+xml"/>
  <Override PartName="/xl/worksheets/sheet638.xml" ContentType="application/vnd.openxmlformats-officedocument.spreadsheetml.worksheet+xml"/>
  <Override PartName="/xl/worksheets/sheet639.xml" ContentType="application/vnd.openxmlformats-officedocument.spreadsheetml.worksheet+xml"/>
  <Override PartName="/xl/worksheets/sheet640.xml" ContentType="application/vnd.openxmlformats-officedocument.spreadsheetml.worksheet+xml"/>
  <Override PartName="/xl/worksheets/sheet641.xml" ContentType="application/vnd.openxmlformats-officedocument.spreadsheetml.worksheet+xml"/>
  <Override PartName="/xl/worksheets/sheet642.xml" ContentType="application/vnd.openxmlformats-officedocument.spreadsheetml.worksheet+xml"/>
  <Override PartName="/xl/worksheets/sheet643.xml" ContentType="application/vnd.openxmlformats-officedocument.spreadsheetml.worksheet+xml"/>
  <Override PartName="/xl/worksheets/sheet644.xml" ContentType="application/vnd.openxmlformats-officedocument.spreadsheetml.worksheet+xml"/>
  <Override PartName="/xl/worksheets/sheet645.xml" ContentType="application/vnd.openxmlformats-officedocument.spreadsheetml.worksheet+xml"/>
  <Override PartName="/xl/worksheets/sheet646.xml" ContentType="application/vnd.openxmlformats-officedocument.spreadsheetml.worksheet+xml"/>
  <Override PartName="/xl/worksheets/sheet647.xml" ContentType="application/vnd.openxmlformats-officedocument.spreadsheetml.worksheet+xml"/>
  <Override PartName="/xl/worksheets/sheet648.xml" ContentType="application/vnd.openxmlformats-officedocument.spreadsheetml.worksheet+xml"/>
  <Override PartName="/xl/worksheets/sheet649.xml" ContentType="application/vnd.openxmlformats-officedocument.spreadsheetml.worksheet+xml"/>
  <Override PartName="/xl/worksheets/sheet650.xml" ContentType="application/vnd.openxmlformats-officedocument.spreadsheetml.worksheet+xml"/>
  <Override PartName="/xl/worksheets/sheet651.xml" ContentType="application/vnd.openxmlformats-officedocument.spreadsheetml.worksheet+xml"/>
  <Override PartName="/xl/worksheets/sheet652.xml" ContentType="application/vnd.openxmlformats-officedocument.spreadsheetml.worksheet+xml"/>
  <Override PartName="/xl/worksheets/sheet653.xml" ContentType="application/vnd.openxmlformats-officedocument.spreadsheetml.worksheet+xml"/>
  <Override PartName="/xl/worksheets/sheet654.xml" ContentType="application/vnd.openxmlformats-officedocument.spreadsheetml.worksheet+xml"/>
  <Override PartName="/xl/worksheets/sheet655.xml" ContentType="application/vnd.openxmlformats-officedocument.spreadsheetml.worksheet+xml"/>
  <Override PartName="/xl/worksheets/sheet656.xml" ContentType="application/vnd.openxmlformats-officedocument.spreadsheetml.worksheet+xml"/>
  <Override PartName="/xl/worksheets/sheet657.xml" ContentType="application/vnd.openxmlformats-officedocument.spreadsheetml.worksheet+xml"/>
  <Override PartName="/xl/worksheets/sheet658.xml" ContentType="application/vnd.openxmlformats-officedocument.spreadsheetml.worksheet+xml"/>
  <Override PartName="/xl/worksheets/sheet659.xml" ContentType="application/vnd.openxmlformats-officedocument.spreadsheetml.worksheet+xml"/>
  <Override PartName="/xl/worksheets/sheet660.xml" ContentType="application/vnd.openxmlformats-officedocument.spreadsheetml.worksheet+xml"/>
  <Override PartName="/xl/worksheets/sheet661.xml" ContentType="application/vnd.openxmlformats-officedocument.spreadsheetml.worksheet+xml"/>
  <Override PartName="/xl/worksheets/sheet662.xml" ContentType="application/vnd.openxmlformats-officedocument.spreadsheetml.worksheet+xml"/>
  <Override PartName="/xl/worksheets/sheet663.xml" ContentType="application/vnd.openxmlformats-officedocument.spreadsheetml.worksheet+xml"/>
  <Override PartName="/xl/worksheets/sheet664.xml" ContentType="application/vnd.openxmlformats-officedocument.spreadsheetml.worksheet+xml"/>
  <Override PartName="/xl/worksheets/sheet665.xml" ContentType="application/vnd.openxmlformats-officedocument.spreadsheetml.worksheet+xml"/>
  <Override PartName="/xl/worksheets/sheet666.xml" ContentType="application/vnd.openxmlformats-officedocument.spreadsheetml.worksheet+xml"/>
  <Override PartName="/xl/worksheets/sheet667.xml" ContentType="application/vnd.openxmlformats-officedocument.spreadsheetml.worksheet+xml"/>
  <Override PartName="/xl/worksheets/sheet668.xml" ContentType="application/vnd.openxmlformats-officedocument.spreadsheetml.worksheet+xml"/>
  <Override PartName="/xl/worksheets/sheet669.xml" ContentType="application/vnd.openxmlformats-officedocument.spreadsheetml.worksheet+xml"/>
  <Override PartName="/xl/worksheets/sheet670.xml" ContentType="application/vnd.openxmlformats-officedocument.spreadsheetml.worksheet+xml"/>
  <Override PartName="/xl/worksheets/sheet671.xml" ContentType="application/vnd.openxmlformats-officedocument.spreadsheetml.worksheet+xml"/>
  <Override PartName="/xl/worksheets/sheet672.xml" ContentType="application/vnd.openxmlformats-officedocument.spreadsheetml.worksheet+xml"/>
  <Override PartName="/xl/worksheets/sheet673.xml" ContentType="application/vnd.openxmlformats-officedocument.spreadsheetml.worksheet+xml"/>
  <Override PartName="/xl/worksheets/sheet674.xml" ContentType="application/vnd.openxmlformats-officedocument.spreadsheetml.worksheet+xml"/>
  <Override PartName="/xl/worksheets/sheet675.xml" ContentType="application/vnd.openxmlformats-officedocument.spreadsheetml.worksheet+xml"/>
  <Override PartName="/xl/worksheets/sheet676.xml" ContentType="application/vnd.openxmlformats-officedocument.spreadsheetml.worksheet+xml"/>
  <Override PartName="/xl/worksheets/sheet677.xml" ContentType="application/vnd.openxmlformats-officedocument.spreadsheetml.worksheet+xml"/>
  <Override PartName="/xl/worksheets/sheet678.xml" ContentType="application/vnd.openxmlformats-officedocument.spreadsheetml.worksheet+xml"/>
  <Override PartName="/xl/worksheets/sheet679.xml" ContentType="application/vnd.openxmlformats-officedocument.spreadsheetml.worksheet+xml"/>
  <Override PartName="/xl/worksheets/sheet680.xml" ContentType="application/vnd.openxmlformats-officedocument.spreadsheetml.worksheet+xml"/>
  <Override PartName="/xl/worksheets/sheet681.xml" ContentType="application/vnd.openxmlformats-officedocument.spreadsheetml.worksheet+xml"/>
  <Override PartName="/xl/worksheets/sheet682.xml" ContentType="application/vnd.openxmlformats-officedocument.spreadsheetml.worksheet+xml"/>
  <Override PartName="/xl/worksheets/sheet683.xml" ContentType="application/vnd.openxmlformats-officedocument.spreadsheetml.worksheet+xml"/>
  <Override PartName="/xl/worksheets/sheet684.xml" ContentType="application/vnd.openxmlformats-officedocument.spreadsheetml.worksheet+xml"/>
  <Override PartName="/xl/worksheets/sheet685.xml" ContentType="application/vnd.openxmlformats-officedocument.spreadsheetml.worksheet+xml"/>
  <Override PartName="/xl/worksheets/sheet686.xml" ContentType="application/vnd.openxmlformats-officedocument.spreadsheetml.worksheet+xml"/>
  <Override PartName="/xl/worksheets/sheet687.xml" ContentType="application/vnd.openxmlformats-officedocument.spreadsheetml.worksheet+xml"/>
  <Override PartName="/xl/worksheets/sheet688.xml" ContentType="application/vnd.openxmlformats-officedocument.spreadsheetml.worksheet+xml"/>
  <Override PartName="/xl/worksheets/sheet689.xml" ContentType="application/vnd.openxmlformats-officedocument.spreadsheetml.worksheet+xml"/>
  <Override PartName="/xl/worksheets/sheet690.xml" ContentType="application/vnd.openxmlformats-officedocument.spreadsheetml.worksheet+xml"/>
  <Override PartName="/xl/worksheets/sheet691.xml" ContentType="application/vnd.openxmlformats-officedocument.spreadsheetml.worksheet+xml"/>
  <Override PartName="/xl/worksheets/sheet692.xml" ContentType="application/vnd.openxmlformats-officedocument.spreadsheetml.worksheet+xml"/>
  <Override PartName="/xl/worksheets/sheet693.xml" ContentType="application/vnd.openxmlformats-officedocument.spreadsheetml.worksheet+xml"/>
  <Override PartName="/xl/worksheets/sheet694.xml" ContentType="application/vnd.openxmlformats-officedocument.spreadsheetml.worksheet+xml"/>
  <Override PartName="/xl/worksheets/sheet695.xml" ContentType="application/vnd.openxmlformats-officedocument.spreadsheetml.worksheet+xml"/>
  <Override PartName="/xl/worksheets/sheet696.xml" ContentType="application/vnd.openxmlformats-officedocument.spreadsheetml.worksheet+xml"/>
  <Override PartName="/xl/worksheets/sheet697.xml" ContentType="application/vnd.openxmlformats-officedocument.spreadsheetml.worksheet+xml"/>
  <Override PartName="/xl/worksheets/sheet698.xml" ContentType="application/vnd.openxmlformats-officedocument.spreadsheetml.worksheet+xml"/>
  <Override PartName="/xl/worksheets/sheet699.xml" ContentType="application/vnd.openxmlformats-officedocument.spreadsheetml.worksheet+xml"/>
  <Override PartName="/xl/worksheets/sheet700.xml" ContentType="application/vnd.openxmlformats-officedocument.spreadsheetml.worksheet+xml"/>
  <Override PartName="/xl/worksheets/sheet701.xml" ContentType="application/vnd.openxmlformats-officedocument.spreadsheetml.worksheet+xml"/>
  <Override PartName="/xl/worksheets/sheet702.xml" ContentType="application/vnd.openxmlformats-officedocument.spreadsheetml.worksheet+xml"/>
  <Override PartName="/xl/worksheets/sheet703.xml" ContentType="application/vnd.openxmlformats-officedocument.spreadsheetml.worksheet+xml"/>
  <Override PartName="/xl/worksheets/sheet704.xml" ContentType="application/vnd.openxmlformats-officedocument.spreadsheetml.worksheet+xml"/>
  <Override PartName="/xl/worksheets/sheet705.xml" ContentType="application/vnd.openxmlformats-officedocument.spreadsheetml.worksheet+xml"/>
  <Override PartName="/xl/worksheets/sheet706.xml" ContentType="application/vnd.openxmlformats-officedocument.spreadsheetml.worksheet+xml"/>
  <Override PartName="/xl/worksheets/sheet707.xml" ContentType="application/vnd.openxmlformats-officedocument.spreadsheetml.worksheet+xml"/>
  <Override PartName="/xl/worksheets/sheet708.xml" ContentType="application/vnd.openxmlformats-officedocument.spreadsheetml.worksheet+xml"/>
  <Override PartName="/xl/worksheets/sheet709.xml" ContentType="application/vnd.openxmlformats-officedocument.spreadsheetml.worksheet+xml"/>
  <Override PartName="/xl/worksheets/sheet710.xml" ContentType="application/vnd.openxmlformats-officedocument.spreadsheetml.worksheet+xml"/>
  <Override PartName="/xl/worksheets/sheet711.xml" ContentType="application/vnd.openxmlformats-officedocument.spreadsheetml.worksheet+xml"/>
  <Override PartName="/xl/worksheets/sheet712.xml" ContentType="application/vnd.openxmlformats-officedocument.spreadsheetml.worksheet+xml"/>
  <Override PartName="/xl/worksheets/sheet713.xml" ContentType="application/vnd.openxmlformats-officedocument.spreadsheetml.worksheet+xml"/>
  <Override PartName="/xl/worksheets/sheet714.xml" ContentType="application/vnd.openxmlformats-officedocument.spreadsheetml.worksheet+xml"/>
  <Override PartName="/xl/worksheets/sheet715.xml" ContentType="application/vnd.openxmlformats-officedocument.spreadsheetml.worksheet+xml"/>
  <Override PartName="/xl/worksheets/sheet716.xml" ContentType="application/vnd.openxmlformats-officedocument.spreadsheetml.worksheet+xml"/>
  <Override PartName="/xl/worksheets/sheet7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p0050_1" sheetId="2" state="visible" r:id="rId2"/>
    <sheet name="p0052_1" sheetId="3" state="visible" r:id="rId3"/>
    <sheet name="p0053_1" sheetId="4" state="visible" r:id="rId4"/>
    <sheet name="p0053_2" sheetId="5" state="visible" r:id="rId5"/>
    <sheet name="p0054_1" sheetId="6" state="visible" r:id="rId6"/>
    <sheet name="p0054_2" sheetId="7" state="visible" r:id="rId7"/>
    <sheet name="p0056_1" sheetId="8" state="visible" r:id="rId8"/>
    <sheet name="p0057_1" sheetId="9" state="visible" r:id="rId9"/>
    <sheet name="p0057_2" sheetId="10" state="visible" r:id="rId10"/>
    <sheet name="p0058_1" sheetId="11" state="visible" r:id="rId11"/>
    <sheet name="p0058_2" sheetId="12" state="visible" r:id="rId12"/>
    <sheet name="p0058_3" sheetId="13" state="visible" r:id="rId13"/>
    <sheet name="p0059_1" sheetId="14" state="visible" r:id="rId14"/>
    <sheet name="p0059_2" sheetId="15" state="visible" r:id="rId15"/>
    <sheet name="p0062_1" sheetId="16" state="visible" r:id="rId16"/>
    <sheet name="p0062_2" sheetId="17" state="visible" r:id="rId17"/>
    <sheet name="p0062_3" sheetId="18" state="visible" r:id="rId18"/>
    <sheet name="p0063_1" sheetId="19" state="visible" r:id="rId19"/>
    <sheet name="p0064_1" sheetId="20" state="visible" r:id="rId20"/>
    <sheet name="p0065_1" sheetId="21" state="visible" r:id="rId21"/>
    <sheet name="p0067_1" sheetId="22" state="visible" r:id="rId22"/>
    <sheet name="p0067_2" sheetId="23" state="visible" r:id="rId23"/>
    <sheet name="p0072_1" sheetId="24" state="visible" r:id="rId24"/>
    <sheet name="p0073_1" sheetId="25" state="visible" r:id="rId25"/>
    <sheet name="p0074_1" sheetId="26" state="visible" r:id="rId26"/>
    <sheet name="p0074_2" sheetId="27" state="visible" r:id="rId27"/>
    <sheet name="p0090_1" sheetId="28" state="visible" r:id="rId28"/>
    <sheet name="p0090_2" sheetId="29" state="visible" r:id="rId29"/>
    <sheet name="p0090_3" sheetId="30" state="visible" r:id="rId30"/>
    <sheet name="p0091_1" sheetId="31" state="visible" r:id="rId31"/>
    <sheet name="p0091_2" sheetId="32" state="visible" r:id="rId32"/>
    <sheet name="p0091_3" sheetId="33" state="visible" r:id="rId33"/>
    <sheet name="p0092_1" sheetId="34" state="visible" r:id="rId34"/>
    <sheet name="p0093_1" sheetId="35" state="visible" r:id="rId35"/>
    <sheet name="p0093_2" sheetId="36" state="visible" r:id="rId36"/>
    <sheet name="p0093_3" sheetId="37" state="visible" r:id="rId37"/>
    <sheet name="p0094_1" sheetId="38" state="visible" r:id="rId38"/>
    <sheet name="p0094_2" sheetId="39" state="visible" r:id="rId39"/>
    <sheet name="p0094_3" sheetId="40" state="visible" r:id="rId40"/>
    <sheet name="p0094_4" sheetId="41" state="visible" r:id="rId41"/>
    <sheet name="p0095_1" sheetId="42" state="visible" r:id="rId42"/>
    <sheet name="p0095_2" sheetId="43" state="visible" r:id="rId43"/>
    <sheet name="p0096_1" sheetId="44" state="visible" r:id="rId44"/>
    <sheet name="p0096_2" sheetId="45" state="visible" r:id="rId45"/>
    <sheet name="p0097_1" sheetId="46" state="visible" r:id="rId46"/>
    <sheet name="p0097_2" sheetId="47" state="visible" r:id="rId47"/>
    <sheet name="p0098_1" sheetId="48" state="visible" r:id="rId48"/>
    <sheet name="p0098_2" sheetId="49" state="visible" r:id="rId49"/>
    <sheet name="p0098_3" sheetId="50" state="visible" r:id="rId50"/>
    <sheet name="p0100_1" sheetId="51" state="visible" r:id="rId51"/>
    <sheet name="p0112_1" sheetId="52" state="visible" r:id="rId52"/>
    <sheet name="p0113_1" sheetId="53" state="visible" r:id="rId53"/>
    <sheet name="p0114_1" sheetId="54" state="visible" r:id="rId54"/>
    <sheet name="p0125_1" sheetId="55" state="visible" r:id="rId55"/>
    <sheet name="p0131_1" sheetId="56" state="visible" r:id="rId56"/>
    <sheet name="p0131_2" sheetId="57" state="visible" r:id="rId57"/>
    <sheet name="p0134_1" sheetId="58" state="visible" r:id="rId58"/>
    <sheet name="p0134_2" sheetId="59" state="visible" r:id="rId59"/>
    <sheet name="p0136_1" sheetId="60" state="visible" r:id="rId60"/>
    <sheet name="p0136_2" sheetId="61" state="visible" r:id="rId61"/>
    <sheet name="p0136_3" sheetId="62" state="visible" r:id="rId62"/>
    <sheet name="p0136_4" sheetId="63" state="visible" r:id="rId63"/>
    <sheet name="p0136_5" sheetId="64" state="visible" r:id="rId64"/>
    <sheet name="p0141_1" sheetId="65" state="visible" r:id="rId65"/>
    <sheet name="p0141_2" sheetId="66" state="visible" r:id="rId66"/>
    <sheet name="p0142_1" sheetId="67" state="visible" r:id="rId67"/>
    <sheet name="p0144_1" sheetId="68" state="visible" r:id="rId68"/>
    <sheet name="p0144_2" sheetId="69" state="visible" r:id="rId69"/>
    <sheet name="p0145_1" sheetId="70" state="visible" r:id="rId70"/>
    <sheet name="p0145_2" sheetId="71" state="visible" r:id="rId71"/>
    <sheet name="p0145_3" sheetId="72" state="visible" r:id="rId72"/>
    <sheet name="p0145_4" sheetId="73" state="visible" r:id="rId73"/>
    <sheet name="p0146_1" sheetId="74" state="visible" r:id="rId74"/>
    <sheet name="p0146_2" sheetId="75" state="visible" r:id="rId75"/>
    <sheet name="p0147_1" sheetId="76" state="visible" r:id="rId76"/>
    <sheet name="p0147_2" sheetId="77" state="visible" r:id="rId77"/>
    <sheet name="p0147_3" sheetId="78" state="visible" r:id="rId78"/>
    <sheet name="p0148_1" sheetId="79" state="visible" r:id="rId79"/>
    <sheet name="p0148_2" sheetId="80" state="visible" r:id="rId80"/>
    <sheet name="p0148_3" sheetId="81" state="visible" r:id="rId81"/>
    <sheet name="p0148_4" sheetId="82" state="visible" r:id="rId82"/>
    <sheet name="p0152_1" sheetId="83" state="visible" r:id="rId83"/>
    <sheet name="p0177_1" sheetId="84" state="visible" r:id="rId84"/>
    <sheet name="p0181_1" sheetId="85" state="visible" r:id="rId85"/>
    <sheet name="p0182_1" sheetId="86" state="visible" r:id="rId86"/>
    <sheet name="p0186_1" sheetId="87" state="visible" r:id="rId87"/>
    <sheet name="p0186_2" sheetId="88" state="visible" r:id="rId88"/>
    <sheet name="p0186_3" sheetId="89" state="visible" r:id="rId89"/>
    <sheet name="p0187_1" sheetId="90" state="visible" r:id="rId90"/>
    <sheet name="p0188_1" sheetId="91" state="visible" r:id="rId91"/>
    <sheet name="p0189_1" sheetId="92" state="visible" r:id="rId92"/>
    <sheet name="p0189_2" sheetId="93" state="visible" r:id="rId93"/>
    <sheet name="p0191_1" sheetId="94" state="visible" r:id="rId94"/>
    <sheet name="p0192_1" sheetId="95" state="visible" r:id="rId95"/>
    <sheet name="p0195_1" sheetId="96" state="visible" r:id="rId96"/>
    <sheet name="p0196_1" sheetId="97" state="visible" r:id="rId97"/>
    <sheet name="p0196_2" sheetId="98" state="visible" r:id="rId98"/>
    <sheet name="p0197_1" sheetId="99" state="visible" r:id="rId99"/>
    <sheet name="p0197_2" sheetId="100" state="visible" r:id="rId100"/>
    <sheet name="p0197_3" sheetId="101" state="visible" r:id="rId101"/>
    <sheet name="p0198_1" sheetId="102" state="visible" r:id="rId102"/>
    <sheet name="p0199_1" sheetId="103" state="visible" r:id="rId103"/>
    <sheet name="p0199_2" sheetId="104" state="visible" r:id="rId104"/>
    <sheet name="p0204_1" sheetId="105" state="visible" r:id="rId105"/>
    <sheet name="p0204_2" sheetId="106" state="visible" r:id="rId106"/>
    <sheet name="p0206_1" sheetId="107" state="visible" r:id="rId107"/>
    <sheet name="p0206_2" sheetId="108" state="visible" r:id="rId108"/>
    <sheet name="p0206_3" sheetId="109" state="visible" r:id="rId109"/>
    <sheet name="p0206_4" sheetId="110" state="visible" r:id="rId110"/>
    <sheet name="p0210_1" sheetId="111" state="visible" r:id="rId111"/>
    <sheet name="p0212_1" sheetId="112" state="visible" r:id="rId112"/>
    <sheet name="p0215_1" sheetId="113" state="visible" r:id="rId113"/>
    <sheet name="p0219_1" sheetId="114" state="visible" r:id="rId114"/>
    <sheet name="p0221_1" sheetId="115" state="visible" r:id="rId115"/>
    <sheet name="p0221_2" sheetId="116" state="visible" r:id="rId116"/>
    <sheet name="p0221_3" sheetId="117" state="visible" r:id="rId117"/>
    <sheet name="p0222_1" sheetId="118" state="visible" r:id="rId118"/>
    <sheet name="p0222_2" sheetId="119" state="visible" r:id="rId119"/>
    <sheet name="p0223_1" sheetId="120" state="visible" r:id="rId120"/>
    <sheet name="p0223_2" sheetId="121" state="visible" r:id="rId121"/>
    <sheet name="p0224_1" sheetId="122" state="visible" r:id="rId122"/>
    <sheet name="p0225_1" sheetId="123" state="visible" r:id="rId123"/>
    <sheet name="p0225_2" sheetId="124" state="visible" r:id="rId124"/>
    <sheet name="p0226_1" sheetId="125" state="visible" r:id="rId125"/>
    <sheet name="p0227_1" sheetId="126" state="visible" r:id="rId126"/>
    <sheet name="p0227_2" sheetId="127" state="visible" r:id="rId127"/>
    <sheet name="p0227_3" sheetId="128" state="visible" r:id="rId128"/>
    <sheet name="p0229_1" sheetId="129" state="visible" r:id="rId129"/>
    <sheet name="p0229_2" sheetId="130" state="visible" r:id="rId130"/>
    <sheet name="p0229_3" sheetId="131" state="visible" r:id="rId131"/>
    <sheet name="p0229_4" sheetId="132" state="visible" r:id="rId132"/>
    <sheet name="p0230_1" sheetId="133" state="visible" r:id="rId133"/>
    <sheet name="p0230_2" sheetId="134" state="visible" r:id="rId134"/>
    <sheet name="p0230_3" sheetId="135" state="visible" r:id="rId135"/>
    <sheet name="p0231_1" sheetId="136" state="visible" r:id="rId136"/>
    <sheet name="p0231_2" sheetId="137" state="visible" r:id="rId137"/>
    <sheet name="p0231_3" sheetId="138" state="visible" r:id="rId138"/>
    <sheet name="p0231_4" sheetId="139" state="visible" r:id="rId139"/>
    <sheet name="p0232_1" sheetId="140" state="visible" r:id="rId140"/>
    <sheet name="p0232_2" sheetId="141" state="visible" r:id="rId141"/>
    <sheet name="p0235_1" sheetId="142" state="visible" r:id="rId142"/>
    <sheet name="p0235_2" sheetId="143" state="visible" r:id="rId143"/>
    <sheet name="p0235_3" sheetId="144" state="visible" r:id="rId144"/>
    <sheet name="p0238_1" sheetId="145" state="visible" r:id="rId145"/>
    <sheet name="p0238_2" sheetId="146" state="visible" r:id="rId146"/>
    <sheet name="p0239_1" sheetId="147" state="visible" r:id="rId147"/>
    <sheet name="p0239_2" sheetId="148" state="visible" r:id="rId148"/>
    <sheet name="p0239_3" sheetId="149" state="visible" r:id="rId149"/>
    <sheet name="p0240_1" sheetId="150" state="visible" r:id="rId150"/>
    <sheet name="p0240_2" sheetId="151" state="visible" r:id="rId151"/>
    <sheet name="p0241_1" sheetId="152" state="visible" r:id="rId152"/>
    <sheet name="p0242_1" sheetId="153" state="visible" r:id="rId153"/>
    <sheet name="p0242_2" sheetId="154" state="visible" r:id="rId154"/>
    <sheet name="p0242_3" sheetId="155" state="visible" r:id="rId155"/>
    <sheet name="p0243_1" sheetId="156" state="visible" r:id="rId156"/>
    <sheet name="p0243_2" sheetId="157" state="visible" r:id="rId157"/>
    <sheet name="p0244_1" sheetId="158" state="visible" r:id="rId158"/>
    <sheet name="p0244_2" sheetId="159" state="visible" r:id="rId159"/>
    <sheet name="p0244_3" sheetId="160" state="visible" r:id="rId160"/>
    <sheet name="p0244_4" sheetId="161" state="visible" r:id="rId161"/>
    <sheet name="p0245_1" sheetId="162" state="visible" r:id="rId162"/>
    <sheet name="p0245_2" sheetId="163" state="visible" r:id="rId163"/>
    <sheet name="p0245_3" sheetId="164" state="visible" r:id="rId164"/>
    <sheet name="p0245_4" sheetId="165" state="visible" r:id="rId165"/>
    <sheet name="p0246_1" sheetId="166" state="visible" r:id="rId166"/>
    <sheet name="p0246_2" sheetId="167" state="visible" r:id="rId167"/>
    <sheet name="p0247_1" sheetId="168" state="visible" r:id="rId168"/>
    <sheet name="p0247_2" sheetId="169" state="visible" r:id="rId169"/>
    <sheet name="p0254_1" sheetId="170" state="visible" r:id="rId170"/>
    <sheet name="p0254_2" sheetId="171" state="visible" r:id="rId171"/>
    <sheet name="p0255_1" sheetId="172" state="visible" r:id="rId172"/>
    <sheet name="p0255_2" sheetId="173" state="visible" r:id="rId173"/>
    <sheet name="p0255_3" sheetId="174" state="visible" r:id="rId174"/>
    <sheet name="p0255_4" sheetId="175" state="visible" r:id="rId175"/>
    <sheet name="p0256_1" sheetId="176" state="visible" r:id="rId176"/>
    <sheet name="p0256_2" sheetId="177" state="visible" r:id="rId177"/>
    <sheet name="p0256_3" sheetId="178" state="visible" r:id="rId178"/>
    <sheet name="p0257_1" sheetId="179" state="visible" r:id="rId179"/>
    <sheet name="p0258_1" sheetId="180" state="visible" r:id="rId180"/>
    <sheet name="p0258_2" sheetId="181" state="visible" r:id="rId181"/>
    <sheet name="p0258_3" sheetId="182" state="visible" r:id="rId182"/>
    <sheet name="p0261_1" sheetId="183" state="visible" r:id="rId183"/>
    <sheet name="p0262_1" sheetId="184" state="visible" r:id="rId184"/>
    <sheet name="p0262_2" sheetId="185" state="visible" r:id="rId185"/>
    <sheet name="p0263_1" sheetId="186" state="visible" r:id="rId186"/>
    <sheet name="p0263_2" sheetId="187" state="visible" r:id="rId187"/>
    <sheet name="p0263_3" sheetId="188" state="visible" r:id="rId188"/>
    <sheet name="p0263_4" sheetId="189" state="visible" r:id="rId189"/>
    <sheet name="p0263_5" sheetId="190" state="visible" r:id="rId190"/>
    <sheet name="p0264_1" sheetId="191" state="visible" r:id="rId191"/>
    <sheet name="p0264_2" sheetId="192" state="visible" r:id="rId192"/>
    <sheet name="p0265_1" sheetId="193" state="visible" r:id="rId193"/>
    <sheet name="p0266_1" sheetId="194" state="visible" r:id="rId194"/>
    <sheet name="p0266_2" sheetId="195" state="visible" r:id="rId195"/>
    <sheet name="p0266_3" sheetId="196" state="visible" r:id="rId196"/>
    <sheet name="p0267_1" sheetId="197" state="visible" r:id="rId197"/>
    <sheet name="p0267_2" sheetId="198" state="visible" r:id="rId198"/>
    <sheet name="p0267_3" sheetId="199" state="visible" r:id="rId199"/>
    <sheet name="p0268_1" sheetId="200" state="visible" r:id="rId200"/>
    <sheet name="p0268_2" sheetId="201" state="visible" r:id="rId201"/>
    <sheet name="p0268_3" sheetId="202" state="visible" r:id="rId202"/>
    <sheet name="p0269_1" sheetId="203" state="visible" r:id="rId203"/>
    <sheet name="p0269_2" sheetId="204" state="visible" r:id="rId204"/>
    <sheet name="p0269_3" sheetId="205" state="visible" r:id="rId205"/>
    <sheet name="p0269_4" sheetId="206" state="visible" r:id="rId206"/>
    <sheet name="p0269_5" sheetId="207" state="visible" r:id="rId207"/>
    <sheet name="p0269_6" sheetId="208" state="visible" r:id="rId208"/>
    <sheet name="p0269_7" sheetId="209" state="visible" r:id="rId209"/>
    <sheet name="p0270_1" sheetId="210" state="visible" r:id="rId210"/>
    <sheet name="p0270_2" sheetId="211" state="visible" r:id="rId211"/>
    <sheet name="p0270_3" sheetId="212" state="visible" r:id="rId212"/>
    <sheet name="p0270_4" sheetId="213" state="visible" r:id="rId213"/>
    <sheet name="p0270_5" sheetId="214" state="visible" r:id="rId214"/>
    <sheet name="p0271_1" sheetId="215" state="visible" r:id="rId215"/>
    <sheet name="p0272_1" sheetId="216" state="visible" r:id="rId216"/>
    <sheet name="p0272_2" sheetId="217" state="visible" r:id="rId217"/>
    <sheet name="p0273_1" sheetId="218" state="visible" r:id="rId218"/>
    <sheet name="p0274_1" sheetId="219" state="visible" r:id="rId219"/>
    <sheet name="p0275_1" sheetId="220" state="visible" r:id="rId220"/>
    <sheet name="p0276_1" sheetId="221" state="visible" r:id="rId221"/>
    <sheet name="p0278_1" sheetId="222" state="visible" r:id="rId222"/>
    <sheet name="p0281_1" sheetId="223" state="visible" r:id="rId223"/>
    <sheet name="p0282_1" sheetId="224" state="visible" r:id="rId224"/>
    <sheet name="p0292_1" sheetId="225" state="visible" r:id="rId225"/>
    <sheet name="p0297_1" sheetId="226" state="visible" r:id="rId226"/>
    <sheet name="p0299_1" sheetId="227" state="visible" r:id="rId227"/>
    <sheet name="p0299_2" sheetId="228" state="visible" r:id="rId228"/>
    <sheet name="p0300_1" sheetId="229" state="visible" r:id="rId229"/>
    <sheet name="p0301_1" sheetId="230" state="visible" r:id="rId230"/>
    <sheet name="p0302_1" sheetId="231" state="visible" r:id="rId231"/>
    <sheet name="p0303_1" sheetId="232" state="visible" r:id="rId232"/>
    <sheet name="p0304_1" sheetId="233" state="visible" r:id="rId233"/>
    <sheet name="p0305_1" sheetId="234" state="visible" r:id="rId234"/>
    <sheet name="p0309_1" sheetId="235" state="visible" r:id="rId235"/>
    <sheet name="p0318_1" sheetId="236" state="visible" r:id="rId236"/>
    <sheet name="p0318_2" sheetId="237" state="visible" r:id="rId237"/>
    <sheet name="p0319_1" sheetId="238" state="visible" r:id="rId238"/>
    <sheet name="p0319_2" sheetId="239" state="visible" r:id="rId239"/>
    <sheet name="p0319_3" sheetId="240" state="visible" r:id="rId240"/>
    <sheet name="p0320_1" sheetId="241" state="visible" r:id="rId241"/>
    <sheet name="p0320_2" sheetId="242" state="visible" r:id="rId242"/>
    <sheet name="p0321_1" sheetId="243" state="visible" r:id="rId243"/>
    <sheet name="p0322_1" sheetId="244" state="visible" r:id="rId244"/>
    <sheet name="p0322_2" sheetId="245" state="visible" r:id="rId245"/>
    <sheet name="p0325_1" sheetId="246" state="visible" r:id="rId246"/>
    <sheet name="p0328_1" sheetId="247" state="visible" r:id="rId247"/>
    <sheet name="p0328_2" sheetId="248" state="visible" r:id="rId248"/>
    <sheet name="p0329_1" sheetId="249" state="visible" r:id="rId249"/>
    <sheet name="p0330_1" sheetId="250" state="visible" r:id="rId250"/>
    <sheet name="p0331_1" sheetId="251" state="visible" r:id="rId251"/>
    <sheet name="p0331_2" sheetId="252" state="visible" r:id="rId252"/>
    <sheet name="p0331_3" sheetId="253" state="visible" r:id="rId253"/>
    <sheet name="p0332_1" sheetId="254" state="visible" r:id="rId254"/>
    <sheet name="p0332_2" sheetId="255" state="visible" r:id="rId255"/>
    <sheet name="p0332_3" sheetId="256" state="visible" r:id="rId256"/>
    <sheet name="p0332_4" sheetId="257" state="visible" r:id="rId257"/>
    <sheet name="p0332_5" sheetId="258" state="visible" r:id="rId258"/>
    <sheet name="p0333_1" sheetId="259" state="visible" r:id="rId259"/>
    <sheet name="p0333_2" sheetId="260" state="visible" r:id="rId260"/>
    <sheet name="p0333_3" sheetId="261" state="visible" r:id="rId261"/>
    <sheet name="p0334_1" sheetId="262" state="visible" r:id="rId262"/>
    <sheet name="p0334_2" sheetId="263" state="visible" r:id="rId263"/>
    <sheet name="p0334_3" sheetId="264" state="visible" r:id="rId264"/>
    <sheet name="p0335_1" sheetId="265" state="visible" r:id="rId265"/>
    <sheet name="p0335_2" sheetId="266" state="visible" r:id="rId266"/>
    <sheet name="p0336_1" sheetId="267" state="visible" r:id="rId267"/>
    <sheet name="p0336_2" sheetId="268" state="visible" r:id="rId268"/>
    <sheet name="p0336_3" sheetId="269" state="visible" r:id="rId269"/>
    <sheet name="p0337_1" sheetId="270" state="visible" r:id="rId270"/>
    <sheet name="p0337_2" sheetId="271" state="visible" r:id="rId271"/>
    <sheet name="p0337_3" sheetId="272" state="visible" r:id="rId272"/>
    <sheet name="p0337_4" sheetId="273" state="visible" r:id="rId273"/>
    <sheet name="p0338_1" sheetId="274" state="visible" r:id="rId274"/>
    <sheet name="p0338_2" sheetId="275" state="visible" r:id="rId275"/>
    <sheet name="p0338_3" sheetId="276" state="visible" r:id="rId276"/>
    <sheet name="p0338_4" sheetId="277" state="visible" r:id="rId277"/>
    <sheet name="p0338_5" sheetId="278" state="visible" r:id="rId278"/>
    <sheet name="p0339_1" sheetId="279" state="visible" r:id="rId279"/>
    <sheet name="p0339_2" sheetId="280" state="visible" r:id="rId280"/>
    <sheet name="p0339_3" sheetId="281" state="visible" r:id="rId281"/>
    <sheet name="p0340_1" sheetId="282" state="visible" r:id="rId282"/>
    <sheet name="p0340_2" sheetId="283" state="visible" r:id="rId283"/>
    <sheet name="p0341_1" sheetId="284" state="visible" r:id="rId284"/>
    <sheet name="p0342_1" sheetId="285" state="visible" r:id="rId285"/>
    <sheet name="p0343_1" sheetId="286" state="visible" r:id="rId286"/>
    <sheet name="p0343_2" sheetId="287" state="visible" r:id="rId287"/>
    <sheet name="p0343_3" sheetId="288" state="visible" r:id="rId288"/>
    <sheet name="p0344_1" sheetId="289" state="visible" r:id="rId289"/>
    <sheet name="p0345_1" sheetId="290" state="visible" r:id="rId290"/>
    <sheet name="p0345_2" sheetId="291" state="visible" r:id="rId291"/>
    <sheet name="p0346_1" sheetId="292" state="visible" r:id="rId292"/>
    <sheet name="p0346_2" sheetId="293" state="visible" r:id="rId293"/>
    <sheet name="p0346_3" sheetId="294" state="visible" r:id="rId294"/>
    <sheet name="p0346_4" sheetId="295" state="visible" r:id="rId295"/>
    <sheet name="p0347_1" sheetId="296" state="visible" r:id="rId296"/>
    <sheet name="p0347_2" sheetId="297" state="visible" r:id="rId297"/>
    <sheet name="p0347_3" sheetId="298" state="visible" r:id="rId298"/>
    <sheet name="p0350_1" sheetId="299" state="visible" r:id="rId299"/>
    <sheet name="p0350_2" sheetId="300" state="visible" r:id="rId300"/>
    <sheet name="p0351_1" sheetId="301" state="visible" r:id="rId301"/>
    <sheet name="p0351_2" sheetId="302" state="visible" r:id="rId302"/>
    <sheet name="p0351_3" sheetId="303" state="visible" r:id="rId303"/>
    <sheet name="p0352_1" sheetId="304" state="visible" r:id="rId304"/>
    <sheet name="p0352_2" sheetId="305" state="visible" r:id="rId305"/>
    <sheet name="p0352_3" sheetId="306" state="visible" r:id="rId306"/>
    <sheet name="p0353_1" sheetId="307" state="visible" r:id="rId307"/>
    <sheet name="p0354_1" sheetId="308" state="visible" r:id="rId308"/>
    <sheet name="p0354_2" sheetId="309" state="visible" r:id="rId309"/>
    <sheet name="p0354_3" sheetId="310" state="visible" r:id="rId310"/>
    <sheet name="p0355_1" sheetId="311" state="visible" r:id="rId311"/>
    <sheet name="p0355_2" sheetId="312" state="visible" r:id="rId312"/>
    <sheet name="p0356_1" sheetId="313" state="visible" r:id="rId313"/>
    <sheet name="p0356_2" sheetId="314" state="visible" r:id="rId314"/>
    <sheet name="p0357_1" sheetId="315" state="visible" r:id="rId315"/>
    <sheet name="p0357_2" sheetId="316" state="visible" r:id="rId316"/>
    <sheet name="p0357_3" sheetId="317" state="visible" r:id="rId317"/>
    <sheet name="p0357_4" sheetId="318" state="visible" r:id="rId318"/>
    <sheet name="p0358_1" sheetId="319" state="visible" r:id="rId319"/>
    <sheet name="p0359_1" sheetId="320" state="visible" r:id="rId320"/>
    <sheet name="p0361_1" sheetId="321" state="visible" r:id="rId321"/>
    <sheet name="p0361_2" sheetId="322" state="visible" r:id="rId322"/>
    <sheet name="p0361_3" sheetId="323" state="visible" r:id="rId323"/>
    <sheet name="p0362_1" sheetId="324" state="visible" r:id="rId324"/>
    <sheet name="p0362_2" sheetId="325" state="visible" r:id="rId325"/>
    <sheet name="p0362_3" sheetId="326" state="visible" r:id="rId326"/>
    <sheet name="p0362_4" sheetId="327" state="visible" r:id="rId327"/>
    <sheet name="p0363_1" sheetId="328" state="visible" r:id="rId328"/>
    <sheet name="p0363_2" sheetId="329" state="visible" r:id="rId329"/>
    <sheet name="p0363_3" sheetId="330" state="visible" r:id="rId330"/>
    <sheet name="p0363_4" sheetId="331" state="visible" r:id="rId331"/>
    <sheet name="p0363_5" sheetId="332" state="visible" r:id="rId332"/>
    <sheet name="p0364_1" sheetId="333" state="visible" r:id="rId333"/>
    <sheet name="p0364_2" sheetId="334" state="visible" r:id="rId334"/>
    <sheet name="p0364_3" sheetId="335" state="visible" r:id="rId335"/>
    <sheet name="p0365_1" sheetId="336" state="visible" r:id="rId336"/>
    <sheet name="p0365_2" sheetId="337" state="visible" r:id="rId337"/>
    <sheet name="p0366_1" sheetId="338" state="visible" r:id="rId338"/>
    <sheet name="p0366_2" sheetId="339" state="visible" r:id="rId339"/>
    <sheet name="p0367_1" sheetId="340" state="visible" r:id="rId340"/>
    <sheet name="p0372_1" sheetId="341" state="visible" r:id="rId341"/>
    <sheet name="p0373_1" sheetId="342" state="visible" r:id="rId342"/>
    <sheet name="p0373_2" sheetId="343" state="visible" r:id="rId343"/>
    <sheet name="p0374_1" sheetId="344" state="visible" r:id="rId344"/>
    <sheet name="p0374_2" sheetId="345" state="visible" r:id="rId345"/>
    <sheet name="p0375_1" sheetId="346" state="visible" r:id="rId346"/>
    <sheet name="p0375_2" sheetId="347" state="visible" r:id="rId347"/>
    <sheet name="p0376_1" sheetId="348" state="visible" r:id="rId348"/>
    <sheet name="p0376_2" sheetId="349" state="visible" r:id="rId349"/>
    <sheet name="p0376_3" sheetId="350" state="visible" r:id="rId350"/>
    <sheet name="p0376_4" sheetId="351" state="visible" r:id="rId351"/>
    <sheet name="p0377_1" sheetId="352" state="visible" r:id="rId352"/>
    <sheet name="p0377_2" sheetId="353" state="visible" r:id="rId353"/>
    <sheet name="p0378_1" sheetId="354" state="visible" r:id="rId354"/>
    <sheet name="p0378_2" sheetId="355" state="visible" r:id="rId355"/>
    <sheet name="p0379_1" sheetId="356" state="visible" r:id="rId356"/>
    <sheet name="p0380_1" sheetId="357" state="visible" r:id="rId357"/>
    <sheet name="p0380_2" sheetId="358" state="visible" r:id="rId358"/>
    <sheet name="p0381_1" sheetId="359" state="visible" r:id="rId359"/>
    <sheet name="p0385_1" sheetId="360" state="visible" r:id="rId360"/>
    <sheet name="p0386_1" sheetId="361" state="visible" r:id="rId361"/>
    <sheet name="p0386_2" sheetId="362" state="visible" r:id="rId362"/>
    <sheet name="p0387_1" sheetId="363" state="visible" r:id="rId363"/>
    <sheet name="p0388_1" sheetId="364" state="visible" r:id="rId364"/>
    <sheet name="p0388_2" sheetId="365" state="visible" r:id="rId365"/>
    <sheet name="p0389_1" sheetId="366" state="visible" r:id="rId366"/>
    <sheet name="p0389_2" sheetId="367" state="visible" r:id="rId367"/>
    <sheet name="p0390_1" sheetId="368" state="visible" r:id="rId368"/>
    <sheet name="p0390_2" sheetId="369" state="visible" r:id="rId369"/>
    <sheet name="p0391_1" sheetId="370" state="visible" r:id="rId370"/>
    <sheet name="p0391_2" sheetId="371" state="visible" r:id="rId371"/>
    <sheet name="p0391_3" sheetId="372" state="visible" r:id="rId372"/>
    <sheet name="p0391_4" sheetId="373" state="visible" r:id="rId373"/>
    <sheet name="p0392_1" sheetId="374" state="visible" r:id="rId374"/>
    <sheet name="p0392_2" sheetId="375" state="visible" r:id="rId375"/>
    <sheet name="p0392_3" sheetId="376" state="visible" r:id="rId376"/>
    <sheet name="p0393_1" sheetId="377" state="visible" r:id="rId377"/>
    <sheet name="p0393_2" sheetId="378" state="visible" r:id="rId378"/>
    <sheet name="p0393_3" sheetId="379" state="visible" r:id="rId379"/>
    <sheet name="p0394_1" sheetId="380" state="visible" r:id="rId380"/>
    <sheet name="p0395_1" sheetId="381" state="visible" r:id="rId381"/>
    <sheet name="p0395_2" sheetId="382" state="visible" r:id="rId382"/>
    <sheet name="p0396_1" sheetId="383" state="visible" r:id="rId383"/>
    <sheet name="p0396_2" sheetId="384" state="visible" r:id="rId384"/>
    <sheet name="p0396_3" sheetId="385" state="visible" r:id="rId385"/>
    <sheet name="p0396_4" sheetId="386" state="visible" r:id="rId386"/>
    <sheet name="p0396_5" sheetId="387" state="visible" r:id="rId387"/>
    <sheet name="p0397_1" sheetId="388" state="visible" r:id="rId388"/>
    <sheet name="p0397_2" sheetId="389" state="visible" r:id="rId389"/>
    <sheet name="p0397_3" sheetId="390" state="visible" r:id="rId390"/>
    <sheet name="p0397_4" sheetId="391" state="visible" r:id="rId391"/>
    <sheet name="p0397_5" sheetId="392" state="visible" r:id="rId392"/>
    <sheet name="p0398_1" sheetId="393" state="visible" r:id="rId393"/>
    <sheet name="p0398_2" sheetId="394" state="visible" r:id="rId394"/>
    <sheet name="p0399_1" sheetId="395" state="visible" r:id="rId395"/>
    <sheet name="p0399_2" sheetId="396" state="visible" r:id="rId396"/>
    <sheet name="p0400_1" sheetId="397" state="visible" r:id="rId397"/>
    <sheet name="p0400_2" sheetId="398" state="visible" r:id="rId398"/>
    <sheet name="p0400_3" sheetId="399" state="visible" r:id="rId399"/>
    <sheet name="p0400_4" sheetId="400" state="visible" r:id="rId400"/>
    <sheet name="p0400_5" sheetId="401" state="visible" r:id="rId401"/>
    <sheet name="p0401_1" sheetId="402" state="visible" r:id="rId402"/>
    <sheet name="p0401_2" sheetId="403" state="visible" r:id="rId403"/>
    <sheet name="p0401_3" sheetId="404" state="visible" r:id="rId404"/>
    <sheet name="p0402_1" sheetId="405" state="visible" r:id="rId405"/>
    <sheet name="p0402_2" sheetId="406" state="visible" r:id="rId406"/>
    <sheet name="p0402_3" sheetId="407" state="visible" r:id="rId407"/>
    <sheet name="p0402_4" sheetId="408" state="visible" r:id="rId408"/>
    <sheet name="p0402_5" sheetId="409" state="visible" r:id="rId409"/>
    <sheet name="p0403_1" sheetId="410" state="visible" r:id="rId410"/>
    <sheet name="p0403_2" sheetId="411" state="visible" r:id="rId411"/>
    <sheet name="p0403_3" sheetId="412" state="visible" r:id="rId412"/>
    <sheet name="p0404_1" sheetId="413" state="visible" r:id="rId413"/>
    <sheet name="p0404_2" sheetId="414" state="visible" r:id="rId414"/>
    <sheet name="p0404_3" sheetId="415" state="visible" r:id="rId415"/>
    <sheet name="p0407_1" sheetId="416" state="visible" r:id="rId416"/>
    <sheet name="p0407_2" sheetId="417" state="visible" r:id="rId417"/>
    <sheet name="p0407_3" sheetId="418" state="visible" r:id="rId418"/>
    <sheet name="p0408_1" sheetId="419" state="visible" r:id="rId419"/>
    <sheet name="p0408_2" sheetId="420" state="visible" r:id="rId420"/>
    <sheet name="p0408_3" sheetId="421" state="visible" r:id="rId421"/>
    <sheet name="p0409_1" sheetId="422" state="visible" r:id="rId422"/>
    <sheet name="p0409_2" sheetId="423" state="visible" r:id="rId423"/>
    <sheet name="p0409_3" sheetId="424" state="visible" r:id="rId424"/>
    <sheet name="p0409_4" sheetId="425" state="visible" r:id="rId425"/>
    <sheet name="p0409_5" sheetId="426" state="visible" r:id="rId426"/>
    <sheet name="p0410_1" sheetId="427" state="visible" r:id="rId427"/>
    <sheet name="p0410_2" sheetId="428" state="visible" r:id="rId428"/>
    <sheet name="p0410_3" sheetId="429" state="visible" r:id="rId429"/>
    <sheet name="p0411_1" sheetId="430" state="visible" r:id="rId430"/>
    <sheet name="p0411_2" sheetId="431" state="visible" r:id="rId431"/>
    <sheet name="p0411_3" sheetId="432" state="visible" r:id="rId432"/>
    <sheet name="p0411_4" sheetId="433" state="visible" r:id="rId433"/>
    <sheet name="p0412_1" sheetId="434" state="visible" r:id="rId434"/>
    <sheet name="p0412_2" sheetId="435" state="visible" r:id="rId435"/>
    <sheet name="p0413_1" sheetId="436" state="visible" r:id="rId436"/>
    <sheet name="p0413_2" sheetId="437" state="visible" r:id="rId437"/>
    <sheet name="p0413_3" sheetId="438" state="visible" r:id="rId438"/>
    <sheet name="p0416_1" sheetId="439" state="visible" r:id="rId439"/>
    <sheet name="p0416_2" sheetId="440" state="visible" r:id="rId440"/>
    <sheet name="p0417_1" sheetId="441" state="visible" r:id="rId441"/>
    <sheet name="p0418_1" sheetId="442" state="visible" r:id="rId442"/>
    <sheet name="p0418_2" sheetId="443" state="visible" r:id="rId443"/>
    <sheet name="p0418_3" sheetId="444" state="visible" r:id="rId444"/>
    <sheet name="p0419_1" sheetId="445" state="visible" r:id="rId445"/>
    <sheet name="p0420_1" sheetId="446" state="visible" r:id="rId446"/>
    <sheet name="p0420_2" sheetId="447" state="visible" r:id="rId447"/>
    <sheet name="p0423_1" sheetId="448" state="visible" r:id="rId448"/>
    <sheet name="p0423_2" sheetId="449" state="visible" r:id="rId449"/>
    <sheet name="p0423_3" sheetId="450" state="visible" r:id="rId450"/>
    <sheet name="p0423_4" sheetId="451" state="visible" r:id="rId451"/>
    <sheet name="p0424_1" sheetId="452" state="visible" r:id="rId452"/>
    <sheet name="p0424_2" sheetId="453" state="visible" r:id="rId453"/>
    <sheet name="p0425_1" sheetId="454" state="visible" r:id="rId454"/>
    <sheet name="p0426_1" sheetId="455" state="visible" r:id="rId455"/>
    <sheet name="p0426_2" sheetId="456" state="visible" r:id="rId456"/>
    <sheet name="p0427_1" sheetId="457" state="visible" r:id="rId457"/>
    <sheet name="p0427_2" sheetId="458" state="visible" r:id="rId458"/>
    <sheet name="p0427_3" sheetId="459" state="visible" r:id="rId459"/>
    <sheet name="p0429_1" sheetId="460" state="visible" r:id="rId460"/>
    <sheet name="p0431_1" sheetId="461" state="visible" r:id="rId461"/>
    <sheet name="p0431_2" sheetId="462" state="visible" r:id="rId462"/>
    <sheet name="p0432_1" sheetId="463" state="visible" r:id="rId463"/>
    <sheet name="p0433_1" sheetId="464" state="visible" r:id="rId464"/>
    <sheet name="p0433_2" sheetId="465" state="visible" r:id="rId465"/>
    <sheet name="p0433_3" sheetId="466" state="visible" r:id="rId466"/>
    <sheet name="p0433_4" sheetId="467" state="visible" r:id="rId467"/>
    <sheet name="p0434_1" sheetId="468" state="visible" r:id="rId468"/>
    <sheet name="p0434_2" sheetId="469" state="visible" r:id="rId469"/>
    <sheet name="p0435_1" sheetId="470" state="visible" r:id="rId470"/>
    <sheet name="p0435_2" sheetId="471" state="visible" r:id="rId471"/>
    <sheet name="p0435_3" sheetId="472" state="visible" r:id="rId472"/>
    <sheet name="p0436_1" sheetId="473" state="visible" r:id="rId473"/>
    <sheet name="p0436_2" sheetId="474" state="visible" r:id="rId474"/>
    <sheet name="p0436_3" sheetId="475" state="visible" r:id="rId475"/>
    <sheet name="p0436_4" sheetId="476" state="visible" r:id="rId476"/>
    <sheet name="p0436_5" sheetId="477" state="visible" r:id="rId477"/>
    <sheet name="p0436_6" sheetId="478" state="visible" r:id="rId478"/>
    <sheet name="p0438_1" sheetId="479" state="visible" r:id="rId479"/>
    <sheet name="p0438_2" sheetId="480" state="visible" r:id="rId480"/>
    <sheet name="p0438_3" sheetId="481" state="visible" r:id="rId481"/>
    <sheet name="p0438_4" sheetId="482" state="visible" r:id="rId482"/>
    <sheet name="p0438_5" sheetId="483" state="visible" r:id="rId483"/>
    <sheet name="p0439_1" sheetId="484" state="visible" r:id="rId484"/>
    <sheet name="p0440_1" sheetId="485" state="visible" r:id="rId485"/>
    <sheet name="p0440_2" sheetId="486" state="visible" r:id="rId486"/>
    <sheet name="p0440_3" sheetId="487" state="visible" r:id="rId487"/>
    <sheet name="p0440_4" sheetId="488" state="visible" r:id="rId488"/>
    <sheet name="p0441_1" sheetId="489" state="visible" r:id="rId489"/>
    <sheet name="p0441_2" sheetId="490" state="visible" r:id="rId490"/>
    <sheet name="p0441_3" sheetId="491" state="visible" r:id="rId491"/>
    <sheet name="p0442_1" sheetId="492" state="visible" r:id="rId492"/>
    <sheet name="p0442_2" sheetId="493" state="visible" r:id="rId493"/>
    <sheet name="p0442_3" sheetId="494" state="visible" r:id="rId494"/>
    <sheet name="p0443_1" sheetId="495" state="visible" r:id="rId495"/>
    <sheet name="p0443_2" sheetId="496" state="visible" r:id="rId496"/>
    <sheet name="p0444_1" sheetId="497" state="visible" r:id="rId497"/>
    <sheet name="p0444_2" sheetId="498" state="visible" r:id="rId498"/>
    <sheet name="p0444_3" sheetId="499" state="visible" r:id="rId499"/>
    <sheet name="p0444_4" sheetId="500" state="visible" r:id="rId500"/>
    <sheet name="p0445_1" sheetId="501" state="visible" r:id="rId501"/>
    <sheet name="p0446_1" sheetId="502" state="visible" r:id="rId502"/>
    <sheet name="p0446_2" sheetId="503" state="visible" r:id="rId503"/>
    <sheet name="p0447_1" sheetId="504" state="visible" r:id="rId504"/>
    <sheet name="p0447_2" sheetId="505" state="visible" r:id="rId505"/>
    <sheet name="p0448_1" sheetId="506" state="visible" r:id="rId506"/>
    <sheet name="p0448_2" sheetId="507" state="visible" r:id="rId507"/>
    <sheet name="p0448_3" sheetId="508" state="visible" r:id="rId508"/>
    <sheet name="p0448_4" sheetId="509" state="visible" r:id="rId509"/>
    <sheet name="p0448_5" sheetId="510" state="visible" r:id="rId510"/>
    <sheet name="p0449_1" sheetId="511" state="visible" r:id="rId511"/>
    <sheet name="p0449_2" sheetId="512" state="visible" r:id="rId512"/>
    <sheet name="p0449_3" sheetId="513" state="visible" r:id="rId513"/>
    <sheet name="p0449_4" sheetId="514" state="visible" r:id="rId514"/>
    <sheet name="p0450_1" sheetId="515" state="visible" r:id="rId515"/>
    <sheet name="p0451_1" sheetId="516" state="visible" r:id="rId516"/>
    <sheet name="p0451_2" sheetId="517" state="visible" r:id="rId517"/>
    <sheet name="p0451_3" sheetId="518" state="visible" r:id="rId518"/>
    <sheet name="p0452_1" sheetId="519" state="visible" r:id="rId519"/>
    <sheet name="p0452_2" sheetId="520" state="visible" r:id="rId520"/>
    <sheet name="p0452_3" sheetId="521" state="visible" r:id="rId521"/>
    <sheet name="p0452_4" sheetId="522" state="visible" r:id="rId522"/>
    <sheet name="p0453_1" sheetId="523" state="visible" r:id="rId523"/>
    <sheet name="p0453_2" sheetId="524" state="visible" r:id="rId524"/>
    <sheet name="p0455_1" sheetId="525" state="visible" r:id="rId525"/>
    <sheet name="p0455_2" sheetId="526" state="visible" r:id="rId526"/>
    <sheet name="p0456_1" sheetId="527" state="visible" r:id="rId527"/>
    <sheet name="p0457_1" sheetId="528" state="visible" r:id="rId528"/>
    <sheet name="p0457_2" sheetId="529" state="visible" r:id="rId529"/>
    <sheet name="p0457_3" sheetId="530" state="visible" r:id="rId530"/>
    <sheet name="p0457_4" sheetId="531" state="visible" r:id="rId531"/>
    <sheet name="p0458_1" sheetId="532" state="visible" r:id="rId532"/>
    <sheet name="p0460_1" sheetId="533" state="visible" r:id="rId533"/>
    <sheet name="p0460_2" sheetId="534" state="visible" r:id="rId534"/>
    <sheet name="p0461_1" sheetId="535" state="visible" r:id="rId535"/>
    <sheet name="p0461_2" sheetId="536" state="visible" r:id="rId536"/>
    <sheet name="p0461_3" sheetId="537" state="visible" r:id="rId537"/>
    <sheet name="p0461_4" sheetId="538" state="visible" r:id="rId538"/>
    <sheet name="p0461_5" sheetId="539" state="visible" r:id="rId539"/>
    <sheet name="p0462_1" sheetId="540" state="visible" r:id="rId540"/>
    <sheet name="p0462_2" sheetId="541" state="visible" r:id="rId541"/>
    <sheet name="p0463_1" sheetId="542" state="visible" r:id="rId542"/>
    <sheet name="p0463_2" sheetId="543" state="visible" r:id="rId543"/>
    <sheet name="p0464_1" sheetId="544" state="visible" r:id="rId544"/>
    <sheet name="p0464_2" sheetId="545" state="visible" r:id="rId545"/>
    <sheet name="p0464_3" sheetId="546" state="visible" r:id="rId546"/>
    <sheet name="p0464_4" sheetId="547" state="visible" r:id="rId547"/>
    <sheet name="p0464_5" sheetId="548" state="visible" r:id="rId548"/>
    <sheet name="p0464_6" sheetId="549" state="visible" r:id="rId549"/>
    <sheet name="p0465_1" sheetId="550" state="visible" r:id="rId550"/>
    <sheet name="p0465_2" sheetId="551" state="visible" r:id="rId551"/>
    <sheet name="p0465_3" sheetId="552" state="visible" r:id="rId552"/>
    <sheet name="p0465_4" sheetId="553" state="visible" r:id="rId553"/>
    <sheet name="p0466_1" sheetId="554" state="visible" r:id="rId554"/>
    <sheet name="p0466_2" sheetId="555" state="visible" r:id="rId555"/>
    <sheet name="p0466_3" sheetId="556" state="visible" r:id="rId556"/>
    <sheet name="p0467_1" sheetId="557" state="visible" r:id="rId557"/>
    <sheet name="p0467_2" sheetId="558" state="visible" r:id="rId558"/>
    <sheet name="p0467_3" sheetId="559" state="visible" r:id="rId559"/>
    <sheet name="p0467_4" sheetId="560" state="visible" r:id="rId560"/>
    <sheet name="p0468_1" sheetId="561" state="visible" r:id="rId561"/>
    <sheet name="p0468_2" sheetId="562" state="visible" r:id="rId562"/>
    <sheet name="p0469_1" sheetId="563" state="visible" r:id="rId563"/>
    <sheet name="p0469_2" sheetId="564" state="visible" r:id="rId564"/>
    <sheet name="p0469_3" sheetId="565" state="visible" r:id="rId565"/>
    <sheet name="p0469_4" sheetId="566" state="visible" r:id="rId566"/>
    <sheet name="p0469_5" sheetId="567" state="visible" r:id="rId567"/>
    <sheet name="p0469_6" sheetId="568" state="visible" r:id="rId568"/>
    <sheet name="p0470_1" sheetId="569" state="visible" r:id="rId569"/>
    <sheet name="p0470_2" sheetId="570" state="visible" r:id="rId570"/>
    <sheet name="p0470_3" sheetId="571" state="visible" r:id="rId571"/>
    <sheet name="p0470_4" sheetId="572" state="visible" r:id="rId572"/>
    <sheet name="p0470_5" sheetId="573" state="visible" r:id="rId573"/>
    <sheet name="p0470_6" sheetId="574" state="visible" r:id="rId574"/>
    <sheet name="p0472_1" sheetId="575" state="visible" r:id="rId575"/>
    <sheet name="p0472_2" sheetId="576" state="visible" r:id="rId576"/>
    <sheet name="p0472_3" sheetId="577" state="visible" r:id="rId577"/>
    <sheet name="p0473_1" sheetId="578" state="visible" r:id="rId578"/>
    <sheet name="p0473_2" sheetId="579" state="visible" r:id="rId579"/>
    <sheet name="p0474_1" sheetId="580" state="visible" r:id="rId580"/>
    <sheet name="p0475_1" sheetId="581" state="visible" r:id="rId581"/>
    <sheet name="p0475_2" sheetId="582" state="visible" r:id="rId582"/>
    <sheet name="p0475_3" sheetId="583" state="visible" r:id="rId583"/>
    <sheet name="p0475_4" sheetId="584" state="visible" r:id="rId584"/>
    <sheet name="p0475_5" sheetId="585" state="visible" r:id="rId585"/>
    <sheet name="p0477_1" sheetId="586" state="visible" r:id="rId586"/>
    <sheet name="p0477_2" sheetId="587" state="visible" r:id="rId587"/>
    <sheet name="p0478_1" sheetId="588" state="visible" r:id="rId588"/>
    <sheet name="p0478_2" sheetId="589" state="visible" r:id="rId589"/>
    <sheet name="p0481_1" sheetId="590" state="visible" r:id="rId590"/>
    <sheet name="p0485_1" sheetId="591" state="visible" r:id="rId591"/>
    <sheet name="p0492_1" sheetId="592" state="visible" r:id="rId592"/>
    <sheet name="p0493_1" sheetId="593" state="visible" r:id="rId593"/>
    <sheet name="p0494_1" sheetId="594" state="visible" r:id="rId594"/>
    <sheet name="p0497_1" sheetId="595" state="visible" r:id="rId595"/>
    <sheet name="p0497_2" sheetId="596" state="visible" r:id="rId596"/>
    <sheet name="p0497_3" sheetId="597" state="visible" r:id="rId597"/>
    <sheet name="p0497_4" sheetId="598" state="visible" r:id="rId598"/>
    <sheet name="p0498_1" sheetId="599" state="visible" r:id="rId599"/>
    <sheet name="p0498_2" sheetId="600" state="visible" r:id="rId600"/>
    <sheet name="p0499_1" sheetId="601" state="visible" r:id="rId601"/>
    <sheet name="p0500_1" sheetId="602" state="visible" r:id="rId602"/>
    <sheet name="p0504_1" sheetId="603" state="visible" r:id="rId603"/>
    <sheet name="p0507_1" sheetId="604" state="visible" r:id="rId604"/>
    <sheet name="p0508_1" sheetId="605" state="visible" r:id="rId605"/>
    <sheet name="p0510_1" sheetId="606" state="visible" r:id="rId606"/>
    <sheet name="p0513_1" sheetId="607" state="visible" r:id="rId607"/>
    <sheet name="p0513_2" sheetId="608" state="visible" r:id="rId608"/>
    <sheet name="p0513_3" sheetId="609" state="visible" r:id="rId609"/>
    <sheet name="p0516_1" sheetId="610" state="visible" r:id="rId610"/>
    <sheet name="p0517_1" sheetId="611" state="visible" r:id="rId611"/>
    <sheet name="p0517_2" sheetId="612" state="visible" r:id="rId612"/>
    <sheet name="p0517_3" sheetId="613" state="visible" r:id="rId613"/>
    <sheet name="p0517_4" sheetId="614" state="visible" r:id="rId614"/>
    <sheet name="p0518_1" sheetId="615" state="visible" r:id="rId615"/>
    <sheet name="p0518_2" sheetId="616" state="visible" r:id="rId616"/>
    <sheet name="p0518_3" sheetId="617" state="visible" r:id="rId617"/>
    <sheet name="p0521_1" sheetId="618" state="visible" r:id="rId618"/>
    <sheet name="p0523_2" sheetId="619" state="visible" r:id="rId619"/>
    <sheet name="p0524_1" sheetId="620" state="visible" r:id="rId620"/>
    <sheet name="p0524_2" sheetId="621" state="visible" r:id="rId621"/>
    <sheet name="p0524_3" sheetId="622" state="visible" r:id="rId622"/>
    <sheet name="p0526_1" sheetId="623" state="visible" r:id="rId623"/>
    <sheet name="p0526_2" sheetId="624" state="visible" r:id="rId624"/>
    <sheet name="p0527_1" sheetId="625" state="visible" r:id="rId625"/>
    <sheet name="p0527_2" sheetId="626" state="visible" r:id="rId626"/>
    <sheet name="p0528_1" sheetId="627" state="visible" r:id="rId627"/>
    <sheet name="p0528_2" sheetId="628" state="visible" r:id="rId628"/>
    <sheet name="p0529_1" sheetId="629" state="visible" r:id="rId629"/>
    <sheet name="p0529_2" sheetId="630" state="visible" r:id="rId630"/>
    <sheet name="p0529_3" sheetId="631" state="visible" r:id="rId631"/>
    <sheet name="p0530_1" sheetId="632" state="visible" r:id="rId632"/>
    <sheet name="p0530_2" sheetId="633" state="visible" r:id="rId633"/>
    <sheet name="p0530_3" sheetId="634" state="visible" r:id="rId634"/>
    <sheet name="p0531_1" sheetId="635" state="visible" r:id="rId635"/>
    <sheet name="p0533_1" sheetId="636" state="visible" r:id="rId636"/>
    <sheet name="p0533_2" sheetId="637" state="visible" r:id="rId637"/>
    <sheet name="p0533_3" sheetId="638" state="visible" r:id="rId638"/>
    <sheet name="p0533_4" sheetId="639" state="visible" r:id="rId639"/>
    <sheet name="p0534_1" sheetId="640" state="visible" r:id="rId640"/>
    <sheet name="p0534_2" sheetId="641" state="visible" r:id="rId641"/>
    <sheet name="p0534_3" sheetId="642" state="visible" r:id="rId642"/>
    <sheet name="p0534_4" sheetId="643" state="visible" r:id="rId643"/>
    <sheet name="p0535_1" sheetId="644" state="visible" r:id="rId644"/>
    <sheet name="p0536_1" sheetId="645" state="visible" r:id="rId645"/>
    <sheet name="p0536_2" sheetId="646" state="visible" r:id="rId646"/>
    <sheet name="p0537_1" sheetId="647" state="visible" r:id="rId647"/>
    <sheet name="p0537_2" sheetId="648" state="visible" r:id="rId648"/>
    <sheet name="p0538_1" sheetId="649" state="visible" r:id="rId649"/>
    <sheet name="p0538_2" sheetId="650" state="visible" r:id="rId650"/>
    <sheet name="p0538_3" sheetId="651" state="visible" r:id="rId651"/>
    <sheet name="p0539_1" sheetId="652" state="visible" r:id="rId652"/>
    <sheet name="p0540_1" sheetId="653" state="visible" r:id="rId653"/>
    <sheet name="p0540_2" sheetId="654" state="visible" r:id="rId654"/>
    <sheet name="p0540_3" sheetId="655" state="visible" r:id="rId655"/>
    <sheet name="p0540_4" sheetId="656" state="visible" r:id="rId656"/>
    <sheet name="p0541_1" sheetId="657" state="visible" r:id="rId657"/>
    <sheet name="p0541_2" sheetId="658" state="visible" r:id="rId658"/>
    <sheet name="p0541_3" sheetId="659" state="visible" r:id="rId659"/>
    <sheet name="p0542_1" sheetId="660" state="visible" r:id="rId660"/>
    <sheet name="p0542_2" sheetId="661" state="visible" r:id="rId661"/>
    <sheet name="p0543_1" sheetId="662" state="visible" r:id="rId662"/>
    <sheet name="p0544_1" sheetId="663" state="visible" r:id="rId663"/>
    <sheet name="p0544_2" sheetId="664" state="visible" r:id="rId664"/>
    <sheet name="p0544_3" sheetId="665" state="visible" r:id="rId665"/>
    <sheet name="p0545_1" sheetId="666" state="visible" r:id="rId666"/>
    <sheet name="p0546_1" sheetId="667" state="visible" r:id="rId667"/>
    <sheet name="p0546_2" sheetId="668" state="visible" r:id="rId668"/>
    <sheet name="p0546_3" sheetId="669" state="visible" r:id="rId669"/>
    <sheet name="p0546_4" sheetId="670" state="visible" r:id="rId670"/>
    <sheet name="p0547_1" sheetId="671" state="visible" r:id="rId671"/>
    <sheet name="p0547_2" sheetId="672" state="visible" r:id="rId672"/>
    <sheet name="p0547_3" sheetId="673" state="visible" r:id="rId673"/>
    <sheet name="p0548_1" sheetId="674" state="visible" r:id="rId674"/>
    <sheet name="p0549_1" sheetId="675" state="visible" r:id="rId675"/>
    <sheet name="p0549_2" sheetId="676" state="visible" r:id="rId676"/>
    <sheet name="p0550_1" sheetId="677" state="visible" r:id="rId677"/>
    <sheet name="p0550_2" sheetId="678" state="visible" r:id="rId678"/>
    <sheet name="p0551_1" sheetId="679" state="visible" r:id="rId679"/>
    <sheet name="p0551_2" sheetId="680" state="visible" r:id="rId680"/>
    <sheet name="p0551_3" sheetId="681" state="visible" r:id="rId681"/>
    <sheet name="p0551_4" sheetId="682" state="visible" r:id="rId682"/>
    <sheet name="p0551_5" sheetId="683" state="visible" r:id="rId683"/>
    <sheet name="p0552_1" sheetId="684" state="visible" r:id="rId684"/>
    <sheet name="p0552_2" sheetId="685" state="visible" r:id="rId685"/>
    <sheet name="p0552_3" sheetId="686" state="visible" r:id="rId686"/>
    <sheet name="p0553_1" sheetId="687" state="visible" r:id="rId687"/>
    <sheet name="p0553_2" sheetId="688" state="visible" r:id="rId688"/>
    <sheet name="p0553_3" sheetId="689" state="visible" r:id="rId689"/>
    <sheet name="p0553_4" sheetId="690" state="visible" r:id="rId690"/>
    <sheet name="p0554_1" sheetId="691" state="visible" r:id="rId691"/>
    <sheet name="p0554_2" sheetId="692" state="visible" r:id="rId692"/>
    <sheet name="p0554_3" sheetId="693" state="visible" r:id="rId693"/>
    <sheet name="p0554_4" sheetId="694" state="visible" r:id="rId694"/>
    <sheet name="p0555_1" sheetId="695" state="visible" r:id="rId695"/>
    <sheet name="p0556_1" sheetId="696" state="visible" r:id="rId696"/>
    <sheet name="p0556_2" sheetId="697" state="visible" r:id="rId697"/>
    <sheet name="p0557_1" sheetId="698" state="visible" r:id="rId698"/>
    <sheet name="p0558_1" sheetId="699" state="visible" r:id="rId699"/>
    <sheet name="p0558_2" sheetId="700" state="visible" r:id="rId700"/>
    <sheet name="p0558_3" sheetId="701" state="visible" r:id="rId701"/>
    <sheet name="p0559_1" sheetId="702" state="visible" r:id="rId702"/>
    <sheet name="p0559_2" sheetId="703" state="visible" r:id="rId703"/>
    <sheet name="p0560_1" sheetId="704" state="visible" r:id="rId704"/>
    <sheet name="p0560_2" sheetId="705" state="visible" r:id="rId705"/>
    <sheet name="p0561_1" sheetId="706" state="visible" r:id="rId706"/>
    <sheet name="p0561_2" sheetId="707" state="visible" r:id="rId707"/>
    <sheet name="p0561_3" sheetId="708" state="visible" r:id="rId708"/>
    <sheet name="p0562_1" sheetId="709" state="visible" r:id="rId709"/>
    <sheet name="p0562_2" sheetId="710" state="visible" r:id="rId710"/>
    <sheet name="p0563_1" sheetId="711" state="visible" r:id="rId711"/>
    <sheet name="p0564_1" sheetId="712" state="visible" r:id="rId712"/>
    <sheet name="p0564_2" sheetId="713" state="visible" r:id="rId713"/>
    <sheet name="p0565_1" sheetId="714" state="visible" r:id="rId714"/>
    <sheet name="p0568_1" sheetId="715" state="visible" r:id="rId715"/>
    <sheet name="p0736_1" sheetId="716" state="visible" r:id="rId716"/>
    <sheet name="p0738_1" sheetId="717" state="visible" r:id="rId717"/>
  </sheets>
  <definedNames/>
  <calcPr calcId="124519" fullCalcOnLoad="1"/>
</workbook>
</file>

<file path=xl/styles.xml><?xml version="1.0" encoding="utf-8"?>
<styleSheet xmlns="http://schemas.openxmlformats.org/spreadsheetml/2006/main">
  <numFmts count="5">
    <numFmt numFmtId="164" formatCode="0.000"/>
    <numFmt numFmtId="165" formatCode="0.0"/>
    <numFmt numFmtId="166" formatCode="#,##0.0"/>
    <numFmt numFmtId="167" formatCode="#,##0.0000"/>
    <numFmt numFmtId="168" formatCode="#,##0.000"/>
  </numFmts>
  <fonts count="5">
    <font>
      <name val="Calibri"/>
      <family val="2"/>
      <color theme="1"/>
      <sz val="11"/>
      <scheme val="minor"/>
    </font>
    <font>
      <b val="1"/>
      <sz val="14"/>
    </font>
    <font>
      <b val="1"/>
    </font>
    <font>
      <b val="1"/>
      <sz val="13"/>
    </font>
    <font>
      <color rgb="001F4A2C"/>
      <u val="single"/>
    </font>
  </fonts>
  <fills count="2">
    <fill>
      <patternFill/>
    </fill>
    <fill>
      <patternFill patternType="gray125"/>
    </fill>
  </fills>
  <borders count="1">
    <border>
      <left/>
      <right/>
      <top/>
      <bottom/>
      <diagonal/>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pivotButton="0" quotePrefix="0" xfId="0"/>
    <xf numFmtId="0" fontId="2" fillId="0" borderId="0" applyAlignment="1" pivotButton="0" quotePrefix="0" xfId="0">
      <alignment vertical="top" wrapText="1"/>
    </xf>
    <xf numFmtId="4" fontId="0" fillId="0" borderId="0" pivotButton="0" quotePrefix="0" xfId="0"/>
    <xf numFmtId="2" fontId="0" fillId="0" borderId="0" pivotButton="0" quotePrefix="0" xfId="0"/>
    <xf numFmtId="3" fontId="0" fillId="0" borderId="0" pivotButton="0" quotePrefix="0" xfId="0"/>
    <xf numFmtId="1"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worksheet" Target="/xl/worksheets/sheet274.xml" Id="rId274" /><Relationship Type="http://schemas.openxmlformats.org/officeDocument/2006/relationships/worksheet" Target="/xl/worksheets/sheet275.xml" Id="rId275" /><Relationship Type="http://schemas.openxmlformats.org/officeDocument/2006/relationships/worksheet" Target="/xl/worksheets/sheet276.xml" Id="rId276" /><Relationship Type="http://schemas.openxmlformats.org/officeDocument/2006/relationships/worksheet" Target="/xl/worksheets/sheet277.xml" Id="rId277" /><Relationship Type="http://schemas.openxmlformats.org/officeDocument/2006/relationships/worksheet" Target="/xl/worksheets/sheet278.xml" Id="rId278" /><Relationship Type="http://schemas.openxmlformats.org/officeDocument/2006/relationships/worksheet" Target="/xl/worksheets/sheet279.xml" Id="rId279" /><Relationship Type="http://schemas.openxmlformats.org/officeDocument/2006/relationships/worksheet" Target="/xl/worksheets/sheet280.xml" Id="rId280" /><Relationship Type="http://schemas.openxmlformats.org/officeDocument/2006/relationships/worksheet" Target="/xl/worksheets/sheet281.xml" Id="rId281" /><Relationship Type="http://schemas.openxmlformats.org/officeDocument/2006/relationships/worksheet" Target="/xl/worksheets/sheet282.xml" Id="rId282" /><Relationship Type="http://schemas.openxmlformats.org/officeDocument/2006/relationships/worksheet" Target="/xl/worksheets/sheet283.xml" Id="rId283" /><Relationship Type="http://schemas.openxmlformats.org/officeDocument/2006/relationships/worksheet" Target="/xl/worksheets/sheet284.xml" Id="rId284" /><Relationship Type="http://schemas.openxmlformats.org/officeDocument/2006/relationships/worksheet" Target="/xl/worksheets/sheet285.xml" Id="rId285" /><Relationship Type="http://schemas.openxmlformats.org/officeDocument/2006/relationships/worksheet" Target="/xl/worksheets/sheet286.xml" Id="rId286" /><Relationship Type="http://schemas.openxmlformats.org/officeDocument/2006/relationships/worksheet" Target="/xl/worksheets/sheet287.xml" Id="rId287" /><Relationship Type="http://schemas.openxmlformats.org/officeDocument/2006/relationships/worksheet" Target="/xl/worksheets/sheet288.xml" Id="rId288" /><Relationship Type="http://schemas.openxmlformats.org/officeDocument/2006/relationships/worksheet" Target="/xl/worksheets/sheet289.xml" Id="rId289" /><Relationship Type="http://schemas.openxmlformats.org/officeDocument/2006/relationships/worksheet" Target="/xl/worksheets/sheet290.xml" Id="rId290" /><Relationship Type="http://schemas.openxmlformats.org/officeDocument/2006/relationships/worksheet" Target="/xl/worksheets/sheet291.xml" Id="rId291" /><Relationship Type="http://schemas.openxmlformats.org/officeDocument/2006/relationships/worksheet" Target="/xl/worksheets/sheet292.xml" Id="rId292" /><Relationship Type="http://schemas.openxmlformats.org/officeDocument/2006/relationships/worksheet" Target="/xl/worksheets/sheet293.xml" Id="rId293" /><Relationship Type="http://schemas.openxmlformats.org/officeDocument/2006/relationships/worksheet" Target="/xl/worksheets/sheet294.xml" Id="rId294" /><Relationship Type="http://schemas.openxmlformats.org/officeDocument/2006/relationships/worksheet" Target="/xl/worksheets/sheet295.xml" Id="rId295" /><Relationship Type="http://schemas.openxmlformats.org/officeDocument/2006/relationships/worksheet" Target="/xl/worksheets/sheet296.xml" Id="rId296" /><Relationship Type="http://schemas.openxmlformats.org/officeDocument/2006/relationships/worksheet" Target="/xl/worksheets/sheet297.xml" Id="rId297" /><Relationship Type="http://schemas.openxmlformats.org/officeDocument/2006/relationships/worksheet" Target="/xl/worksheets/sheet298.xml" Id="rId298" /><Relationship Type="http://schemas.openxmlformats.org/officeDocument/2006/relationships/worksheet" Target="/xl/worksheets/sheet299.xml" Id="rId299" /><Relationship Type="http://schemas.openxmlformats.org/officeDocument/2006/relationships/worksheet" Target="/xl/worksheets/sheet300.xml" Id="rId300" /><Relationship Type="http://schemas.openxmlformats.org/officeDocument/2006/relationships/worksheet" Target="/xl/worksheets/sheet301.xml" Id="rId301" /><Relationship Type="http://schemas.openxmlformats.org/officeDocument/2006/relationships/worksheet" Target="/xl/worksheets/sheet302.xml" Id="rId302" /><Relationship Type="http://schemas.openxmlformats.org/officeDocument/2006/relationships/worksheet" Target="/xl/worksheets/sheet303.xml" Id="rId303" /><Relationship Type="http://schemas.openxmlformats.org/officeDocument/2006/relationships/worksheet" Target="/xl/worksheets/sheet304.xml" Id="rId304" /><Relationship Type="http://schemas.openxmlformats.org/officeDocument/2006/relationships/worksheet" Target="/xl/worksheets/sheet305.xml" Id="rId305" /><Relationship Type="http://schemas.openxmlformats.org/officeDocument/2006/relationships/worksheet" Target="/xl/worksheets/sheet306.xml" Id="rId306" /><Relationship Type="http://schemas.openxmlformats.org/officeDocument/2006/relationships/worksheet" Target="/xl/worksheets/sheet307.xml" Id="rId307" /><Relationship Type="http://schemas.openxmlformats.org/officeDocument/2006/relationships/worksheet" Target="/xl/worksheets/sheet308.xml" Id="rId308" /><Relationship Type="http://schemas.openxmlformats.org/officeDocument/2006/relationships/worksheet" Target="/xl/worksheets/sheet309.xml" Id="rId309" /><Relationship Type="http://schemas.openxmlformats.org/officeDocument/2006/relationships/worksheet" Target="/xl/worksheets/sheet310.xml" Id="rId310" /><Relationship Type="http://schemas.openxmlformats.org/officeDocument/2006/relationships/worksheet" Target="/xl/worksheets/sheet311.xml" Id="rId311" /><Relationship Type="http://schemas.openxmlformats.org/officeDocument/2006/relationships/worksheet" Target="/xl/worksheets/sheet312.xml" Id="rId312" /><Relationship Type="http://schemas.openxmlformats.org/officeDocument/2006/relationships/worksheet" Target="/xl/worksheets/sheet313.xml" Id="rId313" /><Relationship Type="http://schemas.openxmlformats.org/officeDocument/2006/relationships/worksheet" Target="/xl/worksheets/sheet314.xml" Id="rId314" /><Relationship Type="http://schemas.openxmlformats.org/officeDocument/2006/relationships/worksheet" Target="/xl/worksheets/sheet315.xml" Id="rId315" /><Relationship Type="http://schemas.openxmlformats.org/officeDocument/2006/relationships/worksheet" Target="/xl/worksheets/sheet316.xml" Id="rId316" /><Relationship Type="http://schemas.openxmlformats.org/officeDocument/2006/relationships/worksheet" Target="/xl/worksheets/sheet317.xml" Id="rId317" /><Relationship Type="http://schemas.openxmlformats.org/officeDocument/2006/relationships/worksheet" Target="/xl/worksheets/sheet318.xml" Id="rId318" /><Relationship Type="http://schemas.openxmlformats.org/officeDocument/2006/relationships/worksheet" Target="/xl/worksheets/sheet319.xml" Id="rId319" /><Relationship Type="http://schemas.openxmlformats.org/officeDocument/2006/relationships/worksheet" Target="/xl/worksheets/sheet320.xml" Id="rId320" /><Relationship Type="http://schemas.openxmlformats.org/officeDocument/2006/relationships/worksheet" Target="/xl/worksheets/sheet321.xml" Id="rId321" /><Relationship Type="http://schemas.openxmlformats.org/officeDocument/2006/relationships/worksheet" Target="/xl/worksheets/sheet322.xml" Id="rId322" /><Relationship Type="http://schemas.openxmlformats.org/officeDocument/2006/relationships/worksheet" Target="/xl/worksheets/sheet323.xml" Id="rId323" /><Relationship Type="http://schemas.openxmlformats.org/officeDocument/2006/relationships/worksheet" Target="/xl/worksheets/sheet324.xml" Id="rId324" /><Relationship Type="http://schemas.openxmlformats.org/officeDocument/2006/relationships/worksheet" Target="/xl/worksheets/sheet325.xml" Id="rId325" /><Relationship Type="http://schemas.openxmlformats.org/officeDocument/2006/relationships/worksheet" Target="/xl/worksheets/sheet326.xml" Id="rId326" /><Relationship Type="http://schemas.openxmlformats.org/officeDocument/2006/relationships/worksheet" Target="/xl/worksheets/sheet327.xml" Id="rId327" /><Relationship Type="http://schemas.openxmlformats.org/officeDocument/2006/relationships/worksheet" Target="/xl/worksheets/sheet328.xml" Id="rId328" /><Relationship Type="http://schemas.openxmlformats.org/officeDocument/2006/relationships/worksheet" Target="/xl/worksheets/sheet329.xml" Id="rId329" /><Relationship Type="http://schemas.openxmlformats.org/officeDocument/2006/relationships/worksheet" Target="/xl/worksheets/sheet330.xml" Id="rId330" /><Relationship Type="http://schemas.openxmlformats.org/officeDocument/2006/relationships/worksheet" Target="/xl/worksheets/sheet331.xml" Id="rId331" /><Relationship Type="http://schemas.openxmlformats.org/officeDocument/2006/relationships/worksheet" Target="/xl/worksheets/sheet332.xml" Id="rId332" /><Relationship Type="http://schemas.openxmlformats.org/officeDocument/2006/relationships/worksheet" Target="/xl/worksheets/sheet333.xml" Id="rId333" /><Relationship Type="http://schemas.openxmlformats.org/officeDocument/2006/relationships/worksheet" Target="/xl/worksheets/sheet334.xml" Id="rId334" /><Relationship Type="http://schemas.openxmlformats.org/officeDocument/2006/relationships/worksheet" Target="/xl/worksheets/sheet335.xml" Id="rId335" /><Relationship Type="http://schemas.openxmlformats.org/officeDocument/2006/relationships/worksheet" Target="/xl/worksheets/sheet336.xml" Id="rId336" /><Relationship Type="http://schemas.openxmlformats.org/officeDocument/2006/relationships/worksheet" Target="/xl/worksheets/sheet337.xml" Id="rId337" /><Relationship Type="http://schemas.openxmlformats.org/officeDocument/2006/relationships/worksheet" Target="/xl/worksheets/sheet338.xml" Id="rId338" /><Relationship Type="http://schemas.openxmlformats.org/officeDocument/2006/relationships/worksheet" Target="/xl/worksheets/sheet339.xml" Id="rId339" /><Relationship Type="http://schemas.openxmlformats.org/officeDocument/2006/relationships/worksheet" Target="/xl/worksheets/sheet340.xml" Id="rId340" /><Relationship Type="http://schemas.openxmlformats.org/officeDocument/2006/relationships/worksheet" Target="/xl/worksheets/sheet341.xml" Id="rId341" /><Relationship Type="http://schemas.openxmlformats.org/officeDocument/2006/relationships/worksheet" Target="/xl/worksheets/sheet342.xml" Id="rId342" /><Relationship Type="http://schemas.openxmlformats.org/officeDocument/2006/relationships/worksheet" Target="/xl/worksheets/sheet343.xml" Id="rId343" /><Relationship Type="http://schemas.openxmlformats.org/officeDocument/2006/relationships/worksheet" Target="/xl/worksheets/sheet344.xml" Id="rId344" /><Relationship Type="http://schemas.openxmlformats.org/officeDocument/2006/relationships/worksheet" Target="/xl/worksheets/sheet345.xml" Id="rId345" /><Relationship Type="http://schemas.openxmlformats.org/officeDocument/2006/relationships/worksheet" Target="/xl/worksheets/sheet346.xml" Id="rId346" /><Relationship Type="http://schemas.openxmlformats.org/officeDocument/2006/relationships/worksheet" Target="/xl/worksheets/sheet347.xml" Id="rId347" /><Relationship Type="http://schemas.openxmlformats.org/officeDocument/2006/relationships/worksheet" Target="/xl/worksheets/sheet348.xml" Id="rId348" /><Relationship Type="http://schemas.openxmlformats.org/officeDocument/2006/relationships/worksheet" Target="/xl/worksheets/sheet349.xml" Id="rId349" /><Relationship Type="http://schemas.openxmlformats.org/officeDocument/2006/relationships/worksheet" Target="/xl/worksheets/sheet350.xml" Id="rId350" /><Relationship Type="http://schemas.openxmlformats.org/officeDocument/2006/relationships/worksheet" Target="/xl/worksheets/sheet351.xml" Id="rId351" /><Relationship Type="http://schemas.openxmlformats.org/officeDocument/2006/relationships/worksheet" Target="/xl/worksheets/sheet352.xml" Id="rId352" /><Relationship Type="http://schemas.openxmlformats.org/officeDocument/2006/relationships/worksheet" Target="/xl/worksheets/sheet353.xml" Id="rId353" /><Relationship Type="http://schemas.openxmlformats.org/officeDocument/2006/relationships/worksheet" Target="/xl/worksheets/sheet354.xml" Id="rId354" /><Relationship Type="http://schemas.openxmlformats.org/officeDocument/2006/relationships/worksheet" Target="/xl/worksheets/sheet355.xml" Id="rId355" /><Relationship Type="http://schemas.openxmlformats.org/officeDocument/2006/relationships/worksheet" Target="/xl/worksheets/sheet356.xml" Id="rId356" /><Relationship Type="http://schemas.openxmlformats.org/officeDocument/2006/relationships/worksheet" Target="/xl/worksheets/sheet357.xml" Id="rId357" /><Relationship Type="http://schemas.openxmlformats.org/officeDocument/2006/relationships/worksheet" Target="/xl/worksheets/sheet358.xml" Id="rId358" /><Relationship Type="http://schemas.openxmlformats.org/officeDocument/2006/relationships/worksheet" Target="/xl/worksheets/sheet359.xml" Id="rId359" /><Relationship Type="http://schemas.openxmlformats.org/officeDocument/2006/relationships/worksheet" Target="/xl/worksheets/sheet360.xml" Id="rId360" /><Relationship Type="http://schemas.openxmlformats.org/officeDocument/2006/relationships/worksheet" Target="/xl/worksheets/sheet361.xml" Id="rId361" /><Relationship Type="http://schemas.openxmlformats.org/officeDocument/2006/relationships/worksheet" Target="/xl/worksheets/sheet362.xml" Id="rId362" /><Relationship Type="http://schemas.openxmlformats.org/officeDocument/2006/relationships/worksheet" Target="/xl/worksheets/sheet363.xml" Id="rId363" /><Relationship Type="http://schemas.openxmlformats.org/officeDocument/2006/relationships/worksheet" Target="/xl/worksheets/sheet364.xml" Id="rId364" /><Relationship Type="http://schemas.openxmlformats.org/officeDocument/2006/relationships/worksheet" Target="/xl/worksheets/sheet365.xml" Id="rId365" /><Relationship Type="http://schemas.openxmlformats.org/officeDocument/2006/relationships/worksheet" Target="/xl/worksheets/sheet366.xml" Id="rId366" /><Relationship Type="http://schemas.openxmlformats.org/officeDocument/2006/relationships/worksheet" Target="/xl/worksheets/sheet367.xml" Id="rId367" /><Relationship Type="http://schemas.openxmlformats.org/officeDocument/2006/relationships/worksheet" Target="/xl/worksheets/sheet368.xml" Id="rId368" /><Relationship Type="http://schemas.openxmlformats.org/officeDocument/2006/relationships/worksheet" Target="/xl/worksheets/sheet369.xml" Id="rId369" /><Relationship Type="http://schemas.openxmlformats.org/officeDocument/2006/relationships/worksheet" Target="/xl/worksheets/sheet370.xml" Id="rId370" /><Relationship Type="http://schemas.openxmlformats.org/officeDocument/2006/relationships/worksheet" Target="/xl/worksheets/sheet371.xml" Id="rId371" /><Relationship Type="http://schemas.openxmlformats.org/officeDocument/2006/relationships/worksheet" Target="/xl/worksheets/sheet372.xml" Id="rId372" /><Relationship Type="http://schemas.openxmlformats.org/officeDocument/2006/relationships/worksheet" Target="/xl/worksheets/sheet373.xml" Id="rId373" /><Relationship Type="http://schemas.openxmlformats.org/officeDocument/2006/relationships/worksheet" Target="/xl/worksheets/sheet374.xml" Id="rId374" /><Relationship Type="http://schemas.openxmlformats.org/officeDocument/2006/relationships/worksheet" Target="/xl/worksheets/sheet375.xml" Id="rId375" /><Relationship Type="http://schemas.openxmlformats.org/officeDocument/2006/relationships/worksheet" Target="/xl/worksheets/sheet376.xml" Id="rId376" /><Relationship Type="http://schemas.openxmlformats.org/officeDocument/2006/relationships/worksheet" Target="/xl/worksheets/sheet377.xml" Id="rId377" /><Relationship Type="http://schemas.openxmlformats.org/officeDocument/2006/relationships/worksheet" Target="/xl/worksheets/sheet378.xml" Id="rId378" /><Relationship Type="http://schemas.openxmlformats.org/officeDocument/2006/relationships/worksheet" Target="/xl/worksheets/sheet379.xml" Id="rId379" /><Relationship Type="http://schemas.openxmlformats.org/officeDocument/2006/relationships/worksheet" Target="/xl/worksheets/sheet380.xml" Id="rId380" /><Relationship Type="http://schemas.openxmlformats.org/officeDocument/2006/relationships/worksheet" Target="/xl/worksheets/sheet381.xml" Id="rId381" /><Relationship Type="http://schemas.openxmlformats.org/officeDocument/2006/relationships/worksheet" Target="/xl/worksheets/sheet382.xml" Id="rId382" /><Relationship Type="http://schemas.openxmlformats.org/officeDocument/2006/relationships/worksheet" Target="/xl/worksheets/sheet383.xml" Id="rId383" /><Relationship Type="http://schemas.openxmlformats.org/officeDocument/2006/relationships/worksheet" Target="/xl/worksheets/sheet384.xml" Id="rId384" /><Relationship Type="http://schemas.openxmlformats.org/officeDocument/2006/relationships/worksheet" Target="/xl/worksheets/sheet385.xml" Id="rId385" /><Relationship Type="http://schemas.openxmlformats.org/officeDocument/2006/relationships/worksheet" Target="/xl/worksheets/sheet386.xml" Id="rId386" /><Relationship Type="http://schemas.openxmlformats.org/officeDocument/2006/relationships/worksheet" Target="/xl/worksheets/sheet387.xml" Id="rId387" /><Relationship Type="http://schemas.openxmlformats.org/officeDocument/2006/relationships/worksheet" Target="/xl/worksheets/sheet388.xml" Id="rId388" /><Relationship Type="http://schemas.openxmlformats.org/officeDocument/2006/relationships/worksheet" Target="/xl/worksheets/sheet389.xml" Id="rId389" /><Relationship Type="http://schemas.openxmlformats.org/officeDocument/2006/relationships/worksheet" Target="/xl/worksheets/sheet390.xml" Id="rId390" /><Relationship Type="http://schemas.openxmlformats.org/officeDocument/2006/relationships/worksheet" Target="/xl/worksheets/sheet391.xml" Id="rId391" /><Relationship Type="http://schemas.openxmlformats.org/officeDocument/2006/relationships/worksheet" Target="/xl/worksheets/sheet392.xml" Id="rId392" /><Relationship Type="http://schemas.openxmlformats.org/officeDocument/2006/relationships/worksheet" Target="/xl/worksheets/sheet393.xml" Id="rId393" /><Relationship Type="http://schemas.openxmlformats.org/officeDocument/2006/relationships/worksheet" Target="/xl/worksheets/sheet394.xml" Id="rId394" /><Relationship Type="http://schemas.openxmlformats.org/officeDocument/2006/relationships/worksheet" Target="/xl/worksheets/sheet395.xml" Id="rId395" /><Relationship Type="http://schemas.openxmlformats.org/officeDocument/2006/relationships/worksheet" Target="/xl/worksheets/sheet396.xml" Id="rId396" /><Relationship Type="http://schemas.openxmlformats.org/officeDocument/2006/relationships/worksheet" Target="/xl/worksheets/sheet397.xml" Id="rId397" /><Relationship Type="http://schemas.openxmlformats.org/officeDocument/2006/relationships/worksheet" Target="/xl/worksheets/sheet398.xml" Id="rId398" /><Relationship Type="http://schemas.openxmlformats.org/officeDocument/2006/relationships/worksheet" Target="/xl/worksheets/sheet399.xml" Id="rId399" /><Relationship Type="http://schemas.openxmlformats.org/officeDocument/2006/relationships/worksheet" Target="/xl/worksheets/sheet400.xml" Id="rId400" /><Relationship Type="http://schemas.openxmlformats.org/officeDocument/2006/relationships/worksheet" Target="/xl/worksheets/sheet401.xml" Id="rId401" /><Relationship Type="http://schemas.openxmlformats.org/officeDocument/2006/relationships/worksheet" Target="/xl/worksheets/sheet402.xml" Id="rId402" /><Relationship Type="http://schemas.openxmlformats.org/officeDocument/2006/relationships/worksheet" Target="/xl/worksheets/sheet403.xml" Id="rId403" /><Relationship Type="http://schemas.openxmlformats.org/officeDocument/2006/relationships/worksheet" Target="/xl/worksheets/sheet404.xml" Id="rId404" /><Relationship Type="http://schemas.openxmlformats.org/officeDocument/2006/relationships/worksheet" Target="/xl/worksheets/sheet405.xml" Id="rId405" /><Relationship Type="http://schemas.openxmlformats.org/officeDocument/2006/relationships/worksheet" Target="/xl/worksheets/sheet406.xml" Id="rId406" /><Relationship Type="http://schemas.openxmlformats.org/officeDocument/2006/relationships/worksheet" Target="/xl/worksheets/sheet407.xml" Id="rId407" /><Relationship Type="http://schemas.openxmlformats.org/officeDocument/2006/relationships/worksheet" Target="/xl/worksheets/sheet408.xml" Id="rId408" /><Relationship Type="http://schemas.openxmlformats.org/officeDocument/2006/relationships/worksheet" Target="/xl/worksheets/sheet409.xml" Id="rId409" /><Relationship Type="http://schemas.openxmlformats.org/officeDocument/2006/relationships/worksheet" Target="/xl/worksheets/sheet410.xml" Id="rId410" /><Relationship Type="http://schemas.openxmlformats.org/officeDocument/2006/relationships/worksheet" Target="/xl/worksheets/sheet411.xml" Id="rId411" /><Relationship Type="http://schemas.openxmlformats.org/officeDocument/2006/relationships/worksheet" Target="/xl/worksheets/sheet412.xml" Id="rId412" /><Relationship Type="http://schemas.openxmlformats.org/officeDocument/2006/relationships/worksheet" Target="/xl/worksheets/sheet413.xml" Id="rId413" /><Relationship Type="http://schemas.openxmlformats.org/officeDocument/2006/relationships/worksheet" Target="/xl/worksheets/sheet414.xml" Id="rId414" /><Relationship Type="http://schemas.openxmlformats.org/officeDocument/2006/relationships/worksheet" Target="/xl/worksheets/sheet415.xml" Id="rId415" /><Relationship Type="http://schemas.openxmlformats.org/officeDocument/2006/relationships/worksheet" Target="/xl/worksheets/sheet416.xml" Id="rId416" /><Relationship Type="http://schemas.openxmlformats.org/officeDocument/2006/relationships/worksheet" Target="/xl/worksheets/sheet417.xml" Id="rId417" /><Relationship Type="http://schemas.openxmlformats.org/officeDocument/2006/relationships/worksheet" Target="/xl/worksheets/sheet418.xml" Id="rId418" /><Relationship Type="http://schemas.openxmlformats.org/officeDocument/2006/relationships/worksheet" Target="/xl/worksheets/sheet419.xml" Id="rId419" /><Relationship Type="http://schemas.openxmlformats.org/officeDocument/2006/relationships/worksheet" Target="/xl/worksheets/sheet420.xml" Id="rId420" /><Relationship Type="http://schemas.openxmlformats.org/officeDocument/2006/relationships/worksheet" Target="/xl/worksheets/sheet421.xml" Id="rId421" /><Relationship Type="http://schemas.openxmlformats.org/officeDocument/2006/relationships/worksheet" Target="/xl/worksheets/sheet422.xml" Id="rId422" /><Relationship Type="http://schemas.openxmlformats.org/officeDocument/2006/relationships/worksheet" Target="/xl/worksheets/sheet423.xml" Id="rId423" /><Relationship Type="http://schemas.openxmlformats.org/officeDocument/2006/relationships/worksheet" Target="/xl/worksheets/sheet424.xml" Id="rId424" /><Relationship Type="http://schemas.openxmlformats.org/officeDocument/2006/relationships/worksheet" Target="/xl/worksheets/sheet425.xml" Id="rId425" /><Relationship Type="http://schemas.openxmlformats.org/officeDocument/2006/relationships/worksheet" Target="/xl/worksheets/sheet426.xml" Id="rId426" /><Relationship Type="http://schemas.openxmlformats.org/officeDocument/2006/relationships/worksheet" Target="/xl/worksheets/sheet427.xml" Id="rId427" /><Relationship Type="http://schemas.openxmlformats.org/officeDocument/2006/relationships/worksheet" Target="/xl/worksheets/sheet428.xml" Id="rId428" /><Relationship Type="http://schemas.openxmlformats.org/officeDocument/2006/relationships/worksheet" Target="/xl/worksheets/sheet429.xml" Id="rId429" /><Relationship Type="http://schemas.openxmlformats.org/officeDocument/2006/relationships/worksheet" Target="/xl/worksheets/sheet430.xml" Id="rId430" /><Relationship Type="http://schemas.openxmlformats.org/officeDocument/2006/relationships/worksheet" Target="/xl/worksheets/sheet431.xml" Id="rId431" /><Relationship Type="http://schemas.openxmlformats.org/officeDocument/2006/relationships/worksheet" Target="/xl/worksheets/sheet432.xml" Id="rId432" /><Relationship Type="http://schemas.openxmlformats.org/officeDocument/2006/relationships/worksheet" Target="/xl/worksheets/sheet433.xml" Id="rId433" /><Relationship Type="http://schemas.openxmlformats.org/officeDocument/2006/relationships/worksheet" Target="/xl/worksheets/sheet434.xml" Id="rId434" /><Relationship Type="http://schemas.openxmlformats.org/officeDocument/2006/relationships/worksheet" Target="/xl/worksheets/sheet435.xml" Id="rId435" /><Relationship Type="http://schemas.openxmlformats.org/officeDocument/2006/relationships/worksheet" Target="/xl/worksheets/sheet436.xml" Id="rId436" /><Relationship Type="http://schemas.openxmlformats.org/officeDocument/2006/relationships/worksheet" Target="/xl/worksheets/sheet437.xml" Id="rId437" /><Relationship Type="http://schemas.openxmlformats.org/officeDocument/2006/relationships/worksheet" Target="/xl/worksheets/sheet438.xml" Id="rId438" /><Relationship Type="http://schemas.openxmlformats.org/officeDocument/2006/relationships/worksheet" Target="/xl/worksheets/sheet439.xml" Id="rId439" /><Relationship Type="http://schemas.openxmlformats.org/officeDocument/2006/relationships/worksheet" Target="/xl/worksheets/sheet440.xml" Id="rId440" /><Relationship Type="http://schemas.openxmlformats.org/officeDocument/2006/relationships/worksheet" Target="/xl/worksheets/sheet441.xml" Id="rId441" /><Relationship Type="http://schemas.openxmlformats.org/officeDocument/2006/relationships/worksheet" Target="/xl/worksheets/sheet442.xml" Id="rId442" /><Relationship Type="http://schemas.openxmlformats.org/officeDocument/2006/relationships/worksheet" Target="/xl/worksheets/sheet443.xml" Id="rId443" /><Relationship Type="http://schemas.openxmlformats.org/officeDocument/2006/relationships/worksheet" Target="/xl/worksheets/sheet444.xml" Id="rId444" /><Relationship Type="http://schemas.openxmlformats.org/officeDocument/2006/relationships/worksheet" Target="/xl/worksheets/sheet445.xml" Id="rId445" /><Relationship Type="http://schemas.openxmlformats.org/officeDocument/2006/relationships/worksheet" Target="/xl/worksheets/sheet446.xml" Id="rId446" /><Relationship Type="http://schemas.openxmlformats.org/officeDocument/2006/relationships/worksheet" Target="/xl/worksheets/sheet447.xml" Id="rId447" /><Relationship Type="http://schemas.openxmlformats.org/officeDocument/2006/relationships/worksheet" Target="/xl/worksheets/sheet448.xml" Id="rId448" /><Relationship Type="http://schemas.openxmlformats.org/officeDocument/2006/relationships/worksheet" Target="/xl/worksheets/sheet449.xml" Id="rId449" /><Relationship Type="http://schemas.openxmlformats.org/officeDocument/2006/relationships/worksheet" Target="/xl/worksheets/sheet450.xml" Id="rId450" /><Relationship Type="http://schemas.openxmlformats.org/officeDocument/2006/relationships/worksheet" Target="/xl/worksheets/sheet451.xml" Id="rId451" /><Relationship Type="http://schemas.openxmlformats.org/officeDocument/2006/relationships/worksheet" Target="/xl/worksheets/sheet452.xml" Id="rId452" /><Relationship Type="http://schemas.openxmlformats.org/officeDocument/2006/relationships/worksheet" Target="/xl/worksheets/sheet453.xml" Id="rId453" /><Relationship Type="http://schemas.openxmlformats.org/officeDocument/2006/relationships/worksheet" Target="/xl/worksheets/sheet454.xml" Id="rId454" /><Relationship Type="http://schemas.openxmlformats.org/officeDocument/2006/relationships/worksheet" Target="/xl/worksheets/sheet455.xml" Id="rId455" /><Relationship Type="http://schemas.openxmlformats.org/officeDocument/2006/relationships/worksheet" Target="/xl/worksheets/sheet456.xml" Id="rId456" /><Relationship Type="http://schemas.openxmlformats.org/officeDocument/2006/relationships/worksheet" Target="/xl/worksheets/sheet457.xml" Id="rId457" /><Relationship Type="http://schemas.openxmlformats.org/officeDocument/2006/relationships/worksheet" Target="/xl/worksheets/sheet458.xml" Id="rId458" /><Relationship Type="http://schemas.openxmlformats.org/officeDocument/2006/relationships/worksheet" Target="/xl/worksheets/sheet459.xml" Id="rId459" /><Relationship Type="http://schemas.openxmlformats.org/officeDocument/2006/relationships/worksheet" Target="/xl/worksheets/sheet460.xml" Id="rId460" /><Relationship Type="http://schemas.openxmlformats.org/officeDocument/2006/relationships/worksheet" Target="/xl/worksheets/sheet461.xml" Id="rId461" /><Relationship Type="http://schemas.openxmlformats.org/officeDocument/2006/relationships/worksheet" Target="/xl/worksheets/sheet462.xml" Id="rId462" /><Relationship Type="http://schemas.openxmlformats.org/officeDocument/2006/relationships/worksheet" Target="/xl/worksheets/sheet463.xml" Id="rId463" /><Relationship Type="http://schemas.openxmlformats.org/officeDocument/2006/relationships/worksheet" Target="/xl/worksheets/sheet464.xml" Id="rId464" /><Relationship Type="http://schemas.openxmlformats.org/officeDocument/2006/relationships/worksheet" Target="/xl/worksheets/sheet465.xml" Id="rId465" /><Relationship Type="http://schemas.openxmlformats.org/officeDocument/2006/relationships/worksheet" Target="/xl/worksheets/sheet466.xml" Id="rId466" /><Relationship Type="http://schemas.openxmlformats.org/officeDocument/2006/relationships/worksheet" Target="/xl/worksheets/sheet467.xml" Id="rId467" /><Relationship Type="http://schemas.openxmlformats.org/officeDocument/2006/relationships/worksheet" Target="/xl/worksheets/sheet468.xml" Id="rId468" /><Relationship Type="http://schemas.openxmlformats.org/officeDocument/2006/relationships/worksheet" Target="/xl/worksheets/sheet469.xml" Id="rId469" /><Relationship Type="http://schemas.openxmlformats.org/officeDocument/2006/relationships/worksheet" Target="/xl/worksheets/sheet470.xml" Id="rId470" /><Relationship Type="http://schemas.openxmlformats.org/officeDocument/2006/relationships/worksheet" Target="/xl/worksheets/sheet471.xml" Id="rId471" /><Relationship Type="http://schemas.openxmlformats.org/officeDocument/2006/relationships/worksheet" Target="/xl/worksheets/sheet472.xml" Id="rId472" /><Relationship Type="http://schemas.openxmlformats.org/officeDocument/2006/relationships/worksheet" Target="/xl/worksheets/sheet473.xml" Id="rId473" /><Relationship Type="http://schemas.openxmlformats.org/officeDocument/2006/relationships/worksheet" Target="/xl/worksheets/sheet474.xml" Id="rId474" /><Relationship Type="http://schemas.openxmlformats.org/officeDocument/2006/relationships/worksheet" Target="/xl/worksheets/sheet475.xml" Id="rId475" /><Relationship Type="http://schemas.openxmlformats.org/officeDocument/2006/relationships/worksheet" Target="/xl/worksheets/sheet476.xml" Id="rId476" /><Relationship Type="http://schemas.openxmlformats.org/officeDocument/2006/relationships/worksheet" Target="/xl/worksheets/sheet477.xml" Id="rId477" /><Relationship Type="http://schemas.openxmlformats.org/officeDocument/2006/relationships/worksheet" Target="/xl/worksheets/sheet478.xml" Id="rId478" /><Relationship Type="http://schemas.openxmlformats.org/officeDocument/2006/relationships/worksheet" Target="/xl/worksheets/sheet479.xml" Id="rId479" /><Relationship Type="http://schemas.openxmlformats.org/officeDocument/2006/relationships/worksheet" Target="/xl/worksheets/sheet480.xml" Id="rId480" /><Relationship Type="http://schemas.openxmlformats.org/officeDocument/2006/relationships/worksheet" Target="/xl/worksheets/sheet481.xml" Id="rId481" /><Relationship Type="http://schemas.openxmlformats.org/officeDocument/2006/relationships/worksheet" Target="/xl/worksheets/sheet482.xml" Id="rId482" /><Relationship Type="http://schemas.openxmlformats.org/officeDocument/2006/relationships/worksheet" Target="/xl/worksheets/sheet483.xml" Id="rId483" /><Relationship Type="http://schemas.openxmlformats.org/officeDocument/2006/relationships/worksheet" Target="/xl/worksheets/sheet484.xml" Id="rId484" /><Relationship Type="http://schemas.openxmlformats.org/officeDocument/2006/relationships/worksheet" Target="/xl/worksheets/sheet485.xml" Id="rId485" /><Relationship Type="http://schemas.openxmlformats.org/officeDocument/2006/relationships/worksheet" Target="/xl/worksheets/sheet486.xml" Id="rId486" /><Relationship Type="http://schemas.openxmlformats.org/officeDocument/2006/relationships/worksheet" Target="/xl/worksheets/sheet487.xml" Id="rId487" /><Relationship Type="http://schemas.openxmlformats.org/officeDocument/2006/relationships/worksheet" Target="/xl/worksheets/sheet488.xml" Id="rId488" /><Relationship Type="http://schemas.openxmlformats.org/officeDocument/2006/relationships/worksheet" Target="/xl/worksheets/sheet489.xml" Id="rId489" /><Relationship Type="http://schemas.openxmlformats.org/officeDocument/2006/relationships/worksheet" Target="/xl/worksheets/sheet490.xml" Id="rId490" /><Relationship Type="http://schemas.openxmlformats.org/officeDocument/2006/relationships/worksheet" Target="/xl/worksheets/sheet491.xml" Id="rId491" /><Relationship Type="http://schemas.openxmlformats.org/officeDocument/2006/relationships/worksheet" Target="/xl/worksheets/sheet492.xml" Id="rId492" /><Relationship Type="http://schemas.openxmlformats.org/officeDocument/2006/relationships/worksheet" Target="/xl/worksheets/sheet493.xml" Id="rId493" /><Relationship Type="http://schemas.openxmlformats.org/officeDocument/2006/relationships/worksheet" Target="/xl/worksheets/sheet494.xml" Id="rId494" /><Relationship Type="http://schemas.openxmlformats.org/officeDocument/2006/relationships/worksheet" Target="/xl/worksheets/sheet495.xml" Id="rId495" /><Relationship Type="http://schemas.openxmlformats.org/officeDocument/2006/relationships/worksheet" Target="/xl/worksheets/sheet496.xml" Id="rId496" /><Relationship Type="http://schemas.openxmlformats.org/officeDocument/2006/relationships/worksheet" Target="/xl/worksheets/sheet497.xml" Id="rId497" /><Relationship Type="http://schemas.openxmlformats.org/officeDocument/2006/relationships/worksheet" Target="/xl/worksheets/sheet498.xml" Id="rId498" /><Relationship Type="http://schemas.openxmlformats.org/officeDocument/2006/relationships/worksheet" Target="/xl/worksheets/sheet499.xml" Id="rId499" /><Relationship Type="http://schemas.openxmlformats.org/officeDocument/2006/relationships/worksheet" Target="/xl/worksheets/sheet500.xml" Id="rId500" /><Relationship Type="http://schemas.openxmlformats.org/officeDocument/2006/relationships/worksheet" Target="/xl/worksheets/sheet501.xml" Id="rId501" /><Relationship Type="http://schemas.openxmlformats.org/officeDocument/2006/relationships/worksheet" Target="/xl/worksheets/sheet502.xml" Id="rId502" /><Relationship Type="http://schemas.openxmlformats.org/officeDocument/2006/relationships/worksheet" Target="/xl/worksheets/sheet503.xml" Id="rId503" /><Relationship Type="http://schemas.openxmlformats.org/officeDocument/2006/relationships/worksheet" Target="/xl/worksheets/sheet504.xml" Id="rId504" /><Relationship Type="http://schemas.openxmlformats.org/officeDocument/2006/relationships/worksheet" Target="/xl/worksheets/sheet505.xml" Id="rId505" /><Relationship Type="http://schemas.openxmlformats.org/officeDocument/2006/relationships/worksheet" Target="/xl/worksheets/sheet506.xml" Id="rId506" /><Relationship Type="http://schemas.openxmlformats.org/officeDocument/2006/relationships/worksheet" Target="/xl/worksheets/sheet507.xml" Id="rId507" /><Relationship Type="http://schemas.openxmlformats.org/officeDocument/2006/relationships/worksheet" Target="/xl/worksheets/sheet508.xml" Id="rId508" /><Relationship Type="http://schemas.openxmlformats.org/officeDocument/2006/relationships/worksheet" Target="/xl/worksheets/sheet509.xml" Id="rId509" /><Relationship Type="http://schemas.openxmlformats.org/officeDocument/2006/relationships/worksheet" Target="/xl/worksheets/sheet510.xml" Id="rId510" /><Relationship Type="http://schemas.openxmlformats.org/officeDocument/2006/relationships/worksheet" Target="/xl/worksheets/sheet511.xml" Id="rId511" /><Relationship Type="http://schemas.openxmlformats.org/officeDocument/2006/relationships/worksheet" Target="/xl/worksheets/sheet512.xml" Id="rId512" /><Relationship Type="http://schemas.openxmlformats.org/officeDocument/2006/relationships/worksheet" Target="/xl/worksheets/sheet513.xml" Id="rId513" /><Relationship Type="http://schemas.openxmlformats.org/officeDocument/2006/relationships/worksheet" Target="/xl/worksheets/sheet514.xml" Id="rId514" /><Relationship Type="http://schemas.openxmlformats.org/officeDocument/2006/relationships/worksheet" Target="/xl/worksheets/sheet515.xml" Id="rId515" /><Relationship Type="http://schemas.openxmlformats.org/officeDocument/2006/relationships/worksheet" Target="/xl/worksheets/sheet516.xml" Id="rId516" /><Relationship Type="http://schemas.openxmlformats.org/officeDocument/2006/relationships/worksheet" Target="/xl/worksheets/sheet517.xml" Id="rId517" /><Relationship Type="http://schemas.openxmlformats.org/officeDocument/2006/relationships/worksheet" Target="/xl/worksheets/sheet518.xml" Id="rId518" /><Relationship Type="http://schemas.openxmlformats.org/officeDocument/2006/relationships/worksheet" Target="/xl/worksheets/sheet519.xml" Id="rId519" /><Relationship Type="http://schemas.openxmlformats.org/officeDocument/2006/relationships/worksheet" Target="/xl/worksheets/sheet520.xml" Id="rId520" /><Relationship Type="http://schemas.openxmlformats.org/officeDocument/2006/relationships/worksheet" Target="/xl/worksheets/sheet521.xml" Id="rId521" /><Relationship Type="http://schemas.openxmlformats.org/officeDocument/2006/relationships/worksheet" Target="/xl/worksheets/sheet522.xml" Id="rId522" /><Relationship Type="http://schemas.openxmlformats.org/officeDocument/2006/relationships/worksheet" Target="/xl/worksheets/sheet523.xml" Id="rId523" /><Relationship Type="http://schemas.openxmlformats.org/officeDocument/2006/relationships/worksheet" Target="/xl/worksheets/sheet524.xml" Id="rId524" /><Relationship Type="http://schemas.openxmlformats.org/officeDocument/2006/relationships/worksheet" Target="/xl/worksheets/sheet525.xml" Id="rId525" /><Relationship Type="http://schemas.openxmlformats.org/officeDocument/2006/relationships/worksheet" Target="/xl/worksheets/sheet526.xml" Id="rId526" /><Relationship Type="http://schemas.openxmlformats.org/officeDocument/2006/relationships/worksheet" Target="/xl/worksheets/sheet527.xml" Id="rId527" /><Relationship Type="http://schemas.openxmlformats.org/officeDocument/2006/relationships/worksheet" Target="/xl/worksheets/sheet528.xml" Id="rId528" /><Relationship Type="http://schemas.openxmlformats.org/officeDocument/2006/relationships/worksheet" Target="/xl/worksheets/sheet529.xml" Id="rId529" /><Relationship Type="http://schemas.openxmlformats.org/officeDocument/2006/relationships/worksheet" Target="/xl/worksheets/sheet530.xml" Id="rId530" /><Relationship Type="http://schemas.openxmlformats.org/officeDocument/2006/relationships/worksheet" Target="/xl/worksheets/sheet531.xml" Id="rId531" /><Relationship Type="http://schemas.openxmlformats.org/officeDocument/2006/relationships/worksheet" Target="/xl/worksheets/sheet532.xml" Id="rId532" /><Relationship Type="http://schemas.openxmlformats.org/officeDocument/2006/relationships/worksheet" Target="/xl/worksheets/sheet533.xml" Id="rId533" /><Relationship Type="http://schemas.openxmlformats.org/officeDocument/2006/relationships/worksheet" Target="/xl/worksheets/sheet534.xml" Id="rId534" /><Relationship Type="http://schemas.openxmlformats.org/officeDocument/2006/relationships/worksheet" Target="/xl/worksheets/sheet535.xml" Id="rId535" /><Relationship Type="http://schemas.openxmlformats.org/officeDocument/2006/relationships/worksheet" Target="/xl/worksheets/sheet536.xml" Id="rId536" /><Relationship Type="http://schemas.openxmlformats.org/officeDocument/2006/relationships/worksheet" Target="/xl/worksheets/sheet537.xml" Id="rId537" /><Relationship Type="http://schemas.openxmlformats.org/officeDocument/2006/relationships/worksheet" Target="/xl/worksheets/sheet538.xml" Id="rId538" /><Relationship Type="http://schemas.openxmlformats.org/officeDocument/2006/relationships/worksheet" Target="/xl/worksheets/sheet539.xml" Id="rId539" /><Relationship Type="http://schemas.openxmlformats.org/officeDocument/2006/relationships/worksheet" Target="/xl/worksheets/sheet540.xml" Id="rId540" /><Relationship Type="http://schemas.openxmlformats.org/officeDocument/2006/relationships/worksheet" Target="/xl/worksheets/sheet541.xml" Id="rId541" /><Relationship Type="http://schemas.openxmlformats.org/officeDocument/2006/relationships/worksheet" Target="/xl/worksheets/sheet542.xml" Id="rId542" /><Relationship Type="http://schemas.openxmlformats.org/officeDocument/2006/relationships/worksheet" Target="/xl/worksheets/sheet543.xml" Id="rId543" /><Relationship Type="http://schemas.openxmlformats.org/officeDocument/2006/relationships/worksheet" Target="/xl/worksheets/sheet544.xml" Id="rId544" /><Relationship Type="http://schemas.openxmlformats.org/officeDocument/2006/relationships/worksheet" Target="/xl/worksheets/sheet545.xml" Id="rId545" /><Relationship Type="http://schemas.openxmlformats.org/officeDocument/2006/relationships/worksheet" Target="/xl/worksheets/sheet546.xml" Id="rId546" /><Relationship Type="http://schemas.openxmlformats.org/officeDocument/2006/relationships/worksheet" Target="/xl/worksheets/sheet547.xml" Id="rId547" /><Relationship Type="http://schemas.openxmlformats.org/officeDocument/2006/relationships/worksheet" Target="/xl/worksheets/sheet548.xml" Id="rId548" /><Relationship Type="http://schemas.openxmlformats.org/officeDocument/2006/relationships/worksheet" Target="/xl/worksheets/sheet549.xml" Id="rId549" /><Relationship Type="http://schemas.openxmlformats.org/officeDocument/2006/relationships/worksheet" Target="/xl/worksheets/sheet550.xml" Id="rId550" /><Relationship Type="http://schemas.openxmlformats.org/officeDocument/2006/relationships/worksheet" Target="/xl/worksheets/sheet551.xml" Id="rId551" /><Relationship Type="http://schemas.openxmlformats.org/officeDocument/2006/relationships/worksheet" Target="/xl/worksheets/sheet552.xml" Id="rId552" /><Relationship Type="http://schemas.openxmlformats.org/officeDocument/2006/relationships/worksheet" Target="/xl/worksheets/sheet553.xml" Id="rId553" /><Relationship Type="http://schemas.openxmlformats.org/officeDocument/2006/relationships/worksheet" Target="/xl/worksheets/sheet554.xml" Id="rId554" /><Relationship Type="http://schemas.openxmlformats.org/officeDocument/2006/relationships/worksheet" Target="/xl/worksheets/sheet555.xml" Id="rId555" /><Relationship Type="http://schemas.openxmlformats.org/officeDocument/2006/relationships/worksheet" Target="/xl/worksheets/sheet556.xml" Id="rId556" /><Relationship Type="http://schemas.openxmlformats.org/officeDocument/2006/relationships/worksheet" Target="/xl/worksheets/sheet557.xml" Id="rId557" /><Relationship Type="http://schemas.openxmlformats.org/officeDocument/2006/relationships/worksheet" Target="/xl/worksheets/sheet558.xml" Id="rId558" /><Relationship Type="http://schemas.openxmlformats.org/officeDocument/2006/relationships/worksheet" Target="/xl/worksheets/sheet559.xml" Id="rId559" /><Relationship Type="http://schemas.openxmlformats.org/officeDocument/2006/relationships/worksheet" Target="/xl/worksheets/sheet560.xml" Id="rId560" /><Relationship Type="http://schemas.openxmlformats.org/officeDocument/2006/relationships/worksheet" Target="/xl/worksheets/sheet561.xml" Id="rId561" /><Relationship Type="http://schemas.openxmlformats.org/officeDocument/2006/relationships/worksheet" Target="/xl/worksheets/sheet562.xml" Id="rId562" /><Relationship Type="http://schemas.openxmlformats.org/officeDocument/2006/relationships/worksheet" Target="/xl/worksheets/sheet563.xml" Id="rId563" /><Relationship Type="http://schemas.openxmlformats.org/officeDocument/2006/relationships/worksheet" Target="/xl/worksheets/sheet564.xml" Id="rId564" /><Relationship Type="http://schemas.openxmlformats.org/officeDocument/2006/relationships/worksheet" Target="/xl/worksheets/sheet565.xml" Id="rId565" /><Relationship Type="http://schemas.openxmlformats.org/officeDocument/2006/relationships/worksheet" Target="/xl/worksheets/sheet566.xml" Id="rId566" /><Relationship Type="http://schemas.openxmlformats.org/officeDocument/2006/relationships/worksheet" Target="/xl/worksheets/sheet567.xml" Id="rId567" /><Relationship Type="http://schemas.openxmlformats.org/officeDocument/2006/relationships/worksheet" Target="/xl/worksheets/sheet568.xml" Id="rId568" /><Relationship Type="http://schemas.openxmlformats.org/officeDocument/2006/relationships/worksheet" Target="/xl/worksheets/sheet569.xml" Id="rId569" /><Relationship Type="http://schemas.openxmlformats.org/officeDocument/2006/relationships/worksheet" Target="/xl/worksheets/sheet570.xml" Id="rId570" /><Relationship Type="http://schemas.openxmlformats.org/officeDocument/2006/relationships/worksheet" Target="/xl/worksheets/sheet571.xml" Id="rId571" /><Relationship Type="http://schemas.openxmlformats.org/officeDocument/2006/relationships/worksheet" Target="/xl/worksheets/sheet572.xml" Id="rId572" /><Relationship Type="http://schemas.openxmlformats.org/officeDocument/2006/relationships/worksheet" Target="/xl/worksheets/sheet573.xml" Id="rId573" /><Relationship Type="http://schemas.openxmlformats.org/officeDocument/2006/relationships/worksheet" Target="/xl/worksheets/sheet574.xml" Id="rId574" /><Relationship Type="http://schemas.openxmlformats.org/officeDocument/2006/relationships/worksheet" Target="/xl/worksheets/sheet575.xml" Id="rId575" /><Relationship Type="http://schemas.openxmlformats.org/officeDocument/2006/relationships/worksheet" Target="/xl/worksheets/sheet576.xml" Id="rId576" /><Relationship Type="http://schemas.openxmlformats.org/officeDocument/2006/relationships/worksheet" Target="/xl/worksheets/sheet577.xml" Id="rId577" /><Relationship Type="http://schemas.openxmlformats.org/officeDocument/2006/relationships/worksheet" Target="/xl/worksheets/sheet578.xml" Id="rId578" /><Relationship Type="http://schemas.openxmlformats.org/officeDocument/2006/relationships/worksheet" Target="/xl/worksheets/sheet579.xml" Id="rId579" /><Relationship Type="http://schemas.openxmlformats.org/officeDocument/2006/relationships/worksheet" Target="/xl/worksheets/sheet580.xml" Id="rId580" /><Relationship Type="http://schemas.openxmlformats.org/officeDocument/2006/relationships/worksheet" Target="/xl/worksheets/sheet581.xml" Id="rId581" /><Relationship Type="http://schemas.openxmlformats.org/officeDocument/2006/relationships/worksheet" Target="/xl/worksheets/sheet582.xml" Id="rId582" /><Relationship Type="http://schemas.openxmlformats.org/officeDocument/2006/relationships/worksheet" Target="/xl/worksheets/sheet583.xml" Id="rId583" /><Relationship Type="http://schemas.openxmlformats.org/officeDocument/2006/relationships/worksheet" Target="/xl/worksheets/sheet584.xml" Id="rId584" /><Relationship Type="http://schemas.openxmlformats.org/officeDocument/2006/relationships/worksheet" Target="/xl/worksheets/sheet585.xml" Id="rId585" /><Relationship Type="http://schemas.openxmlformats.org/officeDocument/2006/relationships/worksheet" Target="/xl/worksheets/sheet586.xml" Id="rId586" /><Relationship Type="http://schemas.openxmlformats.org/officeDocument/2006/relationships/worksheet" Target="/xl/worksheets/sheet587.xml" Id="rId587" /><Relationship Type="http://schemas.openxmlformats.org/officeDocument/2006/relationships/worksheet" Target="/xl/worksheets/sheet588.xml" Id="rId588" /><Relationship Type="http://schemas.openxmlformats.org/officeDocument/2006/relationships/worksheet" Target="/xl/worksheets/sheet589.xml" Id="rId589" /><Relationship Type="http://schemas.openxmlformats.org/officeDocument/2006/relationships/worksheet" Target="/xl/worksheets/sheet590.xml" Id="rId590" /><Relationship Type="http://schemas.openxmlformats.org/officeDocument/2006/relationships/worksheet" Target="/xl/worksheets/sheet591.xml" Id="rId591" /><Relationship Type="http://schemas.openxmlformats.org/officeDocument/2006/relationships/worksheet" Target="/xl/worksheets/sheet592.xml" Id="rId592" /><Relationship Type="http://schemas.openxmlformats.org/officeDocument/2006/relationships/worksheet" Target="/xl/worksheets/sheet593.xml" Id="rId593" /><Relationship Type="http://schemas.openxmlformats.org/officeDocument/2006/relationships/worksheet" Target="/xl/worksheets/sheet594.xml" Id="rId594" /><Relationship Type="http://schemas.openxmlformats.org/officeDocument/2006/relationships/worksheet" Target="/xl/worksheets/sheet595.xml" Id="rId595" /><Relationship Type="http://schemas.openxmlformats.org/officeDocument/2006/relationships/worksheet" Target="/xl/worksheets/sheet596.xml" Id="rId596" /><Relationship Type="http://schemas.openxmlformats.org/officeDocument/2006/relationships/worksheet" Target="/xl/worksheets/sheet597.xml" Id="rId597" /><Relationship Type="http://schemas.openxmlformats.org/officeDocument/2006/relationships/worksheet" Target="/xl/worksheets/sheet598.xml" Id="rId598" /><Relationship Type="http://schemas.openxmlformats.org/officeDocument/2006/relationships/worksheet" Target="/xl/worksheets/sheet599.xml" Id="rId599" /><Relationship Type="http://schemas.openxmlformats.org/officeDocument/2006/relationships/worksheet" Target="/xl/worksheets/sheet600.xml" Id="rId600" /><Relationship Type="http://schemas.openxmlformats.org/officeDocument/2006/relationships/worksheet" Target="/xl/worksheets/sheet601.xml" Id="rId601" /><Relationship Type="http://schemas.openxmlformats.org/officeDocument/2006/relationships/worksheet" Target="/xl/worksheets/sheet602.xml" Id="rId602" /><Relationship Type="http://schemas.openxmlformats.org/officeDocument/2006/relationships/worksheet" Target="/xl/worksheets/sheet603.xml" Id="rId603" /><Relationship Type="http://schemas.openxmlformats.org/officeDocument/2006/relationships/worksheet" Target="/xl/worksheets/sheet604.xml" Id="rId604" /><Relationship Type="http://schemas.openxmlformats.org/officeDocument/2006/relationships/worksheet" Target="/xl/worksheets/sheet605.xml" Id="rId605" /><Relationship Type="http://schemas.openxmlformats.org/officeDocument/2006/relationships/worksheet" Target="/xl/worksheets/sheet606.xml" Id="rId606" /><Relationship Type="http://schemas.openxmlformats.org/officeDocument/2006/relationships/worksheet" Target="/xl/worksheets/sheet607.xml" Id="rId607" /><Relationship Type="http://schemas.openxmlformats.org/officeDocument/2006/relationships/worksheet" Target="/xl/worksheets/sheet608.xml" Id="rId608" /><Relationship Type="http://schemas.openxmlformats.org/officeDocument/2006/relationships/worksheet" Target="/xl/worksheets/sheet609.xml" Id="rId609" /><Relationship Type="http://schemas.openxmlformats.org/officeDocument/2006/relationships/worksheet" Target="/xl/worksheets/sheet610.xml" Id="rId610" /><Relationship Type="http://schemas.openxmlformats.org/officeDocument/2006/relationships/worksheet" Target="/xl/worksheets/sheet611.xml" Id="rId611" /><Relationship Type="http://schemas.openxmlformats.org/officeDocument/2006/relationships/worksheet" Target="/xl/worksheets/sheet612.xml" Id="rId612" /><Relationship Type="http://schemas.openxmlformats.org/officeDocument/2006/relationships/worksheet" Target="/xl/worksheets/sheet613.xml" Id="rId613" /><Relationship Type="http://schemas.openxmlformats.org/officeDocument/2006/relationships/worksheet" Target="/xl/worksheets/sheet614.xml" Id="rId614" /><Relationship Type="http://schemas.openxmlformats.org/officeDocument/2006/relationships/worksheet" Target="/xl/worksheets/sheet615.xml" Id="rId615" /><Relationship Type="http://schemas.openxmlformats.org/officeDocument/2006/relationships/worksheet" Target="/xl/worksheets/sheet616.xml" Id="rId616" /><Relationship Type="http://schemas.openxmlformats.org/officeDocument/2006/relationships/worksheet" Target="/xl/worksheets/sheet617.xml" Id="rId617" /><Relationship Type="http://schemas.openxmlformats.org/officeDocument/2006/relationships/worksheet" Target="/xl/worksheets/sheet618.xml" Id="rId618" /><Relationship Type="http://schemas.openxmlformats.org/officeDocument/2006/relationships/worksheet" Target="/xl/worksheets/sheet619.xml" Id="rId619" /><Relationship Type="http://schemas.openxmlformats.org/officeDocument/2006/relationships/worksheet" Target="/xl/worksheets/sheet620.xml" Id="rId620" /><Relationship Type="http://schemas.openxmlformats.org/officeDocument/2006/relationships/worksheet" Target="/xl/worksheets/sheet621.xml" Id="rId621" /><Relationship Type="http://schemas.openxmlformats.org/officeDocument/2006/relationships/worksheet" Target="/xl/worksheets/sheet622.xml" Id="rId622" /><Relationship Type="http://schemas.openxmlformats.org/officeDocument/2006/relationships/worksheet" Target="/xl/worksheets/sheet623.xml" Id="rId623" /><Relationship Type="http://schemas.openxmlformats.org/officeDocument/2006/relationships/worksheet" Target="/xl/worksheets/sheet624.xml" Id="rId624" /><Relationship Type="http://schemas.openxmlformats.org/officeDocument/2006/relationships/worksheet" Target="/xl/worksheets/sheet625.xml" Id="rId625" /><Relationship Type="http://schemas.openxmlformats.org/officeDocument/2006/relationships/worksheet" Target="/xl/worksheets/sheet626.xml" Id="rId626" /><Relationship Type="http://schemas.openxmlformats.org/officeDocument/2006/relationships/worksheet" Target="/xl/worksheets/sheet627.xml" Id="rId627" /><Relationship Type="http://schemas.openxmlformats.org/officeDocument/2006/relationships/worksheet" Target="/xl/worksheets/sheet628.xml" Id="rId628" /><Relationship Type="http://schemas.openxmlformats.org/officeDocument/2006/relationships/worksheet" Target="/xl/worksheets/sheet629.xml" Id="rId629" /><Relationship Type="http://schemas.openxmlformats.org/officeDocument/2006/relationships/worksheet" Target="/xl/worksheets/sheet630.xml" Id="rId630" /><Relationship Type="http://schemas.openxmlformats.org/officeDocument/2006/relationships/worksheet" Target="/xl/worksheets/sheet631.xml" Id="rId631" /><Relationship Type="http://schemas.openxmlformats.org/officeDocument/2006/relationships/worksheet" Target="/xl/worksheets/sheet632.xml" Id="rId632" /><Relationship Type="http://schemas.openxmlformats.org/officeDocument/2006/relationships/worksheet" Target="/xl/worksheets/sheet633.xml" Id="rId633" /><Relationship Type="http://schemas.openxmlformats.org/officeDocument/2006/relationships/worksheet" Target="/xl/worksheets/sheet634.xml" Id="rId634" /><Relationship Type="http://schemas.openxmlformats.org/officeDocument/2006/relationships/worksheet" Target="/xl/worksheets/sheet635.xml" Id="rId635" /><Relationship Type="http://schemas.openxmlformats.org/officeDocument/2006/relationships/worksheet" Target="/xl/worksheets/sheet636.xml" Id="rId636" /><Relationship Type="http://schemas.openxmlformats.org/officeDocument/2006/relationships/worksheet" Target="/xl/worksheets/sheet637.xml" Id="rId637" /><Relationship Type="http://schemas.openxmlformats.org/officeDocument/2006/relationships/worksheet" Target="/xl/worksheets/sheet638.xml" Id="rId638" /><Relationship Type="http://schemas.openxmlformats.org/officeDocument/2006/relationships/worksheet" Target="/xl/worksheets/sheet639.xml" Id="rId639" /><Relationship Type="http://schemas.openxmlformats.org/officeDocument/2006/relationships/worksheet" Target="/xl/worksheets/sheet640.xml" Id="rId640" /><Relationship Type="http://schemas.openxmlformats.org/officeDocument/2006/relationships/worksheet" Target="/xl/worksheets/sheet641.xml" Id="rId641" /><Relationship Type="http://schemas.openxmlformats.org/officeDocument/2006/relationships/worksheet" Target="/xl/worksheets/sheet642.xml" Id="rId642" /><Relationship Type="http://schemas.openxmlformats.org/officeDocument/2006/relationships/worksheet" Target="/xl/worksheets/sheet643.xml" Id="rId643" /><Relationship Type="http://schemas.openxmlformats.org/officeDocument/2006/relationships/worksheet" Target="/xl/worksheets/sheet644.xml" Id="rId644" /><Relationship Type="http://schemas.openxmlformats.org/officeDocument/2006/relationships/worksheet" Target="/xl/worksheets/sheet645.xml" Id="rId645" /><Relationship Type="http://schemas.openxmlformats.org/officeDocument/2006/relationships/worksheet" Target="/xl/worksheets/sheet646.xml" Id="rId646" /><Relationship Type="http://schemas.openxmlformats.org/officeDocument/2006/relationships/worksheet" Target="/xl/worksheets/sheet647.xml" Id="rId647" /><Relationship Type="http://schemas.openxmlformats.org/officeDocument/2006/relationships/worksheet" Target="/xl/worksheets/sheet648.xml" Id="rId648" /><Relationship Type="http://schemas.openxmlformats.org/officeDocument/2006/relationships/worksheet" Target="/xl/worksheets/sheet649.xml" Id="rId649" /><Relationship Type="http://schemas.openxmlformats.org/officeDocument/2006/relationships/worksheet" Target="/xl/worksheets/sheet650.xml" Id="rId650" /><Relationship Type="http://schemas.openxmlformats.org/officeDocument/2006/relationships/worksheet" Target="/xl/worksheets/sheet651.xml" Id="rId651" /><Relationship Type="http://schemas.openxmlformats.org/officeDocument/2006/relationships/worksheet" Target="/xl/worksheets/sheet652.xml" Id="rId652" /><Relationship Type="http://schemas.openxmlformats.org/officeDocument/2006/relationships/worksheet" Target="/xl/worksheets/sheet653.xml" Id="rId653" /><Relationship Type="http://schemas.openxmlformats.org/officeDocument/2006/relationships/worksheet" Target="/xl/worksheets/sheet654.xml" Id="rId654" /><Relationship Type="http://schemas.openxmlformats.org/officeDocument/2006/relationships/worksheet" Target="/xl/worksheets/sheet655.xml" Id="rId655" /><Relationship Type="http://schemas.openxmlformats.org/officeDocument/2006/relationships/worksheet" Target="/xl/worksheets/sheet656.xml" Id="rId656" /><Relationship Type="http://schemas.openxmlformats.org/officeDocument/2006/relationships/worksheet" Target="/xl/worksheets/sheet657.xml" Id="rId657" /><Relationship Type="http://schemas.openxmlformats.org/officeDocument/2006/relationships/worksheet" Target="/xl/worksheets/sheet658.xml" Id="rId658" /><Relationship Type="http://schemas.openxmlformats.org/officeDocument/2006/relationships/worksheet" Target="/xl/worksheets/sheet659.xml" Id="rId659" /><Relationship Type="http://schemas.openxmlformats.org/officeDocument/2006/relationships/worksheet" Target="/xl/worksheets/sheet660.xml" Id="rId660" /><Relationship Type="http://schemas.openxmlformats.org/officeDocument/2006/relationships/worksheet" Target="/xl/worksheets/sheet661.xml" Id="rId661" /><Relationship Type="http://schemas.openxmlformats.org/officeDocument/2006/relationships/worksheet" Target="/xl/worksheets/sheet662.xml" Id="rId662" /><Relationship Type="http://schemas.openxmlformats.org/officeDocument/2006/relationships/worksheet" Target="/xl/worksheets/sheet663.xml" Id="rId663" /><Relationship Type="http://schemas.openxmlformats.org/officeDocument/2006/relationships/worksheet" Target="/xl/worksheets/sheet664.xml" Id="rId664" /><Relationship Type="http://schemas.openxmlformats.org/officeDocument/2006/relationships/worksheet" Target="/xl/worksheets/sheet665.xml" Id="rId665" /><Relationship Type="http://schemas.openxmlformats.org/officeDocument/2006/relationships/worksheet" Target="/xl/worksheets/sheet666.xml" Id="rId666" /><Relationship Type="http://schemas.openxmlformats.org/officeDocument/2006/relationships/worksheet" Target="/xl/worksheets/sheet667.xml" Id="rId667" /><Relationship Type="http://schemas.openxmlformats.org/officeDocument/2006/relationships/worksheet" Target="/xl/worksheets/sheet668.xml" Id="rId668" /><Relationship Type="http://schemas.openxmlformats.org/officeDocument/2006/relationships/worksheet" Target="/xl/worksheets/sheet669.xml" Id="rId669" /><Relationship Type="http://schemas.openxmlformats.org/officeDocument/2006/relationships/worksheet" Target="/xl/worksheets/sheet670.xml" Id="rId670" /><Relationship Type="http://schemas.openxmlformats.org/officeDocument/2006/relationships/worksheet" Target="/xl/worksheets/sheet671.xml" Id="rId671" /><Relationship Type="http://schemas.openxmlformats.org/officeDocument/2006/relationships/worksheet" Target="/xl/worksheets/sheet672.xml" Id="rId672" /><Relationship Type="http://schemas.openxmlformats.org/officeDocument/2006/relationships/worksheet" Target="/xl/worksheets/sheet673.xml" Id="rId673" /><Relationship Type="http://schemas.openxmlformats.org/officeDocument/2006/relationships/worksheet" Target="/xl/worksheets/sheet674.xml" Id="rId674" /><Relationship Type="http://schemas.openxmlformats.org/officeDocument/2006/relationships/worksheet" Target="/xl/worksheets/sheet675.xml" Id="rId675" /><Relationship Type="http://schemas.openxmlformats.org/officeDocument/2006/relationships/worksheet" Target="/xl/worksheets/sheet676.xml" Id="rId676" /><Relationship Type="http://schemas.openxmlformats.org/officeDocument/2006/relationships/worksheet" Target="/xl/worksheets/sheet677.xml" Id="rId677" /><Relationship Type="http://schemas.openxmlformats.org/officeDocument/2006/relationships/worksheet" Target="/xl/worksheets/sheet678.xml" Id="rId678" /><Relationship Type="http://schemas.openxmlformats.org/officeDocument/2006/relationships/worksheet" Target="/xl/worksheets/sheet679.xml" Id="rId679" /><Relationship Type="http://schemas.openxmlformats.org/officeDocument/2006/relationships/worksheet" Target="/xl/worksheets/sheet680.xml" Id="rId680" /><Relationship Type="http://schemas.openxmlformats.org/officeDocument/2006/relationships/worksheet" Target="/xl/worksheets/sheet681.xml" Id="rId681" /><Relationship Type="http://schemas.openxmlformats.org/officeDocument/2006/relationships/worksheet" Target="/xl/worksheets/sheet682.xml" Id="rId682" /><Relationship Type="http://schemas.openxmlformats.org/officeDocument/2006/relationships/worksheet" Target="/xl/worksheets/sheet683.xml" Id="rId683" /><Relationship Type="http://schemas.openxmlformats.org/officeDocument/2006/relationships/worksheet" Target="/xl/worksheets/sheet684.xml" Id="rId684" /><Relationship Type="http://schemas.openxmlformats.org/officeDocument/2006/relationships/worksheet" Target="/xl/worksheets/sheet685.xml" Id="rId685" /><Relationship Type="http://schemas.openxmlformats.org/officeDocument/2006/relationships/worksheet" Target="/xl/worksheets/sheet686.xml" Id="rId686" /><Relationship Type="http://schemas.openxmlformats.org/officeDocument/2006/relationships/worksheet" Target="/xl/worksheets/sheet687.xml" Id="rId687" /><Relationship Type="http://schemas.openxmlformats.org/officeDocument/2006/relationships/worksheet" Target="/xl/worksheets/sheet688.xml" Id="rId688" /><Relationship Type="http://schemas.openxmlformats.org/officeDocument/2006/relationships/worksheet" Target="/xl/worksheets/sheet689.xml" Id="rId689" /><Relationship Type="http://schemas.openxmlformats.org/officeDocument/2006/relationships/worksheet" Target="/xl/worksheets/sheet690.xml" Id="rId690" /><Relationship Type="http://schemas.openxmlformats.org/officeDocument/2006/relationships/worksheet" Target="/xl/worksheets/sheet691.xml" Id="rId691" /><Relationship Type="http://schemas.openxmlformats.org/officeDocument/2006/relationships/worksheet" Target="/xl/worksheets/sheet692.xml" Id="rId692" /><Relationship Type="http://schemas.openxmlformats.org/officeDocument/2006/relationships/worksheet" Target="/xl/worksheets/sheet693.xml" Id="rId693" /><Relationship Type="http://schemas.openxmlformats.org/officeDocument/2006/relationships/worksheet" Target="/xl/worksheets/sheet694.xml" Id="rId694" /><Relationship Type="http://schemas.openxmlformats.org/officeDocument/2006/relationships/worksheet" Target="/xl/worksheets/sheet695.xml" Id="rId695" /><Relationship Type="http://schemas.openxmlformats.org/officeDocument/2006/relationships/worksheet" Target="/xl/worksheets/sheet696.xml" Id="rId696" /><Relationship Type="http://schemas.openxmlformats.org/officeDocument/2006/relationships/worksheet" Target="/xl/worksheets/sheet697.xml" Id="rId697" /><Relationship Type="http://schemas.openxmlformats.org/officeDocument/2006/relationships/worksheet" Target="/xl/worksheets/sheet698.xml" Id="rId698" /><Relationship Type="http://schemas.openxmlformats.org/officeDocument/2006/relationships/worksheet" Target="/xl/worksheets/sheet699.xml" Id="rId699" /><Relationship Type="http://schemas.openxmlformats.org/officeDocument/2006/relationships/worksheet" Target="/xl/worksheets/sheet700.xml" Id="rId700" /><Relationship Type="http://schemas.openxmlformats.org/officeDocument/2006/relationships/worksheet" Target="/xl/worksheets/sheet701.xml" Id="rId701" /><Relationship Type="http://schemas.openxmlformats.org/officeDocument/2006/relationships/worksheet" Target="/xl/worksheets/sheet702.xml" Id="rId702" /><Relationship Type="http://schemas.openxmlformats.org/officeDocument/2006/relationships/worksheet" Target="/xl/worksheets/sheet703.xml" Id="rId703" /><Relationship Type="http://schemas.openxmlformats.org/officeDocument/2006/relationships/worksheet" Target="/xl/worksheets/sheet704.xml" Id="rId704" /><Relationship Type="http://schemas.openxmlformats.org/officeDocument/2006/relationships/worksheet" Target="/xl/worksheets/sheet705.xml" Id="rId705" /><Relationship Type="http://schemas.openxmlformats.org/officeDocument/2006/relationships/worksheet" Target="/xl/worksheets/sheet706.xml" Id="rId706" /><Relationship Type="http://schemas.openxmlformats.org/officeDocument/2006/relationships/worksheet" Target="/xl/worksheets/sheet707.xml" Id="rId707" /><Relationship Type="http://schemas.openxmlformats.org/officeDocument/2006/relationships/worksheet" Target="/xl/worksheets/sheet708.xml" Id="rId708" /><Relationship Type="http://schemas.openxmlformats.org/officeDocument/2006/relationships/worksheet" Target="/xl/worksheets/sheet709.xml" Id="rId709" /><Relationship Type="http://schemas.openxmlformats.org/officeDocument/2006/relationships/worksheet" Target="/xl/worksheets/sheet710.xml" Id="rId710" /><Relationship Type="http://schemas.openxmlformats.org/officeDocument/2006/relationships/worksheet" Target="/xl/worksheets/sheet711.xml" Id="rId711" /><Relationship Type="http://schemas.openxmlformats.org/officeDocument/2006/relationships/worksheet" Target="/xl/worksheets/sheet712.xml" Id="rId712" /><Relationship Type="http://schemas.openxmlformats.org/officeDocument/2006/relationships/worksheet" Target="/xl/worksheets/sheet713.xml" Id="rId713" /><Relationship Type="http://schemas.openxmlformats.org/officeDocument/2006/relationships/worksheet" Target="/xl/worksheets/sheet714.xml" Id="rId714" /><Relationship Type="http://schemas.openxmlformats.org/officeDocument/2006/relationships/worksheet" Target="/xl/worksheets/sheet715.xml" Id="rId715" /><Relationship Type="http://schemas.openxmlformats.org/officeDocument/2006/relationships/worksheet" Target="/xl/worksheets/sheet716.xml" Id="rId716" /><Relationship Type="http://schemas.openxmlformats.org/officeDocument/2006/relationships/worksheet" Target="/xl/worksheets/sheet717.xml" Id="rId717" /><Relationship Type="http://schemas.openxmlformats.org/officeDocument/2006/relationships/styles" Target="styles.xml" Id="rId718" /><Relationship Type="http://schemas.openxmlformats.org/officeDocument/2006/relationships/theme" Target="theme/theme1.xml" Id="rId7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0050_1'!A1" TargetMode="External" Id="rId1" /><Relationship Type="http://schemas.openxmlformats.org/officeDocument/2006/relationships/hyperlink" Target="#'p0052_1'!A1" TargetMode="External" Id="rId2" /><Relationship Type="http://schemas.openxmlformats.org/officeDocument/2006/relationships/hyperlink" Target="#'p0053_1'!A1" TargetMode="External" Id="rId3" /><Relationship Type="http://schemas.openxmlformats.org/officeDocument/2006/relationships/hyperlink" Target="#'p0053_2'!A1" TargetMode="External" Id="rId4" /><Relationship Type="http://schemas.openxmlformats.org/officeDocument/2006/relationships/hyperlink" Target="#'p0054_1'!A1" TargetMode="External" Id="rId5" /><Relationship Type="http://schemas.openxmlformats.org/officeDocument/2006/relationships/hyperlink" Target="#'p0054_2'!A1" TargetMode="External" Id="rId6" /><Relationship Type="http://schemas.openxmlformats.org/officeDocument/2006/relationships/hyperlink" Target="#'p0056_1'!A1" TargetMode="External" Id="rId7" /><Relationship Type="http://schemas.openxmlformats.org/officeDocument/2006/relationships/hyperlink" Target="#'p0057_1'!A1" TargetMode="External" Id="rId8" /><Relationship Type="http://schemas.openxmlformats.org/officeDocument/2006/relationships/hyperlink" Target="#'p0057_2'!A1" TargetMode="External" Id="rId9" /><Relationship Type="http://schemas.openxmlformats.org/officeDocument/2006/relationships/hyperlink" Target="#'p0058_1'!A1" TargetMode="External" Id="rId10" /><Relationship Type="http://schemas.openxmlformats.org/officeDocument/2006/relationships/hyperlink" Target="#'p0058_2'!A1" TargetMode="External" Id="rId11" /><Relationship Type="http://schemas.openxmlformats.org/officeDocument/2006/relationships/hyperlink" Target="#'p0058_3'!A1" TargetMode="External" Id="rId12" /><Relationship Type="http://schemas.openxmlformats.org/officeDocument/2006/relationships/hyperlink" Target="#'p0059_1'!A1" TargetMode="External" Id="rId13" /><Relationship Type="http://schemas.openxmlformats.org/officeDocument/2006/relationships/hyperlink" Target="#'p0059_2'!A1" TargetMode="External" Id="rId14" /><Relationship Type="http://schemas.openxmlformats.org/officeDocument/2006/relationships/hyperlink" Target="#'p0062_1'!A1" TargetMode="External" Id="rId15" /><Relationship Type="http://schemas.openxmlformats.org/officeDocument/2006/relationships/hyperlink" Target="#'p0062_2'!A1" TargetMode="External" Id="rId16" /><Relationship Type="http://schemas.openxmlformats.org/officeDocument/2006/relationships/hyperlink" Target="#'p0062_3'!A1" TargetMode="External" Id="rId17" /><Relationship Type="http://schemas.openxmlformats.org/officeDocument/2006/relationships/hyperlink" Target="#'p0063_1'!A1" TargetMode="External" Id="rId18" /><Relationship Type="http://schemas.openxmlformats.org/officeDocument/2006/relationships/hyperlink" Target="#'p0064_1'!A1" TargetMode="External" Id="rId19" /><Relationship Type="http://schemas.openxmlformats.org/officeDocument/2006/relationships/hyperlink" Target="#'p0065_1'!A1" TargetMode="External" Id="rId20" /><Relationship Type="http://schemas.openxmlformats.org/officeDocument/2006/relationships/hyperlink" Target="#'p0067_1'!A1" TargetMode="External" Id="rId21" /><Relationship Type="http://schemas.openxmlformats.org/officeDocument/2006/relationships/hyperlink" Target="#'p0067_2'!A1" TargetMode="External" Id="rId22" /><Relationship Type="http://schemas.openxmlformats.org/officeDocument/2006/relationships/hyperlink" Target="#'p0072_1'!A1" TargetMode="External" Id="rId23" /><Relationship Type="http://schemas.openxmlformats.org/officeDocument/2006/relationships/hyperlink" Target="#'p0073_1'!A1" TargetMode="External" Id="rId24" /><Relationship Type="http://schemas.openxmlformats.org/officeDocument/2006/relationships/hyperlink" Target="#'p0074_1'!A1" TargetMode="External" Id="rId25" /><Relationship Type="http://schemas.openxmlformats.org/officeDocument/2006/relationships/hyperlink" Target="#'p0074_2'!A1" TargetMode="External" Id="rId26" /><Relationship Type="http://schemas.openxmlformats.org/officeDocument/2006/relationships/hyperlink" Target="#'p0090_1'!A1" TargetMode="External" Id="rId27" /><Relationship Type="http://schemas.openxmlformats.org/officeDocument/2006/relationships/hyperlink" Target="#'p0090_2'!A1" TargetMode="External" Id="rId28" /><Relationship Type="http://schemas.openxmlformats.org/officeDocument/2006/relationships/hyperlink" Target="#'p0090_3'!A1" TargetMode="External" Id="rId29" /><Relationship Type="http://schemas.openxmlformats.org/officeDocument/2006/relationships/hyperlink" Target="#'p0091_1'!A1" TargetMode="External" Id="rId30" /><Relationship Type="http://schemas.openxmlformats.org/officeDocument/2006/relationships/hyperlink" Target="#'p0091_2'!A1" TargetMode="External" Id="rId31" /><Relationship Type="http://schemas.openxmlformats.org/officeDocument/2006/relationships/hyperlink" Target="#'p0091_3'!A1" TargetMode="External" Id="rId32" /><Relationship Type="http://schemas.openxmlformats.org/officeDocument/2006/relationships/hyperlink" Target="#'p0092_1'!A1" TargetMode="External" Id="rId33" /><Relationship Type="http://schemas.openxmlformats.org/officeDocument/2006/relationships/hyperlink" Target="#'p0093_1'!A1" TargetMode="External" Id="rId34" /><Relationship Type="http://schemas.openxmlformats.org/officeDocument/2006/relationships/hyperlink" Target="#'p0093_2'!A1" TargetMode="External" Id="rId35" /><Relationship Type="http://schemas.openxmlformats.org/officeDocument/2006/relationships/hyperlink" Target="#'p0093_3'!A1" TargetMode="External" Id="rId36" /><Relationship Type="http://schemas.openxmlformats.org/officeDocument/2006/relationships/hyperlink" Target="#'p0094_1'!A1" TargetMode="External" Id="rId37" /><Relationship Type="http://schemas.openxmlformats.org/officeDocument/2006/relationships/hyperlink" Target="#'p0094_2'!A1" TargetMode="External" Id="rId38" /><Relationship Type="http://schemas.openxmlformats.org/officeDocument/2006/relationships/hyperlink" Target="#'p0094_3'!A1" TargetMode="External" Id="rId39" /><Relationship Type="http://schemas.openxmlformats.org/officeDocument/2006/relationships/hyperlink" Target="#'p0094_4'!A1" TargetMode="External" Id="rId40" /><Relationship Type="http://schemas.openxmlformats.org/officeDocument/2006/relationships/hyperlink" Target="#'p0095_1'!A1" TargetMode="External" Id="rId41" /><Relationship Type="http://schemas.openxmlformats.org/officeDocument/2006/relationships/hyperlink" Target="#'p0095_2'!A1" TargetMode="External" Id="rId42" /><Relationship Type="http://schemas.openxmlformats.org/officeDocument/2006/relationships/hyperlink" Target="#'p0096_1'!A1" TargetMode="External" Id="rId43" /><Relationship Type="http://schemas.openxmlformats.org/officeDocument/2006/relationships/hyperlink" Target="#'p0096_2'!A1" TargetMode="External" Id="rId44" /><Relationship Type="http://schemas.openxmlformats.org/officeDocument/2006/relationships/hyperlink" Target="#'p0097_1'!A1" TargetMode="External" Id="rId45" /><Relationship Type="http://schemas.openxmlformats.org/officeDocument/2006/relationships/hyperlink" Target="#'p0097_2'!A1" TargetMode="External" Id="rId46" /><Relationship Type="http://schemas.openxmlformats.org/officeDocument/2006/relationships/hyperlink" Target="#'p0098_1'!A1" TargetMode="External" Id="rId47" /><Relationship Type="http://schemas.openxmlformats.org/officeDocument/2006/relationships/hyperlink" Target="#'p0098_2'!A1" TargetMode="External" Id="rId48" /><Relationship Type="http://schemas.openxmlformats.org/officeDocument/2006/relationships/hyperlink" Target="#'p0098_3'!A1" TargetMode="External" Id="rId49" /><Relationship Type="http://schemas.openxmlformats.org/officeDocument/2006/relationships/hyperlink" Target="#'p0100_1'!A1" TargetMode="External" Id="rId50" /><Relationship Type="http://schemas.openxmlformats.org/officeDocument/2006/relationships/hyperlink" Target="#'p0112_1'!A1" TargetMode="External" Id="rId51" /><Relationship Type="http://schemas.openxmlformats.org/officeDocument/2006/relationships/hyperlink" Target="#'p0113_1'!A1" TargetMode="External" Id="rId52" /><Relationship Type="http://schemas.openxmlformats.org/officeDocument/2006/relationships/hyperlink" Target="#'p0114_1'!A1" TargetMode="External" Id="rId53" /><Relationship Type="http://schemas.openxmlformats.org/officeDocument/2006/relationships/hyperlink" Target="#'p0125_1'!A1" TargetMode="External" Id="rId54" /><Relationship Type="http://schemas.openxmlformats.org/officeDocument/2006/relationships/hyperlink" Target="#'p0131_1'!A1" TargetMode="External" Id="rId55" /><Relationship Type="http://schemas.openxmlformats.org/officeDocument/2006/relationships/hyperlink" Target="#'p0131_2'!A1" TargetMode="External" Id="rId56" /><Relationship Type="http://schemas.openxmlformats.org/officeDocument/2006/relationships/hyperlink" Target="#'p0134_1'!A1" TargetMode="External" Id="rId57" /><Relationship Type="http://schemas.openxmlformats.org/officeDocument/2006/relationships/hyperlink" Target="#'p0134_2'!A1" TargetMode="External" Id="rId58" /><Relationship Type="http://schemas.openxmlformats.org/officeDocument/2006/relationships/hyperlink" Target="#'p0136_1'!A1" TargetMode="External" Id="rId59" /><Relationship Type="http://schemas.openxmlformats.org/officeDocument/2006/relationships/hyperlink" Target="#'p0136_2'!A1" TargetMode="External" Id="rId60" /><Relationship Type="http://schemas.openxmlformats.org/officeDocument/2006/relationships/hyperlink" Target="#'p0136_3'!A1" TargetMode="External" Id="rId61" /><Relationship Type="http://schemas.openxmlformats.org/officeDocument/2006/relationships/hyperlink" Target="#'p0136_4'!A1" TargetMode="External" Id="rId62" /><Relationship Type="http://schemas.openxmlformats.org/officeDocument/2006/relationships/hyperlink" Target="#'p0136_5'!A1" TargetMode="External" Id="rId63" /><Relationship Type="http://schemas.openxmlformats.org/officeDocument/2006/relationships/hyperlink" Target="#'p0141_1'!A1" TargetMode="External" Id="rId64" /><Relationship Type="http://schemas.openxmlformats.org/officeDocument/2006/relationships/hyperlink" Target="#'p0141_2'!A1" TargetMode="External" Id="rId65" /><Relationship Type="http://schemas.openxmlformats.org/officeDocument/2006/relationships/hyperlink" Target="#'p0142_1'!A1" TargetMode="External" Id="rId66" /><Relationship Type="http://schemas.openxmlformats.org/officeDocument/2006/relationships/hyperlink" Target="#'p0144_1'!A1" TargetMode="External" Id="rId67" /><Relationship Type="http://schemas.openxmlformats.org/officeDocument/2006/relationships/hyperlink" Target="#'p0144_2'!A1" TargetMode="External" Id="rId68" /><Relationship Type="http://schemas.openxmlformats.org/officeDocument/2006/relationships/hyperlink" Target="#'p0145_1'!A1" TargetMode="External" Id="rId69" /><Relationship Type="http://schemas.openxmlformats.org/officeDocument/2006/relationships/hyperlink" Target="#'p0145_2'!A1" TargetMode="External" Id="rId70" /><Relationship Type="http://schemas.openxmlformats.org/officeDocument/2006/relationships/hyperlink" Target="#'p0145_3'!A1" TargetMode="External" Id="rId71" /><Relationship Type="http://schemas.openxmlformats.org/officeDocument/2006/relationships/hyperlink" Target="#'p0145_4'!A1" TargetMode="External" Id="rId72" /><Relationship Type="http://schemas.openxmlformats.org/officeDocument/2006/relationships/hyperlink" Target="#'p0146_1'!A1" TargetMode="External" Id="rId73" /><Relationship Type="http://schemas.openxmlformats.org/officeDocument/2006/relationships/hyperlink" Target="#'p0146_2'!A1" TargetMode="External" Id="rId74" /><Relationship Type="http://schemas.openxmlformats.org/officeDocument/2006/relationships/hyperlink" Target="#'p0147_1'!A1" TargetMode="External" Id="rId75" /><Relationship Type="http://schemas.openxmlformats.org/officeDocument/2006/relationships/hyperlink" Target="#'p0147_2'!A1" TargetMode="External" Id="rId76" /><Relationship Type="http://schemas.openxmlformats.org/officeDocument/2006/relationships/hyperlink" Target="#'p0147_3'!A1" TargetMode="External" Id="rId77" /><Relationship Type="http://schemas.openxmlformats.org/officeDocument/2006/relationships/hyperlink" Target="#'p0148_1'!A1" TargetMode="External" Id="rId78" /><Relationship Type="http://schemas.openxmlformats.org/officeDocument/2006/relationships/hyperlink" Target="#'p0148_2'!A1" TargetMode="External" Id="rId79" /><Relationship Type="http://schemas.openxmlformats.org/officeDocument/2006/relationships/hyperlink" Target="#'p0148_3'!A1" TargetMode="External" Id="rId80" /><Relationship Type="http://schemas.openxmlformats.org/officeDocument/2006/relationships/hyperlink" Target="#'p0148_4'!A1" TargetMode="External" Id="rId81" /><Relationship Type="http://schemas.openxmlformats.org/officeDocument/2006/relationships/hyperlink" Target="#'p0152_1'!A1" TargetMode="External" Id="rId82" /><Relationship Type="http://schemas.openxmlformats.org/officeDocument/2006/relationships/hyperlink" Target="#'p0177_1'!A1" TargetMode="External" Id="rId83" /><Relationship Type="http://schemas.openxmlformats.org/officeDocument/2006/relationships/hyperlink" Target="#'p0181_1'!A1" TargetMode="External" Id="rId84" /><Relationship Type="http://schemas.openxmlformats.org/officeDocument/2006/relationships/hyperlink" Target="#'p0182_1'!A1" TargetMode="External" Id="rId85" /><Relationship Type="http://schemas.openxmlformats.org/officeDocument/2006/relationships/hyperlink" Target="#'p0186_1'!A1" TargetMode="External" Id="rId86" /><Relationship Type="http://schemas.openxmlformats.org/officeDocument/2006/relationships/hyperlink" Target="#'p0186_2'!A1" TargetMode="External" Id="rId87" /><Relationship Type="http://schemas.openxmlformats.org/officeDocument/2006/relationships/hyperlink" Target="#'p0186_3'!A1" TargetMode="External" Id="rId88" /><Relationship Type="http://schemas.openxmlformats.org/officeDocument/2006/relationships/hyperlink" Target="#'p0187_1'!A1" TargetMode="External" Id="rId89" /><Relationship Type="http://schemas.openxmlformats.org/officeDocument/2006/relationships/hyperlink" Target="#'p0188_1'!A1" TargetMode="External" Id="rId90" /><Relationship Type="http://schemas.openxmlformats.org/officeDocument/2006/relationships/hyperlink" Target="#'p0189_1'!A1" TargetMode="External" Id="rId91" /><Relationship Type="http://schemas.openxmlformats.org/officeDocument/2006/relationships/hyperlink" Target="#'p0189_2'!A1" TargetMode="External" Id="rId92" /><Relationship Type="http://schemas.openxmlformats.org/officeDocument/2006/relationships/hyperlink" Target="#'p0191_1'!A1" TargetMode="External" Id="rId93" /><Relationship Type="http://schemas.openxmlformats.org/officeDocument/2006/relationships/hyperlink" Target="#'p0192_1'!A1" TargetMode="External" Id="rId94" /><Relationship Type="http://schemas.openxmlformats.org/officeDocument/2006/relationships/hyperlink" Target="#'p0195_1'!A1" TargetMode="External" Id="rId95" /><Relationship Type="http://schemas.openxmlformats.org/officeDocument/2006/relationships/hyperlink" Target="#'p0196_1'!A1" TargetMode="External" Id="rId96" /><Relationship Type="http://schemas.openxmlformats.org/officeDocument/2006/relationships/hyperlink" Target="#'p0196_2'!A1" TargetMode="External" Id="rId97" /><Relationship Type="http://schemas.openxmlformats.org/officeDocument/2006/relationships/hyperlink" Target="#'p0197_1'!A1" TargetMode="External" Id="rId98" /><Relationship Type="http://schemas.openxmlformats.org/officeDocument/2006/relationships/hyperlink" Target="#'p0197_2'!A1" TargetMode="External" Id="rId99" /><Relationship Type="http://schemas.openxmlformats.org/officeDocument/2006/relationships/hyperlink" Target="#'p0197_3'!A1" TargetMode="External" Id="rId100" /><Relationship Type="http://schemas.openxmlformats.org/officeDocument/2006/relationships/hyperlink" Target="#'p0198_1'!A1" TargetMode="External" Id="rId101" /><Relationship Type="http://schemas.openxmlformats.org/officeDocument/2006/relationships/hyperlink" Target="#'p0199_1'!A1" TargetMode="External" Id="rId102" /><Relationship Type="http://schemas.openxmlformats.org/officeDocument/2006/relationships/hyperlink" Target="#'p0199_2'!A1" TargetMode="External" Id="rId103" /><Relationship Type="http://schemas.openxmlformats.org/officeDocument/2006/relationships/hyperlink" Target="#'p0204_1'!A1" TargetMode="External" Id="rId104" /><Relationship Type="http://schemas.openxmlformats.org/officeDocument/2006/relationships/hyperlink" Target="#'p0204_2'!A1" TargetMode="External" Id="rId105" /><Relationship Type="http://schemas.openxmlformats.org/officeDocument/2006/relationships/hyperlink" Target="#'p0206_1'!A1" TargetMode="External" Id="rId106" /><Relationship Type="http://schemas.openxmlformats.org/officeDocument/2006/relationships/hyperlink" Target="#'p0206_2'!A1" TargetMode="External" Id="rId107" /><Relationship Type="http://schemas.openxmlformats.org/officeDocument/2006/relationships/hyperlink" Target="#'p0206_3'!A1" TargetMode="External" Id="rId108" /><Relationship Type="http://schemas.openxmlformats.org/officeDocument/2006/relationships/hyperlink" Target="#'p0206_4'!A1" TargetMode="External" Id="rId109" /><Relationship Type="http://schemas.openxmlformats.org/officeDocument/2006/relationships/hyperlink" Target="#'p0210_1'!A1" TargetMode="External" Id="rId110" /><Relationship Type="http://schemas.openxmlformats.org/officeDocument/2006/relationships/hyperlink" Target="#'p0212_1'!A1" TargetMode="External" Id="rId111" /><Relationship Type="http://schemas.openxmlformats.org/officeDocument/2006/relationships/hyperlink" Target="#'p0215_1'!A1" TargetMode="External" Id="rId112" /><Relationship Type="http://schemas.openxmlformats.org/officeDocument/2006/relationships/hyperlink" Target="#'p0219_1'!A1" TargetMode="External" Id="rId113" /><Relationship Type="http://schemas.openxmlformats.org/officeDocument/2006/relationships/hyperlink" Target="#'p0221_1'!A1" TargetMode="External" Id="rId114" /><Relationship Type="http://schemas.openxmlformats.org/officeDocument/2006/relationships/hyperlink" Target="#'p0221_2'!A1" TargetMode="External" Id="rId115" /><Relationship Type="http://schemas.openxmlformats.org/officeDocument/2006/relationships/hyperlink" Target="#'p0221_3'!A1" TargetMode="External" Id="rId116" /><Relationship Type="http://schemas.openxmlformats.org/officeDocument/2006/relationships/hyperlink" Target="#'p0222_1'!A1" TargetMode="External" Id="rId117" /><Relationship Type="http://schemas.openxmlformats.org/officeDocument/2006/relationships/hyperlink" Target="#'p0222_2'!A1" TargetMode="External" Id="rId118" /><Relationship Type="http://schemas.openxmlformats.org/officeDocument/2006/relationships/hyperlink" Target="#'p0223_1'!A1" TargetMode="External" Id="rId119" /><Relationship Type="http://schemas.openxmlformats.org/officeDocument/2006/relationships/hyperlink" Target="#'p0223_2'!A1" TargetMode="External" Id="rId120" /><Relationship Type="http://schemas.openxmlformats.org/officeDocument/2006/relationships/hyperlink" Target="#'p0224_1'!A1" TargetMode="External" Id="rId121" /><Relationship Type="http://schemas.openxmlformats.org/officeDocument/2006/relationships/hyperlink" Target="#'p0225_1'!A1" TargetMode="External" Id="rId122" /><Relationship Type="http://schemas.openxmlformats.org/officeDocument/2006/relationships/hyperlink" Target="#'p0225_2'!A1" TargetMode="External" Id="rId123" /><Relationship Type="http://schemas.openxmlformats.org/officeDocument/2006/relationships/hyperlink" Target="#'p0226_1'!A1" TargetMode="External" Id="rId124" /><Relationship Type="http://schemas.openxmlformats.org/officeDocument/2006/relationships/hyperlink" Target="#'p0227_1'!A1" TargetMode="External" Id="rId125" /><Relationship Type="http://schemas.openxmlformats.org/officeDocument/2006/relationships/hyperlink" Target="#'p0227_2'!A1" TargetMode="External" Id="rId126" /><Relationship Type="http://schemas.openxmlformats.org/officeDocument/2006/relationships/hyperlink" Target="#'p0227_3'!A1" TargetMode="External" Id="rId127" /><Relationship Type="http://schemas.openxmlformats.org/officeDocument/2006/relationships/hyperlink" Target="#'p0229_1'!A1" TargetMode="External" Id="rId128" /><Relationship Type="http://schemas.openxmlformats.org/officeDocument/2006/relationships/hyperlink" Target="#'p0229_2'!A1" TargetMode="External" Id="rId129" /><Relationship Type="http://schemas.openxmlformats.org/officeDocument/2006/relationships/hyperlink" Target="#'p0229_3'!A1" TargetMode="External" Id="rId130" /><Relationship Type="http://schemas.openxmlformats.org/officeDocument/2006/relationships/hyperlink" Target="#'p0229_4'!A1" TargetMode="External" Id="rId131" /><Relationship Type="http://schemas.openxmlformats.org/officeDocument/2006/relationships/hyperlink" Target="#'p0230_1'!A1" TargetMode="External" Id="rId132" /><Relationship Type="http://schemas.openxmlformats.org/officeDocument/2006/relationships/hyperlink" Target="#'p0230_2'!A1" TargetMode="External" Id="rId133" /><Relationship Type="http://schemas.openxmlformats.org/officeDocument/2006/relationships/hyperlink" Target="#'p0230_3'!A1" TargetMode="External" Id="rId134" /><Relationship Type="http://schemas.openxmlformats.org/officeDocument/2006/relationships/hyperlink" Target="#'p0231_1'!A1" TargetMode="External" Id="rId135" /><Relationship Type="http://schemas.openxmlformats.org/officeDocument/2006/relationships/hyperlink" Target="#'p0231_2'!A1" TargetMode="External" Id="rId136" /><Relationship Type="http://schemas.openxmlformats.org/officeDocument/2006/relationships/hyperlink" Target="#'p0231_3'!A1" TargetMode="External" Id="rId137" /><Relationship Type="http://schemas.openxmlformats.org/officeDocument/2006/relationships/hyperlink" Target="#'p0231_4'!A1" TargetMode="External" Id="rId138" /><Relationship Type="http://schemas.openxmlformats.org/officeDocument/2006/relationships/hyperlink" Target="#'p0232_1'!A1" TargetMode="External" Id="rId139" /><Relationship Type="http://schemas.openxmlformats.org/officeDocument/2006/relationships/hyperlink" Target="#'p0232_2'!A1" TargetMode="External" Id="rId140" /><Relationship Type="http://schemas.openxmlformats.org/officeDocument/2006/relationships/hyperlink" Target="#'p0235_1'!A1" TargetMode="External" Id="rId141" /><Relationship Type="http://schemas.openxmlformats.org/officeDocument/2006/relationships/hyperlink" Target="#'p0235_2'!A1" TargetMode="External" Id="rId142" /><Relationship Type="http://schemas.openxmlformats.org/officeDocument/2006/relationships/hyperlink" Target="#'p0235_3'!A1" TargetMode="External" Id="rId143" /><Relationship Type="http://schemas.openxmlformats.org/officeDocument/2006/relationships/hyperlink" Target="#'p0238_1'!A1" TargetMode="External" Id="rId144" /><Relationship Type="http://schemas.openxmlformats.org/officeDocument/2006/relationships/hyperlink" Target="#'p0238_2'!A1" TargetMode="External" Id="rId145" /><Relationship Type="http://schemas.openxmlformats.org/officeDocument/2006/relationships/hyperlink" Target="#'p0239_1'!A1" TargetMode="External" Id="rId146" /><Relationship Type="http://schemas.openxmlformats.org/officeDocument/2006/relationships/hyperlink" Target="#'p0239_2'!A1" TargetMode="External" Id="rId147" /><Relationship Type="http://schemas.openxmlformats.org/officeDocument/2006/relationships/hyperlink" Target="#'p0239_3'!A1" TargetMode="External" Id="rId148" /><Relationship Type="http://schemas.openxmlformats.org/officeDocument/2006/relationships/hyperlink" Target="#'p0240_1'!A1" TargetMode="External" Id="rId149" /><Relationship Type="http://schemas.openxmlformats.org/officeDocument/2006/relationships/hyperlink" Target="#'p0240_2'!A1" TargetMode="External" Id="rId150" /><Relationship Type="http://schemas.openxmlformats.org/officeDocument/2006/relationships/hyperlink" Target="#'p0241_1'!A1" TargetMode="External" Id="rId151" /><Relationship Type="http://schemas.openxmlformats.org/officeDocument/2006/relationships/hyperlink" Target="#'p0242_1'!A1" TargetMode="External" Id="rId152" /><Relationship Type="http://schemas.openxmlformats.org/officeDocument/2006/relationships/hyperlink" Target="#'p0242_2'!A1" TargetMode="External" Id="rId153" /><Relationship Type="http://schemas.openxmlformats.org/officeDocument/2006/relationships/hyperlink" Target="#'p0242_3'!A1" TargetMode="External" Id="rId154" /><Relationship Type="http://schemas.openxmlformats.org/officeDocument/2006/relationships/hyperlink" Target="#'p0243_1'!A1" TargetMode="External" Id="rId155" /><Relationship Type="http://schemas.openxmlformats.org/officeDocument/2006/relationships/hyperlink" Target="#'p0243_2'!A1" TargetMode="External" Id="rId156" /><Relationship Type="http://schemas.openxmlformats.org/officeDocument/2006/relationships/hyperlink" Target="#'p0244_1'!A1" TargetMode="External" Id="rId157" /><Relationship Type="http://schemas.openxmlformats.org/officeDocument/2006/relationships/hyperlink" Target="#'p0244_2'!A1" TargetMode="External" Id="rId158" /><Relationship Type="http://schemas.openxmlformats.org/officeDocument/2006/relationships/hyperlink" Target="#'p0244_3'!A1" TargetMode="External" Id="rId159" /><Relationship Type="http://schemas.openxmlformats.org/officeDocument/2006/relationships/hyperlink" Target="#'p0244_4'!A1" TargetMode="External" Id="rId160" /><Relationship Type="http://schemas.openxmlformats.org/officeDocument/2006/relationships/hyperlink" Target="#'p0245_1'!A1" TargetMode="External" Id="rId161" /><Relationship Type="http://schemas.openxmlformats.org/officeDocument/2006/relationships/hyperlink" Target="#'p0245_2'!A1" TargetMode="External" Id="rId162" /><Relationship Type="http://schemas.openxmlformats.org/officeDocument/2006/relationships/hyperlink" Target="#'p0245_3'!A1" TargetMode="External" Id="rId163" /><Relationship Type="http://schemas.openxmlformats.org/officeDocument/2006/relationships/hyperlink" Target="#'p0245_4'!A1" TargetMode="External" Id="rId164" /><Relationship Type="http://schemas.openxmlformats.org/officeDocument/2006/relationships/hyperlink" Target="#'p0246_1'!A1" TargetMode="External" Id="rId165" /><Relationship Type="http://schemas.openxmlformats.org/officeDocument/2006/relationships/hyperlink" Target="#'p0246_2'!A1" TargetMode="External" Id="rId166" /><Relationship Type="http://schemas.openxmlformats.org/officeDocument/2006/relationships/hyperlink" Target="#'p0247_1'!A1" TargetMode="External" Id="rId167" /><Relationship Type="http://schemas.openxmlformats.org/officeDocument/2006/relationships/hyperlink" Target="#'p0247_2'!A1" TargetMode="External" Id="rId168" /><Relationship Type="http://schemas.openxmlformats.org/officeDocument/2006/relationships/hyperlink" Target="#'p0254_1'!A1" TargetMode="External" Id="rId169" /><Relationship Type="http://schemas.openxmlformats.org/officeDocument/2006/relationships/hyperlink" Target="#'p0254_2'!A1" TargetMode="External" Id="rId170" /><Relationship Type="http://schemas.openxmlformats.org/officeDocument/2006/relationships/hyperlink" Target="#'p0255_1'!A1" TargetMode="External" Id="rId171" /><Relationship Type="http://schemas.openxmlformats.org/officeDocument/2006/relationships/hyperlink" Target="#'p0255_2'!A1" TargetMode="External" Id="rId172" /><Relationship Type="http://schemas.openxmlformats.org/officeDocument/2006/relationships/hyperlink" Target="#'p0255_3'!A1" TargetMode="External" Id="rId173" /><Relationship Type="http://schemas.openxmlformats.org/officeDocument/2006/relationships/hyperlink" Target="#'p0255_4'!A1" TargetMode="External" Id="rId174" /><Relationship Type="http://schemas.openxmlformats.org/officeDocument/2006/relationships/hyperlink" Target="#'p0256_1'!A1" TargetMode="External" Id="rId175" /><Relationship Type="http://schemas.openxmlformats.org/officeDocument/2006/relationships/hyperlink" Target="#'p0256_2'!A1" TargetMode="External" Id="rId176" /><Relationship Type="http://schemas.openxmlformats.org/officeDocument/2006/relationships/hyperlink" Target="#'p0256_3'!A1" TargetMode="External" Id="rId177" /><Relationship Type="http://schemas.openxmlformats.org/officeDocument/2006/relationships/hyperlink" Target="#'p0257_1'!A1" TargetMode="External" Id="rId178" /><Relationship Type="http://schemas.openxmlformats.org/officeDocument/2006/relationships/hyperlink" Target="#'p0258_1'!A1" TargetMode="External" Id="rId179" /><Relationship Type="http://schemas.openxmlformats.org/officeDocument/2006/relationships/hyperlink" Target="#'p0258_2'!A1" TargetMode="External" Id="rId180" /><Relationship Type="http://schemas.openxmlformats.org/officeDocument/2006/relationships/hyperlink" Target="#'p0258_3'!A1" TargetMode="External" Id="rId181" /><Relationship Type="http://schemas.openxmlformats.org/officeDocument/2006/relationships/hyperlink" Target="#'p0261_1'!A1" TargetMode="External" Id="rId182" /><Relationship Type="http://schemas.openxmlformats.org/officeDocument/2006/relationships/hyperlink" Target="#'p0262_1'!A1" TargetMode="External" Id="rId183" /><Relationship Type="http://schemas.openxmlformats.org/officeDocument/2006/relationships/hyperlink" Target="#'p0262_2'!A1" TargetMode="External" Id="rId184" /><Relationship Type="http://schemas.openxmlformats.org/officeDocument/2006/relationships/hyperlink" Target="#'p0263_1'!A1" TargetMode="External" Id="rId185" /><Relationship Type="http://schemas.openxmlformats.org/officeDocument/2006/relationships/hyperlink" Target="#'p0263_2'!A1" TargetMode="External" Id="rId186" /><Relationship Type="http://schemas.openxmlformats.org/officeDocument/2006/relationships/hyperlink" Target="#'p0263_3'!A1" TargetMode="External" Id="rId187" /><Relationship Type="http://schemas.openxmlformats.org/officeDocument/2006/relationships/hyperlink" Target="#'p0263_4'!A1" TargetMode="External" Id="rId188" /><Relationship Type="http://schemas.openxmlformats.org/officeDocument/2006/relationships/hyperlink" Target="#'p0263_5'!A1" TargetMode="External" Id="rId189" /><Relationship Type="http://schemas.openxmlformats.org/officeDocument/2006/relationships/hyperlink" Target="#'p0264_1'!A1" TargetMode="External" Id="rId190" /><Relationship Type="http://schemas.openxmlformats.org/officeDocument/2006/relationships/hyperlink" Target="#'p0264_2'!A1" TargetMode="External" Id="rId191" /><Relationship Type="http://schemas.openxmlformats.org/officeDocument/2006/relationships/hyperlink" Target="#'p0265_1'!A1" TargetMode="External" Id="rId192" /><Relationship Type="http://schemas.openxmlformats.org/officeDocument/2006/relationships/hyperlink" Target="#'p0266_1'!A1" TargetMode="External" Id="rId193" /><Relationship Type="http://schemas.openxmlformats.org/officeDocument/2006/relationships/hyperlink" Target="#'p0266_2'!A1" TargetMode="External" Id="rId194" /><Relationship Type="http://schemas.openxmlformats.org/officeDocument/2006/relationships/hyperlink" Target="#'p0266_3'!A1" TargetMode="External" Id="rId195" /><Relationship Type="http://schemas.openxmlformats.org/officeDocument/2006/relationships/hyperlink" Target="#'p0267_1'!A1" TargetMode="External" Id="rId196" /><Relationship Type="http://schemas.openxmlformats.org/officeDocument/2006/relationships/hyperlink" Target="#'p0267_2'!A1" TargetMode="External" Id="rId197" /><Relationship Type="http://schemas.openxmlformats.org/officeDocument/2006/relationships/hyperlink" Target="#'p0267_3'!A1" TargetMode="External" Id="rId198" /><Relationship Type="http://schemas.openxmlformats.org/officeDocument/2006/relationships/hyperlink" Target="#'p0268_1'!A1" TargetMode="External" Id="rId199" /><Relationship Type="http://schemas.openxmlformats.org/officeDocument/2006/relationships/hyperlink" Target="#'p0268_2'!A1" TargetMode="External" Id="rId200" /><Relationship Type="http://schemas.openxmlformats.org/officeDocument/2006/relationships/hyperlink" Target="#'p0268_3'!A1" TargetMode="External" Id="rId201" /><Relationship Type="http://schemas.openxmlformats.org/officeDocument/2006/relationships/hyperlink" Target="#'p0269_1'!A1" TargetMode="External" Id="rId202" /><Relationship Type="http://schemas.openxmlformats.org/officeDocument/2006/relationships/hyperlink" Target="#'p0269_2'!A1" TargetMode="External" Id="rId203" /><Relationship Type="http://schemas.openxmlformats.org/officeDocument/2006/relationships/hyperlink" Target="#'p0269_3'!A1" TargetMode="External" Id="rId204" /><Relationship Type="http://schemas.openxmlformats.org/officeDocument/2006/relationships/hyperlink" Target="#'p0269_4'!A1" TargetMode="External" Id="rId205" /><Relationship Type="http://schemas.openxmlformats.org/officeDocument/2006/relationships/hyperlink" Target="#'p0269_5'!A1" TargetMode="External" Id="rId206" /><Relationship Type="http://schemas.openxmlformats.org/officeDocument/2006/relationships/hyperlink" Target="#'p0269_6'!A1" TargetMode="External" Id="rId207" /><Relationship Type="http://schemas.openxmlformats.org/officeDocument/2006/relationships/hyperlink" Target="#'p0269_7'!A1" TargetMode="External" Id="rId208" /><Relationship Type="http://schemas.openxmlformats.org/officeDocument/2006/relationships/hyperlink" Target="#'p0270_1'!A1" TargetMode="External" Id="rId209" /><Relationship Type="http://schemas.openxmlformats.org/officeDocument/2006/relationships/hyperlink" Target="#'p0270_2'!A1" TargetMode="External" Id="rId210" /><Relationship Type="http://schemas.openxmlformats.org/officeDocument/2006/relationships/hyperlink" Target="#'p0270_3'!A1" TargetMode="External" Id="rId211" /><Relationship Type="http://schemas.openxmlformats.org/officeDocument/2006/relationships/hyperlink" Target="#'p0270_4'!A1" TargetMode="External" Id="rId212" /><Relationship Type="http://schemas.openxmlformats.org/officeDocument/2006/relationships/hyperlink" Target="#'p0270_5'!A1" TargetMode="External" Id="rId213" /><Relationship Type="http://schemas.openxmlformats.org/officeDocument/2006/relationships/hyperlink" Target="#'p0271_1'!A1" TargetMode="External" Id="rId214" /><Relationship Type="http://schemas.openxmlformats.org/officeDocument/2006/relationships/hyperlink" Target="#'p0272_1'!A1" TargetMode="External" Id="rId215" /><Relationship Type="http://schemas.openxmlformats.org/officeDocument/2006/relationships/hyperlink" Target="#'p0272_2'!A1" TargetMode="External" Id="rId216" /><Relationship Type="http://schemas.openxmlformats.org/officeDocument/2006/relationships/hyperlink" Target="#'p0273_1'!A1" TargetMode="External" Id="rId217" /><Relationship Type="http://schemas.openxmlformats.org/officeDocument/2006/relationships/hyperlink" Target="#'p0274_1'!A1" TargetMode="External" Id="rId218" /><Relationship Type="http://schemas.openxmlformats.org/officeDocument/2006/relationships/hyperlink" Target="#'p0275_1'!A1" TargetMode="External" Id="rId219" /><Relationship Type="http://schemas.openxmlformats.org/officeDocument/2006/relationships/hyperlink" Target="#'p0276_1'!A1" TargetMode="External" Id="rId220" /><Relationship Type="http://schemas.openxmlformats.org/officeDocument/2006/relationships/hyperlink" Target="#'p0278_1'!A1" TargetMode="External" Id="rId221" /><Relationship Type="http://schemas.openxmlformats.org/officeDocument/2006/relationships/hyperlink" Target="#'p0281_1'!A1" TargetMode="External" Id="rId222" /><Relationship Type="http://schemas.openxmlformats.org/officeDocument/2006/relationships/hyperlink" Target="#'p0282_1'!A1" TargetMode="External" Id="rId223" /><Relationship Type="http://schemas.openxmlformats.org/officeDocument/2006/relationships/hyperlink" Target="#'p0292_1'!A1" TargetMode="External" Id="rId224" /><Relationship Type="http://schemas.openxmlformats.org/officeDocument/2006/relationships/hyperlink" Target="#'p0297_1'!A1" TargetMode="External" Id="rId225" /><Relationship Type="http://schemas.openxmlformats.org/officeDocument/2006/relationships/hyperlink" Target="#'p0299_1'!A1" TargetMode="External" Id="rId226" /><Relationship Type="http://schemas.openxmlformats.org/officeDocument/2006/relationships/hyperlink" Target="#'p0299_2'!A1" TargetMode="External" Id="rId227" /><Relationship Type="http://schemas.openxmlformats.org/officeDocument/2006/relationships/hyperlink" Target="#'p0300_1'!A1" TargetMode="External" Id="rId228" /><Relationship Type="http://schemas.openxmlformats.org/officeDocument/2006/relationships/hyperlink" Target="#'p0301_1'!A1" TargetMode="External" Id="rId229" /><Relationship Type="http://schemas.openxmlformats.org/officeDocument/2006/relationships/hyperlink" Target="#'p0302_1'!A1" TargetMode="External" Id="rId230" /><Relationship Type="http://schemas.openxmlformats.org/officeDocument/2006/relationships/hyperlink" Target="#'p0303_1'!A1" TargetMode="External" Id="rId231" /><Relationship Type="http://schemas.openxmlformats.org/officeDocument/2006/relationships/hyperlink" Target="#'p0304_1'!A1" TargetMode="External" Id="rId232" /><Relationship Type="http://schemas.openxmlformats.org/officeDocument/2006/relationships/hyperlink" Target="#'p0305_1'!A1" TargetMode="External" Id="rId233" /><Relationship Type="http://schemas.openxmlformats.org/officeDocument/2006/relationships/hyperlink" Target="#'p0309_1'!A1" TargetMode="External" Id="rId234" /><Relationship Type="http://schemas.openxmlformats.org/officeDocument/2006/relationships/hyperlink" Target="#'p0318_1'!A1" TargetMode="External" Id="rId235" /><Relationship Type="http://schemas.openxmlformats.org/officeDocument/2006/relationships/hyperlink" Target="#'p0318_2'!A1" TargetMode="External" Id="rId236" /><Relationship Type="http://schemas.openxmlformats.org/officeDocument/2006/relationships/hyperlink" Target="#'p0319_1'!A1" TargetMode="External" Id="rId237" /><Relationship Type="http://schemas.openxmlformats.org/officeDocument/2006/relationships/hyperlink" Target="#'p0319_2'!A1" TargetMode="External" Id="rId238" /><Relationship Type="http://schemas.openxmlformats.org/officeDocument/2006/relationships/hyperlink" Target="#'p0319_3'!A1" TargetMode="External" Id="rId239" /><Relationship Type="http://schemas.openxmlformats.org/officeDocument/2006/relationships/hyperlink" Target="#'p0320_1'!A1" TargetMode="External" Id="rId240" /><Relationship Type="http://schemas.openxmlformats.org/officeDocument/2006/relationships/hyperlink" Target="#'p0320_2'!A1" TargetMode="External" Id="rId241" /><Relationship Type="http://schemas.openxmlformats.org/officeDocument/2006/relationships/hyperlink" Target="#'p0321_1'!A1" TargetMode="External" Id="rId242" /><Relationship Type="http://schemas.openxmlformats.org/officeDocument/2006/relationships/hyperlink" Target="#'p0322_1'!A1" TargetMode="External" Id="rId243" /><Relationship Type="http://schemas.openxmlformats.org/officeDocument/2006/relationships/hyperlink" Target="#'p0322_2'!A1" TargetMode="External" Id="rId244" /><Relationship Type="http://schemas.openxmlformats.org/officeDocument/2006/relationships/hyperlink" Target="#'p0325_1'!A1" TargetMode="External" Id="rId245" /><Relationship Type="http://schemas.openxmlformats.org/officeDocument/2006/relationships/hyperlink" Target="#'p0328_1'!A1" TargetMode="External" Id="rId246" /><Relationship Type="http://schemas.openxmlformats.org/officeDocument/2006/relationships/hyperlink" Target="#'p0328_2'!A1" TargetMode="External" Id="rId247" /><Relationship Type="http://schemas.openxmlformats.org/officeDocument/2006/relationships/hyperlink" Target="#'p0329_1'!A1" TargetMode="External" Id="rId248" /><Relationship Type="http://schemas.openxmlformats.org/officeDocument/2006/relationships/hyperlink" Target="#'p0330_1'!A1" TargetMode="External" Id="rId249" /><Relationship Type="http://schemas.openxmlformats.org/officeDocument/2006/relationships/hyperlink" Target="#'p0331_1'!A1" TargetMode="External" Id="rId250" /><Relationship Type="http://schemas.openxmlformats.org/officeDocument/2006/relationships/hyperlink" Target="#'p0331_2'!A1" TargetMode="External" Id="rId251" /><Relationship Type="http://schemas.openxmlformats.org/officeDocument/2006/relationships/hyperlink" Target="#'p0331_3'!A1" TargetMode="External" Id="rId252" /><Relationship Type="http://schemas.openxmlformats.org/officeDocument/2006/relationships/hyperlink" Target="#'p0332_1'!A1" TargetMode="External" Id="rId253" /><Relationship Type="http://schemas.openxmlformats.org/officeDocument/2006/relationships/hyperlink" Target="#'p0332_2'!A1" TargetMode="External" Id="rId254" /><Relationship Type="http://schemas.openxmlformats.org/officeDocument/2006/relationships/hyperlink" Target="#'p0332_3'!A1" TargetMode="External" Id="rId255" /><Relationship Type="http://schemas.openxmlformats.org/officeDocument/2006/relationships/hyperlink" Target="#'p0332_4'!A1" TargetMode="External" Id="rId256" /><Relationship Type="http://schemas.openxmlformats.org/officeDocument/2006/relationships/hyperlink" Target="#'p0332_5'!A1" TargetMode="External" Id="rId257" /><Relationship Type="http://schemas.openxmlformats.org/officeDocument/2006/relationships/hyperlink" Target="#'p0333_1'!A1" TargetMode="External" Id="rId258" /><Relationship Type="http://schemas.openxmlformats.org/officeDocument/2006/relationships/hyperlink" Target="#'p0333_2'!A1" TargetMode="External" Id="rId259" /><Relationship Type="http://schemas.openxmlformats.org/officeDocument/2006/relationships/hyperlink" Target="#'p0333_3'!A1" TargetMode="External" Id="rId260" /><Relationship Type="http://schemas.openxmlformats.org/officeDocument/2006/relationships/hyperlink" Target="#'p0334_1'!A1" TargetMode="External" Id="rId261" /><Relationship Type="http://schemas.openxmlformats.org/officeDocument/2006/relationships/hyperlink" Target="#'p0334_2'!A1" TargetMode="External" Id="rId262" /><Relationship Type="http://schemas.openxmlformats.org/officeDocument/2006/relationships/hyperlink" Target="#'p0334_3'!A1" TargetMode="External" Id="rId263" /><Relationship Type="http://schemas.openxmlformats.org/officeDocument/2006/relationships/hyperlink" Target="#'p0335_1'!A1" TargetMode="External" Id="rId264" /><Relationship Type="http://schemas.openxmlformats.org/officeDocument/2006/relationships/hyperlink" Target="#'p0335_2'!A1" TargetMode="External" Id="rId265" /><Relationship Type="http://schemas.openxmlformats.org/officeDocument/2006/relationships/hyperlink" Target="#'p0336_1'!A1" TargetMode="External" Id="rId266" /><Relationship Type="http://schemas.openxmlformats.org/officeDocument/2006/relationships/hyperlink" Target="#'p0336_2'!A1" TargetMode="External" Id="rId267" /><Relationship Type="http://schemas.openxmlformats.org/officeDocument/2006/relationships/hyperlink" Target="#'p0336_3'!A1" TargetMode="External" Id="rId268" /><Relationship Type="http://schemas.openxmlformats.org/officeDocument/2006/relationships/hyperlink" Target="#'p0337_1'!A1" TargetMode="External" Id="rId269" /><Relationship Type="http://schemas.openxmlformats.org/officeDocument/2006/relationships/hyperlink" Target="#'p0337_2'!A1" TargetMode="External" Id="rId270" /><Relationship Type="http://schemas.openxmlformats.org/officeDocument/2006/relationships/hyperlink" Target="#'p0337_3'!A1" TargetMode="External" Id="rId271" /><Relationship Type="http://schemas.openxmlformats.org/officeDocument/2006/relationships/hyperlink" Target="#'p0337_4'!A1" TargetMode="External" Id="rId272" /><Relationship Type="http://schemas.openxmlformats.org/officeDocument/2006/relationships/hyperlink" Target="#'p0338_1'!A1" TargetMode="External" Id="rId273" /><Relationship Type="http://schemas.openxmlformats.org/officeDocument/2006/relationships/hyperlink" Target="#'p0338_2'!A1" TargetMode="External" Id="rId274" /><Relationship Type="http://schemas.openxmlformats.org/officeDocument/2006/relationships/hyperlink" Target="#'p0338_3'!A1" TargetMode="External" Id="rId275" /><Relationship Type="http://schemas.openxmlformats.org/officeDocument/2006/relationships/hyperlink" Target="#'p0338_4'!A1" TargetMode="External" Id="rId276" /><Relationship Type="http://schemas.openxmlformats.org/officeDocument/2006/relationships/hyperlink" Target="#'p0338_5'!A1" TargetMode="External" Id="rId277" /><Relationship Type="http://schemas.openxmlformats.org/officeDocument/2006/relationships/hyperlink" Target="#'p0339_1'!A1" TargetMode="External" Id="rId278" /><Relationship Type="http://schemas.openxmlformats.org/officeDocument/2006/relationships/hyperlink" Target="#'p0339_2'!A1" TargetMode="External" Id="rId279" /><Relationship Type="http://schemas.openxmlformats.org/officeDocument/2006/relationships/hyperlink" Target="#'p0339_3'!A1" TargetMode="External" Id="rId280" /><Relationship Type="http://schemas.openxmlformats.org/officeDocument/2006/relationships/hyperlink" Target="#'p0340_1'!A1" TargetMode="External" Id="rId281" /><Relationship Type="http://schemas.openxmlformats.org/officeDocument/2006/relationships/hyperlink" Target="#'p0340_2'!A1" TargetMode="External" Id="rId282" /><Relationship Type="http://schemas.openxmlformats.org/officeDocument/2006/relationships/hyperlink" Target="#'p0341_1'!A1" TargetMode="External" Id="rId283" /><Relationship Type="http://schemas.openxmlformats.org/officeDocument/2006/relationships/hyperlink" Target="#'p0342_1'!A1" TargetMode="External" Id="rId284" /><Relationship Type="http://schemas.openxmlformats.org/officeDocument/2006/relationships/hyperlink" Target="#'p0343_1'!A1" TargetMode="External" Id="rId285" /><Relationship Type="http://schemas.openxmlformats.org/officeDocument/2006/relationships/hyperlink" Target="#'p0343_2'!A1" TargetMode="External" Id="rId286" /><Relationship Type="http://schemas.openxmlformats.org/officeDocument/2006/relationships/hyperlink" Target="#'p0343_3'!A1" TargetMode="External" Id="rId287" /><Relationship Type="http://schemas.openxmlformats.org/officeDocument/2006/relationships/hyperlink" Target="#'p0344_1'!A1" TargetMode="External" Id="rId288" /><Relationship Type="http://schemas.openxmlformats.org/officeDocument/2006/relationships/hyperlink" Target="#'p0345_1'!A1" TargetMode="External" Id="rId289" /><Relationship Type="http://schemas.openxmlformats.org/officeDocument/2006/relationships/hyperlink" Target="#'p0345_2'!A1" TargetMode="External" Id="rId290" /><Relationship Type="http://schemas.openxmlformats.org/officeDocument/2006/relationships/hyperlink" Target="#'p0346_1'!A1" TargetMode="External" Id="rId291" /><Relationship Type="http://schemas.openxmlformats.org/officeDocument/2006/relationships/hyperlink" Target="#'p0346_2'!A1" TargetMode="External" Id="rId292" /><Relationship Type="http://schemas.openxmlformats.org/officeDocument/2006/relationships/hyperlink" Target="#'p0346_3'!A1" TargetMode="External" Id="rId293" /><Relationship Type="http://schemas.openxmlformats.org/officeDocument/2006/relationships/hyperlink" Target="#'p0346_4'!A1" TargetMode="External" Id="rId294" /><Relationship Type="http://schemas.openxmlformats.org/officeDocument/2006/relationships/hyperlink" Target="#'p0347_1'!A1" TargetMode="External" Id="rId295" /><Relationship Type="http://schemas.openxmlformats.org/officeDocument/2006/relationships/hyperlink" Target="#'p0347_2'!A1" TargetMode="External" Id="rId296" /><Relationship Type="http://schemas.openxmlformats.org/officeDocument/2006/relationships/hyperlink" Target="#'p0347_3'!A1" TargetMode="External" Id="rId297" /><Relationship Type="http://schemas.openxmlformats.org/officeDocument/2006/relationships/hyperlink" Target="#'p0350_1'!A1" TargetMode="External" Id="rId298" /><Relationship Type="http://schemas.openxmlformats.org/officeDocument/2006/relationships/hyperlink" Target="#'p0350_2'!A1" TargetMode="External" Id="rId299" /><Relationship Type="http://schemas.openxmlformats.org/officeDocument/2006/relationships/hyperlink" Target="#'p0351_1'!A1" TargetMode="External" Id="rId300" /><Relationship Type="http://schemas.openxmlformats.org/officeDocument/2006/relationships/hyperlink" Target="#'p0351_2'!A1" TargetMode="External" Id="rId301" /><Relationship Type="http://schemas.openxmlformats.org/officeDocument/2006/relationships/hyperlink" Target="#'p0351_3'!A1" TargetMode="External" Id="rId302" /><Relationship Type="http://schemas.openxmlformats.org/officeDocument/2006/relationships/hyperlink" Target="#'p0352_1'!A1" TargetMode="External" Id="rId303" /><Relationship Type="http://schemas.openxmlformats.org/officeDocument/2006/relationships/hyperlink" Target="#'p0352_2'!A1" TargetMode="External" Id="rId304" /><Relationship Type="http://schemas.openxmlformats.org/officeDocument/2006/relationships/hyperlink" Target="#'p0352_3'!A1" TargetMode="External" Id="rId305" /><Relationship Type="http://schemas.openxmlformats.org/officeDocument/2006/relationships/hyperlink" Target="#'p0353_1'!A1" TargetMode="External" Id="rId306" /><Relationship Type="http://schemas.openxmlformats.org/officeDocument/2006/relationships/hyperlink" Target="#'p0354_1'!A1" TargetMode="External" Id="rId307" /><Relationship Type="http://schemas.openxmlformats.org/officeDocument/2006/relationships/hyperlink" Target="#'p0354_2'!A1" TargetMode="External" Id="rId308" /><Relationship Type="http://schemas.openxmlformats.org/officeDocument/2006/relationships/hyperlink" Target="#'p0354_3'!A1" TargetMode="External" Id="rId309" /><Relationship Type="http://schemas.openxmlformats.org/officeDocument/2006/relationships/hyperlink" Target="#'p0355_1'!A1" TargetMode="External" Id="rId310" /><Relationship Type="http://schemas.openxmlformats.org/officeDocument/2006/relationships/hyperlink" Target="#'p0355_2'!A1" TargetMode="External" Id="rId311" /><Relationship Type="http://schemas.openxmlformats.org/officeDocument/2006/relationships/hyperlink" Target="#'p0356_1'!A1" TargetMode="External" Id="rId312" /><Relationship Type="http://schemas.openxmlformats.org/officeDocument/2006/relationships/hyperlink" Target="#'p0356_2'!A1" TargetMode="External" Id="rId313" /><Relationship Type="http://schemas.openxmlformats.org/officeDocument/2006/relationships/hyperlink" Target="#'p0357_1'!A1" TargetMode="External" Id="rId314" /><Relationship Type="http://schemas.openxmlformats.org/officeDocument/2006/relationships/hyperlink" Target="#'p0357_2'!A1" TargetMode="External" Id="rId315" /><Relationship Type="http://schemas.openxmlformats.org/officeDocument/2006/relationships/hyperlink" Target="#'p0357_3'!A1" TargetMode="External" Id="rId316" /><Relationship Type="http://schemas.openxmlformats.org/officeDocument/2006/relationships/hyperlink" Target="#'p0357_4'!A1" TargetMode="External" Id="rId317" /><Relationship Type="http://schemas.openxmlformats.org/officeDocument/2006/relationships/hyperlink" Target="#'p0358_1'!A1" TargetMode="External" Id="rId318" /><Relationship Type="http://schemas.openxmlformats.org/officeDocument/2006/relationships/hyperlink" Target="#'p0359_1'!A1" TargetMode="External" Id="rId319" /><Relationship Type="http://schemas.openxmlformats.org/officeDocument/2006/relationships/hyperlink" Target="#'p0361_1'!A1" TargetMode="External" Id="rId320" /><Relationship Type="http://schemas.openxmlformats.org/officeDocument/2006/relationships/hyperlink" Target="#'p0361_2'!A1" TargetMode="External" Id="rId321" /><Relationship Type="http://schemas.openxmlformats.org/officeDocument/2006/relationships/hyperlink" Target="#'p0361_3'!A1" TargetMode="External" Id="rId322" /><Relationship Type="http://schemas.openxmlformats.org/officeDocument/2006/relationships/hyperlink" Target="#'p0362_1'!A1" TargetMode="External" Id="rId323" /><Relationship Type="http://schemas.openxmlformats.org/officeDocument/2006/relationships/hyperlink" Target="#'p0362_2'!A1" TargetMode="External" Id="rId324" /><Relationship Type="http://schemas.openxmlformats.org/officeDocument/2006/relationships/hyperlink" Target="#'p0362_3'!A1" TargetMode="External" Id="rId325" /><Relationship Type="http://schemas.openxmlformats.org/officeDocument/2006/relationships/hyperlink" Target="#'p0362_4'!A1" TargetMode="External" Id="rId326" /><Relationship Type="http://schemas.openxmlformats.org/officeDocument/2006/relationships/hyperlink" Target="#'p0363_1'!A1" TargetMode="External" Id="rId327" /><Relationship Type="http://schemas.openxmlformats.org/officeDocument/2006/relationships/hyperlink" Target="#'p0363_2'!A1" TargetMode="External" Id="rId328" /><Relationship Type="http://schemas.openxmlformats.org/officeDocument/2006/relationships/hyperlink" Target="#'p0363_3'!A1" TargetMode="External" Id="rId329" /><Relationship Type="http://schemas.openxmlformats.org/officeDocument/2006/relationships/hyperlink" Target="#'p0363_4'!A1" TargetMode="External" Id="rId330" /><Relationship Type="http://schemas.openxmlformats.org/officeDocument/2006/relationships/hyperlink" Target="#'p0363_5'!A1" TargetMode="External" Id="rId331" /><Relationship Type="http://schemas.openxmlformats.org/officeDocument/2006/relationships/hyperlink" Target="#'p0364_1'!A1" TargetMode="External" Id="rId332" /><Relationship Type="http://schemas.openxmlformats.org/officeDocument/2006/relationships/hyperlink" Target="#'p0364_2'!A1" TargetMode="External" Id="rId333" /><Relationship Type="http://schemas.openxmlformats.org/officeDocument/2006/relationships/hyperlink" Target="#'p0364_3'!A1" TargetMode="External" Id="rId334" /><Relationship Type="http://schemas.openxmlformats.org/officeDocument/2006/relationships/hyperlink" Target="#'p0365_1'!A1" TargetMode="External" Id="rId335" /><Relationship Type="http://schemas.openxmlformats.org/officeDocument/2006/relationships/hyperlink" Target="#'p0365_2'!A1" TargetMode="External" Id="rId336" /><Relationship Type="http://schemas.openxmlformats.org/officeDocument/2006/relationships/hyperlink" Target="#'p0366_1'!A1" TargetMode="External" Id="rId337" /><Relationship Type="http://schemas.openxmlformats.org/officeDocument/2006/relationships/hyperlink" Target="#'p0366_2'!A1" TargetMode="External" Id="rId338" /><Relationship Type="http://schemas.openxmlformats.org/officeDocument/2006/relationships/hyperlink" Target="#'p0367_1'!A1" TargetMode="External" Id="rId339" /><Relationship Type="http://schemas.openxmlformats.org/officeDocument/2006/relationships/hyperlink" Target="#'p0372_1'!A1" TargetMode="External" Id="rId340" /><Relationship Type="http://schemas.openxmlformats.org/officeDocument/2006/relationships/hyperlink" Target="#'p0373_1'!A1" TargetMode="External" Id="rId341" /><Relationship Type="http://schemas.openxmlformats.org/officeDocument/2006/relationships/hyperlink" Target="#'p0373_2'!A1" TargetMode="External" Id="rId342" /><Relationship Type="http://schemas.openxmlformats.org/officeDocument/2006/relationships/hyperlink" Target="#'p0374_1'!A1" TargetMode="External" Id="rId343" /><Relationship Type="http://schemas.openxmlformats.org/officeDocument/2006/relationships/hyperlink" Target="#'p0374_2'!A1" TargetMode="External" Id="rId344" /><Relationship Type="http://schemas.openxmlformats.org/officeDocument/2006/relationships/hyperlink" Target="#'p0375_1'!A1" TargetMode="External" Id="rId345" /><Relationship Type="http://schemas.openxmlformats.org/officeDocument/2006/relationships/hyperlink" Target="#'p0375_2'!A1" TargetMode="External" Id="rId346" /><Relationship Type="http://schemas.openxmlformats.org/officeDocument/2006/relationships/hyperlink" Target="#'p0376_1'!A1" TargetMode="External" Id="rId347" /><Relationship Type="http://schemas.openxmlformats.org/officeDocument/2006/relationships/hyperlink" Target="#'p0376_2'!A1" TargetMode="External" Id="rId348" /><Relationship Type="http://schemas.openxmlformats.org/officeDocument/2006/relationships/hyperlink" Target="#'p0376_3'!A1" TargetMode="External" Id="rId349" /><Relationship Type="http://schemas.openxmlformats.org/officeDocument/2006/relationships/hyperlink" Target="#'p0376_4'!A1" TargetMode="External" Id="rId350" /><Relationship Type="http://schemas.openxmlformats.org/officeDocument/2006/relationships/hyperlink" Target="#'p0377_1'!A1" TargetMode="External" Id="rId351" /><Relationship Type="http://schemas.openxmlformats.org/officeDocument/2006/relationships/hyperlink" Target="#'p0377_2'!A1" TargetMode="External" Id="rId352" /><Relationship Type="http://schemas.openxmlformats.org/officeDocument/2006/relationships/hyperlink" Target="#'p0378_1'!A1" TargetMode="External" Id="rId353" /><Relationship Type="http://schemas.openxmlformats.org/officeDocument/2006/relationships/hyperlink" Target="#'p0378_2'!A1" TargetMode="External" Id="rId354" /><Relationship Type="http://schemas.openxmlformats.org/officeDocument/2006/relationships/hyperlink" Target="#'p0379_1'!A1" TargetMode="External" Id="rId355" /><Relationship Type="http://schemas.openxmlformats.org/officeDocument/2006/relationships/hyperlink" Target="#'p0380_1'!A1" TargetMode="External" Id="rId356" /><Relationship Type="http://schemas.openxmlformats.org/officeDocument/2006/relationships/hyperlink" Target="#'p0380_2'!A1" TargetMode="External" Id="rId357" /><Relationship Type="http://schemas.openxmlformats.org/officeDocument/2006/relationships/hyperlink" Target="#'p0381_1'!A1" TargetMode="External" Id="rId358" /><Relationship Type="http://schemas.openxmlformats.org/officeDocument/2006/relationships/hyperlink" Target="#'p0385_1'!A1" TargetMode="External" Id="rId359" /><Relationship Type="http://schemas.openxmlformats.org/officeDocument/2006/relationships/hyperlink" Target="#'p0386_1'!A1" TargetMode="External" Id="rId360" /><Relationship Type="http://schemas.openxmlformats.org/officeDocument/2006/relationships/hyperlink" Target="#'p0386_2'!A1" TargetMode="External" Id="rId361" /><Relationship Type="http://schemas.openxmlformats.org/officeDocument/2006/relationships/hyperlink" Target="#'p0387_1'!A1" TargetMode="External" Id="rId362" /><Relationship Type="http://schemas.openxmlformats.org/officeDocument/2006/relationships/hyperlink" Target="#'p0388_1'!A1" TargetMode="External" Id="rId363" /><Relationship Type="http://schemas.openxmlformats.org/officeDocument/2006/relationships/hyperlink" Target="#'p0388_2'!A1" TargetMode="External" Id="rId364" /><Relationship Type="http://schemas.openxmlformats.org/officeDocument/2006/relationships/hyperlink" Target="#'p0389_1'!A1" TargetMode="External" Id="rId365" /><Relationship Type="http://schemas.openxmlformats.org/officeDocument/2006/relationships/hyperlink" Target="#'p0389_2'!A1" TargetMode="External" Id="rId366" /><Relationship Type="http://schemas.openxmlformats.org/officeDocument/2006/relationships/hyperlink" Target="#'p0390_1'!A1" TargetMode="External" Id="rId367" /><Relationship Type="http://schemas.openxmlformats.org/officeDocument/2006/relationships/hyperlink" Target="#'p0390_2'!A1" TargetMode="External" Id="rId368" /><Relationship Type="http://schemas.openxmlformats.org/officeDocument/2006/relationships/hyperlink" Target="#'p0391_1'!A1" TargetMode="External" Id="rId369" /><Relationship Type="http://schemas.openxmlformats.org/officeDocument/2006/relationships/hyperlink" Target="#'p0391_2'!A1" TargetMode="External" Id="rId370" /><Relationship Type="http://schemas.openxmlformats.org/officeDocument/2006/relationships/hyperlink" Target="#'p0391_3'!A1" TargetMode="External" Id="rId371" /><Relationship Type="http://schemas.openxmlformats.org/officeDocument/2006/relationships/hyperlink" Target="#'p0391_4'!A1" TargetMode="External" Id="rId372" /><Relationship Type="http://schemas.openxmlformats.org/officeDocument/2006/relationships/hyperlink" Target="#'p0392_1'!A1" TargetMode="External" Id="rId373" /><Relationship Type="http://schemas.openxmlformats.org/officeDocument/2006/relationships/hyperlink" Target="#'p0392_2'!A1" TargetMode="External" Id="rId374" /><Relationship Type="http://schemas.openxmlformats.org/officeDocument/2006/relationships/hyperlink" Target="#'p0392_3'!A1" TargetMode="External" Id="rId375" /><Relationship Type="http://schemas.openxmlformats.org/officeDocument/2006/relationships/hyperlink" Target="#'p0393_1'!A1" TargetMode="External" Id="rId376" /><Relationship Type="http://schemas.openxmlformats.org/officeDocument/2006/relationships/hyperlink" Target="#'p0393_2'!A1" TargetMode="External" Id="rId377" /><Relationship Type="http://schemas.openxmlformats.org/officeDocument/2006/relationships/hyperlink" Target="#'p0393_3'!A1" TargetMode="External" Id="rId378" /><Relationship Type="http://schemas.openxmlformats.org/officeDocument/2006/relationships/hyperlink" Target="#'p0394_1'!A1" TargetMode="External" Id="rId379" /><Relationship Type="http://schemas.openxmlformats.org/officeDocument/2006/relationships/hyperlink" Target="#'p0395_1'!A1" TargetMode="External" Id="rId380" /><Relationship Type="http://schemas.openxmlformats.org/officeDocument/2006/relationships/hyperlink" Target="#'p0395_2'!A1" TargetMode="External" Id="rId381" /><Relationship Type="http://schemas.openxmlformats.org/officeDocument/2006/relationships/hyperlink" Target="#'p0396_1'!A1" TargetMode="External" Id="rId382" /><Relationship Type="http://schemas.openxmlformats.org/officeDocument/2006/relationships/hyperlink" Target="#'p0396_2'!A1" TargetMode="External" Id="rId383" /><Relationship Type="http://schemas.openxmlformats.org/officeDocument/2006/relationships/hyperlink" Target="#'p0396_3'!A1" TargetMode="External" Id="rId384" /><Relationship Type="http://schemas.openxmlformats.org/officeDocument/2006/relationships/hyperlink" Target="#'p0396_4'!A1" TargetMode="External" Id="rId385" /><Relationship Type="http://schemas.openxmlformats.org/officeDocument/2006/relationships/hyperlink" Target="#'p0396_5'!A1" TargetMode="External" Id="rId386" /><Relationship Type="http://schemas.openxmlformats.org/officeDocument/2006/relationships/hyperlink" Target="#'p0397_1'!A1" TargetMode="External" Id="rId387" /><Relationship Type="http://schemas.openxmlformats.org/officeDocument/2006/relationships/hyperlink" Target="#'p0397_2'!A1" TargetMode="External" Id="rId388" /><Relationship Type="http://schemas.openxmlformats.org/officeDocument/2006/relationships/hyperlink" Target="#'p0397_3'!A1" TargetMode="External" Id="rId389" /><Relationship Type="http://schemas.openxmlformats.org/officeDocument/2006/relationships/hyperlink" Target="#'p0397_4'!A1" TargetMode="External" Id="rId390" /><Relationship Type="http://schemas.openxmlformats.org/officeDocument/2006/relationships/hyperlink" Target="#'p0397_5'!A1" TargetMode="External" Id="rId391" /><Relationship Type="http://schemas.openxmlformats.org/officeDocument/2006/relationships/hyperlink" Target="#'p0398_1'!A1" TargetMode="External" Id="rId392" /><Relationship Type="http://schemas.openxmlformats.org/officeDocument/2006/relationships/hyperlink" Target="#'p0398_2'!A1" TargetMode="External" Id="rId393" /><Relationship Type="http://schemas.openxmlformats.org/officeDocument/2006/relationships/hyperlink" Target="#'p0399_1'!A1" TargetMode="External" Id="rId394" /><Relationship Type="http://schemas.openxmlformats.org/officeDocument/2006/relationships/hyperlink" Target="#'p0399_2'!A1" TargetMode="External" Id="rId395" /><Relationship Type="http://schemas.openxmlformats.org/officeDocument/2006/relationships/hyperlink" Target="#'p0400_1'!A1" TargetMode="External" Id="rId396" /><Relationship Type="http://schemas.openxmlformats.org/officeDocument/2006/relationships/hyperlink" Target="#'p0400_2'!A1" TargetMode="External" Id="rId397" /><Relationship Type="http://schemas.openxmlformats.org/officeDocument/2006/relationships/hyperlink" Target="#'p0400_3'!A1" TargetMode="External" Id="rId398" /><Relationship Type="http://schemas.openxmlformats.org/officeDocument/2006/relationships/hyperlink" Target="#'p0400_4'!A1" TargetMode="External" Id="rId399" /><Relationship Type="http://schemas.openxmlformats.org/officeDocument/2006/relationships/hyperlink" Target="#'p0400_5'!A1" TargetMode="External" Id="rId400" /><Relationship Type="http://schemas.openxmlformats.org/officeDocument/2006/relationships/hyperlink" Target="#'p0401_1'!A1" TargetMode="External" Id="rId401" /><Relationship Type="http://schemas.openxmlformats.org/officeDocument/2006/relationships/hyperlink" Target="#'p0401_2'!A1" TargetMode="External" Id="rId402" /><Relationship Type="http://schemas.openxmlformats.org/officeDocument/2006/relationships/hyperlink" Target="#'p0401_3'!A1" TargetMode="External" Id="rId403" /><Relationship Type="http://schemas.openxmlformats.org/officeDocument/2006/relationships/hyperlink" Target="#'p0402_1'!A1" TargetMode="External" Id="rId404" /><Relationship Type="http://schemas.openxmlformats.org/officeDocument/2006/relationships/hyperlink" Target="#'p0402_2'!A1" TargetMode="External" Id="rId405" /><Relationship Type="http://schemas.openxmlformats.org/officeDocument/2006/relationships/hyperlink" Target="#'p0402_3'!A1" TargetMode="External" Id="rId406" /><Relationship Type="http://schemas.openxmlformats.org/officeDocument/2006/relationships/hyperlink" Target="#'p0402_4'!A1" TargetMode="External" Id="rId407" /><Relationship Type="http://schemas.openxmlformats.org/officeDocument/2006/relationships/hyperlink" Target="#'p0402_5'!A1" TargetMode="External" Id="rId408" /><Relationship Type="http://schemas.openxmlformats.org/officeDocument/2006/relationships/hyperlink" Target="#'p0403_1'!A1" TargetMode="External" Id="rId409" /><Relationship Type="http://schemas.openxmlformats.org/officeDocument/2006/relationships/hyperlink" Target="#'p0403_2'!A1" TargetMode="External" Id="rId410" /><Relationship Type="http://schemas.openxmlformats.org/officeDocument/2006/relationships/hyperlink" Target="#'p0403_3'!A1" TargetMode="External" Id="rId411" /><Relationship Type="http://schemas.openxmlformats.org/officeDocument/2006/relationships/hyperlink" Target="#'p0404_1'!A1" TargetMode="External" Id="rId412" /><Relationship Type="http://schemas.openxmlformats.org/officeDocument/2006/relationships/hyperlink" Target="#'p0404_2'!A1" TargetMode="External" Id="rId413" /><Relationship Type="http://schemas.openxmlformats.org/officeDocument/2006/relationships/hyperlink" Target="#'p0404_3'!A1" TargetMode="External" Id="rId414" /><Relationship Type="http://schemas.openxmlformats.org/officeDocument/2006/relationships/hyperlink" Target="#'p0407_1'!A1" TargetMode="External" Id="rId415" /><Relationship Type="http://schemas.openxmlformats.org/officeDocument/2006/relationships/hyperlink" Target="#'p0407_2'!A1" TargetMode="External" Id="rId416" /><Relationship Type="http://schemas.openxmlformats.org/officeDocument/2006/relationships/hyperlink" Target="#'p0407_3'!A1" TargetMode="External" Id="rId417" /><Relationship Type="http://schemas.openxmlformats.org/officeDocument/2006/relationships/hyperlink" Target="#'p0408_1'!A1" TargetMode="External" Id="rId418" /><Relationship Type="http://schemas.openxmlformats.org/officeDocument/2006/relationships/hyperlink" Target="#'p0408_2'!A1" TargetMode="External" Id="rId419" /><Relationship Type="http://schemas.openxmlformats.org/officeDocument/2006/relationships/hyperlink" Target="#'p0408_3'!A1" TargetMode="External" Id="rId420" /><Relationship Type="http://schemas.openxmlformats.org/officeDocument/2006/relationships/hyperlink" Target="#'p0409_1'!A1" TargetMode="External" Id="rId421" /><Relationship Type="http://schemas.openxmlformats.org/officeDocument/2006/relationships/hyperlink" Target="#'p0409_2'!A1" TargetMode="External" Id="rId422" /><Relationship Type="http://schemas.openxmlformats.org/officeDocument/2006/relationships/hyperlink" Target="#'p0409_3'!A1" TargetMode="External" Id="rId423" /><Relationship Type="http://schemas.openxmlformats.org/officeDocument/2006/relationships/hyperlink" Target="#'p0409_4'!A1" TargetMode="External" Id="rId424" /><Relationship Type="http://schemas.openxmlformats.org/officeDocument/2006/relationships/hyperlink" Target="#'p0409_5'!A1" TargetMode="External" Id="rId425" /><Relationship Type="http://schemas.openxmlformats.org/officeDocument/2006/relationships/hyperlink" Target="#'p0410_1'!A1" TargetMode="External" Id="rId426" /><Relationship Type="http://schemas.openxmlformats.org/officeDocument/2006/relationships/hyperlink" Target="#'p0410_2'!A1" TargetMode="External" Id="rId427" /><Relationship Type="http://schemas.openxmlformats.org/officeDocument/2006/relationships/hyperlink" Target="#'p0410_3'!A1" TargetMode="External" Id="rId428" /><Relationship Type="http://schemas.openxmlformats.org/officeDocument/2006/relationships/hyperlink" Target="#'p0411_1'!A1" TargetMode="External" Id="rId429" /><Relationship Type="http://schemas.openxmlformats.org/officeDocument/2006/relationships/hyperlink" Target="#'p0411_2'!A1" TargetMode="External" Id="rId430" /><Relationship Type="http://schemas.openxmlformats.org/officeDocument/2006/relationships/hyperlink" Target="#'p0411_3'!A1" TargetMode="External" Id="rId431" /><Relationship Type="http://schemas.openxmlformats.org/officeDocument/2006/relationships/hyperlink" Target="#'p0411_4'!A1" TargetMode="External" Id="rId432" /><Relationship Type="http://schemas.openxmlformats.org/officeDocument/2006/relationships/hyperlink" Target="#'p0412_1'!A1" TargetMode="External" Id="rId433" /><Relationship Type="http://schemas.openxmlformats.org/officeDocument/2006/relationships/hyperlink" Target="#'p0412_2'!A1" TargetMode="External" Id="rId434" /><Relationship Type="http://schemas.openxmlformats.org/officeDocument/2006/relationships/hyperlink" Target="#'p0413_1'!A1" TargetMode="External" Id="rId435" /><Relationship Type="http://schemas.openxmlformats.org/officeDocument/2006/relationships/hyperlink" Target="#'p0413_2'!A1" TargetMode="External" Id="rId436" /><Relationship Type="http://schemas.openxmlformats.org/officeDocument/2006/relationships/hyperlink" Target="#'p0413_3'!A1" TargetMode="External" Id="rId437" /><Relationship Type="http://schemas.openxmlformats.org/officeDocument/2006/relationships/hyperlink" Target="#'p0416_1'!A1" TargetMode="External" Id="rId438" /><Relationship Type="http://schemas.openxmlformats.org/officeDocument/2006/relationships/hyperlink" Target="#'p0416_2'!A1" TargetMode="External" Id="rId439" /><Relationship Type="http://schemas.openxmlformats.org/officeDocument/2006/relationships/hyperlink" Target="#'p0417_1'!A1" TargetMode="External" Id="rId440" /><Relationship Type="http://schemas.openxmlformats.org/officeDocument/2006/relationships/hyperlink" Target="#'p0418_1'!A1" TargetMode="External" Id="rId441" /><Relationship Type="http://schemas.openxmlformats.org/officeDocument/2006/relationships/hyperlink" Target="#'p0418_2'!A1" TargetMode="External" Id="rId442" /><Relationship Type="http://schemas.openxmlformats.org/officeDocument/2006/relationships/hyperlink" Target="#'p0418_3'!A1" TargetMode="External" Id="rId443" /><Relationship Type="http://schemas.openxmlformats.org/officeDocument/2006/relationships/hyperlink" Target="#'p0419_1'!A1" TargetMode="External" Id="rId444" /><Relationship Type="http://schemas.openxmlformats.org/officeDocument/2006/relationships/hyperlink" Target="#'p0420_1'!A1" TargetMode="External" Id="rId445" /><Relationship Type="http://schemas.openxmlformats.org/officeDocument/2006/relationships/hyperlink" Target="#'p0420_2'!A1" TargetMode="External" Id="rId446" /><Relationship Type="http://schemas.openxmlformats.org/officeDocument/2006/relationships/hyperlink" Target="#'p0423_1'!A1" TargetMode="External" Id="rId447" /><Relationship Type="http://schemas.openxmlformats.org/officeDocument/2006/relationships/hyperlink" Target="#'p0423_2'!A1" TargetMode="External" Id="rId448" /><Relationship Type="http://schemas.openxmlformats.org/officeDocument/2006/relationships/hyperlink" Target="#'p0423_3'!A1" TargetMode="External" Id="rId449" /><Relationship Type="http://schemas.openxmlformats.org/officeDocument/2006/relationships/hyperlink" Target="#'p0423_4'!A1" TargetMode="External" Id="rId450" /><Relationship Type="http://schemas.openxmlformats.org/officeDocument/2006/relationships/hyperlink" Target="#'p0424_1'!A1" TargetMode="External" Id="rId451" /><Relationship Type="http://schemas.openxmlformats.org/officeDocument/2006/relationships/hyperlink" Target="#'p0424_2'!A1" TargetMode="External" Id="rId452" /><Relationship Type="http://schemas.openxmlformats.org/officeDocument/2006/relationships/hyperlink" Target="#'p0425_1'!A1" TargetMode="External" Id="rId453" /><Relationship Type="http://schemas.openxmlformats.org/officeDocument/2006/relationships/hyperlink" Target="#'p0426_1'!A1" TargetMode="External" Id="rId454" /><Relationship Type="http://schemas.openxmlformats.org/officeDocument/2006/relationships/hyperlink" Target="#'p0426_2'!A1" TargetMode="External" Id="rId455" /><Relationship Type="http://schemas.openxmlformats.org/officeDocument/2006/relationships/hyperlink" Target="#'p0427_1'!A1" TargetMode="External" Id="rId456" /><Relationship Type="http://schemas.openxmlformats.org/officeDocument/2006/relationships/hyperlink" Target="#'p0427_2'!A1" TargetMode="External" Id="rId457" /><Relationship Type="http://schemas.openxmlformats.org/officeDocument/2006/relationships/hyperlink" Target="#'p0427_3'!A1" TargetMode="External" Id="rId458" /><Relationship Type="http://schemas.openxmlformats.org/officeDocument/2006/relationships/hyperlink" Target="#'p0429_1'!A1" TargetMode="External" Id="rId459" /><Relationship Type="http://schemas.openxmlformats.org/officeDocument/2006/relationships/hyperlink" Target="#'p0431_1'!A1" TargetMode="External" Id="rId460" /><Relationship Type="http://schemas.openxmlformats.org/officeDocument/2006/relationships/hyperlink" Target="#'p0431_2'!A1" TargetMode="External" Id="rId461" /><Relationship Type="http://schemas.openxmlformats.org/officeDocument/2006/relationships/hyperlink" Target="#'p0432_1'!A1" TargetMode="External" Id="rId462" /><Relationship Type="http://schemas.openxmlformats.org/officeDocument/2006/relationships/hyperlink" Target="#'p0433_1'!A1" TargetMode="External" Id="rId463" /><Relationship Type="http://schemas.openxmlformats.org/officeDocument/2006/relationships/hyperlink" Target="#'p0433_2'!A1" TargetMode="External" Id="rId464" /><Relationship Type="http://schemas.openxmlformats.org/officeDocument/2006/relationships/hyperlink" Target="#'p0433_3'!A1" TargetMode="External" Id="rId465" /><Relationship Type="http://schemas.openxmlformats.org/officeDocument/2006/relationships/hyperlink" Target="#'p0433_4'!A1" TargetMode="External" Id="rId466" /><Relationship Type="http://schemas.openxmlformats.org/officeDocument/2006/relationships/hyperlink" Target="#'p0434_1'!A1" TargetMode="External" Id="rId467" /><Relationship Type="http://schemas.openxmlformats.org/officeDocument/2006/relationships/hyperlink" Target="#'p0434_2'!A1" TargetMode="External" Id="rId468" /><Relationship Type="http://schemas.openxmlformats.org/officeDocument/2006/relationships/hyperlink" Target="#'p0435_1'!A1" TargetMode="External" Id="rId469" /><Relationship Type="http://schemas.openxmlformats.org/officeDocument/2006/relationships/hyperlink" Target="#'p0435_2'!A1" TargetMode="External" Id="rId470" /><Relationship Type="http://schemas.openxmlformats.org/officeDocument/2006/relationships/hyperlink" Target="#'p0435_3'!A1" TargetMode="External" Id="rId471" /><Relationship Type="http://schemas.openxmlformats.org/officeDocument/2006/relationships/hyperlink" Target="#'p0436_1'!A1" TargetMode="External" Id="rId472" /><Relationship Type="http://schemas.openxmlformats.org/officeDocument/2006/relationships/hyperlink" Target="#'p0436_2'!A1" TargetMode="External" Id="rId473" /><Relationship Type="http://schemas.openxmlformats.org/officeDocument/2006/relationships/hyperlink" Target="#'p0436_3'!A1" TargetMode="External" Id="rId474" /><Relationship Type="http://schemas.openxmlformats.org/officeDocument/2006/relationships/hyperlink" Target="#'p0436_4'!A1" TargetMode="External" Id="rId475" /><Relationship Type="http://schemas.openxmlformats.org/officeDocument/2006/relationships/hyperlink" Target="#'p0436_5'!A1" TargetMode="External" Id="rId476" /><Relationship Type="http://schemas.openxmlformats.org/officeDocument/2006/relationships/hyperlink" Target="#'p0436_6'!A1" TargetMode="External" Id="rId477" /><Relationship Type="http://schemas.openxmlformats.org/officeDocument/2006/relationships/hyperlink" Target="#'p0438_1'!A1" TargetMode="External" Id="rId478" /><Relationship Type="http://schemas.openxmlformats.org/officeDocument/2006/relationships/hyperlink" Target="#'p0438_2'!A1" TargetMode="External" Id="rId479" /><Relationship Type="http://schemas.openxmlformats.org/officeDocument/2006/relationships/hyperlink" Target="#'p0438_3'!A1" TargetMode="External" Id="rId480" /><Relationship Type="http://schemas.openxmlformats.org/officeDocument/2006/relationships/hyperlink" Target="#'p0438_4'!A1" TargetMode="External" Id="rId481" /><Relationship Type="http://schemas.openxmlformats.org/officeDocument/2006/relationships/hyperlink" Target="#'p0438_5'!A1" TargetMode="External" Id="rId482" /><Relationship Type="http://schemas.openxmlformats.org/officeDocument/2006/relationships/hyperlink" Target="#'p0439_1'!A1" TargetMode="External" Id="rId483" /><Relationship Type="http://schemas.openxmlformats.org/officeDocument/2006/relationships/hyperlink" Target="#'p0440_1'!A1" TargetMode="External" Id="rId484" /><Relationship Type="http://schemas.openxmlformats.org/officeDocument/2006/relationships/hyperlink" Target="#'p0440_2'!A1" TargetMode="External" Id="rId485" /><Relationship Type="http://schemas.openxmlformats.org/officeDocument/2006/relationships/hyperlink" Target="#'p0440_3'!A1" TargetMode="External" Id="rId486" /><Relationship Type="http://schemas.openxmlformats.org/officeDocument/2006/relationships/hyperlink" Target="#'p0440_4'!A1" TargetMode="External" Id="rId487" /><Relationship Type="http://schemas.openxmlformats.org/officeDocument/2006/relationships/hyperlink" Target="#'p0441_1'!A1" TargetMode="External" Id="rId488" /><Relationship Type="http://schemas.openxmlformats.org/officeDocument/2006/relationships/hyperlink" Target="#'p0441_2'!A1" TargetMode="External" Id="rId489" /><Relationship Type="http://schemas.openxmlformats.org/officeDocument/2006/relationships/hyperlink" Target="#'p0441_3'!A1" TargetMode="External" Id="rId490" /><Relationship Type="http://schemas.openxmlformats.org/officeDocument/2006/relationships/hyperlink" Target="#'p0442_1'!A1" TargetMode="External" Id="rId491" /><Relationship Type="http://schemas.openxmlformats.org/officeDocument/2006/relationships/hyperlink" Target="#'p0442_2'!A1" TargetMode="External" Id="rId492" /><Relationship Type="http://schemas.openxmlformats.org/officeDocument/2006/relationships/hyperlink" Target="#'p0442_3'!A1" TargetMode="External" Id="rId493" /><Relationship Type="http://schemas.openxmlformats.org/officeDocument/2006/relationships/hyperlink" Target="#'p0443_1'!A1" TargetMode="External" Id="rId494" /><Relationship Type="http://schemas.openxmlformats.org/officeDocument/2006/relationships/hyperlink" Target="#'p0443_2'!A1" TargetMode="External" Id="rId495" /><Relationship Type="http://schemas.openxmlformats.org/officeDocument/2006/relationships/hyperlink" Target="#'p0444_1'!A1" TargetMode="External" Id="rId496" /><Relationship Type="http://schemas.openxmlformats.org/officeDocument/2006/relationships/hyperlink" Target="#'p0444_2'!A1" TargetMode="External" Id="rId497" /><Relationship Type="http://schemas.openxmlformats.org/officeDocument/2006/relationships/hyperlink" Target="#'p0444_3'!A1" TargetMode="External" Id="rId498" /><Relationship Type="http://schemas.openxmlformats.org/officeDocument/2006/relationships/hyperlink" Target="#'p0444_4'!A1" TargetMode="External" Id="rId499" /><Relationship Type="http://schemas.openxmlformats.org/officeDocument/2006/relationships/hyperlink" Target="#'p0445_1'!A1" TargetMode="External" Id="rId500" /><Relationship Type="http://schemas.openxmlformats.org/officeDocument/2006/relationships/hyperlink" Target="#'p0446_1'!A1" TargetMode="External" Id="rId501" /><Relationship Type="http://schemas.openxmlformats.org/officeDocument/2006/relationships/hyperlink" Target="#'p0446_2'!A1" TargetMode="External" Id="rId502" /><Relationship Type="http://schemas.openxmlformats.org/officeDocument/2006/relationships/hyperlink" Target="#'p0447_1'!A1" TargetMode="External" Id="rId503" /><Relationship Type="http://schemas.openxmlformats.org/officeDocument/2006/relationships/hyperlink" Target="#'p0447_2'!A1" TargetMode="External" Id="rId504" /><Relationship Type="http://schemas.openxmlformats.org/officeDocument/2006/relationships/hyperlink" Target="#'p0448_1'!A1" TargetMode="External" Id="rId505" /><Relationship Type="http://schemas.openxmlformats.org/officeDocument/2006/relationships/hyperlink" Target="#'p0448_2'!A1" TargetMode="External" Id="rId506" /><Relationship Type="http://schemas.openxmlformats.org/officeDocument/2006/relationships/hyperlink" Target="#'p0448_3'!A1" TargetMode="External" Id="rId507" /><Relationship Type="http://schemas.openxmlformats.org/officeDocument/2006/relationships/hyperlink" Target="#'p0448_4'!A1" TargetMode="External" Id="rId508" /><Relationship Type="http://schemas.openxmlformats.org/officeDocument/2006/relationships/hyperlink" Target="#'p0448_5'!A1" TargetMode="External" Id="rId509" /><Relationship Type="http://schemas.openxmlformats.org/officeDocument/2006/relationships/hyperlink" Target="#'p0449_1'!A1" TargetMode="External" Id="rId510" /><Relationship Type="http://schemas.openxmlformats.org/officeDocument/2006/relationships/hyperlink" Target="#'p0449_2'!A1" TargetMode="External" Id="rId511" /><Relationship Type="http://schemas.openxmlformats.org/officeDocument/2006/relationships/hyperlink" Target="#'p0449_3'!A1" TargetMode="External" Id="rId512" /><Relationship Type="http://schemas.openxmlformats.org/officeDocument/2006/relationships/hyperlink" Target="#'p0449_4'!A1" TargetMode="External" Id="rId513" /><Relationship Type="http://schemas.openxmlformats.org/officeDocument/2006/relationships/hyperlink" Target="#'p0450_1'!A1" TargetMode="External" Id="rId514" /><Relationship Type="http://schemas.openxmlformats.org/officeDocument/2006/relationships/hyperlink" Target="#'p0451_1'!A1" TargetMode="External" Id="rId515" /><Relationship Type="http://schemas.openxmlformats.org/officeDocument/2006/relationships/hyperlink" Target="#'p0451_2'!A1" TargetMode="External" Id="rId516" /><Relationship Type="http://schemas.openxmlformats.org/officeDocument/2006/relationships/hyperlink" Target="#'p0451_3'!A1" TargetMode="External" Id="rId517" /><Relationship Type="http://schemas.openxmlformats.org/officeDocument/2006/relationships/hyperlink" Target="#'p0452_1'!A1" TargetMode="External" Id="rId518" /><Relationship Type="http://schemas.openxmlformats.org/officeDocument/2006/relationships/hyperlink" Target="#'p0452_2'!A1" TargetMode="External" Id="rId519" /><Relationship Type="http://schemas.openxmlformats.org/officeDocument/2006/relationships/hyperlink" Target="#'p0452_3'!A1" TargetMode="External" Id="rId520" /><Relationship Type="http://schemas.openxmlformats.org/officeDocument/2006/relationships/hyperlink" Target="#'p0452_4'!A1" TargetMode="External" Id="rId521" /><Relationship Type="http://schemas.openxmlformats.org/officeDocument/2006/relationships/hyperlink" Target="#'p0453_1'!A1" TargetMode="External" Id="rId522" /><Relationship Type="http://schemas.openxmlformats.org/officeDocument/2006/relationships/hyperlink" Target="#'p0453_2'!A1" TargetMode="External" Id="rId523" /><Relationship Type="http://schemas.openxmlformats.org/officeDocument/2006/relationships/hyperlink" Target="#'p0455_1'!A1" TargetMode="External" Id="rId524" /><Relationship Type="http://schemas.openxmlformats.org/officeDocument/2006/relationships/hyperlink" Target="#'p0455_2'!A1" TargetMode="External" Id="rId525" /><Relationship Type="http://schemas.openxmlformats.org/officeDocument/2006/relationships/hyperlink" Target="#'p0456_1'!A1" TargetMode="External" Id="rId526" /><Relationship Type="http://schemas.openxmlformats.org/officeDocument/2006/relationships/hyperlink" Target="#'p0457_1'!A1" TargetMode="External" Id="rId527" /><Relationship Type="http://schemas.openxmlformats.org/officeDocument/2006/relationships/hyperlink" Target="#'p0457_2'!A1" TargetMode="External" Id="rId528" /><Relationship Type="http://schemas.openxmlformats.org/officeDocument/2006/relationships/hyperlink" Target="#'p0457_3'!A1" TargetMode="External" Id="rId529" /><Relationship Type="http://schemas.openxmlformats.org/officeDocument/2006/relationships/hyperlink" Target="#'p0457_4'!A1" TargetMode="External" Id="rId530" /><Relationship Type="http://schemas.openxmlformats.org/officeDocument/2006/relationships/hyperlink" Target="#'p0458_1'!A1" TargetMode="External" Id="rId531" /><Relationship Type="http://schemas.openxmlformats.org/officeDocument/2006/relationships/hyperlink" Target="#'p0460_1'!A1" TargetMode="External" Id="rId532" /><Relationship Type="http://schemas.openxmlformats.org/officeDocument/2006/relationships/hyperlink" Target="#'p0460_2'!A1" TargetMode="External" Id="rId533" /><Relationship Type="http://schemas.openxmlformats.org/officeDocument/2006/relationships/hyperlink" Target="#'p0461_1'!A1" TargetMode="External" Id="rId534" /><Relationship Type="http://schemas.openxmlformats.org/officeDocument/2006/relationships/hyperlink" Target="#'p0461_2'!A1" TargetMode="External" Id="rId535" /><Relationship Type="http://schemas.openxmlformats.org/officeDocument/2006/relationships/hyperlink" Target="#'p0461_3'!A1" TargetMode="External" Id="rId536" /><Relationship Type="http://schemas.openxmlformats.org/officeDocument/2006/relationships/hyperlink" Target="#'p0461_4'!A1" TargetMode="External" Id="rId537" /><Relationship Type="http://schemas.openxmlformats.org/officeDocument/2006/relationships/hyperlink" Target="#'p0461_5'!A1" TargetMode="External" Id="rId538" /><Relationship Type="http://schemas.openxmlformats.org/officeDocument/2006/relationships/hyperlink" Target="#'p0462_1'!A1" TargetMode="External" Id="rId539" /><Relationship Type="http://schemas.openxmlformats.org/officeDocument/2006/relationships/hyperlink" Target="#'p0462_2'!A1" TargetMode="External" Id="rId540" /><Relationship Type="http://schemas.openxmlformats.org/officeDocument/2006/relationships/hyperlink" Target="#'p0463_1'!A1" TargetMode="External" Id="rId541" /><Relationship Type="http://schemas.openxmlformats.org/officeDocument/2006/relationships/hyperlink" Target="#'p0463_2'!A1" TargetMode="External" Id="rId542" /><Relationship Type="http://schemas.openxmlformats.org/officeDocument/2006/relationships/hyperlink" Target="#'p0464_1'!A1" TargetMode="External" Id="rId543" /><Relationship Type="http://schemas.openxmlformats.org/officeDocument/2006/relationships/hyperlink" Target="#'p0464_2'!A1" TargetMode="External" Id="rId544" /><Relationship Type="http://schemas.openxmlformats.org/officeDocument/2006/relationships/hyperlink" Target="#'p0464_3'!A1" TargetMode="External" Id="rId545" /><Relationship Type="http://schemas.openxmlformats.org/officeDocument/2006/relationships/hyperlink" Target="#'p0464_4'!A1" TargetMode="External" Id="rId546" /><Relationship Type="http://schemas.openxmlformats.org/officeDocument/2006/relationships/hyperlink" Target="#'p0464_5'!A1" TargetMode="External" Id="rId547" /><Relationship Type="http://schemas.openxmlformats.org/officeDocument/2006/relationships/hyperlink" Target="#'p0464_6'!A1" TargetMode="External" Id="rId548" /><Relationship Type="http://schemas.openxmlformats.org/officeDocument/2006/relationships/hyperlink" Target="#'p0465_1'!A1" TargetMode="External" Id="rId549" /><Relationship Type="http://schemas.openxmlformats.org/officeDocument/2006/relationships/hyperlink" Target="#'p0465_2'!A1" TargetMode="External" Id="rId550" /><Relationship Type="http://schemas.openxmlformats.org/officeDocument/2006/relationships/hyperlink" Target="#'p0465_3'!A1" TargetMode="External" Id="rId551" /><Relationship Type="http://schemas.openxmlformats.org/officeDocument/2006/relationships/hyperlink" Target="#'p0465_4'!A1" TargetMode="External" Id="rId552" /><Relationship Type="http://schemas.openxmlformats.org/officeDocument/2006/relationships/hyperlink" Target="#'p0466_1'!A1" TargetMode="External" Id="rId553" /><Relationship Type="http://schemas.openxmlformats.org/officeDocument/2006/relationships/hyperlink" Target="#'p0466_2'!A1" TargetMode="External" Id="rId554" /><Relationship Type="http://schemas.openxmlformats.org/officeDocument/2006/relationships/hyperlink" Target="#'p0466_3'!A1" TargetMode="External" Id="rId555" /><Relationship Type="http://schemas.openxmlformats.org/officeDocument/2006/relationships/hyperlink" Target="#'p0467_1'!A1" TargetMode="External" Id="rId556" /><Relationship Type="http://schemas.openxmlformats.org/officeDocument/2006/relationships/hyperlink" Target="#'p0467_2'!A1" TargetMode="External" Id="rId557" /><Relationship Type="http://schemas.openxmlformats.org/officeDocument/2006/relationships/hyperlink" Target="#'p0467_3'!A1" TargetMode="External" Id="rId558" /><Relationship Type="http://schemas.openxmlformats.org/officeDocument/2006/relationships/hyperlink" Target="#'p0467_4'!A1" TargetMode="External" Id="rId559" /><Relationship Type="http://schemas.openxmlformats.org/officeDocument/2006/relationships/hyperlink" Target="#'p0468_1'!A1" TargetMode="External" Id="rId560" /><Relationship Type="http://schemas.openxmlformats.org/officeDocument/2006/relationships/hyperlink" Target="#'p0468_2'!A1" TargetMode="External" Id="rId561" /><Relationship Type="http://schemas.openxmlformats.org/officeDocument/2006/relationships/hyperlink" Target="#'p0469_1'!A1" TargetMode="External" Id="rId562" /><Relationship Type="http://schemas.openxmlformats.org/officeDocument/2006/relationships/hyperlink" Target="#'p0469_2'!A1" TargetMode="External" Id="rId563" /><Relationship Type="http://schemas.openxmlformats.org/officeDocument/2006/relationships/hyperlink" Target="#'p0469_3'!A1" TargetMode="External" Id="rId564" /><Relationship Type="http://schemas.openxmlformats.org/officeDocument/2006/relationships/hyperlink" Target="#'p0469_4'!A1" TargetMode="External" Id="rId565" /><Relationship Type="http://schemas.openxmlformats.org/officeDocument/2006/relationships/hyperlink" Target="#'p0469_5'!A1" TargetMode="External" Id="rId566" /><Relationship Type="http://schemas.openxmlformats.org/officeDocument/2006/relationships/hyperlink" Target="#'p0469_6'!A1" TargetMode="External" Id="rId567" /><Relationship Type="http://schemas.openxmlformats.org/officeDocument/2006/relationships/hyperlink" Target="#'p0470_1'!A1" TargetMode="External" Id="rId568" /><Relationship Type="http://schemas.openxmlformats.org/officeDocument/2006/relationships/hyperlink" Target="#'p0470_2'!A1" TargetMode="External" Id="rId569" /><Relationship Type="http://schemas.openxmlformats.org/officeDocument/2006/relationships/hyperlink" Target="#'p0470_3'!A1" TargetMode="External" Id="rId570" /><Relationship Type="http://schemas.openxmlformats.org/officeDocument/2006/relationships/hyperlink" Target="#'p0470_4'!A1" TargetMode="External" Id="rId571" /><Relationship Type="http://schemas.openxmlformats.org/officeDocument/2006/relationships/hyperlink" Target="#'p0470_5'!A1" TargetMode="External" Id="rId572" /><Relationship Type="http://schemas.openxmlformats.org/officeDocument/2006/relationships/hyperlink" Target="#'p0470_6'!A1" TargetMode="External" Id="rId573" /><Relationship Type="http://schemas.openxmlformats.org/officeDocument/2006/relationships/hyperlink" Target="#'p0472_1'!A1" TargetMode="External" Id="rId574" /><Relationship Type="http://schemas.openxmlformats.org/officeDocument/2006/relationships/hyperlink" Target="#'p0472_2'!A1" TargetMode="External" Id="rId575" /><Relationship Type="http://schemas.openxmlformats.org/officeDocument/2006/relationships/hyperlink" Target="#'p0472_3'!A1" TargetMode="External" Id="rId576" /><Relationship Type="http://schemas.openxmlformats.org/officeDocument/2006/relationships/hyperlink" Target="#'p0473_1'!A1" TargetMode="External" Id="rId577" /><Relationship Type="http://schemas.openxmlformats.org/officeDocument/2006/relationships/hyperlink" Target="#'p0473_2'!A1" TargetMode="External" Id="rId578" /><Relationship Type="http://schemas.openxmlformats.org/officeDocument/2006/relationships/hyperlink" Target="#'p0474_1'!A1" TargetMode="External" Id="rId579" /><Relationship Type="http://schemas.openxmlformats.org/officeDocument/2006/relationships/hyperlink" Target="#'p0475_1'!A1" TargetMode="External" Id="rId580" /><Relationship Type="http://schemas.openxmlformats.org/officeDocument/2006/relationships/hyperlink" Target="#'p0475_2'!A1" TargetMode="External" Id="rId581" /><Relationship Type="http://schemas.openxmlformats.org/officeDocument/2006/relationships/hyperlink" Target="#'p0475_3'!A1" TargetMode="External" Id="rId582" /><Relationship Type="http://schemas.openxmlformats.org/officeDocument/2006/relationships/hyperlink" Target="#'p0475_4'!A1" TargetMode="External" Id="rId583" /><Relationship Type="http://schemas.openxmlformats.org/officeDocument/2006/relationships/hyperlink" Target="#'p0475_5'!A1" TargetMode="External" Id="rId584" /><Relationship Type="http://schemas.openxmlformats.org/officeDocument/2006/relationships/hyperlink" Target="#'p0477_1'!A1" TargetMode="External" Id="rId585" /><Relationship Type="http://schemas.openxmlformats.org/officeDocument/2006/relationships/hyperlink" Target="#'p0477_2'!A1" TargetMode="External" Id="rId586" /><Relationship Type="http://schemas.openxmlformats.org/officeDocument/2006/relationships/hyperlink" Target="#'p0478_1'!A1" TargetMode="External" Id="rId587" /><Relationship Type="http://schemas.openxmlformats.org/officeDocument/2006/relationships/hyperlink" Target="#'p0478_2'!A1" TargetMode="External" Id="rId588" /><Relationship Type="http://schemas.openxmlformats.org/officeDocument/2006/relationships/hyperlink" Target="#'p0481_1'!A1" TargetMode="External" Id="rId589" /><Relationship Type="http://schemas.openxmlformats.org/officeDocument/2006/relationships/hyperlink" Target="#'p0485_1'!A1" TargetMode="External" Id="rId590" /><Relationship Type="http://schemas.openxmlformats.org/officeDocument/2006/relationships/hyperlink" Target="#'p0492_1'!A1" TargetMode="External" Id="rId591" /><Relationship Type="http://schemas.openxmlformats.org/officeDocument/2006/relationships/hyperlink" Target="#'p0493_1'!A1" TargetMode="External" Id="rId592" /><Relationship Type="http://schemas.openxmlformats.org/officeDocument/2006/relationships/hyperlink" Target="#'p0494_1'!A1" TargetMode="External" Id="rId593" /><Relationship Type="http://schemas.openxmlformats.org/officeDocument/2006/relationships/hyperlink" Target="#'p0497_1'!A1" TargetMode="External" Id="rId594" /><Relationship Type="http://schemas.openxmlformats.org/officeDocument/2006/relationships/hyperlink" Target="#'p0497_2'!A1" TargetMode="External" Id="rId595" /><Relationship Type="http://schemas.openxmlformats.org/officeDocument/2006/relationships/hyperlink" Target="#'p0497_3'!A1" TargetMode="External" Id="rId596" /><Relationship Type="http://schemas.openxmlformats.org/officeDocument/2006/relationships/hyperlink" Target="#'p0497_4'!A1" TargetMode="External" Id="rId597" /><Relationship Type="http://schemas.openxmlformats.org/officeDocument/2006/relationships/hyperlink" Target="#'p0498_1'!A1" TargetMode="External" Id="rId598" /><Relationship Type="http://schemas.openxmlformats.org/officeDocument/2006/relationships/hyperlink" Target="#'p0498_2'!A1" TargetMode="External" Id="rId599" /><Relationship Type="http://schemas.openxmlformats.org/officeDocument/2006/relationships/hyperlink" Target="#'p0499_1'!A1" TargetMode="External" Id="rId600" /><Relationship Type="http://schemas.openxmlformats.org/officeDocument/2006/relationships/hyperlink" Target="#'p0500_1'!A1" TargetMode="External" Id="rId601" /><Relationship Type="http://schemas.openxmlformats.org/officeDocument/2006/relationships/hyperlink" Target="#'p0504_1'!A1" TargetMode="External" Id="rId602" /><Relationship Type="http://schemas.openxmlformats.org/officeDocument/2006/relationships/hyperlink" Target="#'p0507_1'!A1" TargetMode="External" Id="rId603" /><Relationship Type="http://schemas.openxmlformats.org/officeDocument/2006/relationships/hyperlink" Target="#'p0508_1'!A1" TargetMode="External" Id="rId604" /><Relationship Type="http://schemas.openxmlformats.org/officeDocument/2006/relationships/hyperlink" Target="#'p0510_1'!A1" TargetMode="External" Id="rId605" /><Relationship Type="http://schemas.openxmlformats.org/officeDocument/2006/relationships/hyperlink" Target="#'p0513_1'!A1" TargetMode="External" Id="rId606" /><Relationship Type="http://schemas.openxmlformats.org/officeDocument/2006/relationships/hyperlink" Target="#'p0513_2'!A1" TargetMode="External" Id="rId607" /><Relationship Type="http://schemas.openxmlformats.org/officeDocument/2006/relationships/hyperlink" Target="#'p0513_3'!A1" TargetMode="External" Id="rId608" /><Relationship Type="http://schemas.openxmlformats.org/officeDocument/2006/relationships/hyperlink" Target="#'p0516_1'!A1" TargetMode="External" Id="rId609" /><Relationship Type="http://schemas.openxmlformats.org/officeDocument/2006/relationships/hyperlink" Target="#'p0517_1'!A1" TargetMode="External" Id="rId610" /><Relationship Type="http://schemas.openxmlformats.org/officeDocument/2006/relationships/hyperlink" Target="#'p0517_2'!A1" TargetMode="External" Id="rId611" /><Relationship Type="http://schemas.openxmlformats.org/officeDocument/2006/relationships/hyperlink" Target="#'p0517_3'!A1" TargetMode="External" Id="rId612" /><Relationship Type="http://schemas.openxmlformats.org/officeDocument/2006/relationships/hyperlink" Target="#'p0517_4'!A1" TargetMode="External" Id="rId613" /><Relationship Type="http://schemas.openxmlformats.org/officeDocument/2006/relationships/hyperlink" Target="#'p0518_1'!A1" TargetMode="External" Id="rId614" /><Relationship Type="http://schemas.openxmlformats.org/officeDocument/2006/relationships/hyperlink" Target="#'p0518_2'!A1" TargetMode="External" Id="rId615" /><Relationship Type="http://schemas.openxmlformats.org/officeDocument/2006/relationships/hyperlink" Target="#'p0518_3'!A1" TargetMode="External" Id="rId616" /><Relationship Type="http://schemas.openxmlformats.org/officeDocument/2006/relationships/hyperlink" Target="#'p0521_1'!A1" TargetMode="External" Id="rId617" /><Relationship Type="http://schemas.openxmlformats.org/officeDocument/2006/relationships/hyperlink" Target="#'p0523_2'!A1" TargetMode="External" Id="rId618" /><Relationship Type="http://schemas.openxmlformats.org/officeDocument/2006/relationships/hyperlink" Target="#'p0524_1'!A1" TargetMode="External" Id="rId619" /><Relationship Type="http://schemas.openxmlformats.org/officeDocument/2006/relationships/hyperlink" Target="#'p0524_2'!A1" TargetMode="External" Id="rId620" /><Relationship Type="http://schemas.openxmlformats.org/officeDocument/2006/relationships/hyperlink" Target="#'p0524_3'!A1" TargetMode="External" Id="rId621" /><Relationship Type="http://schemas.openxmlformats.org/officeDocument/2006/relationships/hyperlink" Target="#'p0526_1'!A1" TargetMode="External" Id="rId622" /><Relationship Type="http://schemas.openxmlformats.org/officeDocument/2006/relationships/hyperlink" Target="#'p0526_2'!A1" TargetMode="External" Id="rId623" /><Relationship Type="http://schemas.openxmlformats.org/officeDocument/2006/relationships/hyperlink" Target="#'p0527_1'!A1" TargetMode="External" Id="rId624" /><Relationship Type="http://schemas.openxmlformats.org/officeDocument/2006/relationships/hyperlink" Target="#'p0527_2'!A1" TargetMode="External" Id="rId625" /><Relationship Type="http://schemas.openxmlformats.org/officeDocument/2006/relationships/hyperlink" Target="#'p0528_1'!A1" TargetMode="External" Id="rId626" /><Relationship Type="http://schemas.openxmlformats.org/officeDocument/2006/relationships/hyperlink" Target="#'p0528_2'!A1" TargetMode="External" Id="rId627" /><Relationship Type="http://schemas.openxmlformats.org/officeDocument/2006/relationships/hyperlink" Target="#'p0529_1'!A1" TargetMode="External" Id="rId628" /><Relationship Type="http://schemas.openxmlformats.org/officeDocument/2006/relationships/hyperlink" Target="#'p0529_2'!A1" TargetMode="External" Id="rId629" /><Relationship Type="http://schemas.openxmlformats.org/officeDocument/2006/relationships/hyperlink" Target="#'p0529_3'!A1" TargetMode="External" Id="rId630" /><Relationship Type="http://schemas.openxmlformats.org/officeDocument/2006/relationships/hyperlink" Target="#'p0530_1'!A1" TargetMode="External" Id="rId631" /><Relationship Type="http://schemas.openxmlformats.org/officeDocument/2006/relationships/hyperlink" Target="#'p0530_2'!A1" TargetMode="External" Id="rId632" /><Relationship Type="http://schemas.openxmlformats.org/officeDocument/2006/relationships/hyperlink" Target="#'p0530_3'!A1" TargetMode="External" Id="rId633" /><Relationship Type="http://schemas.openxmlformats.org/officeDocument/2006/relationships/hyperlink" Target="#'p0531_1'!A1" TargetMode="External" Id="rId634" /><Relationship Type="http://schemas.openxmlformats.org/officeDocument/2006/relationships/hyperlink" Target="#'p0533_1'!A1" TargetMode="External" Id="rId635" /><Relationship Type="http://schemas.openxmlformats.org/officeDocument/2006/relationships/hyperlink" Target="#'p0533_2'!A1" TargetMode="External" Id="rId636" /><Relationship Type="http://schemas.openxmlformats.org/officeDocument/2006/relationships/hyperlink" Target="#'p0533_3'!A1" TargetMode="External" Id="rId637" /><Relationship Type="http://schemas.openxmlformats.org/officeDocument/2006/relationships/hyperlink" Target="#'p0533_4'!A1" TargetMode="External" Id="rId638" /><Relationship Type="http://schemas.openxmlformats.org/officeDocument/2006/relationships/hyperlink" Target="#'p0534_1'!A1" TargetMode="External" Id="rId639" /><Relationship Type="http://schemas.openxmlformats.org/officeDocument/2006/relationships/hyperlink" Target="#'p0534_2'!A1" TargetMode="External" Id="rId640" /><Relationship Type="http://schemas.openxmlformats.org/officeDocument/2006/relationships/hyperlink" Target="#'p0534_3'!A1" TargetMode="External" Id="rId641" /><Relationship Type="http://schemas.openxmlformats.org/officeDocument/2006/relationships/hyperlink" Target="#'p0534_4'!A1" TargetMode="External" Id="rId642" /><Relationship Type="http://schemas.openxmlformats.org/officeDocument/2006/relationships/hyperlink" Target="#'p0535_1'!A1" TargetMode="External" Id="rId643" /><Relationship Type="http://schemas.openxmlformats.org/officeDocument/2006/relationships/hyperlink" Target="#'p0536_1'!A1" TargetMode="External" Id="rId644" /><Relationship Type="http://schemas.openxmlformats.org/officeDocument/2006/relationships/hyperlink" Target="#'p0536_2'!A1" TargetMode="External" Id="rId645" /><Relationship Type="http://schemas.openxmlformats.org/officeDocument/2006/relationships/hyperlink" Target="#'p0537_1'!A1" TargetMode="External" Id="rId646" /><Relationship Type="http://schemas.openxmlformats.org/officeDocument/2006/relationships/hyperlink" Target="#'p0537_2'!A1" TargetMode="External" Id="rId647" /><Relationship Type="http://schemas.openxmlformats.org/officeDocument/2006/relationships/hyperlink" Target="#'p0538_1'!A1" TargetMode="External" Id="rId648" /><Relationship Type="http://schemas.openxmlformats.org/officeDocument/2006/relationships/hyperlink" Target="#'p0538_2'!A1" TargetMode="External" Id="rId649" /><Relationship Type="http://schemas.openxmlformats.org/officeDocument/2006/relationships/hyperlink" Target="#'p0538_3'!A1" TargetMode="External" Id="rId650" /><Relationship Type="http://schemas.openxmlformats.org/officeDocument/2006/relationships/hyperlink" Target="#'p0539_1'!A1" TargetMode="External" Id="rId651" /><Relationship Type="http://schemas.openxmlformats.org/officeDocument/2006/relationships/hyperlink" Target="#'p0540_1'!A1" TargetMode="External" Id="rId652" /><Relationship Type="http://schemas.openxmlformats.org/officeDocument/2006/relationships/hyperlink" Target="#'p0540_2'!A1" TargetMode="External" Id="rId653" /><Relationship Type="http://schemas.openxmlformats.org/officeDocument/2006/relationships/hyperlink" Target="#'p0540_3'!A1" TargetMode="External" Id="rId654" /><Relationship Type="http://schemas.openxmlformats.org/officeDocument/2006/relationships/hyperlink" Target="#'p0540_4'!A1" TargetMode="External" Id="rId655" /><Relationship Type="http://schemas.openxmlformats.org/officeDocument/2006/relationships/hyperlink" Target="#'p0541_1'!A1" TargetMode="External" Id="rId656" /><Relationship Type="http://schemas.openxmlformats.org/officeDocument/2006/relationships/hyperlink" Target="#'p0541_2'!A1" TargetMode="External" Id="rId657" /><Relationship Type="http://schemas.openxmlformats.org/officeDocument/2006/relationships/hyperlink" Target="#'p0541_3'!A1" TargetMode="External" Id="rId658" /><Relationship Type="http://schemas.openxmlformats.org/officeDocument/2006/relationships/hyperlink" Target="#'p0542_1'!A1" TargetMode="External" Id="rId659" /><Relationship Type="http://schemas.openxmlformats.org/officeDocument/2006/relationships/hyperlink" Target="#'p0542_2'!A1" TargetMode="External" Id="rId660" /><Relationship Type="http://schemas.openxmlformats.org/officeDocument/2006/relationships/hyperlink" Target="#'p0543_1'!A1" TargetMode="External" Id="rId661" /><Relationship Type="http://schemas.openxmlformats.org/officeDocument/2006/relationships/hyperlink" Target="#'p0544_1'!A1" TargetMode="External" Id="rId662" /><Relationship Type="http://schemas.openxmlformats.org/officeDocument/2006/relationships/hyperlink" Target="#'p0544_2'!A1" TargetMode="External" Id="rId663" /><Relationship Type="http://schemas.openxmlformats.org/officeDocument/2006/relationships/hyperlink" Target="#'p0544_3'!A1" TargetMode="External" Id="rId664" /><Relationship Type="http://schemas.openxmlformats.org/officeDocument/2006/relationships/hyperlink" Target="#'p0545_1'!A1" TargetMode="External" Id="rId665" /><Relationship Type="http://schemas.openxmlformats.org/officeDocument/2006/relationships/hyperlink" Target="#'p0546_1'!A1" TargetMode="External" Id="rId666" /><Relationship Type="http://schemas.openxmlformats.org/officeDocument/2006/relationships/hyperlink" Target="#'p0546_2'!A1" TargetMode="External" Id="rId667" /><Relationship Type="http://schemas.openxmlformats.org/officeDocument/2006/relationships/hyperlink" Target="#'p0546_3'!A1" TargetMode="External" Id="rId668" /><Relationship Type="http://schemas.openxmlformats.org/officeDocument/2006/relationships/hyperlink" Target="#'p0546_4'!A1" TargetMode="External" Id="rId669" /><Relationship Type="http://schemas.openxmlformats.org/officeDocument/2006/relationships/hyperlink" Target="#'p0547_1'!A1" TargetMode="External" Id="rId670" /><Relationship Type="http://schemas.openxmlformats.org/officeDocument/2006/relationships/hyperlink" Target="#'p0547_2'!A1" TargetMode="External" Id="rId671" /><Relationship Type="http://schemas.openxmlformats.org/officeDocument/2006/relationships/hyperlink" Target="#'p0547_3'!A1" TargetMode="External" Id="rId672" /><Relationship Type="http://schemas.openxmlformats.org/officeDocument/2006/relationships/hyperlink" Target="#'p0548_1'!A1" TargetMode="External" Id="rId673" /><Relationship Type="http://schemas.openxmlformats.org/officeDocument/2006/relationships/hyperlink" Target="#'p0549_1'!A1" TargetMode="External" Id="rId674" /><Relationship Type="http://schemas.openxmlformats.org/officeDocument/2006/relationships/hyperlink" Target="#'p0549_2'!A1" TargetMode="External" Id="rId675" /><Relationship Type="http://schemas.openxmlformats.org/officeDocument/2006/relationships/hyperlink" Target="#'p0550_1'!A1" TargetMode="External" Id="rId676" /><Relationship Type="http://schemas.openxmlformats.org/officeDocument/2006/relationships/hyperlink" Target="#'p0550_2'!A1" TargetMode="External" Id="rId677" /><Relationship Type="http://schemas.openxmlformats.org/officeDocument/2006/relationships/hyperlink" Target="#'p0551_1'!A1" TargetMode="External" Id="rId678" /><Relationship Type="http://schemas.openxmlformats.org/officeDocument/2006/relationships/hyperlink" Target="#'p0551_2'!A1" TargetMode="External" Id="rId679" /><Relationship Type="http://schemas.openxmlformats.org/officeDocument/2006/relationships/hyperlink" Target="#'p0551_3'!A1" TargetMode="External" Id="rId680" /><Relationship Type="http://schemas.openxmlformats.org/officeDocument/2006/relationships/hyperlink" Target="#'p0551_4'!A1" TargetMode="External" Id="rId681" /><Relationship Type="http://schemas.openxmlformats.org/officeDocument/2006/relationships/hyperlink" Target="#'p0551_5'!A1" TargetMode="External" Id="rId682" /><Relationship Type="http://schemas.openxmlformats.org/officeDocument/2006/relationships/hyperlink" Target="#'p0552_1'!A1" TargetMode="External" Id="rId683" /><Relationship Type="http://schemas.openxmlformats.org/officeDocument/2006/relationships/hyperlink" Target="#'p0552_2'!A1" TargetMode="External" Id="rId684" /><Relationship Type="http://schemas.openxmlformats.org/officeDocument/2006/relationships/hyperlink" Target="#'p0552_3'!A1" TargetMode="External" Id="rId685" /><Relationship Type="http://schemas.openxmlformats.org/officeDocument/2006/relationships/hyperlink" Target="#'p0553_1'!A1" TargetMode="External" Id="rId686" /><Relationship Type="http://schemas.openxmlformats.org/officeDocument/2006/relationships/hyperlink" Target="#'p0553_2'!A1" TargetMode="External" Id="rId687" /><Relationship Type="http://schemas.openxmlformats.org/officeDocument/2006/relationships/hyperlink" Target="#'p0553_3'!A1" TargetMode="External" Id="rId688" /><Relationship Type="http://schemas.openxmlformats.org/officeDocument/2006/relationships/hyperlink" Target="#'p0553_4'!A1" TargetMode="External" Id="rId689" /><Relationship Type="http://schemas.openxmlformats.org/officeDocument/2006/relationships/hyperlink" Target="#'p0554_1'!A1" TargetMode="External" Id="rId690" /><Relationship Type="http://schemas.openxmlformats.org/officeDocument/2006/relationships/hyperlink" Target="#'p0554_2'!A1" TargetMode="External" Id="rId691" /><Relationship Type="http://schemas.openxmlformats.org/officeDocument/2006/relationships/hyperlink" Target="#'p0554_3'!A1" TargetMode="External" Id="rId692" /><Relationship Type="http://schemas.openxmlformats.org/officeDocument/2006/relationships/hyperlink" Target="#'p0554_4'!A1" TargetMode="External" Id="rId693" /><Relationship Type="http://schemas.openxmlformats.org/officeDocument/2006/relationships/hyperlink" Target="#'p0555_1'!A1" TargetMode="External" Id="rId694" /><Relationship Type="http://schemas.openxmlformats.org/officeDocument/2006/relationships/hyperlink" Target="#'p0556_1'!A1" TargetMode="External" Id="rId695" /><Relationship Type="http://schemas.openxmlformats.org/officeDocument/2006/relationships/hyperlink" Target="#'p0556_2'!A1" TargetMode="External" Id="rId696" /><Relationship Type="http://schemas.openxmlformats.org/officeDocument/2006/relationships/hyperlink" Target="#'p0557_1'!A1" TargetMode="External" Id="rId697" /><Relationship Type="http://schemas.openxmlformats.org/officeDocument/2006/relationships/hyperlink" Target="#'p0558_1'!A1" TargetMode="External" Id="rId698" /><Relationship Type="http://schemas.openxmlformats.org/officeDocument/2006/relationships/hyperlink" Target="#'p0558_2'!A1" TargetMode="External" Id="rId699" /><Relationship Type="http://schemas.openxmlformats.org/officeDocument/2006/relationships/hyperlink" Target="#'p0558_3'!A1" TargetMode="External" Id="rId700" /><Relationship Type="http://schemas.openxmlformats.org/officeDocument/2006/relationships/hyperlink" Target="#'p0559_1'!A1" TargetMode="External" Id="rId701" /><Relationship Type="http://schemas.openxmlformats.org/officeDocument/2006/relationships/hyperlink" Target="#'p0559_2'!A1" TargetMode="External" Id="rId702" /><Relationship Type="http://schemas.openxmlformats.org/officeDocument/2006/relationships/hyperlink" Target="#'p0560_1'!A1" TargetMode="External" Id="rId703" /><Relationship Type="http://schemas.openxmlformats.org/officeDocument/2006/relationships/hyperlink" Target="#'p0560_2'!A1" TargetMode="External" Id="rId704" /><Relationship Type="http://schemas.openxmlformats.org/officeDocument/2006/relationships/hyperlink" Target="#'p0561_1'!A1" TargetMode="External" Id="rId705" /><Relationship Type="http://schemas.openxmlformats.org/officeDocument/2006/relationships/hyperlink" Target="#'p0561_2'!A1" TargetMode="External" Id="rId706" /><Relationship Type="http://schemas.openxmlformats.org/officeDocument/2006/relationships/hyperlink" Target="#'p0561_3'!A1" TargetMode="External" Id="rId707" /><Relationship Type="http://schemas.openxmlformats.org/officeDocument/2006/relationships/hyperlink" Target="#'p0562_1'!A1" TargetMode="External" Id="rId708" /><Relationship Type="http://schemas.openxmlformats.org/officeDocument/2006/relationships/hyperlink" Target="#'p0562_2'!A1" TargetMode="External" Id="rId709" /><Relationship Type="http://schemas.openxmlformats.org/officeDocument/2006/relationships/hyperlink" Target="#'p0563_1'!A1" TargetMode="External" Id="rId710" /><Relationship Type="http://schemas.openxmlformats.org/officeDocument/2006/relationships/hyperlink" Target="#'p0564_1'!A1" TargetMode="External" Id="rId711" /><Relationship Type="http://schemas.openxmlformats.org/officeDocument/2006/relationships/hyperlink" Target="#'p0564_2'!A1" TargetMode="External" Id="rId712" /><Relationship Type="http://schemas.openxmlformats.org/officeDocument/2006/relationships/hyperlink" Target="#'p0565_1'!A1" TargetMode="External" Id="rId713" /><Relationship Type="http://schemas.openxmlformats.org/officeDocument/2006/relationships/hyperlink" Target="#'p0568_1'!A1" TargetMode="External" Id="rId714" /><Relationship Type="http://schemas.openxmlformats.org/officeDocument/2006/relationships/hyperlink" Target="#'p0736_1'!A1" TargetMode="External" Id="rId715" /><Relationship Type="http://schemas.openxmlformats.org/officeDocument/2006/relationships/hyperlink" Target="#'p0738_1'!A1" TargetMode="External" Id="rId716" /></Relationships>
</file>

<file path=xl/worksheets/_rels/sheet2.xml.rels><Relationships xmlns="http://schemas.openxmlformats.org/package/2006/relationships"><Relationship Type="http://schemas.openxmlformats.org/officeDocument/2006/relationships/hyperlink" Target="#'Contents'!A1" TargetMode="External" Id="rId1" /></Relationships>
</file>

<file path=xl/worksheets/_rels/sheet3.xml.rels><Relationships xmlns="http://schemas.openxmlformats.org/package/2006/relationships"><Relationship Type="http://schemas.openxmlformats.org/officeDocument/2006/relationships/hyperlink" Target="#'Contents'!A1" TargetMode="External" Id="rId1" /></Relationships>
</file>

<file path=xl/worksheets/_rels/sheet4.xml.rels><Relationships xmlns="http://schemas.openxmlformats.org/package/2006/relationships"><Relationship Type="http://schemas.openxmlformats.org/officeDocument/2006/relationships/hyperlink" Target="#'Contents'!A1" TargetMode="External" Id="rId1" /></Relationships>
</file>

<file path=xl/worksheets/_rels/sheet5.xml.rels><Relationships xmlns="http://schemas.openxmlformats.org/package/2006/relationships"><Relationship Type="http://schemas.openxmlformats.org/officeDocument/2006/relationships/hyperlink" Target="#'Contents'!A1" TargetMode="External" Id="rId1" /></Relationships>
</file>

<file path=xl/worksheets/_rels/sheet6.xml.rels><Relationships xmlns="http://schemas.openxmlformats.org/package/2006/relationships"><Relationship Type="http://schemas.openxmlformats.org/officeDocument/2006/relationships/hyperlink" Target="#'Contents'!A1" TargetMode="External" Id="rId1" /></Relationships>
</file>

<file path=xl/worksheets/_rels/sheet7.xml.rels><Relationships xmlns="http://schemas.openxmlformats.org/package/2006/relationships"><Relationship Type="http://schemas.openxmlformats.org/officeDocument/2006/relationships/hyperlink" Target="#'Contents'!A1" TargetMode="External" Id="rId1" /></Relationships>
</file>

<file path=xl/worksheets/_rels/sheet8.xml.rels><Relationships xmlns="http://schemas.openxmlformats.org/package/2006/relationships"><Relationship Type="http://schemas.openxmlformats.org/officeDocument/2006/relationships/hyperlink" Target="#'Contents'!A1" TargetMode="External" Id="rId1" /></Relationships>
</file>

<file path=xl/worksheets/_rels/sheet9.xml.rels><Relationships xmlns="http://schemas.openxmlformats.org/package/2006/relationships"><Relationship Type="http://schemas.openxmlformats.org/officeDocument/2006/relationships/hyperlink" Target="#'Contents'!A1" TargetMode="External" Id="rId1" /></Relationships>
</file>

<file path=xl/worksheets/_rels/sheet10.xml.rels><Relationships xmlns="http://schemas.openxmlformats.org/package/2006/relationships"><Relationship Type="http://schemas.openxmlformats.org/officeDocument/2006/relationships/hyperlink" Target="#'Contents'!A1" TargetMode="External" Id="rId1" /></Relationships>
</file>

<file path=xl/worksheets/_rels/sheet11.xml.rels><Relationships xmlns="http://schemas.openxmlformats.org/package/2006/relationships"><Relationship Type="http://schemas.openxmlformats.org/officeDocument/2006/relationships/hyperlink" Target="#'Contents'!A1" TargetMode="External" Id="rId1" /></Relationships>
</file>

<file path=xl/worksheets/_rels/sheet12.xml.rels><Relationships xmlns="http://schemas.openxmlformats.org/package/2006/relationships"><Relationship Type="http://schemas.openxmlformats.org/officeDocument/2006/relationships/hyperlink" Target="#'Contents'!A1" TargetMode="External" Id="rId1" /></Relationships>
</file>

<file path=xl/worksheets/_rels/sheet13.xml.rels><Relationships xmlns="http://schemas.openxmlformats.org/package/2006/relationships"><Relationship Type="http://schemas.openxmlformats.org/officeDocument/2006/relationships/hyperlink" Target="#'Contents'!A1" TargetMode="External" Id="rId1" /></Relationships>
</file>

<file path=xl/worksheets/_rels/sheet14.xml.rels><Relationships xmlns="http://schemas.openxmlformats.org/package/2006/relationships"><Relationship Type="http://schemas.openxmlformats.org/officeDocument/2006/relationships/hyperlink" Target="#'Contents'!A1" TargetMode="External" Id="rId1" /></Relationships>
</file>

<file path=xl/worksheets/_rels/sheet15.xml.rels><Relationships xmlns="http://schemas.openxmlformats.org/package/2006/relationships"><Relationship Type="http://schemas.openxmlformats.org/officeDocument/2006/relationships/hyperlink" Target="#'Contents'!A1" TargetMode="External" Id="rId1" /></Relationships>
</file>

<file path=xl/worksheets/_rels/sheet16.xml.rels><Relationships xmlns="http://schemas.openxmlformats.org/package/2006/relationships"><Relationship Type="http://schemas.openxmlformats.org/officeDocument/2006/relationships/hyperlink" Target="#'Contents'!A1" TargetMode="External" Id="rId1" /></Relationships>
</file>

<file path=xl/worksheets/_rels/sheet17.xml.rels><Relationships xmlns="http://schemas.openxmlformats.org/package/2006/relationships"><Relationship Type="http://schemas.openxmlformats.org/officeDocument/2006/relationships/hyperlink" Target="#'Contents'!A1" TargetMode="External" Id="rId1" /></Relationships>
</file>

<file path=xl/worksheets/_rels/sheet18.xml.rels><Relationships xmlns="http://schemas.openxmlformats.org/package/2006/relationships"><Relationship Type="http://schemas.openxmlformats.org/officeDocument/2006/relationships/hyperlink" Target="#'Contents'!A1" TargetMode="External" Id="rId1" /></Relationships>
</file>

<file path=xl/worksheets/_rels/sheet19.xml.rels><Relationships xmlns="http://schemas.openxmlformats.org/package/2006/relationships"><Relationship Type="http://schemas.openxmlformats.org/officeDocument/2006/relationships/hyperlink" Target="#'Contents'!A1" TargetMode="External" Id="rId1" /></Relationships>
</file>

<file path=xl/worksheets/_rels/sheet20.xml.rels><Relationships xmlns="http://schemas.openxmlformats.org/package/2006/relationships"><Relationship Type="http://schemas.openxmlformats.org/officeDocument/2006/relationships/hyperlink" Target="#'Contents'!A1" TargetMode="External" Id="rId1" /></Relationships>
</file>

<file path=xl/worksheets/_rels/sheet21.xml.rels><Relationships xmlns="http://schemas.openxmlformats.org/package/2006/relationships"><Relationship Type="http://schemas.openxmlformats.org/officeDocument/2006/relationships/hyperlink" Target="#'Contents'!A1" TargetMode="External" Id="rId1" /></Relationships>
</file>

<file path=xl/worksheets/_rels/sheet22.xml.rels><Relationships xmlns="http://schemas.openxmlformats.org/package/2006/relationships"><Relationship Type="http://schemas.openxmlformats.org/officeDocument/2006/relationships/hyperlink" Target="#'Contents'!A1" TargetMode="External" Id="rId1" /></Relationships>
</file>

<file path=xl/worksheets/_rels/sheet23.xml.rels><Relationships xmlns="http://schemas.openxmlformats.org/package/2006/relationships"><Relationship Type="http://schemas.openxmlformats.org/officeDocument/2006/relationships/hyperlink" Target="#'Contents'!A1" TargetMode="External" Id="rId1" /></Relationships>
</file>

<file path=xl/worksheets/_rels/sheet24.xml.rels><Relationships xmlns="http://schemas.openxmlformats.org/package/2006/relationships"><Relationship Type="http://schemas.openxmlformats.org/officeDocument/2006/relationships/hyperlink" Target="#'Contents'!A1" TargetMode="External" Id="rId1" /></Relationships>
</file>

<file path=xl/worksheets/_rels/sheet25.xml.rels><Relationships xmlns="http://schemas.openxmlformats.org/package/2006/relationships"><Relationship Type="http://schemas.openxmlformats.org/officeDocument/2006/relationships/hyperlink" Target="#'Contents'!A1" TargetMode="External" Id="rId1" /></Relationships>
</file>

<file path=xl/worksheets/_rels/sheet26.xml.rels><Relationships xmlns="http://schemas.openxmlformats.org/package/2006/relationships"><Relationship Type="http://schemas.openxmlformats.org/officeDocument/2006/relationships/hyperlink" Target="#'Contents'!A1" TargetMode="External" Id="rId1" /></Relationships>
</file>

<file path=xl/worksheets/_rels/sheet27.xml.rels><Relationships xmlns="http://schemas.openxmlformats.org/package/2006/relationships"><Relationship Type="http://schemas.openxmlformats.org/officeDocument/2006/relationships/hyperlink" Target="#'Contents'!A1" TargetMode="External" Id="rId1" /></Relationships>
</file>

<file path=xl/worksheets/_rels/sheet28.xml.rels><Relationships xmlns="http://schemas.openxmlformats.org/package/2006/relationships"><Relationship Type="http://schemas.openxmlformats.org/officeDocument/2006/relationships/hyperlink" Target="#'Contents'!A1" TargetMode="External" Id="rId1" /></Relationships>
</file>

<file path=xl/worksheets/_rels/sheet29.xml.rels><Relationships xmlns="http://schemas.openxmlformats.org/package/2006/relationships"><Relationship Type="http://schemas.openxmlformats.org/officeDocument/2006/relationships/hyperlink" Target="#'Contents'!A1" TargetMode="External" Id="rId1" /></Relationships>
</file>

<file path=xl/worksheets/_rels/sheet30.xml.rels><Relationships xmlns="http://schemas.openxmlformats.org/package/2006/relationships"><Relationship Type="http://schemas.openxmlformats.org/officeDocument/2006/relationships/hyperlink" Target="#'Contents'!A1" TargetMode="External" Id="rId1" /></Relationships>
</file>

<file path=xl/worksheets/_rels/sheet31.xml.rels><Relationships xmlns="http://schemas.openxmlformats.org/package/2006/relationships"><Relationship Type="http://schemas.openxmlformats.org/officeDocument/2006/relationships/hyperlink" Target="#'Contents'!A1" TargetMode="External" Id="rId1" /></Relationships>
</file>

<file path=xl/worksheets/_rels/sheet32.xml.rels><Relationships xmlns="http://schemas.openxmlformats.org/package/2006/relationships"><Relationship Type="http://schemas.openxmlformats.org/officeDocument/2006/relationships/hyperlink" Target="#'Contents'!A1" TargetMode="External" Id="rId1" /></Relationships>
</file>

<file path=xl/worksheets/_rels/sheet33.xml.rels><Relationships xmlns="http://schemas.openxmlformats.org/package/2006/relationships"><Relationship Type="http://schemas.openxmlformats.org/officeDocument/2006/relationships/hyperlink" Target="#'Contents'!A1" TargetMode="External" Id="rId1" /></Relationships>
</file>

<file path=xl/worksheets/_rels/sheet34.xml.rels><Relationships xmlns="http://schemas.openxmlformats.org/package/2006/relationships"><Relationship Type="http://schemas.openxmlformats.org/officeDocument/2006/relationships/hyperlink" Target="#'Contents'!A1" TargetMode="External" Id="rId1" /></Relationships>
</file>

<file path=xl/worksheets/_rels/sheet35.xml.rels><Relationships xmlns="http://schemas.openxmlformats.org/package/2006/relationships"><Relationship Type="http://schemas.openxmlformats.org/officeDocument/2006/relationships/hyperlink" Target="#'Contents'!A1" TargetMode="External" Id="rId1" /></Relationships>
</file>

<file path=xl/worksheets/_rels/sheet36.xml.rels><Relationships xmlns="http://schemas.openxmlformats.org/package/2006/relationships"><Relationship Type="http://schemas.openxmlformats.org/officeDocument/2006/relationships/hyperlink" Target="#'Contents'!A1" TargetMode="External" Id="rId1" /></Relationships>
</file>

<file path=xl/worksheets/_rels/sheet37.xml.rels><Relationships xmlns="http://schemas.openxmlformats.org/package/2006/relationships"><Relationship Type="http://schemas.openxmlformats.org/officeDocument/2006/relationships/hyperlink" Target="#'Contents'!A1" TargetMode="External" Id="rId1" /></Relationships>
</file>

<file path=xl/worksheets/_rels/sheet38.xml.rels><Relationships xmlns="http://schemas.openxmlformats.org/package/2006/relationships"><Relationship Type="http://schemas.openxmlformats.org/officeDocument/2006/relationships/hyperlink" Target="#'Contents'!A1" TargetMode="External" Id="rId1" /></Relationships>
</file>

<file path=xl/worksheets/_rels/sheet39.xml.rels><Relationships xmlns="http://schemas.openxmlformats.org/package/2006/relationships"><Relationship Type="http://schemas.openxmlformats.org/officeDocument/2006/relationships/hyperlink" Target="#'Contents'!A1" TargetMode="External" Id="rId1" /></Relationships>
</file>

<file path=xl/worksheets/_rels/sheet40.xml.rels><Relationships xmlns="http://schemas.openxmlformats.org/package/2006/relationships"><Relationship Type="http://schemas.openxmlformats.org/officeDocument/2006/relationships/hyperlink" Target="#'Contents'!A1" TargetMode="External" Id="rId1" /></Relationships>
</file>

<file path=xl/worksheets/_rels/sheet41.xml.rels><Relationships xmlns="http://schemas.openxmlformats.org/package/2006/relationships"><Relationship Type="http://schemas.openxmlformats.org/officeDocument/2006/relationships/hyperlink" Target="#'Contents'!A1" TargetMode="External" Id="rId1" /></Relationships>
</file>

<file path=xl/worksheets/_rels/sheet42.xml.rels><Relationships xmlns="http://schemas.openxmlformats.org/package/2006/relationships"><Relationship Type="http://schemas.openxmlformats.org/officeDocument/2006/relationships/hyperlink" Target="#'Contents'!A1" TargetMode="External" Id="rId1" /></Relationships>
</file>

<file path=xl/worksheets/_rels/sheet43.xml.rels><Relationships xmlns="http://schemas.openxmlformats.org/package/2006/relationships"><Relationship Type="http://schemas.openxmlformats.org/officeDocument/2006/relationships/hyperlink" Target="#'Contents'!A1" TargetMode="External" Id="rId1" /></Relationships>
</file>

<file path=xl/worksheets/_rels/sheet44.xml.rels><Relationships xmlns="http://schemas.openxmlformats.org/package/2006/relationships"><Relationship Type="http://schemas.openxmlformats.org/officeDocument/2006/relationships/hyperlink" Target="#'Contents'!A1" TargetMode="External" Id="rId1" /></Relationships>
</file>

<file path=xl/worksheets/_rels/sheet45.xml.rels><Relationships xmlns="http://schemas.openxmlformats.org/package/2006/relationships"><Relationship Type="http://schemas.openxmlformats.org/officeDocument/2006/relationships/hyperlink" Target="#'Contents'!A1" TargetMode="External" Id="rId1" /></Relationships>
</file>

<file path=xl/worksheets/_rels/sheet46.xml.rels><Relationships xmlns="http://schemas.openxmlformats.org/package/2006/relationships"><Relationship Type="http://schemas.openxmlformats.org/officeDocument/2006/relationships/hyperlink" Target="#'Contents'!A1" TargetMode="External" Id="rId1" /></Relationships>
</file>

<file path=xl/worksheets/_rels/sheet47.xml.rels><Relationships xmlns="http://schemas.openxmlformats.org/package/2006/relationships"><Relationship Type="http://schemas.openxmlformats.org/officeDocument/2006/relationships/hyperlink" Target="#'Contents'!A1" TargetMode="External" Id="rId1" /></Relationships>
</file>

<file path=xl/worksheets/_rels/sheet48.xml.rels><Relationships xmlns="http://schemas.openxmlformats.org/package/2006/relationships"><Relationship Type="http://schemas.openxmlformats.org/officeDocument/2006/relationships/hyperlink" Target="#'Contents'!A1" TargetMode="External" Id="rId1" /></Relationships>
</file>

<file path=xl/worksheets/_rels/sheet49.xml.rels><Relationships xmlns="http://schemas.openxmlformats.org/package/2006/relationships"><Relationship Type="http://schemas.openxmlformats.org/officeDocument/2006/relationships/hyperlink" Target="#'Contents'!A1" TargetMode="External" Id="rId1" /></Relationships>
</file>

<file path=xl/worksheets/_rels/sheet50.xml.rels><Relationships xmlns="http://schemas.openxmlformats.org/package/2006/relationships"><Relationship Type="http://schemas.openxmlformats.org/officeDocument/2006/relationships/hyperlink" Target="#'Contents'!A1" TargetMode="External" Id="rId1" /></Relationships>
</file>

<file path=xl/worksheets/_rels/sheet51.xml.rels><Relationships xmlns="http://schemas.openxmlformats.org/package/2006/relationships"><Relationship Type="http://schemas.openxmlformats.org/officeDocument/2006/relationships/hyperlink" Target="#'Contents'!A1" TargetMode="External" Id="rId1" /></Relationships>
</file>

<file path=xl/worksheets/_rels/sheet52.xml.rels><Relationships xmlns="http://schemas.openxmlformats.org/package/2006/relationships"><Relationship Type="http://schemas.openxmlformats.org/officeDocument/2006/relationships/hyperlink" Target="#'Contents'!A1" TargetMode="External" Id="rId1" /></Relationships>
</file>

<file path=xl/worksheets/_rels/sheet53.xml.rels><Relationships xmlns="http://schemas.openxmlformats.org/package/2006/relationships"><Relationship Type="http://schemas.openxmlformats.org/officeDocument/2006/relationships/hyperlink" Target="#'Contents'!A1" TargetMode="External" Id="rId1" /></Relationships>
</file>

<file path=xl/worksheets/_rels/sheet54.xml.rels><Relationships xmlns="http://schemas.openxmlformats.org/package/2006/relationships"><Relationship Type="http://schemas.openxmlformats.org/officeDocument/2006/relationships/hyperlink" Target="#'Contents'!A1" TargetMode="External" Id="rId1" /></Relationships>
</file>

<file path=xl/worksheets/_rels/sheet55.xml.rels><Relationships xmlns="http://schemas.openxmlformats.org/package/2006/relationships"><Relationship Type="http://schemas.openxmlformats.org/officeDocument/2006/relationships/hyperlink" Target="#'Contents'!A1" TargetMode="External" Id="rId1" /></Relationships>
</file>

<file path=xl/worksheets/_rels/sheet56.xml.rels><Relationships xmlns="http://schemas.openxmlformats.org/package/2006/relationships"><Relationship Type="http://schemas.openxmlformats.org/officeDocument/2006/relationships/hyperlink" Target="#'Contents'!A1" TargetMode="External" Id="rId1" /></Relationships>
</file>

<file path=xl/worksheets/_rels/sheet57.xml.rels><Relationships xmlns="http://schemas.openxmlformats.org/package/2006/relationships"><Relationship Type="http://schemas.openxmlformats.org/officeDocument/2006/relationships/hyperlink" Target="#'Contents'!A1" TargetMode="External" Id="rId1" /></Relationships>
</file>

<file path=xl/worksheets/_rels/sheet58.xml.rels><Relationships xmlns="http://schemas.openxmlformats.org/package/2006/relationships"><Relationship Type="http://schemas.openxmlformats.org/officeDocument/2006/relationships/hyperlink" Target="#'Contents'!A1" TargetMode="External" Id="rId1" /></Relationships>
</file>

<file path=xl/worksheets/_rels/sheet59.xml.rels><Relationships xmlns="http://schemas.openxmlformats.org/package/2006/relationships"><Relationship Type="http://schemas.openxmlformats.org/officeDocument/2006/relationships/hyperlink" Target="#'Contents'!A1" TargetMode="External" Id="rId1" /></Relationships>
</file>

<file path=xl/worksheets/_rels/sheet60.xml.rels><Relationships xmlns="http://schemas.openxmlformats.org/package/2006/relationships"><Relationship Type="http://schemas.openxmlformats.org/officeDocument/2006/relationships/hyperlink" Target="#'Contents'!A1" TargetMode="External" Id="rId1" /></Relationships>
</file>

<file path=xl/worksheets/_rels/sheet61.xml.rels><Relationships xmlns="http://schemas.openxmlformats.org/package/2006/relationships"><Relationship Type="http://schemas.openxmlformats.org/officeDocument/2006/relationships/hyperlink" Target="#'Contents'!A1" TargetMode="External" Id="rId1" /></Relationships>
</file>

<file path=xl/worksheets/_rels/sheet62.xml.rels><Relationships xmlns="http://schemas.openxmlformats.org/package/2006/relationships"><Relationship Type="http://schemas.openxmlformats.org/officeDocument/2006/relationships/hyperlink" Target="#'Contents'!A1" TargetMode="External" Id="rId1" /></Relationships>
</file>

<file path=xl/worksheets/_rels/sheet63.xml.rels><Relationships xmlns="http://schemas.openxmlformats.org/package/2006/relationships"><Relationship Type="http://schemas.openxmlformats.org/officeDocument/2006/relationships/hyperlink" Target="#'Contents'!A1" TargetMode="External" Id="rId1" /></Relationships>
</file>

<file path=xl/worksheets/_rels/sheet64.xml.rels><Relationships xmlns="http://schemas.openxmlformats.org/package/2006/relationships"><Relationship Type="http://schemas.openxmlformats.org/officeDocument/2006/relationships/hyperlink" Target="#'Contents'!A1" TargetMode="External" Id="rId1" /></Relationships>
</file>

<file path=xl/worksheets/_rels/sheet65.xml.rels><Relationships xmlns="http://schemas.openxmlformats.org/package/2006/relationships"><Relationship Type="http://schemas.openxmlformats.org/officeDocument/2006/relationships/hyperlink" Target="#'Contents'!A1" TargetMode="External" Id="rId1" /></Relationships>
</file>

<file path=xl/worksheets/_rels/sheet66.xml.rels><Relationships xmlns="http://schemas.openxmlformats.org/package/2006/relationships"><Relationship Type="http://schemas.openxmlformats.org/officeDocument/2006/relationships/hyperlink" Target="#'Contents'!A1" TargetMode="External" Id="rId1" /></Relationships>
</file>

<file path=xl/worksheets/_rels/sheet67.xml.rels><Relationships xmlns="http://schemas.openxmlformats.org/package/2006/relationships"><Relationship Type="http://schemas.openxmlformats.org/officeDocument/2006/relationships/hyperlink" Target="#'Contents'!A1" TargetMode="External" Id="rId1" /></Relationships>
</file>

<file path=xl/worksheets/_rels/sheet68.xml.rels><Relationships xmlns="http://schemas.openxmlformats.org/package/2006/relationships"><Relationship Type="http://schemas.openxmlformats.org/officeDocument/2006/relationships/hyperlink" Target="#'Contents'!A1" TargetMode="External" Id="rId1" /></Relationships>
</file>

<file path=xl/worksheets/_rels/sheet69.xml.rels><Relationships xmlns="http://schemas.openxmlformats.org/package/2006/relationships"><Relationship Type="http://schemas.openxmlformats.org/officeDocument/2006/relationships/hyperlink" Target="#'Contents'!A1" TargetMode="External" Id="rId1" /></Relationships>
</file>

<file path=xl/worksheets/_rels/sheet70.xml.rels><Relationships xmlns="http://schemas.openxmlformats.org/package/2006/relationships"><Relationship Type="http://schemas.openxmlformats.org/officeDocument/2006/relationships/hyperlink" Target="#'Contents'!A1" TargetMode="External" Id="rId1" /></Relationships>
</file>

<file path=xl/worksheets/_rels/sheet71.xml.rels><Relationships xmlns="http://schemas.openxmlformats.org/package/2006/relationships"><Relationship Type="http://schemas.openxmlformats.org/officeDocument/2006/relationships/hyperlink" Target="#'Contents'!A1" TargetMode="External" Id="rId1" /></Relationships>
</file>

<file path=xl/worksheets/_rels/sheet72.xml.rels><Relationships xmlns="http://schemas.openxmlformats.org/package/2006/relationships"><Relationship Type="http://schemas.openxmlformats.org/officeDocument/2006/relationships/hyperlink" Target="#'Contents'!A1" TargetMode="External" Id="rId1" /></Relationships>
</file>

<file path=xl/worksheets/_rels/sheet73.xml.rels><Relationships xmlns="http://schemas.openxmlformats.org/package/2006/relationships"><Relationship Type="http://schemas.openxmlformats.org/officeDocument/2006/relationships/hyperlink" Target="#'Contents'!A1" TargetMode="External" Id="rId1" /></Relationships>
</file>

<file path=xl/worksheets/_rels/sheet74.xml.rels><Relationships xmlns="http://schemas.openxmlformats.org/package/2006/relationships"><Relationship Type="http://schemas.openxmlformats.org/officeDocument/2006/relationships/hyperlink" Target="#'Contents'!A1" TargetMode="External" Id="rId1" /></Relationships>
</file>

<file path=xl/worksheets/_rels/sheet75.xml.rels><Relationships xmlns="http://schemas.openxmlformats.org/package/2006/relationships"><Relationship Type="http://schemas.openxmlformats.org/officeDocument/2006/relationships/hyperlink" Target="#'Contents'!A1" TargetMode="External" Id="rId1" /></Relationships>
</file>

<file path=xl/worksheets/_rels/sheet76.xml.rels><Relationships xmlns="http://schemas.openxmlformats.org/package/2006/relationships"><Relationship Type="http://schemas.openxmlformats.org/officeDocument/2006/relationships/hyperlink" Target="#'Contents'!A1" TargetMode="External" Id="rId1" /></Relationships>
</file>

<file path=xl/worksheets/_rels/sheet77.xml.rels><Relationships xmlns="http://schemas.openxmlformats.org/package/2006/relationships"><Relationship Type="http://schemas.openxmlformats.org/officeDocument/2006/relationships/hyperlink" Target="#'Contents'!A1" TargetMode="External" Id="rId1" /></Relationships>
</file>

<file path=xl/worksheets/_rels/sheet78.xml.rels><Relationships xmlns="http://schemas.openxmlformats.org/package/2006/relationships"><Relationship Type="http://schemas.openxmlformats.org/officeDocument/2006/relationships/hyperlink" Target="#'Contents'!A1" TargetMode="External" Id="rId1" /></Relationships>
</file>

<file path=xl/worksheets/_rels/sheet79.xml.rels><Relationships xmlns="http://schemas.openxmlformats.org/package/2006/relationships"><Relationship Type="http://schemas.openxmlformats.org/officeDocument/2006/relationships/hyperlink" Target="#'Contents'!A1" TargetMode="External" Id="rId1" /></Relationships>
</file>

<file path=xl/worksheets/_rels/sheet80.xml.rels><Relationships xmlns="http://schemas.openxmlformats.org/package/2006/relationships"><Relationship Type="http://schemas.openxmlformats.org/officeDocument/2006/relationships/hyperlink" Target="#'Contents'!A1" TargetMode="External" Id="rId1" /></Relationships>
</file>

<file path=xl/worksheets/_rels/sheet81.xml.rels><Relationships xmlns="http://schemas.openxmlformats.org/package/2006/relationships"><Relationship Type="http://schemas.openxmlformats.org/officeDocument/2006/relationships/hyperlink" Target="#'Contents'!A1" TargetMode="External" Id="rId1" /></Relationships>
</file>

<file path=xl/worksheets/_rels/sheet82.xml.rels><Relationships xmlns="http://schemas.openxmlformats.org/package/2006/relationships"><Relationship Type="http://schemas.openxmlformats.org/officeDocument/2006/relationships/hyperlink" Target="#'Contents'!A1" TargetMode="External" Id="rId1" /></Relationships>
</file>

<file path=xl/worksheets/_rels/sheet83.xml.rels><Relationships xmlns="http://schemas.openxmlformats.org/package/2006/relationships"><Relationship Type="http://schemas.openxmlformats.org/officeDocument/2006/relationships/hyperlink" Target="#'Contents'!A1" TargetMode="External" Id="rId1" /></Relationships>
</file>

<file path=xl/worksheets/_rels/sheet84.xml.rels><Relationships xmlns="http://schemas.openxmlformats.org/package/2006/relationships"><Relationship Type="http://schemas.openxmlformats.org/officeDocument/2006/relationships/hyperlink" Target="#'Contents'!A1" TargetMode="External" Id="rId1" /></Relationships>
</file>

<file path=xl/worksheets/_rels/sheet85.xml.rels><Relationships xmlns="http://schemas.openxmlformats.org/package/2006/relationships"><Relationship Type="http://schemas.openxmlformats.org/officeDocument/2006/relationships/hyperlink" Target="#'Contents'!A1" TargetMode="External" Id="rId1" /></Relationships>
</file>

<file path=xl/worksheets/_rels/sheet86.xml.rels><Relationships xmlns="http://schemas.openxmlformats.org/package/2006/relationships"><Relationship Type="http://schemas.openxmlformats.org/officeDocument/2006/relationships/hyperlink" Target="#'Contents'!A1" TargetMode="External" Id="rId1" /></Relationships>
</file>

<file path=xl/worksheets/_rels/sheet87.xml.rels><Relationships xmlns="http://schemas.openxmlformats.org/package/2006/relationships"><Relationship Type="http://schemas.openxmlformats.org/officeDocument/2006/relationships/hyperlink" Target="#'Contents'!A1" TargetMode="External" Id="rId1" /></Relationships>
</file>

<file path=xl/worksheets/_rels/sheet88.xml.rels><Relationships xmlns="http://schemas.openxmlformats.org/package/2006/relationships"><Relationship Type="http://schemas.openxmlformats.org/officeDocument/2006/relationships/hyperlink" Target="#'Contents'!A1" TargetMode="External" Id="rId1" /></Relationships>
</file>

<file path=xl/worksheets/_rels/sheet89.xml.rels><Relationships xmlns="http://schemas.openxmlformats.org/package/2006/relationships"><Relationship Type="http://schemas.openxmlformats.org/officeDocument/2006/relationships/hyperlink" Target="#'Contents'!A1" TargetMode="External" Id="rId1" /></Relationships>
</file>

<file path=xl/worksheets/_rels/sheet90.xml.rels><Relationships xmlns="http://schemas.openxmlformats.org/package/2006/relationships"><Relationship Type="http://schemas.openxmlformats.org/officeDocument/2006/relationships/hyperlink" Target="#'Contents'!A1" TargetMode="External" Id="rId1" /></Relationships>
</file>

<file path=xl/worksheets/_rels/sheet91.xml.rels><Relationships xmlns="http://schemas.openxmlformats.org/package/2006/relationships"><Relationship Type="http://schemas.openxmlformats.org/officeDocument/2006/relationships/hyperlink" Target="#'Contents'!A1" TargetMode="External" Id="rId1" /></Relationships>
</file>

<file path=xl/worksheets/_rels/sheet92.xml.rels><Relationships xmlns="http://schemas.openxmlformats.org/package/2006/relationships"><Relationship Type="http://schemas.openxmlformats.org/officeDocument/2006/relationships/hyperlink" Target="#'Contents'!A1" TargetMode="External" Id="rId1" /></Relationships>
</file>

<file path=xl/worksheets/_rels/sheet93.xml.rels><Relationships xmlns="http://schemas.openxmlformats.org/package/2006/relationships"><Relationship Type="http://schemas.openxmlformats.org/officeDocument/2006/relationships/hyperlink" Target="#'Contents'!A1" TargetMode="External" Id="rId1" /></Relationships>
</file>

<file path=xl/worksheets/_rels/sheet94.xml.rels><Relationships xmlns="http://schemas.openxmlformats.org/package/2006/relationships"><Relationship Type="http://schemas.openxmlformats.org/officeDocument/2006/relationships/hyperlink" Target="#'Contents'!A1" TargetMode="External" Id="rId1" /></Relationships>
</file>

<file path=xl/worksheets/_rels/sheet95.xml.rels><Relationships xmlns="http://schemas.openxmlformats.org/package/2006/relationships"><Relationship Type="http://schemas.openxmlformats.org/officeDocument/2006/relationships/hyperlink" Target="#'Contents'!A1" TargetMode="External" Id="rId1" /></Relationships>
</file>

<file path=xl/worksheets/_rels/sheet96.xml.rels><Relationships xmlns="http://schemas.openxmlformats.org/package/2006/relationships"><Relationship Type="http://schemas.openxmlformats.org/officeDocument/2006/relationships/hyperlink" Target="#'Contents'!A1" TargetMode="External" Id="rId1" /></Relationships>
</file>

<file path=xl/worksheets/_rels/sheet97.xml.rels><Relationships xmlns="http://schemas.openxmlformats.org/package/2006/relationships"><Relationship Type="http://schemas.openxmlformats.org/officeDocument/2006/relationships/hyperlink" Target="#'Contents'!A1" TargetMode="External" Id="rId1" /></Relationships>
</file>

<file path=xl/worksheets/_rels/sheet98.xml.rels><Relationships xmlns="http://schemas.openxmlformats.org/package/2006/relationships"><Relationship Type="http://schemas.openxmlformats.org/officeDocument/2006/relationships/hyperlink" Target="#'Contents'!A1" TargetMode="External" Id="rId1" /></Relationships>
</file>

<file path=xl/worksheets/_rels/sheet99.xml.rels><Relationships xmlns="http://schemas.openxmlformats.org/package/2006/relationships"><Relationship Type="http://schemas.openxmlformats.org/officeDocument/2006/relationships/hyperlink" Target="#'Contents'!A1" TargetMode="External" Id="rId1" /></Relationships>
</file>

<file path=xl/worksheets/_rels/sheet100.xml.rels><Relationships xmlns="http://schemas.openxmlformats.org/package/2006/relationships"><Relationship Type="http://schemas.openxmlformats.org/officeDocument/2006/relationships/hyperlink" Target="#'Contents'!A1" TargetMode="External" Id="rId1" /></Relationships>
</file>

<file path=xl/worksheets/_rels/sheet101.xml.rels><Relationships xmlns="http://schemas.openxmlformats.org/package/2006/relationships"><Relationship Type="http://schemas.openxmlformats.org/officeDocument/2006/relationships/hyperlink" Target="#'Contents'!A1" TargetMode="External" Id="rId1" /></Relationships>
</file>

<file path=xl/worksheets/_rels/sheet102.xml.rels><Relationships xmlns="http://schemas.openxmlformats.org/package/2006/relationships"><Relationship Type="http://schemas.openxmlformats.org/officeDocument/2006/relationships/hyperlink" Target="#'Contents'!A1" TargetMode="External" Id="rId1" /></Relationships>
</file>

<file path=xl/worksheets/_rels/sheet103.xml.rels><Relationships xmlns="http://schemas.openxmlformats.org/package/2006/relationships"><Relationship Type="http://schemas.openxmlformats.org/officeDocument/2006/relationships/hyperlink" Target="#'Contents'!A1" TargetMode="External" Id="rId1" /></Relationships>
</file>

<file path=xl/worksheets/_rels/sheet104.xml.rels><Relationships xmlns="http://schemas.openxmlformats.org/package/2006/relationships"><Relationship Type="http://schemas.openxmlformats.org/officeDocument/2006/relationships/hyperlink" Target="#'Contents'!A1" TargetMode="External" Id="rId1" /></Relationships>
</file>

<file path=xl/worksheets/_rels/sheet105.xml.rels><Relationships xmlns="http://schemas.openxmlformats.org/package/2006/relationships"><Relationship Type="http://schemas.openxmlformats.org/officeDocument/2006/relationships/hyperlink" Target="#'Contents'!A1" TargetMode="External" Id="rId1" /></Relationships>
</file>

<file path=xl/worksheets/_rels/sheet106.xml.rels><Relationships xmlns="http://schemas.openxmlformats.org/package/2006/relationships"><Relationship Type="http://schemas.openxmlformats.org/officeDocument/2006/relationships/hyperlink" Target="#'Contents'!A1" TargetMode="External" Id="rId1" /></Relationships>
</file>

<file path=xl/worksheets/_rels/sheet107.xml.rels><Relationships xmlns="http://schemas.openxmlformats.org/package/2006/relationships"><Relationship Type="http://schemas.openxmlformats.org/officeDocument/2006/relationships/hyperlink" Target="#'Contents'!A1" TargetMode="External" Id="rId1" /></Relationships>
</file>

<file path=xl/worksheets/_rels/sheet108.xml.rels><Relationships xmlns="http://schemas.openxmlformats.org/package/2006/relationships"><Relationship Type="http://schemas.openxmlformats.org/officeDocument/2006/relationships/hyperlink" Target="#'Contents'!A1" TargetMode="External" Id="rId1" /></Relationships>
</file>

<file path=xl/worksheets/_rels/sheet109.xml.rels><Relationships xmlns="http://schemas.openxmlformats.org/package/2006/relationships"><Relationship Type="http://schemas.openxmlformats.org/officeDocument/2006/relationships/hyperlink" Target="#'Contents'!A1" TargetMode="External" Id="rId1" /></Relationships>
</file>

<file path=xl/worksheets/_rels/sheet110.xml.rels><Relationships xmlns="http://schemas.openxmlformats.org/package/2006/relationships"><Relationship Type="http://schemas.openxmlformats.org/officeDocument/2006/relationships/hyperlink" Target="#'Contents'!A1" TargetMode="External" Id="rId1" /></Relationships>
</file>

<file path=xl/worksheets/_rels/sheet111.xml.rels><Relationships xmlns="http://schemas.openxmlformats.org/package/2006/relationships"><Relationship Type="http://schemas.openxmlformats.org/officeDocument/2006/relationships/hyperlink" Target="#'Contents'!A1" TargetMode="External" Id="rId1" /></Relationships>
</file>

<file path=xl/worksheets/_rels/sheet112.xml.rels><Relationships xmlns="http://schemas.openxmlformats.org/package/2006/relationships"><Relationship Type="http://schemas.openxmlformats.org/officeDocument/2006/relationships/hyperlink" Target="#'Contents'!A1" TargetMode="External" Id="rId1" /></Relationships>
</file>

<file path=xl/worksheets/_rels/sheet113.xml.rels><Relationships xmlns="http://schemas.openxmlformats.org/package/2006/relationships"><Relationship Type="http://schemas.openxmlformats.org/officeDocument/2006/relationships/hyperlink" Target="#'Contents'!A1" TargetMode="External" Id="rId1" /></Relationships>
</file>

<file path=xl/worksheets/_rels/sheet114.xml.rels><Relationships xmlns="http://schemas.openxmlformats.org/package/2006/relationships"><Relationship Type="http://schemas.openxmlformats.org/officeDocument/2006/relationships/hyperlink" Target="#'Contents'!A1" TargetMode="External" Id="rId1" /></Relationships>
</file>

<file path=xl/worksheets/_rels/sheet115.xml.rels><Relationships xmlns="http://schemas.openxmlformats.org/package/2006/relationships"><Relationship Type="http://schemas.openxmlformats.org/officeDocument/2006/relationships/hyperlink" Target="#'Contents'!A1" TargetMode="External" Id="rId1" /></Relationships>
</file>

<file path=xl/worksheets/_rels/sheet116.xml.rels><Relationships xmlns="http://schemas.openxmlformats.org/package/2006/relationships"><Relationship Type="http://schemas.openxmlformats.org/officeDocument/2006/relationships/hyperlink" Target="#'Contents'!A1" TargetMode="External" Id="rId1" /></Relationships>
</file>

<file path=xl/worksheets/_rels/sheet117.xml.rels><Relationships xmlns="http://schemas.openxmlformats.org/package/2006/relationships"><Relationship Type="http://schemas.openxmlformats.org/officeDocument/2006/relationships/hyperlink" Target="#'Contents'!A1" TargetMode="External" Id="rId1" /></Relationships>
</file>

<file path=xl/worksheets/_rels/sheet118.xml.rels><Relationships xmlns="http://schemas.openxmlformats.org/package/2006/relationships"><Relationship Type="http://schemas.openxmlformats.org/officeDocument/2006/relationships/hyperlink" Target="#'Contents'!A1" TargetMode="External" Id="rId1" /></Relationships>
</file>

<file path=xl/worksheets/_rels/sheet119.xml.rels><Relationships xmlns="http://schemas.openxmlformats.org/package/2006/relationships"><Relationship Type="http://schemas.openxmlformats.org/officeDocument/2006/relationships/hyperlink" Target="#'Contents'!A1" TargetMode="External" Id="rId1" /></Relationships>
</file>

<file path=xl/worksheets/_rels/sheet120.xml.rels><Relationships xmlns="http://schemas.openxmlformats.org/package/2006/relationships"><Relationship Type="http://schemas.openxmlformats.org/officeDocument/2006/relationships/hyperlink" Target="#'Contents'!A1" TargetMode="External" Id="rId1" /></Relationships>
</file>

<file path=xl/worksheets/_rels/sheet121.xml.rels><Relationships xmlns="http://schemas.openxmlformats.org/package/2006/relationships"><Relationship Type="http://schemas.openxmlformats.org/officeDocument/2006/relationships/hyperlink" Target="#'Contents'!A1" TargetMode="External" Id="rId1" /></Relationships>
</file>

<file path=xl/worksheets/_rels/sheet122.xml.rels><Relationships xmlns="http://schemas.openxmlformats.org/package/2006/relationships"><Relationship Type="http://schemas.openxmlformats.org/officeDocument/2006/relationships/hyperlink" Target="#'Contents'!A1" TargetMode="External" Id="rId1" /></Relationships>
</file>

<file path=xl/worksheets/_rels/sheet123.xml.rels><Relationships xmlns="http://schemas.openxmlformats.org/package/2006/relationships"><Relationship Type="http://schemas.openxmlformats.org/officeDocument/2006/relationships/hyperlink" Target="#'Contents'!A1" TargetMode="External" Id="rId1" /></Relationships>
</file>

<file path=xl/worksheets/_rels/sheet124.xml.rels><Relationships xmlns="http://schemas.openxmlformats.org/package/2006/relationships"><Relationship Type="http://schemas.openxmlformats.org/officeDocument/2006/relationships/hyperlink" Target="#'Contents'!A1" TargetMode="External" Id="rId1" /></Relationships>
</file>

<file path=xl/worksheets/_rels/sheet125.xml.rels><Relationships xmlns="http://schemas.openxmlformats.org/package/2006/relationships"><Relationship Type="http://schemas.openxmlformats.org/officeDocument/2006/relationships/hyperlink" Target="#'Contents'!A1" TargetMode="External" Id="rId1" /></Relationships>
</file>

<file path=xl/worksheets/_rels/sheet126.xml.rels><Relationships xmlns="http://schemas.openxmlformats.org/package/2006/relationships"><Relationship Type="http://schemas.openxmlformats.org/officeDocument/2006/relationships/hyperlink" Target="#'Contents'!A1" TargetMode="External" Id="rId1" /></Relationships>
</file>

<file path=xl/worksheets/_rels/sheet127.xml.rels><Relationships xmlns="http://schemas.openxmlformats.org/package/2006/relationships"><Relationship Type="http://schemas.openxmlformats.org/officeDocument/2006/relationships/hyperlink" Target="#'Contents'!A1" TargetMode="External" Id="rId1" /></Relationships>
</file>

<file path=xl/worksheets/_rels/sheet128.xml.rels><Relationships xmlns="http://schemas.openxmlformats.org/package/2006/relationships"><Relationship Type="http://schemas.openxmlformats.org/officeDocument/2006/relationships/hyperlink" Target="#'Contents'!A1" TargetMode="External" Id="rId1" /></Relationships>
</file>

<file path=xl/worksheets/_rels/sheet129.xml.rels><Relationships xmlns="http://schemas.openxmlformats.org/package/2006/relationships"><Relationship Type="http://schemas.openxmlformats.org/officeDocument/2006/relationships/hyperlink" Target="#'Contents'!A1" TargetMode="External" Id="rId1" /></Relationships>
</file>

<file path=xl/worksheets/_rels/sheet130.xml.rels><Relationships xmlns="http://schemas.openxmlformats.org/package/2006/relationships"><Relationship Type="http://schemas.openxmlformats.org/officeDocument/2006/relationships/hyperlink" Target="#'Contents'!A1" TargetMode="External" Id="rId1" /></Relationships>
</file>

<file path=xl/worksheets/_rels/sheet131.xml.rels><Relationships xmlns="http://schemas.openxmlformats.org/package/2006/relationships"><Relationship Type="http://schemas.openxmlformats.org/officeDocument/2006/relationships/hyperlink" Target="#'Contents'!A1" TargetMode="External" Id="rId1" /></Relationships>
</file>

<file path=xl/worksheets/_rels/sheet132.xml.rels><Relationships xmlns="http://schemas.openxmlformats.org/package/2006/relationships"><Relationship Type="http://schemas.openxmlformats.org/officeDocument/2006/relationships/hyperlink" Target="#'Contents'!A1" TargetMode="External" Id="rId1" /></Relationships>
</file>

<file path=xl/worksheets/_rels/sheet133.xml.rels><Relationships xmlns="http://schemas.openxmlformats.org/package/2006/relationships"><Relationship Type="http://schemas.openxmlformats.org/officeDocument/2006/relationships/hyperlink" Target="#'Contents'!A1" TargetMode="External" Id="rId1" /></Relationships>
</file>

<file path=xl/worksheets/_rels/sheet134.xml.rels><Relationships xmlns="http://schemas.openxmlformats.org/package/2006/relationships"><Relationship Type="http://schemas.openxmlformats.org/officeDocument/2006/relationships/hyperlink" Target="#'Contents'!A1" TargetMode="External" Id="rId1" /></Relationships>
</file>

<file path=xl/worksheets/_rels/sheet135.xml.rels><Relationships xmlns="http://schemas.openxmlformats.org/package/2006/relationships"><Relationship Type="http://schemas.openxmlformats.org/officeDocument/2006/relationships/hyperlink" Target="#'Contents'!A1" TargetMode="External" Id="rId1" /></Relationships>
</file>

<file path=xl/worksheets/_rels/sheet136.xml.rels><Relationships xmlns="http://schemas.openxmlformats.org/package/2006/relationships"><Relationship Type="http://schemas.openxmlformats.org/officeDocument/2006/relationships/hyperlink" Target="#'Contents'!A1" TargetMode="External" Id="rId1" /></Relationships>
</file>

<file path=xl/worksheets/_rels/sheet137.xml.rels><Relationships xmlns="http://schemas.openxmlformats.org/package/2006/relationships"><Relationship Type="http://schemas.openxmlformats.org/officeDocument/2006/relationships/hyperlink" Target="#'Contents'!A1" TargetMode="External" Id="rId1" /></Relationships>
</file>

<file path=xl/worksheets/_rels/sheet138.xml.rels><Relationships xmlns="http://schemas.openxmlformats.org/package/2006/relationships"><Relationship Type="http://schemas.openxmlformats.org/officeDocument/2006/relationships/hyperlink" Target="#'Contents'!A1" TargetMode="External" Id="rId1" /></Relationships>
</file>

<file path=xl/worksheets/_rels/sheet139.xml.rels><Relationships xmlns="http://schemas.openxmlformats.org/package/2006/relationships"><Relationship Type="http://schemas.openxmlformats.org/officeDocument/2006/relationships/hyperlink" Target="#'Contents'!A1" TargetMode="External" Id="rId1" /></Relationships>
</file>

<file path=xl/worksheets/_rels/sheet140.xml.rels><Relationships xmlns="http://schemas.openxmlformats.org/package/2006/relationships"><Relationship Type="http://schemas.openxmlformats.org/officeDocument/2006/relationships/hyperlink" Target="#'Contents'!A1" TargetMode="External" Id="rId1" /></Relationships>
</file>

<file path=xl/worksheets/_rels/sheet141.xml.rels><Relationships xmlns="http://schemas.openxmlformats.org/package/2006/relationships"><Relationship Type="http://schemas.openxmlformats.org/officeDocument/2006/relationships/hyperlink" Target="#'Contents'!A1" TargetMode="External" Id="rId1" /></Relationships>
</file>

<file path=xl/worksheets/_rels/sheet142.xml.rels><Relationships xmlns="http://schemas.openxmlformats.org/package/2006/relationships"><Relationship Type="http://schemas.openxmlformats.org/officeDocument/2006/relationships/hyperlink" Target="#'Contents'!A1" TargetMode="External" Id="rId1" /></Relationships>
</file>

<file path=xl/worksheets/_rels/sheet143.xml.rels><Relationships xmlns="http://schemas.openxmlformats.org/package/2006/relationships"><Relationship Type="http://schemas.openxmlformats.org/officeDocument/2006/relationships/hyperlink" Target="#'Contents'!A1" TargetMode="External" Id="rId1" /></Relationships>
</file>

<file path=xl/worksheets/_rels/sheet144.xml.rels><Relationships xmlns="http://schemas.openxmlformats.org/package/2006/relationships"><Relationship Type="http://schemas.openxmlformats.org/officeDocument/2006/relationships/hyperlink" Target="#'Contents'!A1" TargetMode="External" Id="rId1" /></Relationships>
</file>

<file path=xl/worksheets/_rels/sheet145.xml.rels><Relationships xmlns="http://schemas.openxmlformats.org/package/2006/relationships"><Relationship Type="http://schemas.openxmlformats.org/officeDocument/2006/relationships/hyperlink" Target="#'Contents'!A1" TargetMode="External" Id="rId1" /></Relationships>
</file>

<file path=xl/worksheets/_rels/sheet146.xml.rels><Relationships xmlns="http://schemas.openxmlformats.org/package/2006/relationships"><Relationship Type="http://schemas.openxmlformats.org/officeDocument/2006/relationships/hyperlink" Target="#'Contents'!A1" TargetMode="External" Id="rId1" /></Relationships>
</file>

<file path=xl/worksheets/_rels/sheet147.xml.rels><Relationships xmlns="http://schemas.openxmlformats.org/package/2006/relationships"><Relationship Type="http://schemas.openxmlformats.org/officeDocument/2006/relationships/hyperlink" Target="#'Contents'!A1" TargetMode="External" Id="rId1" /></Relationships>
</file>

<file path=xl/worksheets/_rels/sheet148.xml.rels><Relationships xmlns="http://schemas.openxmlformats.org/package/2006/relationships"><Relationship Type="http://schemas.openxmlformats.org/officeDocument/2006/relationships/hyperlink" Target="#'Contents'!A1" TargetMode="External" Id="rId1" /></Relationships>
</file>

<file path=xl/worksheets/_rels/sheet149.xml.rels><Relationships xmlns="http://schemas.openxmlformats.org/package/2006/relationships"><Relationship Type="http://schemas.openxmlformats.org/officeDocument/2006/relationships/hyperlink" Target="#'Contents'!A1" TargetMode="External" Id="rId1" /></Relationships>
</file>

<file path=xl/worksheets/_rels/sheet150.xml.rels><Relationships xmlns="http://schemas.openxmlformats.org/package/2006/relationships"><Relationship Type="http://schemas.openxmlformats.org/officeDocument/2006/relationships/hyperlink" Target="#'Contents'!A1" TargetMode="External" Id="rId1" /></Relationships>
</file>

<file path=xl/worksheets/_rels/sheet151.xml.rels><Relationships xmlns="http://schemas.openxmlformats.org/package/2006/relationships"><Relationship Type="http://schemas.openxmlformats.org/officeDocument/2006/relationships/hyperlink" Target="#'Contents'!A1" TargetMode="External" Id="rId1" /></Relationships>
</file>

<file path=xl/worksheets/_rels/sheet152.xml.rels><Relationships xmlns="http://schemas.openxmlformats.org/package/2006/relationships"><Relationship Type="http://schemas.openxmlformats.org/officeDocument/2006/relationships/hyperlink" Target="#'Contents'!A1" TargetMode="External" Id="rId1" /></Relationships>
</file>

<file path=xl/worksheets/_rels/sheet153.xml.rels><Relationships xmlns="http://schemas.openxmlformats.org/package/2006/relationships"><Relationship Type="http://schemas.openxmlformats.org/officeDocument/2006/relationships/hyperlink" Target="#'Contents'!A1" TargetMode="External" Id="rId1" /></Relationships>
</file>

<file path=xl/worksheets/_rels/sheet154.xml.rels><Relationships xmlns="http://schemas.openxmlformats.org/package/2006/relationships"><Relationship Type="http://schemas.openxmlformats.org/officeDocument/2006/relationships/hyperlink" Target="#'Contents'!A1" TargetMode="External" Id="rId1" /></Relationships>
</file>

<file path=xl/worksheets/_rels/sheet155.xml.rels><Relationships xmlns="http://schemas.openxmlformats.org/package/2006/relationships"><Relationship Type="http://schemas.openxmlformats.org/officeDocument/2006/relationships/hyperlink" Target="#'Contents'!A1" TargetMode="External" Id="rId1" /></Relationships>
</file>

<file path=xl/worksheets/_rels/sheet156.xml.rels><Relationships xmlns="http://schemas.openxmlformats.org/package/2006/relationships"><Relationship Type="http://schemas.openxmlformats.org/officeDocument/2006/relationships/hyperlink" Target="#'Contents'!A1" TargetMode="External" Id="rId1" /></Relationships>
</file>

<file path=xl/worksheets/_rels/sheet157.xml.rels><Relationships xmlns="http://schemas.openxmlformats.org/package/2006/relationships"><Relationship Type="http://schemas.openxmlformats.org/officeDocument/2006/relationships/hyperlink" Target="#'Contents'!A1" TargetMode="External" Id="rId1" /></Relationships>
</file>

<file path=xl/worksheets/_rels/sheet158.xml.rels><Relationships xmlns="http://schemas.openxmlformats.org/package/2006/relationships"><Relationship Type="http://schemas.openxmlformats.org/officeDocument/2006/relationships/hyperlink" Target="#'Contents'!A1" TargetMode="External" Id="rId1" /></Relationships>
</file>

<file path=xl/worksheets/_rels/sheet159.xml.rels><Relationships xmlns="http://schemas.openxmlformats.org/package/2006/relationships"><Relationship Type="http://schemas.openxmlformats.org/officeDocument/2006/relationships/hyperlink" Target="#'Contents'!A1" TargetMode="External" Id="rId1" /></Relationships>
</file>

<file path=xl/worksheets/_rels/sheet160.xml.rels><Relationships xmlns="http://schemas.openxmlformats.org/package/2006/relationships"><Relationship Type="http://schemas.openxmlformats.org/officeDocument/2006/relationships/hyperlink" Target="#'Contents'!A1" TargetMode="External" Id="rId1" /></Relationships>
</file>

<file path=xl/worksheets/_rels/sheet161.xml.rels><Relationships xmlns="http://schemas.openxmlformats.org/package/2006/relationships"><Relationship Type="http://schemas.openxmlformats.org/officeDocument/2006/relationships/hyperlink" Target="#'Contents'!A1" TargetMode="External" Id="rId1" /></Relationships>
</file>

<file path=xl/worksheets/_rels/sheet162.xml.rels><Relationships xmlns="http://schemas.openxmlformats.org/package/2006/relationships"><Relationship Type="http://schemas.openxmlformats.org/officeDocument/2006/relationships/hyperlink" Target="#'Contents'!A1" TargetMode="External" Id="rId1" /></Relationships>
</file>

<file path=xl/worksheets/_rels/sheet163.xml.rels><Relationships xmlns="http://schemas.openxmlformats.org/package/2006/relationships"><Relationship Type="http://schemas.openxmlformats.org/officeDocument/2006/relationships/hyperlink" Target="#'Contents'!A1" TargetMode="External" Id="rId1" /></Relationships>
</file>

<file path=xl/worksheets/_rels/sheet164.xml.rels><Relationships xmlns="http://schemas.openxmlformats.org/package/2006/relationships"><Relationship Type="http://schemas.openxmlformats.org/officeDocument/2006/relationships/hyperlink" Target="#'Contents'!A1" TargetMode="External" Id="rId1" /></Relationships>
</file>

<file path=xl/worksheets/_rels/sheet165.xml.rels><Relationships xmlns="http://schemas.openxmlformats.org/package/2006/relationships"><Relationship Type="http://schemas.openxmlformats.org/officeDocument/2006/relationships/hyperlink" Target="#'Contents'!A1" TargetMode="External" Id="rId1" /></Relationships>
</file>

<file path=xl/worksheets/_rels/sheet166.xml.rels><Relationships xmlns="http://schemas.openxmlformats.org/package/2006/relationships"><Relationship Type="http://schemas.openxmlformats.org/officeDocument/2006/relationships/hyperlink" Target="#'Contents'!A1" TargetMode="External" Id="rId1" /></Relationships>
</file>

<file path=xl/worksheets/_rels/sheet167.xml.rels><Relationships xmlns="http://schemas.openxmlformats.org/package/2006/relationships"><Relationship Type="http://schemas.openxmlformats.org/officeDocument/2006/relationships/hyperlink" Target="#'Contents'!A1" TargetMode="External" Id="rId1" /></Relationships>
</file>

<file path=xl/worksheets/_rels/sheet168.xml.rels><Relationships xmlns="http://schemas.openxmlformats.org/package/2006/relationships"><Relationship Type="http://schemas.openxmlformats.org/officeDocument/2006/relationships/hyperlink" Target="#'Contents'!A1" TargetMode="External" Id="rId1" /></Relationships>
</file>

<file path=xl/worksheets/_rels/sheet169.xml.rels><Relationships xmlns="http://schemas.openxmlformats.org/package/2006/relationships"><Relationship Type="http://schemas.openxmlformats.org/officeDocument/2006/relationships/hyperlink" Target="#'Contents'!A1" TargetMode="External" Id="rId1" /></Relationships>
</file>

<file path=xl/worksheets/_rels/sheet170.xml.rels><Relationships xmlns="http://schemas.openxmlformats.org/package/2006/relationships"><Relationship Type="http://schemas.openxmlformats.org/officeDocument/2006/relationships/hyperlink" Target="#'Contents'!A1" TargetMode="External" Id="rId1" /></Relationships>
</file>

<file path=xl/worksheets/_rels/sheet171.xml.rels><Relationships xmlns="http://schemas.openxmlformats.org/package/2006/relationships"><Relationship Type="http://schemas.openxmlformats.org/officeDocument/2006/relationships/hyperlink" Target="#'Contents'!A1" TargetMode="External" Id="rId1" /></Relationships>
</file>

<file path=xl/worksheets/_rels/sheet172.xml.rels><Relationships xmlns="http://schemas.openxmlformats.org/package/2006/relationships"><Relationship Type="http://schemas.openxmlformats.org/officeDocument/2006/relationships/hyperlink" Target="#'Contents'!A1" TargetMode="External" Id="rId1" /></Relationships>
</file>

<file path=xl/worksheets/_rels/sheet173.xml.rels><Relationships xmlns="http://schemas.openxmlformats.org/package/2006/relationships"><Relationship Type="http://schemas.openxmlformats.org/officeDocument/2006/relationships/hyperlink" Target="#'Contents'!A1" TargetMode="External" Id="rId1" /></Relationships>
</file>

<file path=xl/worksheets/_rels/sheet174.xml.rels><Relationships xmlns="http://schemas.openxmlformats.org/package/2006/relationships"><Relationship Type="http://schemas.openxmlformats.org/officeDocument/2006/relationships/hyperlink" Target="#'Contents'!A1" TargetMode="External" Id="rId1" /></Relationships>
</file>

<file path=xl/worksheets/_rels/sheet175.xml.rels><Relationships xmlns="http://schemas.openxmlformats.org/package/2006/relationships"><Relationship Type="http://schemas.openxmlformats.org/officeDocument/2006/relationships/hyperlink" Target="#'Contents'!A1" TargetMode="External" Id="rId1" /></Relationships>
</file>

<file path=xl/worksheets/_rels/sheet176.xml.rels><Relationships xmlns="http://schemas.openxmlformats.org/package/2006/relationships"><Relationship Type="http://schemas.openxmlformats.org/officeDocument/2006/relationships/hyperlink" Target="#'Contents'!A1" TargetMode="External" Id="rId1" /></Relationships>
</file>

<file path=xl/worksheets/_rels/sheet177.xml.rels><Relationships xmlns="http://schemas.openxmlformats.org/package/2006/relationships"><Relationship Type="http://schemas.openxmlformats.org/officeDocument/2006/relationships/hyperlink" Target="#'Contents'!A1" TargetMode="External" Id="rId1" /></Relationships>
</file>

<file path=xl/worksheets/_rels/sheet178.xml.rels><Relationships xmlns="http://schemas.openxmlformats.org/package/2006/relationships"><Relationship Type="http://schemas.openxmlformats.org/officeDocument/2006/relationships/hyperlink" Target="#'Contents'!A1" TargetMode="External" Id="rId1" /></Relationships>
</file>

<file path=xl/worksheets/_rels/sheet179.xml.rels><Relationships xmlns="http://schemas.openxmlformats.org/package/2006/relationships"><Relationship Type="http://schemas.openxmlformats.org/officeDocument/2006/relationships/hyperlink" Target="#'Contents'!A1" TargetMode="External" Id="rId1" /></Relationships>
</file>

<file path=xl/worksheets/_rels/sheet180.xml.rels><Relationships xmlns="http://schemas.openxmlformats.org/package/2006/relationships"><Relationship Type="http://schemas.openxmlformats.org/officeDocument/2006/relationships/hyperlink" Target="#'Contents'!A1" TargetMode="External" Id="rId1" /></Relationships>
</file>

<file path=xl/worksheets/_rels/sheet181.xml.rels><Relationships xmlns="http://schemas.openxmlformats.org/package/2006/relationships"><Relationship Type="http://schemas.openxmlformats.org/officeDocument/2006/relationships/hyperlink" Target="#'Contents'!A1" TargetMode="External" Id="rId1" /></Relationships>
</file>

<file path=xl/worksheets/_rels/sheet182.xml.rels><Relationships xmlns="http://schemas.openxmlformats.org/package/2006/relationships"><Relationship Type="http://schemas.openxmlformats.org/officeDocument/2006/relationships/hyperlink" Target="#'Contents'!A1" TargetMode="External" Id="rId1" /></Relationships>
</file>

<file path=xl/worksheets/_rels/sheet183.xml.rels><Relationships xmlns="http://schemas.openxmlformats.org/package/2006/relationships"><Relationship Type="http://schemas.openxmlformats.org/officeDocument/2006/relationships/hyperlink" Target="#'Contents'!A1" TargetMode="External" Id="rId1" /></Relationships>
</file>

<file path=xl/worksheets/_rels/sheet184.xml.rels><Relationships xmlns="http://schemas.openxmlformats.org/package/2006/relationships"><Relationship Type="http://schemas.openxmlformats.org/officeDocument/2006/relationships/hyperlink" Target="#'Contents'!A1" TargetMode="External" Id="rId1" /></Relationships>
</file>

<file path=xl/worksheets/_rels/sheet185.xml.rels><Relationships xmlns="http://schemas.openxmlformats.org/package/2006/relationships"><Relationship Type="http://schemas.openxmlformats.org/officeDocument/2006/relationships/hyperlink" Target="#'Contents'!A1" TargetMode="External" Id="rId1" /></Relationships>
</file>

<file path=xl/worksheets/_rels/sheet186.xml.rels><Relationships xmlns="http://schemas.openxmlformats.org/package/2006/relationships"><Relationship Type="http://schemas.openxmlformats.org/officeDocument/2006/relationships/hyperlink" Target="#'Contents'!A1" TargetMode="External" Id="rId1" /></Relationships>
</file>

<file path=xl/worksheets/_rels/sheet187.xml.rels><Relationships xmlns="http://schemas.openxmlformats.org/package/2006/relationships"><Relationship Type="http://schemas.openxmlformats.org/officeDocument/2006/relationships/hyperlink" Target="#'Contents'!A1" TargetMode="External" Id="rId1" /></Relationships>
</file>

<file path=xl/worksheets/_rels/sheet188.xml.rels><Relationships xmlns="http://schemas.openxmlformats.org/package/2006/relationships"><Relationship Type="http://schemas.openxmlformats.org/officeDocument/2006/relationships/hyperlink" Target="#'Contents'!A1" TargetMode="External" Id="rId1" /></Relationships>
</file>

<file path=xl/worksheets/_rels/sheet189.xml.rels><Relationships xmlns="http://schemas.openxmlformats.org/package/2006/relationships"><Relationship Type="http://schemas.openxmlformats.org/officeDocument/2006/relationships/hyperlink" Target="#'Contents'!A1" TargetMode="External" Id="rId1" /></Relationships>
</file>

<file path=xl/worksheets/_rels/sheet190.xml.rels><Relationships xmlns="http://schemas.openxmlformats.org/package/2006/relationships"><Relationship Type="http://schemas.openxmlformats.org/officeDocument/2006/relationships/hyperlink" Target="#'Contents'!A1" TargetMode="External" Id="rId1" /></Relationships>
</file>

<file path=xl/worksheets/_rels/sheet191.xml.rels><Relationships xmlns="http://schemas.openxmlformats.org/package/2006/relationships"><Relationship Type="http://schemas.openxmlformats.org/officeDocument/2006/relationships/hyperlink" Target="#'Contents'!A1" TargetMode="External" Id="rId1" /></Relationships>
</file>

<file path=xl/worksheets/_rels/sheet192.xml.rels><Relationships xmlns="http://schemas.openxmlformats.org/package/2006/relationships"><Relationship Type="http://schemas.openxmlformats.org/officeDocument/2006/relationships/hyperlink" Target="#'Contents'!A1" TargetMode="External" Id="rId1" /></Relationships>
</file>

<file path=xl/worksheets/_rels/sheet193.xml.rels><Relationships xmlns="http://schemas.openxmlformats.org/package/2006/relationships"><Relationship Type="http://schemas.openxmlformats.org/officeDocument/2006/relationships/hyperlink" Target="#'Contents'!A1" TargetMode="External" Id="rId1" /></Relationships>
</file>

<file path=xl/worksheets/_rels/sheet194.xml.rels><Relationships xmlns="http://schemas.openxmlformats.org/package/2006/relationships"><Relationship Type="http://schemas.openxmlformats.org/officeDocument/2006/relationships/hyperlink" Target="#'Contents'!A1" TargetMode="External" Id="rId1" /></Relationships>
</file>

<file path=xl/worksheets/_rels/sheet195.xml.rels><Relationships xmlns="http://schemas.openxmlformats.org/package/2006/relationships"><Relationship Type="http://schemas.openxmlformats.org/officeDocument/2006/relationships/hyperlink" Target="#'Contents'!A1" TargetMode="External" Id="rId1" /></Relationships>
</file>

<file path=xl/worksheets/_rels/sheet196.xml.rels><Relationships xmlns="http://schemas.openxmlformats.org/package/2006/relationships"><Relationship Type="http://schemas.openxmlformats.org/officeDocument/2006/relationships/hyperlink" Target="#'Contents'!A1" TargetMode="External" Id="rId1" /></Relationships>
</file>

<file path=xl/worksheets/_rels/sheet197.xml.rels><Relationships xmlns="http://schemas.openxmlformats.org/package/2006/relationships"><Relationship Type="http://schemas.openxmlformats.org/officeDocument/2006/relationships/hyperlink" Target="#'Contents'!A1" TargetMode="External" Id="rId1" /></Relationships>
</file>

<file path=xl/worksheets/_rels/sheet198.xml.rels><Relationships xmlns="http://schemas.openxmlformats.org/package/2006/relationships"><Relationship Type="http://schemas.openxmlformats.org/officeDocument/2006/relationships/hyperlink" Target="#'Contents'!A1" TargetMode="External" Id="rId1" /></Relationships>
</file>

<file path=xl/worksheets/_rels/sheet199.xml.rels><Relationships xmlns="http://schemas.openxmlformats.org/package/2006/relationships"><Relationship Type="http://schemas.openxmlformats.org/officeDocument/2006/relationships/hyperlink" Target="#'Contents'!A1" TargetMode="External" Id="rId1" /></Relationships>
</file>

<file path=xl/worksheets/_rels/sheet200.xml.rels><Relationships xmlns="http://schemas.openxmlformats.org/package/2006/relationships"><Relationship Type="http://schemas.openxmlformats.org/officeDocument/2006/relationships/hyperlink" Target="#'Contents'!A1" TargetMode="External" Id="rId1" /></Relationships>
</file>

<file path=xl/worksheets/_rels/sheet201.xml.rels><Relationships xmlns="http://schemas.openxmlformats.org/package/2006/relationships"><Relationship Type="http://schemas.openxmlformats.org/officeDocument/2006/relationships/hyperlink" Target="#'Contents'!A1" TargetMode="External" Id="rId1" /></Relationships>
</file>

<file path=xl/worksheets/_rels/sheet202.xml.rels><Relationships xmlns="http://schemas.openxmlformats.org/package/2006/relationships"><Relationship Type="http://schemas.openxmlformats.org/officeDocument/2006/relationships/hyperlink" Target="#'Contents'!A1" TargetMode="External" Id="rId1" /></Relationships>
</file>

<file path=xl/worksheets/_rels/sheet203.xml.rels><Relationships xmlns="http://schemas.openxmlformats.org/package/2006/relationships"><Relationship Type="http://schemas.openxmlformats.org/officeDocument/2006/relationships/hyperlink" Target="#'Contents'!A1" TargetMode="External" Id="rId1" /></Relationships>
</file>

<file path=xl/worksheets/_rels/sheet204.xml.rels><Relationships xmlns="http://schemas.openxmlformats.org/package/2006/relationships"><Relationship Type="http://schemas.openxmlformats.org/officeDocument/2006/relationships/hyperlink" Target="#'Contents'!A1" TargetMode="External" Id="rId1" /></Relationships>
</file>

<file path=xl/worksheets/_rels/sheet205.xml.rels><Relationships xmlns="http://schemas.openxmlformats.org/package/2006/relationships"><Relationship Type="http://schemas.openxmlformats.org/officeDocument/2006/relationships/hyperlink" Target="#'Contents'!A1" TargetMode="External" Id="rId1" /></Relationships>
</file>

<file path=xl/worksheets/_rels/sheet206.xml.rels><Relationships xmlns="http://schemas.openxmlformats.org/package/2006/relationships"><Relationship Type="http://schemas.openxmlformats.org/officeDocument/2006/relationships/hyperlink" Target="#'Contents'!A1" TargetMode="External" Id="rId1" /></Relationships>
</file>

<file path=xl/worksheets/_rels/sheet207.xml.rels><Relationships xmlns="http://schemas.openxmlformats.org/package/2006/relationships"><Relationship Type="http://schemas.openxmlformats.org/officeDocument/2006/relationships/hyperlink" Target="#'Contents'!A1" TargetMode="External" Id="rId1" /></Relationships>
</file>

<file path=xl/worksheets/_rels/sheet208.xml.rels><Relationships xmlns="http://schemas.openxmlformats.org/package/2006/relationships"><Relationship Type="http://schemas.openxmlformats.org/officeDocument/2006/relationships/hyperlink" Target="#'Contents'!A1" TargetMode="External" Id="rId1" /></Relationships>
</file>

<file path=xl/worksheets/_rels/sheet209.xml.rels><Relationships xmlns="http://schemas.openxmlformats.org/package/2006/relationships"><Relationship Type="http://schemas.openxmlformats.org/officeDocument/2006/relationships/hyperlink" Target="#'Contents'!A1" TargetMode="External" Id="rId1" /></Relationships>
</file>

<file path=xl/worksheets/_rels/sheet210.xml.rels><Relationships xmlns="http://schemas.openxmlformats.org/package/2006/relationships"><Relationship Type="http://schemas.openxmlformats.org/officeDocument/2006/relationships/hyperlink" Target="#'Contents'!A1" TargetMode="External" Id="rId1" /></Relationships>
</file>

<file path=xl/worksheets/_rels/sheet211.xml.rels><Relationships xmlns="http://schemas.openxmlformats.org/package/2006/relationships"><Relationship Type="http://schemas.openxmlformats.org/officeDocument/2006/relationships/hyperlink" Target="#'Contents'!A1" TargetMode="External" Id="rId1" /></Relationships>
</file>

<file path=xl/worksheets/_rels/sheet212.xml.rels><Relationships xmlns="http://schemas.openxmlformats.org/package/2006/relationships"><Relationship Type="http://schemas.openxmlformats.org/officeDocument/2006/relationships/hyperlink" Target="#'Contents'!A1" TargetMode="External" Id="rId1" /></Relationships>
</file>

<file path=xl/worksheets/_rels/sheet213.xml.rels><Relationships xmlns="http://schemas.openxmlformats.org/package/2006/relationships"><Relationship Type="http://schemas.openxmlformats.org/officeDocument/2006/relationships/hyperlink" Target="#'Contents'!A1" TargetMode="External" Id="rId1" /></Relationships>
</file>

<file path=xl/worksheets/_rels/sheet214.xml.rels><Relationships xmlns="http://schemas.openxmlformats.org/package/2006/relationships"><Relationship Type="http://schemas.openxmlformats.org/officeDocument/2006/relationships/hyperlink" Target="#'Contents'!A1" TargetMode="External" Id="rId1" /></Relationships>
</file>

<file path=xl/worksheets/_rels/sheet215.xml.rels><Relationships xmlns="http://schemas.openxmlformats.org/package/2006/relationships"><Relationship Type="http://schemas.openxmlformats.org/officeDocument/2006/relationships/hyperlink" Target="#'Contents'!A1" TargetMode="External" Id="rId1" /></Relationships>
</file>

<file path=xl/worksheets/_rels/sheet216.xml.rels><Relationships xmlns="http://schemas.openxmlformats.org/package/2006/relationships"><Relationship Type="http://schemas.openxmlformats.org/officeDocument/2006/relationships/hyperlink" Target="#'Contents'!A1" TargetMode="External" Id="rId1" /></Relationships>
</file>

<file path=xl/worksheets/_rels/sheet217.xml.rels><Relationships xmlns="http://schemas.openxmlformats.org/package/2006/relationships"><Relationship Type="http://schemas.openxmlformats.org/officeDocument/2006/relationships/hyperlink" Target="#'Contents'!A1" TargetMode="External" Id="rId1" /></Relationships>
</file>

<file path=xl/worksheets/_rels/sheet218.xml.rels><Relationships xmlns="http://schemas.openxmlformats.org/package/2006/relationships"><Relationship Type="http://schemas.openxmlformats.org/officeDocument/2006/relationships/hyperlink" Target="#'Contents'!A1" TargetMode="External" Id="rId1" /></Relationships>
</file>

<file path=xl/worksheets/_rels/sheet219.xml.rels><Relationships xmlns="http://schemas.openxmlformats.org/package/2006/relationships"><Relationship Type="http://schemas.openxmlformats.org/officeDocument/2006/relationships/hyperlink" Target="#'Contents'!A1" TargetMode="External" Id="rId1" /></Relationships>
</file>

<file path=xl/worksheets/_rels/sheet220.xml.rels><Relationships xmlns="http://schemas.openxmlformats.org/package/2006/relationships"><Relationship Type="http://schemas.openxmlformats.org/officeDocument/2006/relationships/hyperlink" Target="#'Contents'!A1" TargetMode="External" Id="rId1" /></Relationships>
</file>

<file path=xl/worksheets/_rels/sheet221.xml.rels><Relationships xmlns="http://schemas.openxmlformats.org/package/2006/relationships"><Relationship Type="http://schemas.openxmlformats.org/officeDocument/2006/relationships/hyperlink" Target="#'Contents'!A1" TargetMode="External" Id="rId1" /></Relationships>
</file>

<file path=xl/worksheets/_rels/sheet222.xml.rels><Relationships xmlns="http://schemas.openxmlformats.org/package/2006/relationships"><Relationship Type="http://schemas.openxmlformats.org/officeDocument/2006/relationships/hyperlink" Target="#'Contents'!A1" TargetMode="External" Id="rId1" /></Relationships>
</file>

<file path=xl/worksheets/_rels/sheet223.xml.rels><Relationships xmlns="http://schemas.openxmlformats.org/package/2006/relationships"><Relationship Type="http://schemas.openxmlformats.org/officeDocument/2006/relationships/hyperlink" Target="#'Contents'!A1" TargetMode="External" Id="rId1" /></Relationships>
</file>

<file path=xl/worksheets/_rels/sheet224.xml.rels><Relationships xmlns="http://schemas.openxmlformats.org/package/2006/relationships"><Relationship Type="http://schemas.openxmlformats.org/officeDocument/2006/relationships/hyperlink" Target="#'Contents'!A1" TargetMode="External" Id="rId1" /></Relationships>
</file>

<file path=xl/worksheets/_rels/sheet225.xml.rels><Relationships xmlns="http://schemas.openxmlformats.org/package/2006/relationships"><Relationship Type="http://schemas.openxmlformats.org/officeDocument/2006/relationships/hyperlink" Target="#'Contents'!A1" TargetMode="External" Id="rId1" /></Relationships>
</file>

<file path=xl/worksheets/_rels/sheet226.xml.rels><Relationships xmlns="http://schemas.openxmlformats.org/package/2006/relationships"><Relationship Type="http://schemas.openxmlformats.org/officeDocument/2006/relationships/hyperlink" Target="#'Contents'!A1" TargetMode="External" Id="rId1" /></Relationships>
</file>

<file path=xl/worksheets/_rels/sheet227.xml.rels><Relationships xmlns="http://schemas.openxmlformats.org/package/2006/relationships"><Relationship Type="http://schemas.openxmlformats.org/officeDocument/2006/relationships/hyperlink" Target="#'Contents'!A1" TargetMode="External" Id="rId1" /></Relationships>
</file>

<file path=xl/worksheets/_rels/sheet228.xml.rels><Relationships xmlns="http://schemas.openxmlformats.org/package/2006/relationships"><Relationship Type="http://schemas.openxmlformats.org/officeDocument/2006/relationships/hyperlink" Target="#'Contents'!A1" TargetMode="External" Id="rId1" /></Relationships>
</file>

<file path=xl/worksheets/_rels/sheet229.xml.rels><Relationships xmlns="http://schemas.openxmlformats.org/package/2006/relationships"><Relationship Type="http://schemas.openxmlformats.org/officeDocument/2006/relationships/hyperlink" Target="#'Contents'!A1" TargetMode="External" Id="rId1" /></Relationships>
</file>

<file path=xl/worksheets/_rels/sheet230.xml.rels><Relationships xmlns="http://schemas.openxmlformats.org/package/2006/relationships"><Relationship Type="http://schemas.openxmlformats.org/officeDocument/2006/relationships/hyperlink" Target="#'Contents'!A1" TargetMode="External" Id="rId1" /></Relationships>
</file>

<file path=xl/worksheets/_rels/sheet231.xml.rels><Relationships xmlns="http://schemas.openxmlformats.org/package/2006/relationships"><Relationship Type="http://schemas.openxmlformats.org/officeDocument/2006/relationships/hyperlink" Target="#'Contents'!A1" TargetMode="External" Id="rId1" /></Relationships>
</file>

<file path=xl/worksheets/_rels/sheet232.xml.rels><Relationships xmlns="http://schemas.openxmlformats.org/package/2006/relationships"><Relationship Type="http://schemas.openxmlformats.org/officeDocument/2006/relationships/hyperlink" Target="#'Contents'!A1" TargetMode="External" Id="rId1" /></Relationships>
</file>

<file path=xl/worksheets/_rels/sheet233.xml.rels><Relationships xmlns="http://schemas.openxmlformats.org/package/2006/relationships"><Relationship Type="http://schemas.openxmlformats.org/officeDocument/2006/relationships/hyperlink" Target="#'Contents'!A1" TargetMode="External" Id="rId1" /></Relationships>
</file>

<file path=xl/worksheets/_rels/sheet234.xml.rels><Relationships xmlns="http://schemas.openxmlformats.org/package/2006/relationships"><Relationship Type="http://schemas.openxmlformats.org/officeDocument/2006/relationships/hyperlink" Target="#'Contents'!A1" TargetMode="External" Id="rId1" /></Relationships>
</file>

<file path=xl/worksheets/_rels/sheet235.xml.rels><Relationships xmlns="http://schemas.openxmlformats.org/package/2006/relationships"><Relationship Type="http://schemas.openxmlformats.org/officeDocument/2006/relationships/hyperlink" Target="#'Contents'!A1" TargetMode="External" Id="rId1" /></Relationships>
</file>

<file path=xl/worksheets/_rels/sheet236.xml.rels><Relationships xmlns="http://schemas.openxmlformats.org/package/2006/relationships"><Relationship Type="http://schemas.openxmlformats.org/officeDocument/2006/relationships/hyperlink" Target="#'Contents'!A1" TargetMode="External" Id="rId1" /></Relationships>
</file>

<file path=xl/worksheets/_rels/sheet237.xml.rels><Relationships xmlns="http://schemas.openxmlformats.org/package/2006/relationships"><Relationship Type="http://schemas.openxmlformats.org/officeDocument/2006/relationships/hyperlink" Target="#'Contents'!A1" TargetMode="External" Id="rId1" /></Relationships>
</file>

<file path=xl/worksheets/_rels/sheet238.xml.rels><Relationships xmlns="http://schemas.openxmlformats.org/package/2006/relationships"><Relationship Type="http://schemas.openxmlformats.org/officeDocument/2006/relationships/hyperlink" Target="#'Contents'!A1" TargetMode="External" Id="rId1" /></Relationships>
</file>

<file path=xl/worksheets/_rels/sheet239.xml.rels><Relationships xmlns="http://schemas.openxmlformats.org/package/2006/relationships"><Relationship Type="http://schemas.openxmlformats.org/officeDocument/2006/relationships/hyperlink" Target="#'Contents'!A1" TargetMode="External" Id="rId1" /></Relationships>
</file>

<file path=xl/worksheets/_rels/sheet240.xml.rels><Relationships xmlns="http://schemas.openxmlformats.org/package/2006/relationships"><Relationship Type="http://schemas.openxmlformats.org/officeDocument/2006/relationships/hyperlink" Target="#'Contents'!A1" TargetMode="External" Id="rId1" /></Relationships>
</file>

<file path=xl/worksheets/_rels/sheet241.xml.rels><Relationships xmlns="http://schemas.openxmlformats.org/package/2006/relationships"><Relationship Type="http://schemas.openxmlformats.org/officeDocument/2006/relationships/hyperlink" Target="#'Contents'!A1" TargetMode="External" Id="rId1" /></Relationships>
</file>

<file path=xl/worksheets/_rels/sheet242.xml.rels><Relationships xmlns="http://schemas.openxmlformats.org/package/2006/relationships"><Relationship Type="http://schemas.openxmlformats.org/officeDocument/2006/relationships/hyperlink" Target="#'Contents'!A1" TargetMode="External" Id="rId1" /></Relationships>
</file>

<file path=xl/worksheets/_rels/sheet243.xml.rels><Relationships xmlns="http://schemas.openxmlformats.org/package/2006/relationships"><Relationship Type="http://schemas.openxmlformats.org/officeDocument/2006/relationships/hyperlink" Target="#'Contents'!A1" TargetMode="External" Id="rId1" /></Relationships>
</file>

<file path=xl/worksheets/_rels/sheet244.xml.rels><Relationships xmlns="http://schemas.openxmlformats.org/package/2006/relationships"><Relationship Type="http://schemas.openxmlformats.org/officeDocument/2006/relationships/hyperlink" Target="#'Contents'!A1" TargetMode="External" Id="rId1" /></Relationships>
</file>

<file path=xl/worksheets/_rels/sheet245.xml.rels><Relationships xmlns="http://schemas.openxmlformats.org/package/2006/relationships"><Relationship Type="http://schemas.openxmlformats.org/officeDocument/2006/relationships/hyperlink" Target="#'Contents'!A1" TargetMode="External" Id="rId1" /></Relationships>
</file>

<file path=xl/worksheets/_rels/sheet246.xml.rels><Relationships xmlns="http://schemas.openxmlformats.org/package/2006/relationships"><Relationship Type="http://schemas.openxmlformats.org/officeDocument/2006/relationships/hyperlink" Target="#'Contents'!A1" TargetMode="External" Id="rId1" /></Relationships>
</file>

<file path=xl/worksheets/_rels/sheet247.xml.rels><Relationships xmlns="http://schemas.openxmlformats.org/package/2006/relationships"><Relationship Type="http://schemas.openxmlformats.org/officeDocument/2006/relationships/hyperlink" Target="#'Contents'!A1" TargetMode="External" Id="rId1" /></Relationships>
</file>

<file path=xl/worksheets/_rels/sheet248.xml.rels><Relationships xmlns="http://schemas.openxmlformats.org/package/2006/relationships"><Relationship Type="http://schemas.openxmlformats.org/officeDocument/2006/relationships/hyperlink" Target="#'Contents'!A1" TargetMode="External" Id="rId1" /></Relationships>
</file>

<file path=xl/worksheets/_rels/sheet249.xml.rels><Relationships xmlns="http://schemas.openxmlformats.org/package/2006/relationships"><Relationship Type="http://schemas.openxmlformats.org/officeDocument/2006/relationships/hyperlink" Target="#'Contents'!A1" TargetMode="External" Id="rId1" /></Relationships>
</file>

<file path=xl/worksheets/_rels/sheet250.xml.rels><Relationships xmlns="http://schemas.openxmlformats.org/package/2006/relationships"><Relationship Type="http://schemas.openxmlformats.org/officeDocument/2006/relationships/hyperlink" Target="#'Contents'!A1" TargetMode="External" Id="rId1" /></Relationships>
</file>

<file path=xl/worksheets/_rels/sheet251.xml.rels><Relationships xmlns="http://schemas.openxmlformats.org/package/2006/relationships"><Relationship Type="http://schemas.openxmlformats.org/officeDocument/2006/relationships/hyperlink" Target="#'Contents'!A1" TargetMode="External" Id="rId1" /></Relationships>
</file>

<file path=xl/worksheets/_rels/sheet252.xml.rels><Relationships xmlns="http://schemas.openxmlformats.org/package/2006/relationships"><Relationship Type="http://schemas.openxmlformats.org/officeDocument/2006/relationships/hyperlink" Target="#'Contents'!A1" TargetMode="External" Id="rId1" /></Relationships>
</file>

<file path=xl/worksheets/_rels/sheet253.xml.rels><Relationships xmlns="http://schemas.openxmlformats.org/package/2006/relationships"><Relationship Type="http://schemas.openxmlformats.org/officeDocument/2006/relationships/hyperlink" Target="#'Contents'!A1" TargetMode="External" Id="rId1" /></Relationships>
</file>

<file path=xl/worksheets/_rels/sheet254.xml.rels><Relationships xmlns="http://schemas.openxmlformats.org/package/2006/relationships"><Relationship Type="http://schemas.openxmlformats.org/officeDocument/2006/relationships/hyperlink" Target="#'Contents'!A1" TargetMode="External" Id="rId1" /></Relationships>
</file>

<file path=xl/worksheets/_rels/sheet255.xml.rels><Relationships xmlns="http://schemas.openxmlformats.org/package/2006/relationships"><Relationship Type="http://schemas.openxmlformats.org/officeDocument/2006/relationships/hyperlink" Target="#'Contents'!A1" TargetMode="External" Id="rId1" /></Relationships>
</file>

<file path=xl/worksheets/_rels/sheet256.xml.rels><Relationships xmlns="http://schemas.openxmlformats.org/package/2006/relationships"><Relationship Type="http://schemas.openxmlformats.org/officeDocument/2006/relationships/hyperlink" Target="#'Contents'!A1" TargetMode="External" Id="rId1" /></Relationships>
</file>

<file path=xl/worksheets/_rels/sheet257.xml.rels><Relationships xmlns="http://schemas.openxmlformats.org/package/2006/relationships"><Relationship Type="http://schemas.openxmlformats.org/officeDocument/2006/relationships/hyperlink" Target="#'Contents'!A1" TargetMode="External" Id="rId1" /></Relationships>
</file>

<file path=xl/worksheets/_rels/sheet258.xml.rels><Relationships xmlns="http://schemas.openxmlformats.org/package/2006/relationships"><Relationship Type="http://schemas.openxmlformats.org/officeDocument/2006/relationships/hyperlink" Target="#'Contents'!A1" TargetMode="External" Id="rId1" /></Relationships>
</file>

<file path=xl/worksheets/_rels/sheet259.xml.rels><Relationships xmlns="http://schemas.openxmlformats.org/package/2006/relationships"><Relationship Type="http://schemas.openxmlformats.org/officeDocument/2006/relationships/hyperlink" Target="#'Contents'!A1" TargetMode="External" Id="rId1" /></Relationships>
</file>

<file path=xl/worksheets/_rels/sheet260.xml.rels><Relationships xmlns="http://schemas.openxmlformats.org/package/2006/relationships"><Relationship Type="http://schemas.openxmlformats.org/officeDocument/2006/relationships/hyperlink" Target="#'Contents'!A1" TargetMode="External" Id="rId1" /></Relationships>
</file>

<file path=xl/worksheets/_rels/sheet261.xml.rels><Relationships xmlns="http://schemas.openxmlformats.org/package/2006/relationships"><Relationship Type="http://schemas.openxmlformats.org/officeDocument/2006/relationships/hyperlink" Target="#'Contents'!A1" TargetMode="External" Id="rId1" /></Relationships>
</file>

<file path=xl/worksheets/_rels/sheet262.xml.rels><Relationships xmlns="http://schemas.openxmlformats.org/package/2006/relationships"><Relationship Type="http://schemas.openxmlformats.org/officeDocument/2006/relationships/hyperlink" Target="#'Contents'!A1" TargetMode="External" Id="rId1" /></Relationships>
</file>

<file path=xl/worksheets/_rels/sheet263.xml.rels><Relationships xmlns="http://schemas.openxmlformats.org/package/2006/relationships"><Relationship Type="http://schemas.openxmlformats.org/officeDocument/2006/relationships/hyperlink" Target="#'Contents'!A1" TargetMode="External" Id="rId1" /></Relationships>
</file>

<file path=xl/worksheets/_rels/sheet264.xml.rels><Relationships xmlns="http://schemas.openxmlformats.org/package/2006/relationships"><Relationship Type="http://schemas.openxmlformats.org/officeDocument/2006/relationships/hyperlink" Target="#'Contents'!A1" TargetMode="External" Id="rId1" /></Relationships>
</file>

<file path=xl/worksheets/_rels/sheet265.xml.rels><Relationships xmlns="http://schemas.openxmlformats.org/package/2006/relationships"><Relationship Type="http://schemas.openxmlformats.org/officeDocument/2006/relationships/hyperlink" Target="#'Contents'!A1" TargetMode="External" Id="rId1" /></Relationships>
</file>

<file path=xl/worksheets/_rels/sheet266.xml.rels><Relationships xmlns="http://schemas.openxmlformats.org/package/2006/relationships"><Relationship Type="http://schemas.openxmlformats.org/officeDocument/2006/relationships/hyperlink" Target="#'Contents'!A1" TargetMode="External" Id="rId1" /></Relationships>
</file>

<file path=xl/worksheets/_rels/sheet267.xml.rels><Relationships xmlns="http://schemas.openxmlformats.org/package/2006/relationships"><Relationship Type="http://schemas.openxmlformats.org/officeDocument/2006/relationships/hyperlink" Target="#'Contents'!A1" TargetMode="External" Id="rId1" /></Relationships>
</file>

<file path=xl/worksheets/_rels/sheet268.xml.rels><Relationships xmlns="http://schemas.openxmlformats.org/package/2006/relationships"><Relationship Type="http://schemas.openxmlformats.org/officeDocument/2006/relationships/hyperlink" Target="#'Contents'!A1" TargetMode="External" Id="rId1" /></Relationships>
</file>

<file path=xl/worksheets/_rels/sheet269.xml.rels><Relationships xmlns="http://schemas.openxmlformats.org/package/2006/relationships"><Relationship Type="http://schemas.openxmlformats.org/officeDocument/2006/relationships/hyperlink" Target="#'Contents'!A1" TargetMode="External" Id="rId1" /></Relationships>
</file>

<file path=xl/worksheets/_rels/sheet270.xml.rels><Relationships xmlns="http://schemas.openxmlformats.org/package/2006/relationships"><Relationship Type="http://schemas.openxmlformats.org/officeDocument/2006/relationships/hyperlink" Target="#'Contents'!A1" TargetMode="External" Id="rId1" /></Relationships>
</file>

<file path=xl/worksheets/_rels/sheet271.xml.rels><Relationships xmlns="http://schemas.openxmlformats.org/package/2006/relationships"><Relationship Type="http://schemas.openxmlformats.org/officeDocument/2006/relationships/hyperlink" Target="#'Contents'!A1" TargetMode="External" Id="rId1" /></Relationships>
</file>

<file path=xl/worksheets/_rels/sheet272.xml.rels><Relationships xmlns="http://schemas.openxmlformats.org/package/2006/relationships"><Relationship Type="http://schemas.openxmlformats.org/officeDocument/2006/relationships/hyperlink" Target="#'Contents'!A1" TargetMode="External" Id="rId1" /></Relationships>
</file>

<file path=xl/worksheets/_rels/sheet273.xml.rels><Relationships xmlns="http://schemas.openxmlformats.org/package/2006/relationships"><Relationship Type="http://schemas.openxmlformats.org/officeDocument/2006/relationships/hyperlink" Target="#'Contents'!A1" TargetMode="External" Id="rId1" /></Relationships>
</file>

<file path=xl/worksheets/_rels/sheet274.xml.rels><Relationships xmlns="http://schemas.openxmlformats.org/package/2006/relationships"><Relationship Type="http://schemas.openxmlformats.org/officeDocument/2006/relationships/hyperlink" Target="#'Contents'!A1" TargetMode="External" Id="rId1" /></Relationships>
</file>

<file path=xl/worksheets/_rels/sheet275.xml.rels><Relationships xmlns="http://schemas.openxmlformats.org/package/2006/relationships"><Relationship Type="http://schemas.openxmlformats.org/officeDocument/2006/relationships/hyperlink" Target="#'Contents'!A1" TargetMode="External" Id="rId1" /></Relationships>
</file>

<file path=xl/worksheets/_rels/sheet276.xml.rels><Relationships xmlns="http://schemas.openxmlformats.org/package/2006/relationships"><Relationship Type="http://schemas.openxmlformats.org/officeDocument/2006/relationships/hyperlink" Target="#'Contents'!A1" TargetMode="External" Id="rId1" /></Relationships>
</file>

<file path=xl/worksheets/_rels/sheet277.xml.rels><Relationships xmlns="http://schemas.openxmlformats.org/package/2006/relationships"><Relationship Type="http://schemas.openxmlformats.org/officeDocument/2006/relationships/hyperlink" Target="#'Contents'!A1" TargetMode="External" Id="rId1" /></Relationships>
</file>

<file path=xl/worksheets/_rels/sheet278.xml.rels><Relationships xmlns="http://schemas.openxmlformats.org/package/2006/relationships"><Relationship Type="http://schemas.openxmlformats.org/officeDocument/2006/relationships/hyperlink" Target="#'Contents'!A1" TargetMode="External" Id="rId1" /></Relationships>
</file>

<file path=xl/worksheets/_rels/sheet279.xml.rels><Relationships xmlns="http://schemas.openxmlformats.org/package/2006/relationships"><Relationship Type="http://schemas.openxmlformats.org/officeDocument/2006/relationships/hyperlink" Target="#'Contents'!A1" TargetMode="External" Id="rId1" /></Relationships>
</file>

<file path=xl/worksheets/_rels/sheet280.xml.rels><Relationships xmlns="http://schemas.openxmlformats.org/package/2006/relationships"><Relationship Type="http://schemas.openxmlformats.org/officeDocument/2006/relationships/hyperlink" Target="#'Contents'!A1" TargetMode="External" Id="rId1" /></Relationships>
</file>

<file path=xl/worksheets/_rels/sheet281.xml.rels><Relationships xmlns="http://schemas.openxmlformats.org/package/2006/relationships"><Relationship Type="http://schemas.openxmlformats.org/officeDocument/2006/relationships/hyperlink" Target="#'Contents'!A1" TargetMode="External" Id="rId1" /></Relationships>
</file>

<file path=xl/worksheets/_rels/sheet282.xml.rels><Relationships xmlns="http://schemas.openxmlformats.org/package/2006/relationships"><Relationship Type="http://schemas.openxmlformats.org/officeDocument/2006/relationships/hyperlink" Target="#'Contents'!A1" TargetMode="External" Id="rId1" /></Relationships>
</file>

<file path=xl/worksheets/_rels/sheet283.xml.rels><Relationships xmlns="http://schemas.openxmlformats.org/package/2006/relationships"><Relationship Type="http://schemas.openxmlformats.org/officeDocument/2006/relationships/hyperlink" Target="#'Contents'!A1" TargetMode="External" Id="rId1" /></Relationships>
</file>

<file path=xl/worksheets/_rels/sheet284.xml.rels><Relationships xmlns="http://schemas.openxmlformats.org/package/2006/relationships"><Relationship Type="http://schemas.openxmlformats.org/officeDocument/2006/relationships/hyperlink" Target="#'Contents'!A1" TargetMode="External" Id="rId1" /></Relationships>
</file>

<file path=xl/worksheets/_rels/sheet285.xml.rels><Relationships xmlns="http://schemas.openxmlformats.org/package/2006/relationships"><Relationship Type="http://schemas.openxmlformats.org/officeDocument/2006/relationships/hyperlink" Target="#'Contents'!A1" TargetMode="External" Id="rId1" /></Relationships>
</file>

<file path=xl/worksheets/_rels/sheet286.xml.rels><Relationships xmlns="http://schemas.openxmlformats.org/package/2006/relationships"><Relationship Type="http://schemas.openxmlformats.org/officeDocument/2006/relationships/hyperlink" Target="#'Contents'!A1" TargetMode="External" Id="rId1" /></Relationships>
</file>

<file path=xl/worksheets/_rels/sheet287.xml.rels><Relationships xmlns="http://schemas.openxmlformats.org/package/2006/relationships"><Relationship Type="http://schemas.openxmlformats.org/officeDocument/2006/relationships/hyperlink" Target="#'Contents'!A1" TargetMode="External" Id="rId1" /></Relationships>
</file>

<file path=xl/worksheets/_rels/sheet288.xml.rels><Relationships xmlns="http://schemas.openxmlformats.org/package/2006/relationships"><Relationship Type="http://schemas.openxmlformats.org/officeDocument/2006/relationships/hyperlink" Target="#'Contents'!A1" TargetMode="External" Id="rId1" /></Relationships>
</file>

<file path=xl/worksheets/_rels/sheet289.xml.rels><Relationships xmlns="http://schemas.openxmlformats.org/package/2006/relationships"><Relationship Type="http://schemas.openxmlformats.org/officeDocument/2006/relationships/hyperlink" Target="#'Contents'!A1" TargetMode="External" Id="rId1" /></Relationships>
</file>

<file path=xl/worksheets/_rels/sheet290.xml.rels><Relationships xmlns="http://schemas.openxmlformats.org/package/2006/relationships"><Relationship Type="http://schemas.openxmlformats.org/officeDocument/2006/relationships/hyperlink" Target="#'Contents'!A1" TargetMode="External" Id="rId1" /></Relationships>
</file>

<file path=xl/worksheets/_rels/sheet291.xml.rels><Relationships xmlns="http://schemas.openxmlformats.org/package/2006/relationships"><Relationship Type="http://schemas.openxmlformats.org/officeDocument/2006/relationships/hyperlink" Target="#'Contents'!A1" TargetMode="External" Id="rId1" /></Relationships>
</file>

<file path=xl/worksheets/_rels/sheet292.xml.rels><Relationships xmlns="http://schemas.openxmlformats.org/package/2006/relationships"><Relationship Type="http://schemas.openxmlformats.org/officeDocument/2006/relationships/hyperlink" Target="#'Contents'!A1" TargetMode="External" Id="rId1" /></Relationships>
</file>

<file path=xl/worksheets/_rels/sheet293.xml.rels><Relationships xmlns="http://schemas.openxmlformats.org/package/2006/relationships"><Relationship Type="http://schemas.openxmlformats.org/officeDocument/2006/relationships/hyperlink" Target="#'Contents'!A1" TargetMode="External" Id="rId1" /></Relationships>
</file>

<file path=xl/worksheets/_rels/sheet294.xml.rels><Relationships xmlns="http://schemas.openxmlformats.org/package/2006/relationships"><Relationship Type="http://schemas.openxmlformats.org/officeDocument/2006/relationships/hyperlink" Target="#'Contents'!A1" TargetMode="External" Id="rId1" /></Relationships>
</file>

<file path=xl/worksheets/_rels/sheet295.xml.rels><Relationships xmlns="http://schemas.openxmlformats.org/package/2006/relationships"><Relationship Type="http://schemas.openxmlformats.org/officeDocument/2006/relationships/hyperlink" Target="#'Contents'!A1" TargetMode="External" Id="rId1" /></Relationships>
</file>

<file path=xl/worksheets/_rels/sheet296.xml.rels><Relationships xmlns="http://schemas.openxmlformats.org/package/2006/relationships"><Relationship Type="http://schemas.openxmlformats.org/officeDocument/2006/relationships/hyperlink" Target="#'Contents'!A1" TargetMode="External" Id="rId1" /></Relationships>
</file>

<file path=xl/worksheets/_rels/sheet297.xml.rels><Relationships xmlns="http://schemas.openxmlformats.org/package/2006/relationships"><Relationship Type="http://schemas.openxmlformats.org/officeDocument/2006/relationships/hyperlink" Target="#'Contents'!A1" TargetMode="External" Id="rId1" /></Relationships>
</file>

<file path=xl/worksheets/_rels/sheet298.xml.rels><Relationships xmlns="http://schemas.openxmlformats.org/package/2006/relationships"><Relationship Type="http://schemas.openxmlformats.org/officeDocument/2006/relationships/hyperlink" Target="#'Contents'!A1" TargetMode="External" Id="rId1" /></Relationships>
</file>

<file path=xl/worksheets/_rels/sheet299.xml.rels><Relationships xmlns="http://schemas.openxmlformats.org/package/2006/relationships"><Relationship Type="http://schemas.openxmlformats.org/officeDocument/2006/relationships/hyperlink" Target="#'Contents'!A1" TargetMode="External" Id="rId1" /></Relationships>
</file>

<file path=xl/worksheets/_rels/sheet300.xml.rels><Relationships xmlns="http://schemas.openxmlformats.org/package/2006/relationships"><Relationship Type="http://schemas.openxmlformats.org/officeDocument/2006/relationships/hyperlink" Target="#'Contents'!A1" TargetMode="External" Id="rId1" /></Relationships>
</file>

<file path=xl/worksheets/_rels/sheet301.xml.rels><Relationships xmlns="http://schemas.openxmlformats.org/package/2006/relationships"><Relationship Type="http://schemas.openxmlformats.org/officeDocument/2006/relationships/hyperlink" Target="#'Contents'!A1" TargetMode="External" Id="rId1" /></Relationships>
</file>

<file path=xl/worksheets/_rels/sheet302.xml.rels><Relationships xmlns="http://schemas.openxmlformats.org/package/2006/relationships"><Relationship Type="http://schemas.openxmlformats.org/officeDocument/2006/relationships/hyperlink" Target="#'Contents'!A1" TargetMode="External" Id="rId1" /></Relationships>
</file>

<file path=xl/worksheets/_rels/sheet303.xml.rels><Relationships xmlns="http://schemas.openxmlformats.org/package/2006/relationships"><Relationship Type="http://schemas.openxmlformats.org/officeDocument/2006/relationships/hyperlink" Target="#'Contents'!A1" TargetMode="External" Id="rId1" /></Relationships>
</file>

<file path=xl/worksheets/_rels/sheet304.xml.rels><Relationships xmlns="http://schemas.openxmlformats.org/package/2006/relationships"><Relationship Type="http://schemas.openxmlformats.org/officeDocument/2006/relationships/hyperlink" Target="#'Contents'!A1" TargetMode="External" Id="rId1" /></Relationships>
</file>

<file path=xl/worksheets/_rels/sheet305.xml.rels><Relationships xmlns="http://schemas.openxmlformats.org/package/2006/relationships"><Relationship Type="http://schemas.openxmlformats.org/officeDocument/2006/relationships/hyperlink" Target="#'Contents'!A1" TargetMode="External" Id="rId1" /></Relationships>
</file>

<file path=xl/worksheets/_rels/sheet306.xml.rels><Relationships xmlns="http://schemas.openxmlformats.org/package/2006/relationships"><Relationship Type="http://schemas.openxmlformats.org/officeDocument/2006/relationships/hyperlink" Target="#'Contents'!A1" TargetMode="External" Id="rId1" /></Relationships>
</file>

<file path=xl/worksheets/_rels/sheet307.xml.rels><Relationships xmlns="http://schemas.openxmlformats.org/package/2006/relationships"><Relationship Type="http://schemas.openxmlformats.org/officeDocument/2006/relationships/hyperlink" Target="#'Contents'!A1" TargetMode="External" Id="rId1" /></Relationships>
</file>

<file path=xl/worksheets/_rels/sheet308.xml.rels><Relationships xmlns="http://schemas.openxmlformats.org/package/2006/relationships"><Relationship Type="http://schemas.openxmlformats.org/officeDocument/2006/relationships/hyperlink" Target="#'Contents'!A1" TargetMode="External" Id="rId1" /></Relationships>
</file>

<file path=xl/worksheets/_rels/sheet309.xml.rels><Relationships xmlns="http://schemas.openxmlformats.org/package/2006/relationships"><Relationship Type="http://schemas.openxmlformats.org/officeDocument/2006/relationships/hyperlink" Target="#'Contents'!A1" TargetMode="External" Id="rId1" /></Relationships>
</file>

<file path=xl/worksheets/_rels/sheet310.xml.rels><Relationships xmlns="http://schemas.openxmlformats.org/package/2006/relationships"><Relationship Type="http://schemas.openxmlformats.org/officeDocument/2006/relationships/hyperlink" Target="#'Contents'!A1" TargetMode="External" Id="rId1" /></Relationships>
</file>

<file path=xl/worksheets/_rels/sheet311.xml.rels><Relationships xmlns="http://schemas.openxmlformats.org/package/2006/relationships"><Relationship Type="http://schemas.openxmlformats.org/officeDocument/2006/relationships/hyperlink" Target="#'Contents'!A1" TargetMode="External" Id="rId1" /></Relationships>
</file>

<file path=xl/worksheets/_rels/sheet312.xml.rels><Relationships xmlns="http://schemas.openxmlformats.org/package/2006/relationships"><Relationship Type="http://schemas.openxmlformats.org/officeDocument/2006/relationships/hyperlink" Target="#'Contents'!A1" TargetMode="External" Id="rId1" /></Relationships>
</file>

<file path=xl/worksheets/_rels/sheet313.xml.rels><Relationships xmlns="http://schemas.openxmlformats.org/package/2006/relationships"><Relationship Type="http://schemas.openxmlformats.org/officeDocument/2006/relationships/hyperlink" Target="#'Contents'!A1" TargetMode="External" Id="rId1" /></Relationships>
</file>

<file path=xl/worksheets/_rels/sheet314.xml.rels><Relationships xmlns="http://schemas.openxmlformats.org/package/2006/relationships"><Relationship Type="http://schemas.openxmlformats.org/officeDocument/2006/relationships/hyperlink" Target="#'Contents'!A1" TargetMode="External" Id="rId1" /></Relationships>
</file>

<file path=xl/worksheets/_rels/sheet315.xml.rels><Relationships xmlns="http://schemas.openxmlformats.org/package/2006/relationships"><Relationship Type="http://schemas.openxmlformats.org/officeDocument/2006/relationships/hyperlink" Target="#'Contents'!A1" TargetMode="External" Id="rId1" /></Relationships>
</file>

<file path=xl/worksheets/_rels/sheet316.xml.rels><Relationships xmlns="http://schemas.openxmlformats.org/package/2006/relationships"><Relationship Type="http://schemas.openxmlformats.org/officeDocument/2006/relationships/hyperlink" Target="#'Contents'!A1" TargetMode="External" Id="rId1" /></Relationships>
</file>

<file path=xl/worksheets/_rels/sheet317.xml.rels><Relationships xmlns="http://schemas.openxmlformats.org/package/2006/relationships"><Relationship Type="http://schemas.openxmlformats.org/officeDocument/2006/relationships/hyperlink" Target="#'Contents'!A1" TargetMode="External" Id="rId1" /></Relationships>
</file>

<file path=xl/worksheets/_rels/sheet318.xml.rels><Relationships xmlns="http://schemas.openxmlformats.org/package/2006/relationships"><Relationship Type="http://schemas.openxmlformats.org/officeDocument/2006/relationships/hyperlink" Target="#'Contents'!A1" TargetMode="External" Id="rId1" /></Relationships>
</file>

<file path=xl/worksheets/_rels/sheet319.xml.rels><Relationships xmlns="http://schemas.openxmlformats.org/package/2006/relationships"><Relationship Type="http://schemas.openxmlformats.org/officeDocument/2006/relationships/hyperlink" Target="#'Contents'!A1" TargetMode="External" Id="rId1" /></Relationships>
</file>

<file path=xl/worksheets/_rels/sheet320.xml.rels><Relationships xmlns="http://schemas.openxmlformats.org/package/2006/relationships"><Relationship Type="http://schemas.openxmlformats.org/officeDocument/2006/relationships/hyperlink" Target="#'Contents'!A1" TargetMode="External" Id="rId1" /></Relationships>
</file>

<file path=xl/worksheets/_rels/sheet321.xml.rels><Relationships xmlns="http://schemas.openxmlformats.org/package/2006/relationships"><Relationship Type="http://schemas.openxmlformats.org/officeDocument/2006/relationships/hyperlink" Target="#'Contents'!A1" TargetMode="External" Id="rId1" /></Relationships>
</file>

<file path=xl/worksheets/_rels/sheet322.xml.rels><Relationships xmlns="http://schemas.openxmlformats.org/package/2006/relationships"><Relationship Type="http://schemas.openxmlformats.org/officeDocument/2006/relationships/hyperlink" Target="#'Contents'!A1" TargetMode="External" Id="rId1" /></Relationships>
</file>

<file path=xl/worksheets/_rels/sheet323.xml.rels><Relationships xmlns="http://schemas.openxmlformats.org/package/2006/relationships"><Relationship Type="http://schemas.openxmlformats.org/officeDocument/2006/relationships/hyperlink" Target="#'Contents'!A1" TargetMode="External" Id="rId1" /></Relationships>
</file>

<file path=xl/worksheets/_rels/sheet324.xml.rels><Relationships xmlns="http://schemas.openxmlformats.org/package/2006/relationships"><Relationship Type="http://schemas.openxmlformats.org/officeDocument/2006/relationships/hyperlink" Target="#'Contents'!A1" TargetMode="External" Id="rId1" /></Relationships>
</file>

<file path=xl/worksheets/_rels/sheet325.xml.rels><Relationships xmlns="http://schemas.openxmlformats.org/package/2006/relationships"><Relationship Type="http://schemas.openxmlformats.org/officeDocument/2006/relationships/hyperlink" Target="#'Contents'!A1" TargetMode="External" Id="rId1" /></Relationships>
</file>

<file path=xl/worksheets/_rels/sheet326.xml.rels><Relationships xmlns="http://schemas.openxmlformats.org/package/2006/relationships"><Relationship Type="http://schemas.openxmlformats.org/officeDocument/2006/relationships/hyperlink" Target="#'Contents'!A1" TargetMode="External" Id="rId1" /></Relationships>
</file>

<file path=xl/worksheets/_rels/sheet327.xml.rels><Relationships xmlns="http://schemas.openxmlformats.org/package/2006/relationships"><Relationship Type="http://schemas.openxmlformats.org/officeDocument/2006/relationships/hyperlink" Target="#'Contents'!A1" TargetMode="External" Id="rId1" /></Relationships>
</file>

<file path=xl/worksheets/_rels/sheet328.xml.rels><Relationships xmlns="http://schemas.openxmlformats.org/package/2006/relationships"><Relationship Type="http://schemas.openxmlformats.org/officeDocument/2006/relationships/hyperlink" Target="#'Contents'!A1" TargetMode="External" Id="rId1" /></Relationships>
</file>

<file path=xl/worksheets/_rels/sheet329.xml.rels><Relationships xmlns="http://schemas.openxmlformats.org/package/2006/relationships"><Relationship Type="http://schemas.openxmlformats.org/officeDocument/2006/relationships/hyperlink" Target="#'Contents'!A1" TargetMode="External" Id="rId1" /></Relationships>
</file>

<file path=xl/worksheets/_rels/sheet330.xml.rels><Relationships xmlns="http://schemas.openxmlformats.org/package/2006/relationships"><Relationship Type="http://schemas.openxmlformats.org/officeDocument/2006/relationships/hyperlink" Target="#'Contents'!A1" TargetMode="External" Id="rId1" /></Relationships>
</file>

<file path=xl/worksheets/_rels/sheet331.xml.rels><Relationships xmlns="http://schemas.openxmlformats.org/package/2006/relationships"><Relationship Type="http://schemas.openxmlformats.org/officeDocument/2006/relationships/hyperlink" Target="#'Contents'!A1" TargetMode="External" Id="rId1" /></Relationships>
</file>

<file path=xl/worksheets/_rels/sheet332.xml.rels><Relationships xmlns="http://schemas.openxmlformats.org/package/2006/relationships"><Relationship Type="http://schemas.openxmlformats.org/officeDocument/2006/relationships/hyperlink" Target="#'Contents'!A1" TargetMode="External" Id="rId1" /></Relationships>
</file>

<file path=xl/worksheets/_rels/sheet333.xml.rels><Relationships xmlns="http://schemas.openxmlformats.org/package/2006/relationships"><Relationship Type="http://schemas.openxmlformats.org/officeDocument/2006/relationships/hyperlink" Target="#'Contents'!A1" TargetMode="External" Id="rId1" /></Relationships>
</file>

<file path=xl/worksheets/_rels/sheet334.xml.rels><Relationships xmlns="http://schemas.openxmlformats.org/package/2006/relationships"><Relationship Type="http://schemas.openxmlformats.org/officeDocument/2006/relationships/hyperlink" Target="#'Contents'!A1" TargetMode="External" Id="rId1" /></Relationships>
</file>

<file path=xl/worksheets/_rels/sheet335.xml.rels><Relationships xmlns="http://schemas.openxmlformats.org/package/2006/relationships"><Relationship Type="http://schemas.openxmlformats.org/officeDocument/2006/relationships/hyperlink" Target="#'Contents'!A1" TargetMode="External" Id="rId1" /></Relationships>
</file>

<file path=xl/worksheets/_rels/sheet336.xml.rels><Relationships xmlns="http://schemas.openxmlformats.org/package/2006/relationships"><Relationship Type="http://schemas.openxmlformats.org/officeDocument/2006/relationships/hyperlink" Target="#'Contents'!A1" TargetMode="External" Id="rId1" /></Relationships>
</file>

<file path=xl/worksheets/_rels/sheet337.xml.rels><Relationships xmlns="http://schemas.openxmlformats.org/package/2006/relationships"><Relationship Type="http://schemas.openxmlformats.org/officeDocument/2006/relationships/hyperlink" Target="#'Contents'!A1" TargetMode="External" Id="rId1" /></Relationships>
</file>

<file path=xl/worksheets/_rels/sheet338.xml.rels><Relationships xmlns="http://schemas.openxmlformats.org/package/2006/relationships"><Relationship Type="http://schemas.openxmlformats.org/officeDocument/2006/relationships/hyperlink" Target="#'Contents'!A1" TargetMode="External" Id="rId1" /></Relationships>
</file>

<file path=xl/worksheets/_rels/sheet339.xml.rels><Relationships xmlns="http://schemas.openxmlformats.org/package/2006/relationships"><Relationship Type="http://schemas.openxmlformats.org/officeDocument/2006/relationships/hyperlink" Target="#'Contents'!A1" TargetMode="External" Id="rId1" /></Relationships>
</file>

<file path=xl/worksheets/_rels/sheet340.xml.rels><Relationships xmlns="http://schemas.openxmlformats.org/package/2006/relationships"><Relationship Type="http://schemas.openxmlformats.org/officeDocument/2006/relationships/hyperlink" Target="#'Contents'!A1" TargetMode="External" Id="rId1" /></Relationships>
</file>

<file path=xl/worksheets/_rels/sheet341.xml.rels><Relationships xmlns="http://schemas.openxmlformats.org/package/2006/relationships"><Relationship Type="http://schemas.openxmlformats.org/officeDocument/2006/relationships/hyperlink" Target="#'Contents'!A1" TargetMode="External" Id="rId1" /></Relationships>
</file>

<file path=xl/worksheets/_rels/sheet342.xml.rels><Relationships xmlns="http://schemas.openxmlformats.org/package/2006/relationships"><Relationship Type="http://schemas.openxmlformats.org/officeDocument/2006/relationships/hyperlink" Target="#'Contents'!A1" TargetMode="External" Id="rId1" /></Relationships>
</file>

<file path=xl/worksheets/_rels/sheet343.xml.rels><Relationships xmlns="http://schemas.openxmlformats.org/package/2006/relationships"><Relationship Type="http://schemas.openxmlformats.org/officeDocument/2006/relationships/hyperlink" Target="#'Contents'!A1" TargetMode="External" Id="rId1" /></Relationships>
</file>

<file path=xl/worksheets/_rels/sheet344.xml.rels><Relationships xmlns="http://schemas.openxmlformats.org/package/2006/relationships"><Relationship Type="http://schemas.openxmlformats.org/officeDocument/2006/relationships/hyperlink" Target="#'Contents'!A1" TargetMode="External" Id="rId1" /></Relationships>
</file>

<file path=xl/worksheets/_rels/sheet345.xml.rels><Relationships xmlns="http://schemas.openxmlformats.org/package/2006/relationships"><Relationship Type="http://schemas.openxmlformats.org/officeDocument/2006/relationships/hyperlink" Target="#'Contents'!A1" TargetMode="External" Id="rId1" /></Relationships>
</file>

<file path=xl/worksheets/_rels/sheet346.xml.rels><Relationships xmlns="http://schemas.openxmlformats.org/package/2006/relationships"><Relationship Type="http://schemas.openxmlformats.org/officeDocument/2006/relationships/hyperlink" Target="#'Contents'!A1" TargetMode="External" Id="rId1" /></Relationships>
</file>

<file path=xl/worksheets/_rels/sheet347.xml.rels><Relationships xmlns="http://schemas.openxmlformats.org/package/2006/relationships"><Relationship Type="http://schemas.openxmlformats.org/officeDocument/2006/relationships/hyperlink" Target="#'Contents'!A1" TargetMode="External" Id="rId1" /></Relationships>
</file>

<file path=xl/worksheets/_rels/sheet348.xml.rels><Relationships xmlns="http://schemas.openxmlformats.org/package/2006/relationships"><Relationship Type="http://schemas.openxmlformats.org/officeDocument/2006/relationships/hyperlink" Target="#'Contents'!A1" TargetMode="External" Id="rId1" /></Relationships>
</file>

<file path=xl/worksheets/_rels/sheet349.xml.rels><Relationships xmlns="http://schemas.openxmlformats.org/package/2006/relationships"><Relationship Type="http://schemas.openxmlformats.org/officeDocument/2006/relationships/hyperlink" Target="#'Contents'!A1" TargetMode="External" Id="rId1" /></Relationships>
</file>

<file path=xl/worksheets/_rels/sheet350.xml.rels><Relationships xmlns="http://schemas.openxmlformats.org/package/2006/relationships"><Relationship Type="http://schemas.openxmlformats.org/officeDocument/2006/relationships/hyperlink" Target="#'Contents'!A1" TargetMode="External" Id="rId1" /></Relationships>
</file>

<file path=xl/worksheets/_rels/sheet351.xml.rels><Relationships xmlns="http://schemas.openxmlformats.org/package/2006/relationships"><Relationship Type="http://schemas.openxmlformats.org/officeDocument/2006/relationships/hyperlink" Target="#'Contents'!A1" TargetMode="External" Id="rId1" /></Relationships>
</file>

<file path=xl/worksheets/_rels/sheet352.xml.rels><Relationships xmlns="http://schemas.openxmlformats.org/package/2006/relationships"><Relationship Type="http://schemas.openxmlformats.org/officeDocument/2006/relationships/hyperlink" Target="#'Contents'!A1" TargetMode="External" Id="rId1" /></Relationships>
</file>

<file path=xl/worksheets/_rels/sheet353.xml.rels><Relationships xmlns="http://schemas.openxmlformats.org/package/2006/relationships"><Relationship Type="http://schemas.openxmlformats.org/officeDocument/2006/relationships/hyperlink" Target="#'Contents'!A1" TargetMode="External" Id="rId1" /></Relationships>
</file>

<file path=xl/worksheets/_rels/sheet354.xml.rels><Relationships xmlns="http://schemas.openxmlformats.org/package/2006/relationships"><Relationship Type="http://schemas.openxmlformats.org/officeDocument/2006/relationships/hyperlink" Target="#'Contents'!A1" TargetMode="External" Id="rId1" /></Relationships>
</file>

<file path=xl/worksheets/_rels/sheet355.xml.rels><Relationships xmlns="http://schemas.openxmlformats.org/package/2006/relationships"><Relationship Type="http://schemas.openxmlformats.org/officeDocument/2006/relationships/hyperlink" Target="#'Contents'!A1" TargetMode="External" Id="rId1" /></Relationships>
</file>

<file path=xl/worksheets/_rels/sheet356.xml.rels><Relationships xmlns="http://schemas.openxmlformats.org/package/2006/relationships"><Relationship Type="http://schemas.openxmlformats.org/officeDocument/2006/relationships/hyperlink" Target="#'Contents'!A1" TargetMode="External" Id="rId1" /></Relationships>
</file>

<file path=xl/worksheets/_rels/sheet357.xml.rels><Relationships xmlns="http://schemas.openxmlformats.org/package/2006/relationships"><Relationship Type="http://schemas.openxmlformats.org/officeDocument/2006/relationships/hyperlink" Target="#'Contents'!A1" TargetMode="External" Id="rId1" /></Relationships>
</file>

<file path=xl/worksheets/_rels/sheet358.xml.rels><Relationships xmlns="http://schemas.openxmlformats.org/package/2006/relationships"><Relationship Type="http://schemas.openxmlformats.org/officeDocument/2006/relationships/hyperlink" Target="#'Contents'!A1" TargetMode="External" Id="rId1" /></Relationships>
</file>

<file path=xl/worksheets/_rels/sheet359.xml.rels><Relationships xmlns="http://schemas.openxmlformats.org/package/2006/relationships"><Relationship Type="http://schemas.openxmlformats.org/officeDocument/2006/relationships/hyperlink" Target="#'Contents'!A1" TargetMode="External" Id="rId1" /></Relationships>
</file>

<file path=xl/worksheets/_rels/sheet360.xml.rels><Relationships xmlns="http://schemas.openxmlformats.org/package/2006/relationships"><Relationship Type="http://schemas.openxmlformats.org/officeDocument/2006/relationships/hyperlink" Target="#'Contents'!A1" TargetMode="External" Id="rId1" /></Relationships>
</file>

<file path=xl/worksheets/_rels/sheet361.xml.rels><Relationships xmlns="http://schemas.openxmlformats.org/package/2006/relationships"><Relationship Type="http://schemas.openxmlformats.org/officeDocument/2006/relationships/hyperlink" Target="#'Contents'!A1" TargetMode="External" Id="rId1" /></Relationships>
</file>

<file path=xl/worksheets/_rels/sheet362.xml.rels><Relationships xmlns="http://schemas.openxmlformats.org/package/2006/relationships"><Relationship Type="http://schemas.openxmlformats.org/officeDocument/2006/relationships/hyperlink" Target="#'Contents'!A1" TargetMode="External" Id="rId1" /></Relationships>
</file>

<file path=xl/worksheets/_rels/sheet363.xml.rels><Relationships xmlns="http://schemas.openxmlformats.org/package/2006/relationships"><Relationship Type="http://schemas.openxmlformats.org/officeDocument/2006/relationships/hyperlink" Target="#'Contents'!A1" TargetMode="External" Id="rId1" /></Relationships>
</file>

<file path=xl/worksheets/_rels/sheet364.xml.rels><Relationships xmlns="http://schemas.openxmlformats.org/package/2006/relationships"><Relationship Type="http://schemas.openxmlformats.org/officeDocument/2006/relationships/hyperlink" Target="#'Contents'!A1" TargetMode="External" Id="rId1" /></Relationships>
</file>

<file path=xl/worksheets/_rels/sheet365.xml.rels><Relationships xmlns="http://schemas.openxmlformats.org/package/2006/relationships"><Relationship Type="http://schemas.openxmlformats.org/officeDocument/2006/relationships/hyperlink" Target="#'Contents'!A1" TargetMode="External" Id="rId1" /></Relationships>
</file>

<file path=xl/worksheets/_rels/sheet366.xml.rels><Relationships xmlns="http://schemas.openxmlformats.org/package/2006/relationships"><Relationship Type="http://schemas.openxmlformats.org/officeDocument/2006/relationships/hyperlink" Target="#'Contents'!A1" TargetMode="External" Id="rId1" /></Relationships>
</file>

<file path=xl/worksheets/_rels/sheet367.xml.rels><Relationships xmlns="http://schemas.openxmlformats.org/package/2006/relationships"><Relationship Type="http://schemas.openxmlformats.org/officeDocument/2006/relationships/hyperlink" Target="#'Contents'!A1" TargetMode="External" Id="rId1" /></Relationships>
</file>

<file path=xl/worksheets/_rels/sheet368.xml.rels><Relationships xmlns="http://schemas.openxmlformats.org/package/2006/relationships"><Relationship Type="http://schemas.openxmlformats.org/officeDocument/2006/relationships/hyperlink" Target="#'Contents'!A1" TargetMode="External" Id="rId1" /></Relationships>
</file>

<file path=xl/worksheets/_rels/sheet369.xml.rels><Relationships xmlns="http://schemas.openxmlformats.org/package/2006/relationships"><Relationship Type="http://schemas.openxmlformats.org/officeDocument/2006/relationships/hyperlink" Target="#'Contents'!A1" TargetMode="External" Id="rId1" /></Relationships>
</file>

<file path=xl/worksheets/_rels/sheet370.xml.rels><Relationships xmlns="http://schemas.openxmlformats.org/package/2006/relationships"><Relationship Type="http://schemas.openxmlformats.org/officeDocument/2006/relationships/hyperlink" Target="#'Contents'!A1" TargetMode="External" Id="rId1" /></Relationships>
</file>

<file path=xl/worksheets/_rels/sheet371.xml.rels><Relationships xmlns="http://schemas.openxmlformats.org/package/2006/relationships"><Relationship Type="http://schemas.openxmlformats.org/officeDocument/2006/relationships/hyperlink" Target="#'Contents'!A1" TargetMode="External" Id="rId1" /></Relationships>
</file>

<file path=xl/worksheets/_rels/sheet372.xml.rels><Relationships xmlns="http://schemas.openxmlformats.org/package/2006/relationships"><Relationship Type="http://schemas.openxmlformats.org/officeDocument/2006/relationships/hyperlink" Target="#'Contents'!A1" TargetMode="External" Id="rId1" /></Relationships>
</file>

<file path=xl/worksheets/_rels/sheet373.xml.rels><Relationships xmlns="http://schemas.openxmlformats.org/package/2006/relationships"><Relationship Type="http://schemas.openxmlformats.org/officeDocument/2006/relationships/hyperlink" Target="#'Contents'!A1" TargetMode="External" Id="rId1" /></Relationships>
</file>

<file path=xl/worksheets/_rels/sheet374.xml.rels><Relationships xmlns="http://schemas.openxmlformats.org/package/2006/relationships"><Relationship Type="http://schemas.openxmlformats.org/officeDocument/2006/relationships/hyperlink" Target="#'Contents'!A1" TargetMode="External" Id="rId1" /></Relationships>
</file>

<file path=xl/worksheets/_rels/sheet375.xml.rels><Relationships xmlns="http://schemas.openxmlformats.org/package/2006/relationships"><Relationship Type="http://schemas.openxmlformats.org/officeDocument/2006/relationships/hyperlink" Target="#'Contents'!A1" TargetMode="External" Id="rId1" /></Relationships>
</file>

<file path=xl/worksheets/_rels/sheet376.xml.rels><Relationships xmlns="http://schemas.openxmlformats.org/package/2006/relationships"><Relationship Type="http://schemas.openxmlformats.org/officeDocument/2006/relationships/hyperlink" Target="#'Contents'!A1" TargetMode="External" Id="rId1" /></Relationships>
</file>

<file path=xl/worksheets/_rels/sheet377.xml.rels><Relationships xmlns="http://schemas.openxmlformats.org/package/2006/relationships"><Relationship Type="http://schemas.openxmlformats.org/officeDocument/2006/relationships/hyperlink" Target="#'Contents'!A1" TargetMode="External" Id="rId1" /></Relationships>
</file>

<file path=xl/worksheets/_rels/sheet378.xml.rels><Relationships xmlns="http://schemas.openxmlformats.org/package/2006/relationships"><Relationship Type="http://schemas.openxmlformats.org/officeDocument/2006/relationships/hyperlink" Target="#'Contents'!A1" TargetMode="External" Id="rId1" /></Relationships>
</file>

<file path=xl/worksheets/_rels/sheet379.xml.rels><Relationships xmlns="http://schemas.openxmlformats.org/package/2006/relationships"><Relationship Type="http://schemas.openxmlformats.org/officeDocument/2006/relationships/hyperlink" Target="#'Contents'!A1" TargetMode="External" Id="rId1" /></Relationships>
</file>

<file path=xl/worksheets/_rels/sheet380.xml.rels><Relationships xmlns="http://schemas.openxmlformats.org/package/2006/relationships"><Relationship Type="http://schemas.openxmlformats.org/officeDocument/2006/relationships/hyperlink" Target="#'Contents'!A1" TargetMode="External" Id="rId1" /></Relationships>
</file>

<file path=xl/worksheets/_rels/sheet381.xml.rels><Relationships xmlns="http://schemas.openxmlformats.org/package/2006/relationships"><Relationship Type="http://schemas.openxmlformats.org/officeDocument/2006/relationships/hyperlink" Target="#'Contents'!A1" TargetMode="External" Id="rId1" /></Relationships>
</file>

<file path=xl/worksheets/_rels/sheet382.xml.rels><Relationships xmlns="http://schemas.openxmlformats.org/package/2006/relationships"><Relationship Type="http://schemas.openxmlformats.org/officeDocument/2006/relationships/hyperlink" Target="#'Contents'!A1" TargetMode="External" Id="rId1" /></Relationships>
</file>

<file path=xl/worksheets/_rels/sheet383.xml.rels><Relationships xmlns="http://schemas.openxmlformats.org/package/2006/relationships"><Relationship Type="http://schemas.openxmlformats.org/officeDocument/2006/relationships/hyperlink" Target="#'Contents'!A1" TargetMode="External" Id="rId1" /></Relationships>
</file>

<file path=xl/worksheets/_rels/sheet384.xml.rels><Relationships xmlns="http://schemas.openxmlformats.org/package/2006/relationships"><Relationship Type="http://schemas.openxmlformats.org/officeDocument/2006/relationships/hyperlink" Target="#'Contents'!A1" TargetMode="External" Id="rId1" /></Relationships>
</file>

<file path=xl/worksheets/_rels/sheet385.xml.rels><Relationships xmlns="http://schemas.openxmlformats.org/package/2006/relationships"><Relationship Type="http://schemas.openxmlformats.org/officeDocument/2006/relationships/hyperlink" Target="#'Contents'!A1" TargetMode="External" Id="rId1" /></Relationships>
</file>

<file path=xl/worksheets/_rels/sheet386.xml.rels><Relationships xmlns="http://schemas.openxmlformats.org/package/2006/relationships"><Relationship Type="http://schemas.openxmlformats.org/officeDocument/2006/relationships/hyperlink" Target="#'Contents'!A1" TargetMode="External" Id="rId1" /></Relationships>
</file>

<file path=xl/worksheets/_rels/sheet387.xml.rels><Relationships xmlns="http://schemas.openxmlformats.org/package/2006/relationships"><Relationship Type="http://schemas.openxmlformats.org/officeDocument/2006/relationships/hyperlink" Target="#'Contents'!A1" TargetMode="External" Id="rId1" /></Relationships>
</file>

<file path=xl/worksheets/_rels/sheet388.xml.rels><Relationships xmlns="http://schemas.openxmlformats.org/package/2006/relationships"><Relationship Type="http://schemas.openxmlformats.org/officeDocument/2006/relationships/hyperlink" Target="#'Contents'!A1" TargetMode="External" Id="rId1" /></Relationships>
</file>

<file path=xl/worksheets/_rels/sheet389.xml.rels><Relationships xmlns="http://schemas.openxmlformats.org/package/2006/relationships"><Relationship Type="http://schemas.openxmlformats.org/officeDocument/2006/relationships/hyperlink" Target="#'Contents'!A1" TargetMode="External" Id="rId1" /></Relationships>
</file>

<file path=xl/worksheets/_rels/sheet390.xml.rels><Relationships xmlns="http://schemas.openxmlformats.org/package/2006/relationships"><Relationship Type="http://schemas.openxmlformats.org/officeDocument/2006/relationships/hyperlink" Target="#'Contents'!A1" TargetMode="External" Id="rId1" /></Relationships>
</file>

<file path=xl/worksheets/_rels/sheet391.xml.rels><Relationships xmlns="http://schemas.openxmlformats.org/package/2006/relationships"><Relationship Type="http://schemas.openxmlformats.org/officeDocument/2006/relationships/hyperlink" Target="#'Contents'!A1" TargetMode="External" Id="rId1" /></Relationships>
</file>

<file path=xl/worksheets/_rels/sheet392.xml.rels><Relationships xmlns="http://schemas.openxmlformats.org/package/2006/relationships"><Relationship Type="http://schemas.openxmlformats.org/officeDocument/2006/relationships/hyperlink" Target="#'Contents'!A1" TargetMode="External" Id="rId1" /></Relationships>
</file>

<file path=xl/worksheets/_rels/sheet393.xml.rels><Relationships xmlns="http://schemas.openxmlformats.org/package/2006/relationships"><Relationship Type="http://schemas.openxmlformats.org/officeDocument/2006/relationships/hyperlink" Target="#'Contents'!A1" TargetMode="External" Id="rId1" /></Relationships>
</file>

<file path=xl/worksheets/_rels/sheet394.xml.rels><Relationships xmlns="http://schemas.openxmlformats.org/package/2006/relationships"><Relationship Type="http://schemas.openxmlformats.org/officeDocument/2006/relationships/hyperlink" Target="#'Contents'!A1" TargetMode="External" Id="rId1" /></Relationships>
</file>

<file path=xl/worksheets/_rels/sheet395.xml.rels><Relationships xmlns="http://schemas.openxmlformats.org/package/2006/relationships"><Relationship Type="http://schemas.openxmlformats.org/officeDocument/2006/relationships/hyperlink" Target="#'Contents'!A1" TargetMode="External" Id="rId1" /></Relationships>
</file>

<file path=xl/worksheets/_rels/sheet396.xml.rels><Relationships xmlns="http://schemas.openxmlformats.org/package/2006/relationships"><Relationship Type="http://schemas.openxmlformats.org/officeDocument/2006/relationships/hyperlink" Target="#'Contents'!A1" TargetMode="External" Id="rId1" /></Relationships>
</file>

<file path=xl/worksheets/_rels/sheet397.xml.rels><Relationships xmlns="http://schemas.openxmlformats.org/package/2006/relationships"><Relationship Type="http://schemas.openxmlformats.org/officeDocument/2006/relationships/hyperlink" Target="#'Contents'!A1" TargetMode="External" Id="rId1" /></Relationships>
</file>

<file path=xl/worksheets/_rels/sheet398.xml.rels><Relationships xmlns="http://schemas.openxmlformats.org/package/2006/relationships"><Relationship Type="http://schemas.openxmlformats.org/officeDocument/2006/relationships/hyperlink" Target="#'Contents'!A1" TargetMode="External" Id="rId1" /></Relationships>
</file>

<file path=xl/worksheets/_rels/sheet399.xml.rels><Relationships xmlns="http://schemas.openxmlformats.org/package/2006/relationships"><Relationship Type="http://schemas.openxmlformats.org/officeDocument/2006/relationships/hyperlink" Target="#'Contents'!A1" TargetMode="External" Id="rId1" /></Relationships>
</file>

<file path=xl/worksheets/_rels/sheet400.xml.rels><Relationships xmlns="http://schemas.openxmlformats.org/package/2006/relationships"><Relationship Type="http://schemas.openxmlformats.org/officeDocument/2006/relationships/hyperlink" Target="#'Contents'!A1" TargetMode="External" Id="rId1" /></Relationships>
</file>

<file path=xl/worksheets/_rels/sheet401.xml.rels><Relationships xmlns="http://schemas.openxmlformats.org/package/2006/relationships"><Relationship Type="http://schemas.openxmlformats.org/officeDocument/2006/relationships/hyperlink" Target="#'Contents'!A1" TargetMode="External" Id="rId1" /></Relationships>
</file>

<file path=xl/worksheets/_rels/sheet402.xml.rels><Relationships xmlns="http://schemas.openxmlformats.org/package/2006/relationships"><Relationship Type="http://schemas.openxmlformats.org/officeDocument/2006/relationships/hyperlink" Target="#'Contents'!A1" TargetMode="External" Id="rId1" /></Relationships>
</file>

<file path=xl/worksheets/_rels/sheet403.xml.rels><Relationships xmlns="http://schemas.openxmlformats.org/package/2006/relationships"><Relationship Type="http://schemas.openxmlformats.org/officeDocument/2006/relationships/hyperlink" Target="#'Contents'!A1" TargetMode="External" Id="rId1" /></Relationships>
</file>

<file path=xl/worksheets/_rels/sheet404.xml.rels><Relationships xmlns="http://schemas.openxmlformats.org/package/2006/relationships"><Relationship Type="http://schemas.openxmlformats.org/officeDocument/2006/relationships/hyperlink" Target="#'Contents'!A1" TargetMode="External" Id="rId1" /></Relationships>
</file>

<file path=xl/worksheets/_rels/sheet405.xml.rels><Relationships xmlns="http://schemas.openxmlformats.org/package/2006/relationships"><Relationship Type="http://schemas.openxmlformats.org/officeDocument/2006/relationships/hyperlink" Target="#'Contents'!A1" TargetMode="External" Id="rId1" /></Relationships>
</file>

<file path=xl/worksheets/_rels/sheet406.xml.rels><Relationships xmlns="http://schemas.openxmlformats.org/package/2006/relationships"><Relationship Type="http://schemas.openxmlformats.org/officeDocument/2006/relationships/hyperlink" Target="#'Contents'!A1" TargetMode="External" Id="rId1" /></Relationships>
</file>

<file path=xl/worksheets/_rels/sheet407.xml.rels><Relationships xmlns="http://schemas.openxmlformats.org/package/2006/relationships"><Relationship Type="http://schemas.openxmlformats.org/officeDocument/2006/relationships/hyperlink" Target="#'Contents'!A1" TargetMode="External" Id="rId1" /></Relationships>
</file>

<file path=xl/worksheets/_rels/sheet408.xml.rels><Relationships xmlns="http://schemas.openxmlformats.org/package/2006/relationships"><Relationship Type="http://schemas.openxmlformats.org/officeDocument/2006/relationships/hyperlink" Target="#'Contents'!A1" TargetMode="External" Id="rId1" /></Relationships>
</file>

<file path=xl/worksheets/_rels/sheet409.xml.rels><Relationships xmlns="http://schemas.openxmlformats.org/package/2006/relationships"><Relationship Type="http://schemas.openxmlformats.org/officeDocument/2006/relationships/hyperlink" Target="#'Contents'!A1" TargetMode="External" Id="rId1" /></Relationships>
</file>

<file path=xl/worksheets/_rels/sheet410.xml.rels><Relationships xmlns="http://schemas.openxmlformats.org/package/2006/relationships"><Relationship Type="http://schemas.openxmlformats.org/officeDocument/2006/relationships/hyperlink" Target="#'Contents'!A1" TargetMode="External" Id="rId1" /></Relationships>
</file>

<file path=xl/worksheets/_rels/sheet411.xml.rels><Relationships xmlns="http://schemas.openxmlformats.org/package/2006/relationships"><Relationship Type="http://schemas.openxmlformats.org/officeDocument/2006/relationships/hyperlink" Target="#'Contents'!A1" TargetMode="External" Id="rId1" /></Relationships>
</file>

<file path=xl/worksheets/_rels/sheet412.xml.rels><Relationships xmlns="http://schemas.openxmlformats.org/package/2006/relationships"><Relationship Type="http://schemas.openxmlformats.org/officeDocument/2006/relationships/hyperlink" Target="#'Contents'!A1" TargetMode="External" Id="rId1" /></Relationships>
</file>

<file path=xl/worksheets/_rels/sheet413.xml.rels><Relationships xmlns="http://schemas.openxmlformats.org/package/2006/relationships"><Relationship Type="http://schemas.openxmlformats.org/officeDocument/2006/relationships/hyperlink" Target="#'Contents'!A1" TargetMode="External" Id="rId1" /></Relationships>
</file>

<file path=xl/worksheets/_rels/sheet414.xml.rels><Relationships xmlns="http://schemas.openxmlformats.org/package/2006/relationships"><Relationship Type="http://schemas.openxmlformats.org/officeDocument/2006/relationships/hyperlink" Target="#'Contents'!A1" TargetMode="External" Id="rId1" /></Relationships>
</file>

<file path=xl/worksheets/_rels/sheet415.xml.rels><Relationships xmlns="http://schemas.openxmlformats.org/package/2006/relationships"><Relationship Type="http://schemas.openxmlformats.org/officeDocument/2006/relationships/hyperlink" Target="#'Contents'!A1" TargetMode="External" Id="rId1" /></Relationships>
</file>

<file path=xl/worksheets/_rels/sheet416.xml.rels><Relationships xmlns="http://schemas.openxmlformats.org/package/2006/relationships"><Relationship Type="http://schemas.openxmlformats.org/officeDocument/2006/relationships/hyperlink" Target="#'Contents'!A1" TargetMode="External" Id="rId1" /></Relationships>
</file>

<file path=xl/worksheets/_rels/sheet417.xml.rels><Relationships xmlns="http://schemas.openxmlformats.org/package/2006/relationships"><Relationship Type="http://schemas.openxmlformats.org/officeDocument/2006/relationships/hyperlink" Target="#'Contents'!A1" TargetMode="External" Id="rId1" /></Relationships>
</file>

<file path=xl/worksheets/_rels/sheet418.xml.rels><Relationships xmlns="http://schemas.openxmlformats.org/package/2006/relationships"><Relationship Type="http://schemas.openxmlformats.org/officeDocument/2006/relationships/hyperlink" Target="#'Contents'!A1" TargetMode="External" Id="rId1" /></Relationships>
</file>

<file path=xl/worksheets/_rels/sheet419.xml.rels><Relationships xmlns="http://schemas.openxmlformats.org/package/2006/relationships"><Relationship Type="http://schemas.openxmlformats.org/officeDocument/2006/relationships/hyperlink" Target="#'Contents'!A1" TargetMode="External" Id="rId1" /></Relationships>
</file>

<file path=xl/worksheets/_rels/sheet420.xml.rels><Relationships xmlns="http://schemas.openxmlformats.org/package/2006/relationships"><Relationship Type="http://schemas.openxmlformats.org/officeDocument/2006/relationships/hyperlink" Target="#'Contents'!A1" TargetMode="External" Id="rId1" /></Relationships>
</file>

<file path=xl/worksheets/_rels/sheet421.xml.rels><Relationships xmlns="http://schemas.openxmlformats.org/package/2006/relationships"><Relationship Type="http://schemas.openxmlformats.org/officeDocument/2006/relationships/hyperlink" Target="#'Contents'!A1" TargetMode="External" Id="rId1" /></Relationships>
</file>

<file path=xl/worksheets/_rels/sheet422.xml.rels><Relationships xmlns="http://schemas.openxmlformats.org/package/2006/relationships"><Relationship Type="http://schemas.openxmlformats.org/officeDocument/2006/relationships/hyperlink" Target="#'Contents'!A1" TargetMode="External" Id="rId1" /></Relationships>
</file>

<file path=xl/worksheets/_rels/sheet423.xml.rels><Relationships xmlns="http://schemas.openxmlformats.org/package/2006/relationships"><Relationship Type="http://schemas.openxmlformats.org/officeDocument/2006/relationships/hyperlink" Target="#'Contents'!A1" TargetMode="External" Id="rId1" /></Relationships>
</file>

<file path=xl/worksheets/_rels/sheet424.xml.rels><Relationships xmlns="http://schemas.openxmlformats.org/package/2006/relationships"><Relationship Type="http://schemas.openxmlformats.org/officeDocument/2006/relationships/hyperlink" Target="#'Contents'!A1" TargetMode="External" Id="rId1" /></Relationships>
</file>

<file path=xl/worksheets/_rels/sheet425.xml.rels><Relationships xmlns="http://schemas.openxmlformats.org/package/2006/relationships"><Relationship Type="http://schemas.openxmlformats.org/officeDocument/2006/relationships/hyperlink" Target="#'Contents'!A1" TargetMode="External" Id="rId1" /></Relationships>
</file>

<file path=xl/worksheets/_rels/sheet426.xml.rels><Relationships xmlns="http://schemas.openxmlformats.org/package/2006/relationships"><Relationship Type="http://schemas.openxmlformats.org/officeDocument/2006/relationships/hyperlink" Target="#'Contents'!A1" TargetMode="External" Id="rId1" /></Relationships>
</file>

<file path=xl/worksheets/_rels/sheet427.xml.rels><Relationships xmlns="http://schemas.openxmlformats.org/package/2006/relationships"><Relationship Type="http://schemas.openxmlformats.org/officeDocument/2006/relationships/hyperlink" Target="#'Contents'!A1" TargetMode="External" Id="rId1" /></Relationships>
</file>

<file path=xl/worksheets/_rels/sheet428.xml.rels><Relationships xmlns="http://schemas.openxmlformats.org/package/2006/relationships"><Relationship Type="http://schemas.openxmlformats.org/officeDocument/2006/relationships/hyperlink" Target="#'Contents'!A1" TargetMode="External" Id="rId1" /></Relationships>
</file>

<file path=xl/worksheets/_rels/sheet429.xml.rels><Relationships xmlns="http://schemas.openxmlformats.org/package/2006/relationships"><Relationship Type="http://schemas.openxmlformats.org/officeDocument/2006/relationships/hyperlink" Target="#'Contents'!A1" TargetMode="External" Id="rId1" /></Relationships>
</file>

<file path=xl/worksheets/_rels/sheet430.xml.rels><Relationships xmlns="http://schemas.openxmlformats.org/package/2006/relationships"><Relationship Type="http://schemas.openxmlformats.org/officeDocument/2006/relationships/hyperlink" Target="#'Contents'!A1" TargetMode="External" Id="rId1" /></Relationships>
</file>

<file path=xl/worksheets/_rels/sheet431.xml.rels><Relationships xmlns="http://schemas.openxmlformats.org/package/2006/relationships"><Relationship Type="http://schemas.openxmlformats.org/officeDocument/2006/relationships/hyperlink" Target="#'Contents'!A1" TargetMode="External" Id="rId1" /></Relationships>
</file>

<file path=xl/worksheets/_rels/sheet432.xml.rels><Relationships xmlns="http://schemas.openxmlformats.org/package/2006/relationships"><Relationship Type="http://schemas.openxmlformats.org/officeDocument/2006/relationships/hyperlink" Target="#'Contents'!A1" TargetMode="External" Id="rId1" /></Relationships>
</file>

<file path=xl/worksheets/_rels/sheet433.xml.rels><Relationships xmlns="http://schemas.openxmlformats.org/package/2006/relationships"><Relationship Type="http://schemas.openxmlformats.org/officeDocument/2006/relationships/hyperlink" Target="#'Contents'!A1" TargetMode="External" Id="rId1" /></Relationships>
</file>

<file path=xl/worksheets/_rels/sheet434.xml.rels><Relationships xmlns="http://schemas.openxmlformats.org/package/2006/relationships"><Relationship Type="http://schemas.openxmlformats.org/officeDocument/2006/relationships/hyperlink" Target="#'Contents'!A1" TargetMode="External" Id="rId1" /></Relationships>
</file>

<file path=xl/worksheets/_rels/sheet435.xml.rels><Relationships xmlns="http://schemas.openxmlformats.org/package/2006/relationships"><Relationship Type="http://schemas.openxmlformats.org/officeDocument/2006/relationships/hyperlink" Target="#'Contents'!A1" TargetMode="External" Id="rId1" /></Relationships>
</file>

<file path=xl/worksheets/_rels/sheet436.xml.rels><Relationships xmlns="http://schemas.openxmlformats.org/package/2006/relationships"><Relationship Type="http://schemas.openxmlformats.org/officeDocument/2006/relationships/hyperlink" Target="#'Contents'!A1" TargetMode="External" Id="rId1" /></Relationships>
</file>

<file path=xl/worksheets/_rels/sheet437.xml.rels><Relationships xmlns="http://schemas.openxmlformats.org/package/2006/relationships"><Relationship Type="http://schemas.openxmlformats.org/officeDocument/2006/relationships/hyperlink" Target="#'Contents'!A1" TargetMode="External" Id="rId1" /></Relationships>
</file>

<file path=xl/worksheets/_rels/sheet438.xml.rels><Relationships xmlns="http://schemas.openxmlformats.org/package/2006/relationships"><Relationship Type="http://schemas.openxmlformats.org/officeDocument/2006/relationships/hyperlink" Target="#'Contents'!A1" TargetMode="External" Id="rId1" /></Relationships>
</file>

<file path=xl/worksheets/_rels/sheet439.xml.rels><Relationships xmlns="http://schemas.openxmlformats.org/package/2006/relationships"><Relationship Type="http://schemas.openxmlformats.org/officeDocument/2006/relationships/hyperlink" Target="#'Contents'!A1" TargetMode="External" Id="rId1" /></Relationships>
</file>

<file path=xl/worksheets/_rels/sheet440.xml.rels><Relationships xmlns="http://schemas.openxmlformats.org/package/2006/relationships"><Relationship Type="http://schemas.openxmlformats.org/officeDocument/2006/relationships/hyperlink" Target="#'Contents'!A1" TargetMode="External" Id="rId1" /></Relationships>
</file>

<file path=xl/worksheets/_rels/sheet441.xml.rels><Relationships xmlns="http://schemas.openxmlformats.org/package/2006/relationships"><Relationship Type="http://schemas.openxmlformats.org/officeDocument/2006/relationships/hyperlink" Target="#'Contents'!A1" TargetMode="External" Id="rId1" /></Relationships>
</file>

<file path=xl/worksheets/_rels/sheet442.xml.rels><Relationships xmlns="http://schemas.openxmlformats.org/package/2006/relationships"><Relationship Type="http://schemas.openxmlformats.org/officeDocument/2006/relationships/hyperlink" Target="#'Contents'!A1" TargetMode="External" Id="rId1" /></Relationships>
</file>

<file path=xl/worksheets/_rels/sheet443.xml.rels><Relationships xmlns="http://schemas.openxmlformats.org/package/2006/relationships"><Relationship Type="http://schemas.openxmlformats.org/officeDocument/2006/relationships/hyperlink" Target="#'Contents'!A1" TargetMode="External" Id="rId1" /></Relationships>
</file>

<file path=xl/worksheets/_rels/sheet444.xml.rels><Relationships xmlns="http://schemas.openxmlformats.org/package/2006/relationships"><Relationship Type="http://schemas.openxmlformats.org/officeDocument/2006/relationships/hyperlink" Target="#'Contents'!A1" TargetMode="External" Id="rId1" /></Relationships>
</file>

<file path=xl/worksheets/_rels/sheet445.xml.rels><Relationships xmlns="http://schemas.openxmlformats.org/package/2006/relationships"><Relationship Type="http://schemas.openxmlformats.org/officeDocument/2006/relationships/hyperlink" Target="#'Contents'!A1" TargetMode="External" Id="rId1" /></Relationships>
</file>

<file path=xl/worksheets/_rels/sheet446.xml.rels><Relationships xmlns="http://schemas.openxmlformats.org/package/2006/relationships"><Relationship Type="http://schemas.openxmlformats.org/officeDocument/2006/relationships/hyperlink" Target="#'Contents'!A1" TargetMode="External" Id="rId1" /></Relationships>
</file>

<file path=xl/worksheets/_rels/sheet447.xml.rels><Relationships xmlns="http://schemas.openxmlformats.org/package/2006/relationships"><Relationship Type="http://schemas.openxmlformats.org/officeDocument/2006/relationships/hyperlink" Target="#'Contents'!A1" TargetMode="External" Id="rId1" /></Relationships>
</file>

<file path=xl/worksheets/_rels/sheet448.xml.rels><Relationships xmlns="http://schemas.openxmlformats.org/package/2006/relationships"><Relationship Type="http://schemas.openxmlformats.org/officeDocument/2006/relationships/hyperlink" Target="#'Contents'!A1" TargetMode="External" Id="rId1" /></Relationships>
</file>

<file path=xl/worksheets/_rels/sheet449.xml.rels><Relationships xmlns="http://schemas.openxmlformats.org/package/2006/relationships"><Relationship Type="http://schemas.openxmlformats.org/officeDocument/2006/relationships/hyperlink" Target="#'Contents'!A1" TargetMode="External" Id="rId1" /></Relationships>
</file>

<file path=xl/worksheets/_rels/sheet450.xml.rels><Relationships xmlns="http://schemas.openxmlformats.org/package/2006/relationships"><Relationship Type="http://schemas.openxmlformats.org/officeDocument/2006/relationships/hyperlink" Target="#'Contents'!A1" TargetMode="External" Id="rId1" /></Relationships>
</file>

<file path=xl/worksheets/_rels/sheet451.xml.rels><Relationships xmlns="http://schemas.openxmlformats.org/package/2006/relationships"><Relationship Type="http://schemas.openxmlformats.org/officeDocument/2006/relationships/hyperlink" Target="#'Contents'!A1" TargetMode="External" Id="rId1" /></Relationships>
</file>

<file path=xl/worksheets/_rels/sheet452.xml.rels><Relationships xmlns="http://schemas.openxmlformats.org/package/2006/relationships"><Relationship Type="http://schemas.openxmlformats.org/officeDocument/2006/relationships/hyperlink" Target="#'Contents'!A1" TargetMode="External" Id="rId1" /></Relationships>
</file>

<file path=xl/worksheets/_rels/sheet453.xml.rels><Relationships xmlns="http://schemas.openxmlformats.org/package/2006/relationships"><Relationship Type="http://schemas.openxmlformats.org/officeDocument/2006/relationships/hyperlink" Target="#'Contents'!A1" TargetMode="External" Id="rId1" /></Relationships>
</file>

<file path=xl/worksheets/_rels/sheet454.xml.rels><Relationships xmlns="http://schemas.openxmlformats.org/package/2006/relationships"><Relationship Type="http://schemas.openxmlformats.org/officeDocument/2006/relationships/hyperlink" Target="#'Contents'!A1" TargetMode="External" Id="rId1" /></Relationships>
</file>

<file path=xl/worksheets/_rels/sheet455.xml.rels><Relationships xmlns="http://schemas.openxmlformats.org/package/2006/relationships"><Relationship Type="http://schemas.openxmlformats.org/officeDocument/2006/relationships/hyperlink" Target="#'Contents'!A1" TargetMode="External" Id="rId1" /></Relationships>
</file>

<file path=xl/worksheets/_rels/sheet456.xml.rels><Relationships xmlns="http://schemas.openxmlformats.org/package/2006/relationships"><Relationship Type="http://schemas.openxmlformats.org/officeDocument/2006/relationships/hyperlink" Target="#'Contents'!A1" TargetMode="External" Id="rId1" /></Relationships>
</file>

<file path=xl/worksheets/_rels/sheet457.xml.rels><Relationships xmlns="http://schemas.openxmlformats.org/package/2006/relationships"><Relationship Type="http://schemas.openxmlformats.org/officeDocument/2006/relationships/hyperlink" Target="#'Contents'!A1" TargetMode="External" Id="rId1" /></Relationships>
</file>

<file path=xl/worksheets/_rels/sheet458.xml.rels><Relationships xmlns="http://schemas.openxmlformats.org/package/2006/relationships"><Relationship Type="http://schemas.openxmlformats.org/officeDocument/2006/relationships/hyperlink" Target="#'Contents'!A1" TargetMode="External" Id="rId1" /></Relationships>
</file>

<file path=xl/worksheets/_rels/sheet459.xml.rels><Relationships xmlns="http://schemas.openxmlformats.org/package/2006/relationships"><Relationship Type="http://schemas.openxmlformats.org/officeDocument/2006/relationships/hyperlink" Target="#'Contents'!A1" TargetMode="External" Id="rId1" /></Relationships>
</file>

<file path=xl/worksheets/_rels/sheet460.xml.rels><Relationships xmlns="http://schemas.openxmlformats.org/package/2006/relationships"><Relationship Type="http://schemas.openxmlformats.org/officeDocument/2006/relationships/hyperlink" Target="#'Contents'!A1" TargetMode="External" Id="rId1" /></Relationships>
</file>

<file path=xl/worksheets/_rels/sheet461.xml.rels><Relationships xmlns="http://schemas.openxmlformats.org/package/2006/relationships"><Relationship Type="http://schemas.openxmlformats.org/officeDocument/2006/relationships/hyperlink" Target="#'Contents'!A1" TargetMode="External" Id="rId1" /></Relationships>
</file>

<file path=xl/worksheets/_rels/sheet462.xml.rels><Relationships xmlns="http://schemas.openxmlformats.org/package/2006/relationships"><Relationship Type="http://schemas.openxmlformats.org/officeDocument/2006/relationships/hyperlink" Target="#'Contents'!A1" TargetMode="External" Id="rId1" /></Relationships>
</file>

<file path=xl/worksheets/_rels/sheet463.xml.rels><Relationships xmlns="http://schemas.openxmlformats.org/package/2006/relationships"><Relationship Type="http://schemas.openxmlformats.org/officeDocument/2006/relationships/hyperlink" Target="#'Contents'!A1" TargetMode="External" Id="rId1" /></Relationships>
</file>

<file path=xl/worksheets/_rels/sheet464.xml.rels><Relationships xmlns="http://schemas.openxmlformats.org/package/2006/relationships"><Relationship Type="http://schemas.openxmlformats.org/officeDocument/2006/relationships/hyperlink" Target="#'Contents'!A1" TargetMode="External" Id="rId1" /></Relationships>
</file>

<file path=xl/worksheets/_rels/sheet465.xml.rels><Relationships xmlns="http://schemas.openxmlformats.org/package/2006/relationships"><Relationship Type="http://schemas.openxmlformats.org/officeDocument/2006/relationships/hyperlink" Target="#'Contents'!A1" TargetMode="External" Id="rId1" /></Relationships>
</file>

<file path=xl/worksheets/_rels/sheet466.xml.rels><Relationships xmlns="http://schemas.openxmlformats.org/package/2006/relationships"><Relationship Type="http://schemas.openxmlformats.org/officeDocument/2006/relationships/hyperlink" Target="#'Contents'!A1" TargetMode="External" Id="rId1" /></Relationships>
</file>

<file path=xl/worksheets/_rels/sheet467.xml.rels><Relationships xmlns="http://schemas.openxmlformats.org/package/2006/relationships"><Relationship Type="http://schemas.openxmlformats.org/officeDocument/2006/relationships/hyperlink" Target="#'Contents'!A1" TargetMode="External" Id="rId1" /></Relationships>
</file>

<file path=xl/worksheets/_rels/sheet468.xml.rels><Relationships xmlns="http://schemas.openxmlformats.org/package/2006/relationships"><Relationship Type="http://schemas.openxmlformats.org/officeDocument/2006/relationships/hyperlink" Target="#'Contents'!A1" TargetMode="External" Id="rId1" /></Relationships>
</file>

<file path=xl/worksheets/_rels/sheet469.xml.rels><Relationships xmlns="http://schemas.openxmlformats.org/package/2006/relationships"><Relationship Type="http://schemas.openxmlformats.org/officeDocument/2006/relationships/hyperlink" Target="#'Contents'!A1" TargetMode="External" Id="rId1" /></Relationships>
</file>

<file path=xl/worksheets/_rels/sheet470.xml.rels><Relationships xmlns="http://schemas.openxmlformats.org/package/2006/relationships"><Relationship Type="http://schemas.openxmlformats.org/officeDocument/2006/relationships/hyperlink" Target="#'Contents'!A1" TargetMode="External" Id="rId1" /></Relationships>
</file>

<file path=xl/worksheets/_rels/sheet471.xml.rels><Relationships xmlns="http://schemas.openxmlformats.org/package/2006/relationships"><Relationship Type="http://schemas.openxmlformats.org/officeDocument/2006/relationships/hyperlink" Target="#'Contents'!A1" TargetMode="External" Id="rId1" /></Relationships>
</file>

<file path=xl/worksheets/_rels/sheet472.xml.rels><Relationships xmlns="http://schemas.openxmlformats.org/package/2006/relationships"><Relationship Type="http://schemas.openxmlformats.org/officeDocument/2006/relationships/hyperlink" Target="#'Contents'!A1" TargetMode="External" Id="rId1" /></Relationships>
</file>

<file path=xl/worksheets/_rels/sheet473.xml.rels><Relationships xmlns="http://schemas.openxmlformats.org/package/2006/relationships"><Relationship Type="http://schemas.openxmlformats.org/officeDocument/2006/relationships/hyperlink" Target="#'Contents'!A1" TargetMode="External" Id="rId1" /></Relationships>
</file>

<file path=xl/worksheets/_rels/sheet474.xml.rels><Relationships xmlns="http://schemas.openxmlformats.org/package/2006/relationships"><Relationship Type="http://schemas.openxmlformats.org/officeDocument/2006/relationships/hyperlink" Target="#'Contents'!A1" TargetMode="External" Id="rId1" /></Relationships>
</file>

<file path=xl/worksheets/_rels/sheet475.xml.rels><Relationships xmlns="http://schemas.openxmlformats.org/package/2006/relationships"><Relationship Type="http://schemas.openxmlformats.org/officeDocument/2006/relationships/hyperlink" Target="#'Contents'!A1" TargetMode="External" Id="rId1" /></Relationships>
</file>

<file path=xl/worksheets/_rels/sheet476.xml.rels><Relationships xmlns="http://schemas.openxmlformats.org/package/2006/relationships"><Relationship Type="http://schemas.openxmlformats.org/officeDocument/2006/relationships/hyperlink" Target="#'Contents'!A1" TargetMode="External" Id="rId1" /></Relationships>
</file>

<file path=xl/worksheets/_rels/sheet477.xml.rels><Relationships xmlns="http://schemas.openxmlformats.org/package/2006/relationships"><Relationship Type="http://schemas.openxmlformats.org/officeDocument/2006/relationships/hyperlink" Target="#'Contents'!A1" TargetMode="External" Id="rId1" /></Relationships>
</file>

<file path=xl/worksheets/_rels/sheet478.xml.rels><Relationships xmlns="http://schemas.openxmlformats.org/package/2006/relationships"><Relationship Type="http://schemas.openxmlformats.org/officeDocument/2006/relationships/hyperlink" Target="#'Contents'!A1" TargetMode="External" Id="rId1" /></Relationships>
</file>

<file path=xl/worksheets/_rels/sheet479.xml.rels><Relationships xmlns="http://schemas.openxmlformats.org/package/2006/relationships"><Relationship Type="http://schemas.openxmlformats.org/officeDocument/2006/relationships/hyperlink" Target="#'Contents'!A1" TargetMode="External" Id="rId1" /></Relationships>
</file>

<file path=xl/worksheets/_rels/sheet480.xml.rels><Relationships xmlns="http://schemas.openxmlformats.org/package/2006/relationships"><Relationship Type="http://schemas.openxmlformats.org/officeDocument/2006/relationships/hyperlink" Target="#'Contents'!A1" TargetMode="External" Id="rId1" /></Relationships>
</file>

<file path=xl/worksheets/_rels/sheet481.xml.rels><Relationships xmlns="http://schemas.openxmlformats.org/package/2006/relationships"><Relationship Type="http://schemas.openxmlformats.org/officeDocument/2006/relationships/hyperlink" Target="#'Contents'!A1" TargetMode="External" Id="rId1" /></Relationships>
</file>

<file path=xl/worksheets/_rels/sheet482.xml.rels><Relationships xmlns="http://schemas.openxmlformats.org/package/2006/relationships"><Relationship Type="http://schemas.openxmlformats.org/officeDocument/2006/relationships/hyperlink" Target="#'Contents'!A1" TargetMode="External" Id="rId1" /></Relationships>
</file>

<file path=xl/worksheets/_rels/sheet483.xml.rels><Relationships xmlns="http://schemas.openxmlformats.org/package/2006/relationships"><Relationship Type="http://schemas.openxmlformats.org/officeDocument/2006/relationships/hyperlink" Target="#'Contents'!A1" TargetMode="External" Id="rId1" /></Relationships>
</file>

<file path=xl/worksheets/_rels/sheet484.xml.rels><Relationships xmlns="http://schemas.openxmlformats.org/package/2006/relationships"><Relationship Type="http://schemas.openxmlformats.org/officeDocument/2006/relationships/hyperlink" Target="#'Contents'!A1" TargetMode="External" Id="rId1" /></Relationships>
</file>

<file path=xl/worksheets/_rels/sheet485.xml.rels><Relationships xmlns="http://schemas.openxmlformats.org/package/2006/relationships"><Relationship Type="http://schemas.openxmlformats.org/officeDocument/2006/relationships/hyperlink" Target="#'Contents'!A1" TargetMode="External" Id="rId1" /></Relationships>
</file>

<file path=xl/worksheets/_rels/sheet486.xml.rels><Relationships xmlns="http://schemas.openxmlformats.org/package/2006/relationships"><Relationship Type="http://schemas.openxmlformats.org/officeDocument/2006/relationships/hyperlink" Target="#'Contents'!A1" TargetMode="External" Id="rId1" /></Relationships>
</file>

<file path=xl/worksheets/_rels/sheet487.xml.rels><Relationships xmlns="http://schemas.openxmlformats.org/package/2006/relationships"><Relationship Type="http://schemas.openxmlformats.org/officeDocument/2006/relationships/hyperlink" Target="#'Contents'!A1" TargetMode="External" Id="rId1" /></Relationships>
</file>

<file path=xl/worksheets/_rels/sheet488.xml.rels><Relationships xmlns="http://schemas.openxmlformats.org/package/2006/relationships"><Relationship Type="http://schemas.openxmlformats.org/officeDocument/2006/relationships/hyperlink" Target="#'Contents'!A1" TargetMode="External" Id="rId1" /></Relationships>
</file>

<file path=xl/worksheets/_rels/sheet489.xml.rels><Relationships xmlns="http://schemas.openxmlformats.org/package/2006/relationships"><Relationship Type="http://schemas.openxmlformats.org/officeDocument/2006/relationships/hyperlink" Target="#'Contents'!A1" TargetMode="External" Id="rId1" /></Relationships>
</file>

<file path=xl/worksheets/_rels/sheet490.xml.rels><Relationships xmlns="http://schemas.openxmlformats.org/package/2006/relationships"><Relationship Type="http://schemas.openxmlformats.org/officeDocument/2006/relationships/hyperlink" Target="#'Contents'!A1" TargetMode="External" Id="rId1" /></Relationships>
</file>

<file path=xl/worksheets/_rels/sheet491.xml.rels><Relationships xmlns="http://schemas.openxmlformats.org/package/2006/relationships"><Relationship Type="http://schemas.openxmlformats.org/officeDocument/2006/relationships/hyperlink" Target="#'Contents'!A1" TargetMode="External" Id="rId1" /></Relationships>
</file>

<file path=xl/worksheets/_rels/sheet492.xml.rels><Relationships xmlns="http://schemas.openxmlformats.org/package/2006/relationships"><Relationship Type="http://schemas.openxmlformats.org/officeDocument/2006/relationships/hyperlink" Target="#'Contents'!A1" TargetMode="External" Id="rId1" /></Relationships>
</file>

<file path=xl/worksheets/_rels/sheet493.xml.rels><Relationships xmlns="http://schemas.openxmlformats.org/package/2006/relationships"><Relationship Type="http://schemas.openxmlformats.org/officeDocument/2006/relationships/hyperlink" Target="#'Contents'!A1" TargetMode="External" Id="rId1" /></Relationships>
</file>

<file path=xl/worksheets/_rels/sheet494.xml.rels><Relationships xmlns="http://schemas.openxmlformats.org/package/2006/relationships"><Relationship Type="http://schemas.openxmlformats.org/officeDocument/2006/relationships/hyperlink" Target="#'Contents'!A1" TargetMode="External" Id="rId1" /></Relationships>
</file>

<file path=xl/worksheets/_rels/sheet495.xml.rels><Relationships xmlns="http://schemas.openxmlformats.org/package/2006/relationships"><Relationship Type="http://schemas.openxmlformats.org/officeDocument/2006/relationships/hyperlink" Target="#'Contents'!A1" TargetMode="External" Id="rId1" /></Relationships>
</file>

<file path=xl/worksheets/_rels/sheet496.xml.rels><Relationships xmlns="http://schemas.openxmlformats.org/package/2006/relationships"><Relationship Type="http://schemas.openxmlformats.org/officeDocument/2006/relationships/hyperlink" Target="#'Contents'!A1" TargetMode="External" Id="rId1" /></Relationships>
</file>

<file path=xl/worksheets/_rels/sheet497.xml.rels><Relationships xmlns="http://schemas.openxmlformats.org/package/2006/relationships"><Relationship Type="http://schemas.openxmlformats.org/officeDocument/2006/relationships/hyperlink" Target="#'Contents'!A1" TargetMode="External" Id="rId1" /></Relationships>
</file>

<file path=xl/worksheets/_rels/sheet498.xml.rels><Relationships xmlns="http://schemas.openxmlformats.org/package/2006/relationships"><Relationship Type="http://schemas.openxmlformats.org/officeDocument/2006/relationships/hyperlink" Target="#'Contents'!A1" TargetMode="External" Id="rId1" /></Relationships>
</file>

<file path=xl/worksheets/_rels/sheet499.xml.rels><Relationships xmlns="http://schemas.openxmlformats.org/package/2006/relationships"><Relationship Type="http://schemas.openxmlformats.org/officeDocument/2006/relationships/hyperlink" Target="#'Contents'!A1" TargetMode="External" Id="rId1" /></Relationships>
</file>

<file path=xl/worksheets/_rels/sheet500.xml.rels><Relationships xmlns="http://schemas.openxmlformats.org/package/2006/relationships"><Relationship Type="http://schemas.openxmlformats.org/officeDocument/2006/relationships/hyperlink" Target="#'Contents'!A1" TargetMode="External" Id="rId1" /></Relationships>
</file>

<file path=xl/worksheets/_rels/sheet501.xml.rels><Relationships xmlns="http://schemas.openxmlformats.org/package/2006/relationships"><Relationship Type="http://schemas.openxmlformats.org/officeDocument/2006/relationships/hyperlink" Target="#'Contents'!A1" TargetMode="External" Id="rId1" /></Relationships>
</file>

<file path=xl/worksheets/_rels/sheet502.xml.rels><Relationships xmlns="http://schemas.openxmlformats.org/package/2006/relationships"><Relationship Type="http://schemas.openxmlformats.org/officeDocument/2006/relationships/hyperlink" Target="#'Contents'!A1" TargetMode="External" Id="rId1" /></Relationships>
</file>

<file path=xl/worksheets/_rels/sheet503.xml.rels><Relationships xmlns="http://schemas.openxmlformats.org/package/2006/relationships"><Relationship Type="http://schemas.openxmlformats.org/officeDocument/2006/relationships/hyperlink" Target="#'Contents'!A1" TargetMode="External" Id="rId1" /></Relationships>
</file>

<file path=xl/worksheets/_rels/sheet504.xml.rels><Relationships xmlns="http://schemas.openxmlformats.org/package/2006/relationships"><Relationship Type="http://schemas.openxmlformats.org/officeDocument/2006/relationships/hyperlink" Target="#'Contents'!A1" TargetMode="External" Id="rId1" /></Relationships>
</file>

<file path=xl/worksheets/_rels/sheet505.xml.rels><Relationships xmlns="http://schemas.openxmlformats.org/package/2006/relationships"><Relationship Type="http://schemas.openxmlformats.org/officeDocument/2006/relationships/hyperlink" Target="#'Contents'!A1" TargetMode="External" Id="rId1" /></Relationships>
</file>

<file path=xl/worksheets/_rels/sheet506.xml.rels><Relationships xmlns="http://schemas.openxmlformats.org/package/2006/relationships"><Relationship Type="http://schemas.openxmlformats.org/officeDocument/2006/relationships/hyperlink" Target="#'Contents'!A1" TargetMode="External" Id="rId1" /></Relationships>
</file>

<file path=xl/worksheets/_rels/sheet507.xml.rels><Relationships xmlns="http://schemas.openxmlformats.org/package/2006/relationships"><Relationship Type="http://schemas.openxmlformats.org/officeDocument/2006/relationships/hyperlink" Target="#'Contents'!A1" TargetMode="External" Id="rId1" /></Relationships>
</file>

<file path=xl/worksheets/_rels/sheet508.xml.rels><Relationships xmlns="http://schemas.openxmlformats.org/package/2006/relationships"><Relationship Type="http://schemas.openxmlformats.org/officeDocument/2006/relationships/hyperlink" Target="#'Contents'!A1" TargetMode="External" Id="rId1" /></Relationships>
</file>

<file path=xl/worksheets/_rels/sheet509.xml.rels><Relationships xmlns="http://schemas.openxmlformats.org/package/2006/relationships"><Relationship Type="http://schemas.openxmlformats.org/officeDocument/2006/relationships/hyperlink" Target="#'Contents'!A1" TargetMode="External" Id="rId1" /></Relationships>
</file>

<file path=xl/worksheets/_rels/sheet510.xml.rels><Relationships xmlns="http://schemas.openxmlformats.org/package/2006/relationships"><Relationship Type="http://schemas.openxmlformats.org/officeDocument/2006/relationships/hyperlink" Target="#'Contents'!A1" TargetMode="External" Id="rId1" /></Relationships>
</file>

<file path=xl/worksheets/_rels/sheet511.xml.rels><Relationships xmlns="http://schemas.openxmlformats.org/package/2006/relationships"><Relationship Type="http://schemas.openxmlformats.org/officeDocument/2006/relationships/hyperlink" Target="#'Contents'!A1" TargetMode="External" Id="rId1" /></Relationships>
</file>

<file path=xl/worksheets/_rels/sheet512.xml.rels><Relationships xmlns="http://schemas.openxmlformats.org/package/2006/relationships"><Relationship Type="http://schemas.openxmlformats.org/officeDocument/2006/relationships/hyperlink" Target="#'Contents'!A1" TargetMode="External" Id="rId1" /></Relationships>
</file>

<file path=xl/worksheets/_rels/sheet513.xml.rels><Relationships xmlns="http://schemas.openxmlformats.org/package/2006/relationships"><Relationship Type="http://schemas.openxmlformats.org/officeDocument/2006/relationships/hyperlink" Target="#'Contents'!A1" TargetMode="External" Id="rId1" /></Relationships>
</file>

<file path=xl/worksheets/_rels/sheet514.xml.rels><Relationships xmlns="http://schemas.openxmlformats.org/package/2006/relationships"><Relationship Type="http://schemas.openxmlformats.org/officeDocument/2006/relationships/hyperlink" Target="#'Contents'!A1" TargetMode="External" Id="rId1" /></Relationships>
</file>

<file path=xl/worksheets/_rels/sheet515.xml.rels><Relationships xmlns="http://schemas.openxmlformats.org/package/2006/relationships"><Relationship Type="http://schemas.openxmlformats.org/officeDocument/2006/relationships/hyperlink" Target="#'Contents'!A1" TargetMode="External" Id="rId1" /></Relationships>
</file>

<file path=xl/worksheets/_rels/sheet516.xml.rels><Relationships xmlns="http://schemas.openxmlformats.org/package/2006/relationships"><Relationship Type="http://schemas.openxmlformats.org/officeDocument/2006/relationships/hyperlink" Target="#'Contents'!A1" TargetMode="External" Id="rId1" /></Relationships>
</file>

<file path=xl/worksheets/_rels/sheet517.xml.rels><Relationships xmlns="http://schemas.openxmlformats.org/package/2006/relationships"><Relationship Type="http://schemas.openxmlformats.org/officeDocument/2006/relationships/hyperlink" Target="#'Contents'!A1" TargetMode="External" Id="rId1" /></Relationships>
</file>

<file path=xl/worksheets/_rels/sheet518.xml.rels><Relationships xmlns="http://schemas.openxmlformats.org/package/2006/relationships"><Relationship Type="http://schemas.openxmlformats.org/officeDocument/2006/relationships/hyperlink" Target="#'Contents'!A1" TargetMode="External" Id="rId1" /></Relationships>
</file>

<file path=xl/worksheets/_rels/sheet519.xml.rels><Relationships xmlns="http://schemas.openxmlformats.org/package/2006/relationships"><Relationship Type="http://schemas.openxmlformats.org/officeDocument/2006/relationships/hyperlink" Target="#'Contents'!A1" TargetMode="External" Id="rId1" /></Relationships>
</file>

<file path=xl/worksheets/_rels/sheet520.xml.rels><Relationships xmlns="http://schemas.openxmlformats.org/package/2006/relationships"><Relationship Type="http://schemas.openxmlformats.org/officeDocument/2006/relationships/hyperlink" Target="#'Contents'!A1" TargetMode="External" Id="rId1" /></Relationships>
</file>

<file path=xl/worksheets/_rels/sheet521.xml.rels><Relationships xmlns="http://schemas.openxmlformats.org/package/2006/relationships"><Relationship Type="http://schemas.openxmlformats.org/officeDocument/2006/relationships/hyperlink" Target="#'Contents'!A1" TargetMode="External" Id="rId1" /></Relationships>
</file>

<file path=xl/worksheets/_rels/sheet522.xml.rels><Relationships xmlns="http://schemas.openxmlformats.org/package/2006/relationships"><Relationship Type="http://schemas.openxmlformats.org/officeDocument/2006/relationships/hyperlink" Target="#'Contents'!A1" TargetMode="External" Id="rId1" /></Relationships>
</file>

<file path=xl/worksheets/_rels/sheet523.xml.rels><Relationships xmlns="http://schemas.openxmlformats.org/package/2006/relationships"><Relationship Type="http://schemas.openxmlformats.org/officeDocument/2006/relationships/hyperlink" Target="#'Contents'!A1" TargetMode="External" Id="rId1" /></Relationships>
</file>

<file path=xl/worksheets/_rels/sheet524.xml.rels><Relationships xmlns="http://schemas.openxmlformats.org/package/2006/relationships"><Relationship Type="http://schemas.openxmlformats.org/officeDocument/2006/relationships/hyperlink" Target="#'Contents'!A1" TargetMode="External" Id="rId1" /></Relationships>
</file>

<file path=xl/worksheets/_rels/sheet525.xml.rels><Relationships xmlns="http://schemas.openxmlformats.org/package/2006/relationships"><Relationship Type="http://schemas.openxmlformats.org/officeDocument/2006/relationships/hyperlink" Target="#'Contents'!A1" TargetMode="External" Id="rId1" /></Relationships>
</file>

<file path=xl/worksheets/_rels/sheet526.xml.rels><Relationships xmlns="http://schemas.openxmlformats.org/package/2006/relationships"><Relationship Type="http://schemas.openxmlformats.org/officeDocument/2006/relationships/hyperlink" Target="#'Contents'!A1" TargetMode="External" Id="rId1" /></Relationships>
</file>

<file path=xl/worksheets/_rels/sheet527.xml.rels><Relationships xmlns="http://schemas.openxmlformats.org/package/2006/relationships"><Relationship Type="http://schemas.openxmlformats.org/officeDocument/2006/relationships/hyperlink" Target="#'Contents'!A1" TargetMode="External" Id="rId1" /></Relationships>
</file>

<file path=xl/worksheets/_rels/sheet528.xml.rels><Relationships xmlns="http://schemas.openxmlformats.org/package/2006/relationships"><Relationship Type="http://schemas.openxmlformats.org/officeDocument/2006/relationships/hyperlink" Target="#'Contents'!A1" TargetMode="External" Id="rId1" /></Relationships>
</file>

<file path=xl/worksheets/_rels/sheet529.xml.rels><Relationships xmlns="http://schemas.openxmlformats.org/package/2006/relationships"><Relationship Type="http://schemas.openxmlformats.org/officeDocument/2006/relationships/hyperlink" Target="#'Contents'!A1" TargetMode="External" Id="rId1" /></Relationships>
</file>

<file path=xl/worksheets/_rels/sheet530.xml.rels><Relationships xmlns="http://schemas.openxmlformats.org/package/2006/relationships"><Relationship Type="http://schemas.openxmlformats.org/officeDocument/2006/relationships/hyperlink" Target="#'Contents'!A1" TargetMode="External" Id="rId1" /></Relationships>
</file>

<file path=xl/worksheets/_rels/sheet531.xml.rels><Relationships xmlns="http://schemas.openxmlformats.org/package/2006/relationships"><Relationship Type="http://schemas.openxmlformats.org/officeDocument/2006/relationships/hyperlink" Target="#'Contents'!A1" TargetMode="External" Id="rId1" /></Relationships>
</file>

<file path=xl/worksheets/_rels/sheet532.xml.rels><Relationships xmlns="http://schemas.openxmlformats.org/package/2006/relationships"><Relationship Type="http://schemas.openxmlformats.org/officeDocument/2006/relationships/hyperlink" Target="#'Contents'!A1" TargetMode="External" Id="rId1" /></Relationships>
</file>

<file path=xl/worksheets/_rels/sheet533.xml.rels><Relationships xmlns="http://schemas.openxmlformats.org/package/2006/relationships"><Relationship Type="http://schemas.openxmlformats.org/officeDocument/2006/relationships/hyperlink" Target="#'Contents'!A1" TargetMode="External" Id="rId1" /></Relationships>
</file>

<file path=xl/worksheets/_rels/sheet534.xml.rels><Relationships xmlns="http://schemas.openxmlformats.org/package/2006/relationships"><Relationship Type="http://schemas.openxmlformats.org/officeDocument/2006/relationships/hyperlink" Target="#'Contents'!A1" TargetMode="External" Id="rId1" /></Relationships>
</file>

<file path=xl/worksheets/_rels/sheet535.xml.rels><Relationships xmlns="http://schemas.openxmlformats.org/package/2006/relationships"><Relationship Type="http://schemas.openxmlformats.org/officeDocument/2006/relationships/hyperlink" Target="#'Contents'!A1" TargetMode="External" Id="rId1" /></Relationships>
</file>

<file path=xl/worksheets/_rels/sheet536.xml.rels><Relationships xmlns="http://schemas.openxmlformats.org/package/2006/relationships"><Relationship Type="http://schemas.openxmlformats.org/officeDocument/2006/relationships/hyperlink" Target="#'Contents'!A1" TargetMode="External" Id="rId1" /></Relationships>
</file>

<file path=xl/worksheets/_rels/sheet537.xml.rels><Relationships xmlns="http://schemas.openxmlformats.org/package/2006/relationships"><Relationship Type="http://schemas.openxmlformats.org/officeDocument/2006/relationships/hyperlink" Target="#'Contents'!A1" TargetMode="External" Id="rId1" /></Relationships>
</file>

<file path=xl/worksheets/_rels/sheet538.xml.rels><Relationships xmlns="http://schemas.openxmlformats.org/package/2006/relationships"><Relationship Type="http://schemas.openxmlformats.org/officeDocument/2006/relationships/hyperlink" Target="#'Contents'!A1" TargetMode="External" Id="rId1" /></Relationships>
</file>

<file path=xl/worksheets/_rels/sheet539.xml.rels><Relationships xmlns="http://schemas.openxmlformats.org/package/2006/relationships"><Relationship Type="http://schemas.openxmlformats.org/officeDocument/2006/relationships/hyperlink" Target="#'Contents'!A1" TargetMode="External" Id="rId1" /></Relationships>
</file>

<file path=xl/worksheets/_rels/sheet540.xml.rels><Relationships xmlns="http://schemas.openxmlformats.org/package/2006/relationships"><Relationship Type="http://schemas.openxmlformats.org/officeDocument/2006/relationships/hyperlink" Target="#'Contents'!A1" TargetMode="External" Id="rId1" /></Relationships>
</file>

<file path=xl/worksheets/_rels/sheet541.xml.rels><Relationships xmlns="http://schemas.openxmlformats.org/package/2006/relationships"><Relationship Type="http://schemas.openxmlformats.org/officeDocument/2006/relationships/hyperlink" Target="#'Contents'!A1" TargetMode="External" Id="rId1" /></Relationships>
</file>

<file path=xl/worksheets/_rels/sheet542.xml.rels><Relationships xmlns="http://schemas.openxmlformats.org/package/2006/relationships"><Relationship Type="http://schemas.openxmlformats.org/officeDocument/2006/relationships/hyperlink" Target="#'Contents'!A1" TargetMode="External" Id="rId1" /></Relationships>
</file>

<file path=xl/worksheets/_rels/sheet543.xml.rels><Relationships xmlns="http://schemas.openxmlformats.org/package/2006/relationships"><Relationship Type="http://schemas.openxmlformats.org/officeDocument/2006/relationships/hyperlink" Target="#'Contents'!A1" TargetMode="External" Id="rId1" /></Relationships>
</file>

<file path=xl/worksheets/_rels/sheet544.xml.rels><Relationships xmlns="http://schemas.openxmlformats.org/package/2006/relationships"><Relationship Type="http://schemas.openxmlformats.org/officeDocument/2006/relationships/hyperlink" Target="#'Contents'!A1" TargetMode="External" Id="rId1" /></Relationships>
</file>

<file path=xl/worksheets/_rels/sheet545.xml.rels><Relationships xmlns="http://schemas.openxmlformats.org/package/2006/relationships"><Relationship Type="http://schemas.openxmlformats.org/officeDocument/2006/relationships/hyperlink" Target="#'Contents'!A1" TargetMode="External" Id="rId1" /></Relationships>
</file>

<file path=xl/worksheets/_rels/sheet546.xml.rels><Relationships xmlns="http://schemas.openxmlformats.org/package/2006/relationships"><Relationship Type="http://schemas.openxmlformats.org/officeDocument/2006/relationships/hyperlink" Target="#'Contents'!A1" TargetMode="External" Id="rId1" /></Relationships>
</file>

<file path=xl/worksheets/_rels/sheet547.xml.rels><Relationships xmlns="http://schemas.openxmlformats.org/package/2006/relationships"><Relationship Type="http://schemas.openxmlformats.org/officeDocument/2006/relationships/hyperlink" Target="#'Contents'!A1" TargetMode="External" Id="rId1" /></Relationships>
</file>

<file path=xl/worksheets/_rels/sheet548.xml.rels><Relationships xmlns="http://schemas.openxmlformats.org/package/2006/relationships"><Relationship Type="http://schemas.openxmlformats.org/officeDocument/2006/relationships/hyperlink" Target="#'Contents'!A1" TargetMode="External" Id="rId1" /></Relationships>
</file>

<file path=xl/worksheets/_rels/sheet549.xml.rels><Relationships xmlns="http://schemas.openxmlformats.org/package/2006/relationships"><Relationship Type="http://schemas.openxmlformats.org/officeDocument/2006/relationships/hyperlink" Target="#'Contents'!A1" TargetMode="External" Id="rId1" /></Relationships>
</file>

<file path=xl/worksheets/_rels/sheet550.xml.rels><Relationships xmlns="http://schemas.openxmlformats.org/package/2006/relationships"><Relationship Type="http://schemas.openxmlformats.org/officeDocument/2006/relationships/hyperlink" Target="#'Contents'!A1" TargetMode="External" Id="rId1" /></Relationships>
</file>

<file path=xl/worksheets/_rels/sheet551.xml.rels><Relationships xmlns="http://schemas.openxmlformats.org/package/2006/relationships"><Relationship Type="http://schemas.openxmlformats.org/officeDocument/2006/relationships/hyperlink" Target="#'Contents'!A1" TargetMode="External" Id="rId1" /></Relationships>
</file>

<file path=xl/worksheets/_rels/sheet552.xml.rels><Relationships xmlns="http://schemas.openxmlformats.org/package/2006/relationships"><Relationship Type="http://schemas.openxmlformats.org/officeDocument/2006/relationships/hyperlink" Target="#'Contents'!A1" TargetMode="External" Id="rId1" /></Relationships>
</file>

<file path=xl/worksheets/_rels/sheet553.xml.rels><Relationships xmlns="http://schemas.openxmlformats.org/package/2006/relationships"><Relationship Type="http://schemas.openxmlformats.org/officeDocument/2006/relationships/hyperlink" Target="#'Contents'!A1" TargetMode="External" Id="rId1" /></Relationships>
</file>

<file path=xl/worksheets/_rels/sheet554.xml.rels><Relationships xmlns="http://schemas.openxmlformats.org/package/2006/relationships"><Relationship Type="http://schemas.openxmlformats.org/officeDocument/2006/relationships/hyperlink" Target="#'Contents'!A1" TargetMode="External" Id="rId1" /></Relationships>
</file>

<file path=xl/worksheets/_rels/sheet555.xml.rels><Relationships xmlns="http://schemas.openxmlformats.org/package/2006/relationships"><Relationship Type="http://schemas.openxmlformats.org/officeDocument/2006/relationships/hyperlink" Target="#'Contents'!A1" TargetMode="External" Id="rId1" /></Relationships>
</file>

<file path=xl/worksheets/_rels/sheet556.xml.rels><Relationships xmlns="http://schemas.openxmlformats.org/package/2006/relationships"><Relationship Type="http://schemas.openxmlformats.org/officeDocument/2006/relationships/hyperlink" Target="#'Contents'!A1" TargetMode="External" Id="rId1" /></Relationships>
</file>

<file path=xl/worksheets/_rels/sheet557.xml.rels><Relationships xmlns="http://schemas.openxmlformats.org/package/2006/relationships"><Relationship Type="http://schemas.openxmlformats.org/officeDocument/2006/relationships/hyperlink" Target="#'Contents'!A1" TargetMode="External" Id="rId1" /></Relationships>
</file>

<file path=xl/worksheets/_rels/sheet558.xml.rels><Relationships xmlns="http://schemas.openxmlformats.org/package/2006/relationships"><Relationship Type="http://schemas.openxmlformats.org/officeDocument/2006/relationships/hyperlink" Target="#'Contents'!A1" TargetMode="External" Id="rId1" /></Relationships>
</file>

<file path=xl/worksheets/_rels/sheet559.xml.rels><Relationships xmlns="http://schemas.openxmlformats.org/package/2006/relationships"><Relationship Type="http://schemas.openxmlformats.org/officeDocument/2006/relationships/hyperlink" Target="#'Contents'!A1" TargetMode="External" Id="rId1" /></Relationships>
</file>

<file path=xl/worksheets/_rels/sheet560.xml.rels><Relationships xmlns="http://schemas.openxmlformats.org/package/2006/relationships"><Relationship Type="http://schemas.openxmlformats.org/officeDocument/2006/relationships/hyperlink" Target="#'Contents'!A1" TargetMode="External" Id="rId1" /></Relationships>
</file>

<file path=xl/worksheets/_rels/sheet561.xml.rels><Relationships xmlns="http://schemas.openxmlformats.org/package/2006/relationships"><Relationship Type="http://schemas.openxmlformats.org/officeDocument/2006/relationships/hyperlink" Target="#'Contents'!A1" TargetMode="External" Id="rId1" /></Relationships>
</file>

<file path=xl/worksheets/_rels/sheet562.xml.rels><Relationships xmlns="http://schemas.openxmlformats.org/package/2006/relationships"><Relationship Type="http://schemas.openxmlformats.org/officeDocument/2006/relationships/hyperlink" Target="#'Contents'!A1" TargetMode="External" Id="rId1" /></Relationships>
</file>

<file path=xl/worksheets/_rels/sheet563.xml.rels><Relationships xmlns="http://schemas.openxmlformats.org/package/2006/relationships"><Relationship Type="http://schemas.openxmlformats.org/officeDocument/2006/relationships/hyperlink" Target="#'Contents'!A1" TargetMode="External" Id="rId1" /></Relationships>
</file>

<file path=xl/worksheets/_rels/sheet564.xml.rels><Relationships xmlns="http://schemas.openxmlformats.org/package/2006/relationships"><Relationship Type="http://schemas.openxmlformats.org/officeDocument/2006/relationships/hyperlink" Target="#'Contents'!A1" TargetMode="External" Id="rId1" /></Relationships>
</file>

<file path=xl/worksheets/_rels/sheet565.xml.rels><Relationships xmlns="http://schemas.openxmlformats.org/package/2006/relationships"><Relationship Type="http://schemas.openxmlformats.org/officeDocument/2006/relationships/hyperlink" Target="#'Contents'!A1" TargetMode="External" Id="rId1" /></Relationships>
</file>

<file path=xl/worksheets/_rels/sheet566.xml.rels><Relationships xmlns="http://schemas.openxmlformats.org/package/2006/relationships"><Relationship Type="http://schemas.openxmlformats.org/officeDocument/2006/relationships/hyperlink" Target="#'Contents'!A1" TargetMode="External" Id="rId1" /></Relationships>
</file>

<file path=xl/worksheets/_rels/sheet567.xml.rels><Relationships xmlns="http://schemas.openxmlformats.org/package/2006/relationships"><Relationship Type="http://schemas.openxmlformats.org/officeDocument/2006/relationships/hyperlink" Target="#'Contents'!A1" TargetMode="External" Id="rId1" /></Relationships>
</file>

<file path=xl/worksheets/_rels/sheet568.xml.rels><Relationships xmlns="http://schemas.openxmlformats.org/package/2006/relationships"><Relationship Type="http://schemas.openxmlformats.org/officeDocument/2006/relationships/hyperlink" Target="#'Contents'!A1" TargetMode="External" Id="rId1" /></Relationships>
</file>

<file path=xl/worksheets/_rels/sheet569.xml.rels><Relationships xmlns="http://schemas.openxmlformats.org/package/2006/relationships"><Relationship Type="http://schemas.openxmlformats.org/officeDocument/2006/relationships/hyperlink" Target="#'Contents'!A1" TargetMode="External" Id="rId1" /></Relationships>
</file>

<file path=xl/worksheets/_rels/sheet570.xml.rels><Relationships xmlns="http://schemas.openxmlformats.org/package/2006/relationships"><Relationship Type="http://schemas.openxmlformats.org/officeDocument/2006/relationships/hyperlink" Target="#'Contents'!A1" TargetMode="External" Id="rId1" /></Relationships>
</file>

<file path=xl/worksheets/_rels/sheet571.xml.rels><Relationships xmlns="http://schemas.openxmlformats.org/package/2006/relationships"><Relationship Type="http://schemas.openxmlformats.org/officeDocument/2006/relationships/hyperlink" Target="#'Contents'!A1" TargetMode="External" Id="rId1" /></Relationships>
</file>

<file path=xl/worksheets/_rels/sheet572.xml.rels><Relationships xmlns="http://schemas.openxmlformats.org/package/2006/relationships"><Relationship Type="http://schemas.openxmlformats.org/officeDocument/2006/relationships/hyperlink" Target="#'Contents'!A1" TargetMode="External" Id="rId1" /></Relationships>
</file>

<file path=xl/worksheets/_rels/sheet573.xml.rels><Relationships xmlns="http://schemas.openxmlformats.org/package/2006/relationships"><Relationship Type="http://schemas.openxmlformats.org/officeDocument/2006/relationships/hyperlink" Target="#'Contents'!A1" TargetMode="External" Id="rId1" /></Relationships>
</file>

<file path=xl/worksheets/_rels/sheet574.xml.rels><Relationships xmlns="http://schemas.openxmlformats.org/package/2006/relationships"><Relationship Type="http://schemas.openxmlformats.org/officeDocument/2006/relationships/hyperlink" Target="#'Contents'!A1" TargetMode="External" Id="rId1" /></Relationships>
</file>

<file path=xl/worksheets/_rels/sheet575.xml.rels><Relationships xmlns="http://schemas.openxmlformats.org/package/2006/relationships"><Relationship Type="http://schemas.openxmlformats.org/officeDocument/2006/relationships/hyperlink" Target="#'Contents'!A1" TargetMode="External" Id="rId1" /></Relationships>
</file>

<file path=xl/worksheets/_rels/sheet576.xml.rels><Relationships xmlns="http://schemas.openxmlformats.org/package/2006/relationships"><Relationship Type="http://schemas.openxmlformats.org/officeDocument/2006/relationships/hyperlink" Target="#'Contents'!A1" TargetMode="External" Id="rId1" /></Relationships>
</file>

<file path=xl/worksheets/_rels/sheet577.xml.rels><Relationships xmlns="http://schemas.openxmlformats.org/package/2006/relationships"><Relationship Type="http://schemas.openxmlformats.org/officeDocument/2006/relationships/hyperlink" Target="#'Contents'!A1" TargetMode="External" Id="rId1" /></Relationships>
</file>

<file path=xl/worksheets/_rels/sheet578.xml.rels><Relationships xmlns="http://schemas.openxmlformats.org/package/2006/relationships"><Relationship Type="http://schemas.openxmlformats.org/officeDocument/2006/relationships/hyperlink" Target="#'Contents'!A1" TargetMode="External" Id="rId1" /></Relationships>
</file>

<file path=xl/worksheets/_rels/sheet579.xml.rels><Relationships xmlns="http://schemas.openxmlformats.org/package/2006/relationships"><Relationship Type="http://schemas.openxmlformats.org/officeDocument/2006/relationships/hyperlink" Target="#'Contents'!A1" TargetMode="External" Id="rId1" /></Relationships>
</file>

<file path=xl/worksheets/_rels/sheet580.xml.rels><Relationships xmlns="http://schemas.openxmlformats.org/package/2006/relationships"><Relationship Type="http://schemas.openxmlformats.org/officeDocument/2006/relationships/hyperlink" Target="#'Contents'!A1" TargetMode="External" Id="rId1" /></Relationships>
</file>

<file path=xl/worksheets/_rels/sheet581.xml.rels><Relationships xmlns="http://schemas.openxmlformats.org/package/2006/relationships"><Relationship Type="http://schemas.openxmlformats.org/officeDocument/2006/relationships/hyperlink" Target="#'Contents'!A1" TargetMode="External" Id="rId1" /></Relationships>
</file>

<file path=xl/worksheets/_rels/sheet582.xml.rels><Relationships xmlns="http://schemas.openxmlformats.org/package/2006/relationships"><Relationship Type="http://schemas.openxmlformats.org/officeDocument/2006/relationships/hyperlink" Target="#'Contents'!A1" TargetMode="External" Id="rId1" /></Relationships>
</file>

<file path=xl/worksheets/_rels/sheet583.xml.rels><Relationships xmlns="http://schemas.openxmlformats.org/package/2006/relationships"><Relationship Type="http://schemas.openxmlformats.org/officeDocument/2006/relationships/hyperlink" Target="#'Contents'!A1" TargetMode="External" Id="rId1" /></Relationships>
</file>

<file path=xl/worksheets/_rels/sheet584.xml.rels><Relationships xmlns="http://schemas.openxmlformats.org/package/2006/relationships"><Relationship Type="http://schemas.openxmlformats.org/officeDocument/2006/relationships/hyperlink" Target="#'Contents'!A1" TargetMode="External" Id="rId1" /></Relationships>
</file>

<file path=xl/worksheets/_rels/sheet585.xml.rels><Relationships xmlns="http://schemas.openxmlformats.org/package/2006/relationships"><Relationship Type="http://schemas.openxmlformats.org/officeDocument/2006/relationships/hyperlink" Target="#'Contents'!A1" TargetMode="External" Id="rId1" /></Relationships>
</file>

<file path=xl/worksheets/_rels/sheet586.xml.rels><Relationships xmlns="http://schemas.openxmlformats.org/package/2006/relationships"><Relationship Type="http://schemas.openxmlformats.org/officeDocument/2006/relationships/hyperlink" Target="#'Contents'!A1" TargetMode="External" Id="rId1" /></Relationships>
</file>

<file path=xl/worksheets/_rels/sheet587.xml.rels><Relationships xmlns="http://schemas.openxmlformats.org/package/2006/relationships"><Relationship Type="http://schemas.openxmlformats.org/officeDocument/2006/relationships/hyperlink" Target="#'Contents'!A1" TargetMode="External" Id="rId1" /></Relationships>
</file>

<file path=xl/worksheets/_rels/sheet588.xml.rels><Relationships xmlns="http://schemas.openxmlformats.org/package/2006/relationships"><Relationship Type="http://schemas.openxmlformats.org/officeDocument/2006/relationships/hyperlink" Target="#'Contents'!A1" TargetMode="External" Id="rId1" /></Relationships>
</file>

<file path=xl/worksheets/_rels/sheet589.xml.rels><Relationships xmlns="http://schemas.openxmlformats.org/package/2006/relationships"><Relationship Type="http://schemas.openxmlformats.org/officeDocument/2006/relationships/hyperlink" Target="#'Contents'!A1" TargetMode="External" Id="rId1" /></Relationships>
</file>

<file path=xl/worksheets/_rels/sheet590.xml.rels><Relationships xmlns="http://schemas.openxmlformats.org/package/2006/relationships"><Relationship Type="http://schemas.openxmlformats.org/officeDocument/2006/relationships/hyperlink" Target="#'Contents'!A1" TargetMode="External" Id="rId1" /></Relationships>
</file>

<file path=xl/worksheets/_rels/sheet591.xml.rels><Relationships xmlns="http://schemas.openxmlformats.org/package/2006/relationships"><Relationship Type="http://schemas.openxmlformats.org/officeDocument/2006/relationships/hyperlink" Target="#'Contents'!A1" TargetMode="External" Id="rId1" /></Relationships>
</file>

<file path=xl/worksheets/_rels/sheet592.xml.rels><Relationships xmlns="http://schemas.openxmlformats.org/package/2006/relationships"><Relationship Type="http://schemas.openxmlformats.org/officeDocument/2006/relationships/hyperlink" Target="#'Contents'!A1" TargetMode="External" Id="rId1" /></Relationships>
</file>

<file path=xl/worksheets/_rels/sheet593.xml.rels><Relationships xmlns="http://schemas.openxmlformats.org/package/2006/relationships"><Relationship Type="http://schemas.openxmlformats.org/officeDocument/2006/relationships/hyperlink" Target="#'Contents'!A1" TargetMode="External" Id="rId1" /></Relationships>
</file>

<file path=xl/worksheets/_rels/sheet594.xml.rels><Relationships xmlns="http://schemas.openxmlformats.org/package/2006/relationships"><Relationship Type="http://schemas.openxmlformats.org/officeDocument/2006/relationships/hyperlink" Target="#'Contents'!A1" TargetMode="External" Id="rId1" /></Relationships>
</file>

<file path=xl/worksheets/_rels/sheet595.xml.rels><Relationships xmlns="http://schemas.openxmlformats.org/package/2006/relationships"><Relationship Type="http://schemas.openxmlformats.org/officeDocument/2006/relationships/hyperlink" Target="#'Contents'!A1" TargetMode="External" Id="rId1" /></Relationships>
</file>

<file path=xl/worksheets/_rels/sheet596.xml.rels><Relationships xmlns="http://schemas.openxmlformats.org/package/2006/relationships"><Relationship Type="http://schemas.openxmlformats.org/officeDocument/2006/relationships/hyperlink" Target="#'Contents'!A1" TargetMode="External" Id="rId1" /></Relationships>
</file>

<file path=xl/worksheets/_rels/sheet597.xml.rels><Relationships xmlns="http://schemas.openxmlformats.org/package/2006/relationships"><Relationship Type="http://schemas.openxmlformats.org/officeDocument/2006/relationships/hyperlink" Target="#'Contents'!A1" TargetMode="External" Id="rId1" /></Relationships>
</file>

<file path=xl/worksheets/_rels/sheet598.xml.rels><Relationships xmlns="http://schemas.openxmlformats.org/package/2006/relationships"><Relationship Type="http://schemas.openxmlformats.org/officeDocument/2006/relationships/hyperlink" Target="#'Contents'!A1" TargetMode="External" Id="rId1" /></Relationships>
</file>

<file path=xl/worksheets/_rels/sheet599.xml.rels><Relationships xmlns="http://schemas.openxmlformats.org/package/2006/relationships"><Relationship Type="http://schemas.openxmlformats.org/officeDocument/2006/relationships/hyperlink" Target="#'Contents'!A1" TargetMode="External" Id="rId1" /></Relationships>
</file>

<file path=xl/worksheets/_rels/sheet600.xml.rels><Relationships xmlns="http://schemas.openxmlformats.org/package/2006/relationships"><Relationship Type="http://schemas.openxmlformats.org/officeDocument/2006/relationships/hyperlink" Target="#'Contents'!A1" TargetMode="External" Id="rId1" /></Relationships>
</file>

<file path=xl/worksheets/_rels/sheet601.xml.rels><Relationships xmlns="http://schemas.openxmlformats.org/package/2006/relationships"><Relationship Type="http://schemas.openxmlformats.org/officeDocument/2006/relationships/hyperlink" Target="#'Contents'!A1" TargetMode="External" Id="rId1" /></Relationships>
</file>

<file path=xl/worksheets/_rels/sheet602.xml.rels><Relationships xmlns="http://schemas.openxmlformats.org/package/2006/relationships"><Relationship Type="http://schemas.openxmlformats.org/officeDocument/2006/relationships/hyperlink" Target="#'Contents'!A1" TargetMode="External" Id="rId1" /></Relationships>
</file>

<file path=xl/worksheets/_rels/sheet603.xml.rels><Relationships xmlns="http://schemas.openxmlformats.org/package/2006/relationships"><Relationship Type="http://schemas.openxmlformats.org/officeDocument/2006/relationships/hyperlink" Target="#'Contents'!A1" TargetMode="External" Id="rId1" /></Relationships>
</file>

<file path=xl/worksheets/_rels/sheet604.xml.rels><Relationships xmlns="http://schemas.openxmlformats.org/package/2006/relationships"><Relationship Type="http://schemas.openxmlformats.org/officeDocument/2006/relationships/hyperlink" Target="#'Contents'!A1" TargetMode="External" Id="rId1" /></Relationships>
</file>

<file path=xl/worksheets/_rels/sheet605.xml.rels><Relationships xmlns="http://schemas.openxmlformats.org/package/2006/relationships"><Relationship Type="http://schemas.openxmlformats.org/officeDocument/2006/relationships/hyperlink" Target="#'Contents'!A1" TargetMode="External" Id="rId1" /></Relationships>
</file>

<file path=xl/worksheets/_rels/sheet606.xml.rels><Relationships xmlns="http://schemas.openxmlformats.org/package/2006/relationships"><Relationship Type="http://schemas.openxmlformats.org/officeDocument/2006/relationships/hyperlink" Target="#'Contents'!A1" TargetMode="External" Id="rId1" /></Relationships>
</file>

<file path=xl/worksheets/_rels/sheet607.xml.rels><Relationships xmlns="http://schemas.openxmlformats.org/package/2006/relationships"><Relationship Type="http://schemas.openxmlformats.org/officeDocument/2006/relationships/hyperlink" Target="#'Contents'!A1" TargetMode="External" Id="rId1" /></Relationships>
</file>

<file path=xl/worksheets/_rels/sheet608.xml.rels><Relationships xmlns="http://schemas.openxmlformats.org/package/2006/relationships"><Relationship Type="http://schemas.openxmlformats.org/officeDocument/2006/relationships/hyperlink" Target="#'Contents'!A1" TargetMode="External" Id="rId1" /></Relationships>
</file>

<file path=xl/worksheets/_rels/sheet609.xml.rels><Relationships xmlns="http://schemas.openxmlformats.org/package/2006/relationships"><Relationship Type="http://schemas.openxmlformats.org/officeDocument/2006/relationships/hyperlink" Target="#'Contents'!A1" TargetMode="External" Id="rId1" /></Relationships>
</file>

<file path=xl/worksheets/_rels/sheet610.xml.rels><Relationships xmlns="http://schemas.openxmlformats.org/package/2006/relationships"><Relationship Type="http://schemas.openxmlformats.org/officeDocument/2006/relationships/hyperlink" Target="#'Contents'!A1" TargetMode="External" Id="rId1" /></Relationships>
</file>

<file path=xl/worksheets/_rels/sheet611.xml.rels><Relationships xmlns="http://schemas.openxmlformats.org/package/2006/relationships"><Relationship Type="http://schemas.openxmlformats.org/officeDocument/2006/relationships/hyperlink" Target="#'Contents'!A1" TargetMode="External" Id="rId1" /></Relationships>
</file>

<file path=xl/worksheets/_rels/sheet612.xml.rels><Relationships xmlns="http://schemas.openxmlformats.org/package/2006/relationships"><Relationship Type="http://schemas.openxmlformats.org/officeDocument/2006/relationships/hyperlink" Target="#'Contents'!A1" TargetMode="External" Id="rId1" /></Relationships>
</file>

<file path=xl/worksheets/_rels/sheet613.xml.rels><Relationships xmlns="http://schemas.openxmlformats.org/package/2006/relationships"><Relationship Type="http://schemas.openxmlformats.org/officeDocument/2006/relationships/hyperlink" Target="#'Contents'!A1" TargetMode="External" Id="rId1" /></Relationships>
</file>

<file path=xl/worksheets/_rels/sheet614.xml.rels><Relationships xmlns="http://schemas.openxmlformats.org/package/2006/relationships"><Relationship Type="http://schemas.openxmlformats.org/officeDocument/2006/relationships/hyperlink" Target="#'Contents'!A1" TargetMode="External" Id="rId1" /></Relationships>
</file>

<file path=xl/worksheets/_rels/sheet615.xml.rels><Relationships xmlns="http://schemas.openxmlformats.org/package/2006/relationships"><Relationship Type="http://schemas.openxmlformats.org/officeDocument/2006/relationships/hyperlink" Target="#'Contents'!A1" TargetMode="External" Id="rId1" /></Relationships>
</file>

<file path=xl/worksheets/_rels/sheet616.xml.rels><Relationships xmlns="http://schemas.openxmlformats.org/package/2006/relationships"><Relationship Type="http://schemas.openxmlformats.org/officeDocument/2006/relationships/hyperlink" Target="#'Contents'!A1" TargetMode="External" Id="rId1" /></Relationships>
</file>

<file path=xl/worksheets/_rels/sheet617.xml.rels><Relationships xmlns="http://schemas.openxmlformats.org/package/2006/relationships"><Relationship Type="http://schemas.openxmlformats.org/officeDocument/2006/relationships/hyperlink" Target="#'Contents'!A1" TargetMode="External" Id="rId1" /></Relationships>
</file>

<file path=xl/worksheets/_rels/sheet618.xml.rels><Relationships xmlns="http://schemas.openxmlformats.org/package/2006/relationships"><Relationship Type="http://schemas.openxmlformats.org/officeDocument/2006/relationships/hyperlink" Target="#'Contents'!A1" TargetMode="External" Id="rId1" /></Relationships>
</file>

<file path=xl/worksheets/_rels/sheet619.xml.rels><Relationships xmlns="http://schemas.openxmlformats.org/package/2006/relationships"><Relationship Type="http://schemas.openxmlformats.org/officeDocument/2006/relationships/hyperlink" Target="#'Contents'!A1" TargetMode="External" Id="rId1" /></Relationships>
</file>

<file path=xl/worksheets/_rels/sheet620.xml.rels><Relationships xmlns="http://schemas.openxmlformats.org/package/2006/relationships"><Relationship Type="http://schemas.openxmlformats.org/officeDocument/2006/relationships/hyperlink" Target="#'Contents'!A1" TargetMode="External" Id="rId1" /></Relationships>
</file>

<file path=xl/worksheets/_rels/sheet621.xml.rels><Relationships xmlns="http://schemas.openxmlformats.org/package/2006/relationships"><Relationship Type="http://schemas.openxmlformats.org/officeDocument/2006/relationships/hyperlink" Target="#'Contents'!A1" TargetMode="External" Id="rId1" /></Relationships>
</file>

<file path=xl/worksheets/_rels/sheet622.xml.rels><Relationships xmlns="http://schemas.openxmlformats.org/package/2006/relationships"><Relationship Type="http://schemas.openxmlformats.org/officeDocument/2006/relationships/hyperlink" Target="#'Contents'!A1" TargetMode="External" Id="rId1" /></Relationships>
</file>

<file path=xl/worksheets/_rels/sheet623.xml.rels><Relationships xmlns="http://schemas.openxmlformats.org/package/2006/relationships"><Relationship Type="http://schemas.openxmlformats.org/officeDocument/2006/relationships/hyperlink" Target="#'Contents'!A1" TargetMode="External" Id="rId1" /></Relationships>
</file>

<file path=xl/worksheets/_rels/sheet624.xml.rels><Relationships xmlns="http://schemas.openxmlformats.org/package/2006/relationships"><Relationship Type="http://schemas.openxmlformats.org/officeDocument/2006/relationships/hyperlink" Target="#'Contents'!A1" TargetMode="External" Id="rId1" /></Relationships>
</file>

<file path=xl/worksheets/_rels/sheet625.xml.rels><Relationships xmlns="http://schemas.openxmlformats.org/package/2006/relationships"><Relationship Type="http://schemas.openxmlformats.org/officeDocument/2006/relationships/hyperlink" Target="#'Contents'!A1" TargetMode="External" Id="rId1" /></Relationships>
</file>

<file path=xl/worksheets/_rels/sheet626.xml.rels><Relationships xmlns="http://schemas.openxmlformats.org/package/2006/relationships"><Relationship Type="http://schemas.openxmlformats.org/officeDocument/2006/relationships/hyperlink" Target="#'Contents'!A1" TargetMode="External" Id="rId1" /></Relationships>
</file>

<file path=xl/worksheets/_rels/sheet627.xml.rels><Relationships xmlns="http://schemas.openxmlformats.org/package/2006/relationships"><Relationship Type="http://schemas.openxmlformats.org/officeDocument/2006/relationships/hyperlink" Target="#'Contents'!A1" TargetMode="External" Id="rId1" /></Relationships>
</file>

<file path=xl/worksheets/_rels/sheet628.xml.rels><Relationships xmlns="http://schemas.openxmlformats.org/package/2006/relationships"><Relationship Type="http://schemas.openxmlformats.org/officeDocument/2006/relationships/hyperlink" Target="#'Contents'!A1" TargetMode="External" Id="rId1" /></Relationships>
</file>

<file path=xl/worksheets/_rels/sheet629.xml.rels><Relationships xmlns="http://schemas.openxmlformats.org/package/2006/relationships"><Relationship Type="http://schemas.openxmlformats.org/officeDocument/2006/relationships/hyperlink" Target="#'Contents'!A1" TargetMode="External" Id="rId1" /></Relationships>
</file>

<file path=xl/worksheets/_rels/sheet630.xml.rels><Relationships xmlns="http://schemas.openxmlformats.org/package/2006/relationships"><Relationship Type="http://schemas.openxmlformats.org/officeDocument/2006/relationships/hyperlink" Target="#'Contents'!A1" TargetMode="External" Id="rId1" /></Relationships>
</file>

<file path=xl/worksheets/_rels/sheet631.xml.rels><Relationships xmlns="http://schemas.openxmlformats.org/package/2006/relationships"><Relationship Type="http://schemas.openxmlformats.org/officeDocument/2006/relationships/hyperlink" Target="#'Contents'!A1" TargetMode="External" Id="rId1" /></Relationships>
</file>

<file path=xl/worksheets/_rels/sheet632.xml.rels><Relationships xmlns="http://schemas.openxmlformats.org/package/2006/relationships"><Relationship Type="http://schemas.openxmlformats.org/officeDocument/2006/relationships/hyperlink" Target="#'Contents'!A1" TargetMode="External" Id="rId1" /></Relationships>
</file>

<file path=xl/worksheets/_rels/sheet633.xml.rels><Relationships xmlns="http://schemas.openxmlformats.org/package/2006/relationships"><Relationship Type="http://schemas.openxmlformats.org/officeDocument/2006/relationships/hyperlink" Target="#'Contents'!A1" TargetMode="External" Id="rId1" /></Relationships>
</file>

<file path=xl/worksheets/_rels/sheet634.xml.rels><Relationships xmlns="http://schemas.openxmlformats.org/package/2006/relationships"><Relationship Type="http://schemas.openxmlformats.org/officeDocument/2006/relationships/hyperlink" Target="#'Contents'!A1" TargetMode="External" Id="rId1" /></Relationships>
</file>

<file path=xl/worksheets/_rels/sheet635.xml.rels><Relationships xmlns="http://schemas.openxmlformats.org/package/2006/relationships"><Relationship Type="http://schemas.openxmlformats.org/officeDocument/2006/relationships/hyperlink" Target="#'Contents'!A1" TargetMode="External" Id="rId1" /></Relationships>
</file>

<file path=xl/worksheets/_rels/sheet636.xml.rels><Relationships xmlns="http://schemas.openxmlformats.org/package/2006/relationships"><Relationship Type="http://schemas.openxmlformats.org/officeDocument/2006/relationships/hyperlink" Target="#'Contents'!A1" TargetMode="External" Id="rId1" /></Relationships>
</file>

<file path=xl/worksheets/_rels/sheet637.xml.rels><Relationships xmlns="http://schemas.openxmlformats.org/package/2006/relationships"><Relationship Type="http://schemas.openxmlformats.org/officeDocument/2006/relationships/hyperlink" Target="#'Contents'!A1" TargetMode="External" Id="rId1" /></Relationships>
</file>

<file path=xl/worksheets/_rels/sheet638.xml.rels><Relationships xmlns="http://schemas.openxmlformats.org/package/2006/relationships"><Relationship Type="http://schemas.openxmlformats.org/officeDocument/2006/relationships/hyperlink" Target="#'Contents'!A1" TargetMode="External" Id="rId1" /></Relationships>
</file>

<file path=xl/worksheets/_rels/sheet639.xml.rels><Relationships xmlns="http://schemas.openxmlformats.org/package/2006/relationships"><Relationship Type="http://schemas.openxmlformats.org/officeDocument/2006/relationships/hyperlink" Target="#'Contents'!A1" TargetMode="External" Id="rId1" /></Relationships>
</file>

<file path=xl/worksheets/_rels/sheet640.xml.rels><Relationships xmlns="http://schemas.openxmlformats.org/package/2006/relationships"><Relationship Type="http://schemas.openxmlformats.org/officeDocument/2006/relationships/hyperlink" Target="#'Contents'!A1" TargetMode="External" Id="rId1" /></Relationships>
</file>

<file path=xl/worksheets/_rels/sheet641.xml.rels><Relationships xmlns="http://schemas.openxmlformats.org/package/2006/relationships"><Relationship Type="http://schemas.openxmlformats.org/officeDocument/2006/relationships/hyperlink" Target="#'Contents'!A1" TargetMode="External" Id="rId1" /></Relationships>
</file>

<file path=xl/worksheets/_rels/sheet642.xml.rels><Relationships xmlns="http://schemas.openxmlformats.org/package/2006/relationships"><Relationship Type="http://schemas.openxmlformats.org/officeDocument/2006/relationships/hyperlink" Target="#'Contents'!A1" TargetMode="External" Id="rId1" /></Relationships>
</file>

<file path=xl/worksheets/_rels/sheet643.xml.rels><Relationships xmlns="http://schemas.openxmlformats.org/package/2006/relationships"><Relationship Type="http://schemas.openxmlformats.org/officeDocument/2006/relationships/hyperlink" Target="#'Contents'!A1" TargetMode="External" Id="rId1" /></Relationships>
</file>

<file path=xl/worksheets/_rels/sheet644.xml.rels><Relationships xmlns="http://schemas.openxmlformats.org/package/2006/relationships"><Relationship Type="http://schemas.openxmlformats.org/officeDocument/2006/relationships/hyperlink" Target="#'Contents'!A1" TargetMode="External" Id="rId1" /></Relationships>
</file>

<file path=xl/worksheets/_rels/sheet645.xml.rels><Relationships xmlns="http://schemas.openxmlformats.org/package/2006/relationships"><Relationship Type="http://schemas.openxmlformats.org/officeDocument/2006/relationships/hyperlink" Target="#'Contents'!A1" TargetMode="External" Id="rId1" /></Relationships>
</file>

<file path=xl/worksheets/_rels/sheet646.xml.rels><Relationships xmlns="http://schemas.openxmlformats.org/package/2006/relationships"><Relationship Type="http://schemas.openxmlformats.org/officeDocument/2006/relationships/hyperlink" Target="#'Contents'!A1" TargetMode="External" Id="rId1" /></Relationships>
</file>

<file path=xl/worksheets/_rels/sheet647.xml.rels><Relationships xmlns="http://schemas.openxmlformats.org/package/2006/relationships"><Relationship Type="http://schemas.openxmlformats.org/officeDocument/2006/relationships/hyperlink" Target="#'Contents'!A1" TargetMode="External" Id="rId1" /></Relationships>
</file>

<file path=xl/worksheets/_rels/sheet648.xml.rels><Relationships xmlns="http://schemas.openxmlformats.org/package/2006/relationships"><Relationship Type="http://schemas.openxmlformats.org/officeDocument/2006/relationships/hyperlink" Target="#'Contents'!A1" TargetMode="External" Id="rId1" /></Relationships>
</file>

<file path=xl/worksheets/_rels/sheet649.xml.rels><Relationships xmlns="http://schemas.openxmlformats.org/package/2006/relationships"><Relationship Type="http://schemas.openxmlformats.org/officeDocument/2006/relationships/hyperlink" Target="#'Contents'!A1" TargetMode="External" Id="rId1" /></Relationships>
</file>

<file path=xl/worksheets/_rels/sheet650.xml.rels><Relationships xmlns="http://schemas.openxmlformats.org/package/2006/relationships"><Relationship Type="http://schemas.openxmlformats.org/officeDocument/2006/relationships/hyperlink" Target="#'Contents'!A1" TargetMode="External" Id="rId1" /></Relationships>
</file>

<file path=xl/worksheets/_rels/sheet651.xml.rels><Relationships xmlns="http://schemas.openxmlformats.org/package/2006/relationships"><Relationship Type="http://schemas.openxmlformats.org/officeDocument/2006/relationships/hyperlink" Target="#'Contents'!A1" TargetMode="External" Id="rId1" /></Relationships>
</file>

<file path=xl/worksheets/_rels/sheet652.xml.rels><Relationships xmlns="http://schemas.openxmlformats.org/package/2006/relationships"><Relationship Type="http://schemas.openxmlformats.org/officeDocument/2006/relationships/hyperlink" Target="#'Contents'!A1" TargetMode="External" Id="rId1" /></Relationships>
</file>

<file path=xl/worksheets/_rels/sheet653.xml.rels><Relationships xmlns="http://schemas.openxmlformats.org/package/2006/relationships"><Relationship Type="http://schemas.openxmlformats.org/officeDocument/2006/relationships/hyperlink" Target="#'Contents'!A1" TargetMode="External" Id="rId1" /></Relationships>
</file>

<file path=xl/worksheets/_rels/sheet654.xml.rels><Relationships xmlns="http://schemas.openxmlformats.org/package/2006/relationships"><Relationship Type="http://schemas.openxmlformats.org/officeDocument/2006/relationships/hyperlink" Target="#'Contents'!A1" TargetMode="External" Id="rId1" /></Relationships>
</file>

<file path=xl/worksheets/_rels/sheet655.xml.rels><Relationships xmlns="http://schemas.openxmlformats.org/package/2006/relationships"><Relationship Type="http://schemas.openxmlformats.org/officeDocument/2006/relationships/hyperlink" Target="#'Contents'!A1" TargetMode="External" Id="rId1" /></Relationships>
</file>

<file path=xl/worksheets/_rels/sheet656.xml.rels><Relationships xmlns="http://schemas.openxmlformats.org/package/2006/relationships"><Relationship Type="http://schemas.openxmlformats.org/officeDocument/2006/relationships/hyperlink" Target="#'Contents'!A1" TargetMode="External" Id="rId1" /></Relationships>
</file>

<file path=xl/worksheets/_rels/sheet657.xml.rels><Relationships xmlns="http://schemas.openxmlformats.org/package/2006/relationships"><Relationship Type="http://schemas.openxmlformats.org/officeDocument/2006/relationships/hyperlink" Target="#'Contents'!A1" TargetMode="External" Id="rId1" /></Relationships>
</file>

<file path=xl/worksheets/_rels/sheet658.xml.rels><Relationships xmlns="http://schemas.openxmlformats.org/package/2006/relationships"><Relationship Type="http://schemas.openxmlformats.org/officeDocument/2006/relationships/hyperlink" Target="#'Contents'!A1" TargetMode="External" Id="rId1" /></Relationships>
</file>

<file path=xl/worksheets/_rels/sheet659.xml.rels><Relationships xmlns="http://schemas.openxmlformats.org/package/2006/relationships"><Relationship Type="http://schemas.openxmlformats.org/officeDocument/2006/relationships/hyperlink" Target="#'Contents'!A1" TargetMode="External" Id="rId1" /></Relationships>
</file>

<file path=xl/worksheets/_rels/sheet660.xml.rels><Relationships xmlns="http://schemas.openxmlformats.org/package/2006/relationships"><Relationship Type="http://schemas.openxmlformats.org/officeDocument/2006/relationships/hyperlink" Target="#'Contents'!A1" TargetMode="External" Id="rId1" /></Relationships>
</file>

<file path=xl/worksheets/_rels/sheet661.xml.rels><Relationships xmlns="http://schemas.openxmlformats.org/package/2006/relationships"><Relationship Type="http://schemas.openxmlformats.org/officeDocument/2006/relationships/hyperlink" Target="#'Contents'!A1" TargetMode="External" Id="rId1" /></Relationships>
</file>

<file path=xl/worksheets/_rels/sheet662.xml.rels><Relationships xmlns="http://schemas.openxmlformats.org/package/2006/relationships"><Relationship Type="http://schemas.openxmlformats.org/officeDocument/2006/relationships/hyperlink" Target="#'Contents'!A1" TargetMode="External" Id="rId1" /></Relationships>
</file>

<file path=xl/worksheets/_rels/sheet663.xml.rels><Relationships xmlns="http://schemas.openxmlformats.org/package/2006/relationships"><Relationship Type="http://schemas.openxmlformats.org/officeDocument/2006/relationships/hyperlink" Target="#'Contents'!A1" TargetMode="External" Id="rId1" /></Relationships>
</file>

<file path=xl/worksheets/_rels/sheet664.xml.rels><Relationships xmlns="http://schemas.openxmlformats.org/package/2006/relationships"><Relationship Type="http://schemas.openxmlformats.org/officeDocument/2006/relationships/hyperlink" Target="#'Contents'!A1" TargetMode="External" Id="rId1" /></Relationships>
</file>

<file path=xl/worksheets/_rels/sheet665.xml.rels><Relationships xmlns="http://schemas.openxmlformats.org/package/2006/relationships"><Relationship Type="http://schemas.openxmlformats.org/officeDocument/2006/relationships/hyperlink" Target="#'Contents'!A1" TargetMode="External" Id="rId1" /></Relationships>
</file>

<file path=xl/worksheets/_rels/sheet666.xml.rels><Relationships xmlns="http://schemas.openxmlformats.org/package/2006/relationships"><Relationship Type="http://schemas.openxmlformats.org/officeDocument/2006/relationships/hyperlink" Target="#'Contents'!A1" TargetMode="External" Id="rId1" /></Relationships>
</file>

<file path=xl/worksheets/_rels/sheet667.xml.rels><Relationships xmlns="http://schemas.openxmlformats.org/package/2006/relationships"><Relationship Type="http://schemas.openxmlformats.org/officeDocument/2006/relationships/hyperlink" Target="#'Contents'!A1" TargetMode="External" Id="rId1" /></Relationships>
</file>

<file path=xl/worksheets/_rels/sheet668.xml.rels><Relationships xmlns="http://schemas.openxmlformats.org/package/2006/relationships"><Relationship Type="http://schemas.openxmlformats.org/officeDocument/2006/relationships/hyperlink" Target="#'Contents'!A1" TargetMode="External" Id="rId1" /></Relationships>
</file>

<file path=xl/worksheets/_rels/sheet669.xml.rels><Relationships xmlns="http://schemas.openxmlformats.org/package/2006/relationships"><Relationship Type="http://schemas.openxmlformats.org/officeDocument/2006/relationships/hyperlink" Target="#'Contents'!A1" TargetMode="External" Id="rId1" /></Relationships>
</file>

<file path=xl/worksheets/_rels/sheet670.xml.rels><Relationships xmlns="http://schemas.openxmlformats.org/package/2006/relationships"><Relationship Type="http://schemas.openxmlformats.org/officeDocument/2006/relationships/hyperlink" Target="#'Contents'!A1" TargetMode="External" Id="rId1" /></Relationships>
</file>

<file path=xl/worksheets/_rels/sheet671.xml.rels><Relationships xmlns="http://schemas.openxmlformats.org/package/2006/relationships"><Relationship Type="http://schemas.openxmlformats.org/officeDocument/2006/relationships/hyperlink" Target="#'Contents'!A1" TargetMode="External" Id="rId1" /></Relationships>
</file>

<file path=xl/worksheets/_rels/sheet672.xml.rels><Relationships xmlns="http://schemas.openxmlformats.org/package/2006/relationships"><Relationship Type="http://schemas.openxmlformats.org/officeDocument/2006/relationships/hyperlink" Target="#'Contents'!A1" TargetMode="External" Id="rId1" /></Relationships>
</file>

<file path=xl/worksheets/_rels/sheet673.xml.rels><Relationships xmlns="http://schemas.openxmlformats.org/package/2006/relationships"><Relationship Type="http://schemas.openxmlformats.org/officeDocument/2006/relationships/hyperlink" Target="#'Contents'!A1" TargetMode="External" Id="rId1" /></Relationships>
</file>

<file path=xl/worksheets/_rels/sheet674.xml.rels><Relationships xmlns="http://schemas.openxmlformats.org/package/2006/relationships"><Relationship Type="http://schemas.openxmlformats.org/officeDocument/2006/relationships/hyperlink" Target="#'Contents'!A1" TargetMode="External" Id="rId1" /></Relationships>
</file>

<file path=xl/worksheets/_rels/sheet675.xml.rels><Relationships xmlns="http://schemas.openxmlformats.org/package/2006/relationships"><Relationship Type="http://schemas.openxmlformats.org/officeDocument/2006/relationships/hyperlink" Target="#'Contents'!A1" TargetMode="External" Id="rId1" /></Relationships>
</file>

<file path=xl/worksheets/_rels/sheet676.xml.rels><Relationships xmlns="http://schemas.openxmlformats.org/package/2006/relationships"><Relationship Type="http://schemas.openxmlformats.org/officeDocument/2006/relationships/hyperlink" Target="#'Contents'!A1" TargetMode="External" Id="rId1" /></Relationships>
</file>

<file path=xl/worksheets/_rels/sheet677.xml.rels><Relationships xmlns="http://schemas.openxmlformats.org/package/2006/relationships"><Relationship Type="http://schemas.openxmlformats.org/officeDocument/2006/relationships/hyperlink" Target="#'Contents'!A1" TargetMode="External" Id="rId1" /></Relationships>
</file>

<file path=xl/worksheets/_rels/sheet678.xml.rels><Relationships xmlns="http://schemas.openxmlformats.org/package/2006/relationships"><Relationship Type="http://schemas.openxmlformats.org/officeDocument/2006/relationships/hyperlink" Target="#'Contents'!A1" TargetMode="External" Id="rId1" /></Relationships>
</file>

<file path=xl/worksheets/_rels/sheet679.xml.rels><Relationships xmlns="http://schemas.openxmlformats.org/package/2006/relationships"><Relationship Type="http://schemas.openxmlformats.org/officeDocument/2006/relationships/hyperlink" Target="#'Contents'!A1" TargetMode="External" Id="rId1" /></Relationships>
</file>

<file path=xl/worksheets/_rels/sheet680.xml.rels><Relationships xmlns="http://schemas.openxmlformats.org/package/2006/relationships"><Relationship Type="http://schemas.openxmlformats.org/officeDocument/2006/relationships/hyperlink" Target="#'Contents'!A1" TargetMode="External" Id="rId1" /></Relationships>
</file>

<file path=xl/worksheets/_rels/sheet681.xml.rels><Relationships xmlns="http://schemas.openxmlformats.org/package/2006/relationships"><Relationship Type="http://schemas.openxmlformats.org/officeDocument/2006/relationships/hyperlink" Target="#'Contents'!A1" TargetMode="External" Id="rId1" /></Relationships>
</file>

<file path=xl/worksheets/_rels/sheet682.xml.rels><Relationships xmlns="http://schemas.openxmlformats.org/package/2006/relationships"><Relationship Type="http://schemas.openxmlformats.org/officeDocument/2006/relationships/hyperlink" Target="#'Contents'!A1" TargetMode="External" Id="rId1" /></Relationships>
</file>

<file path=xl/worksheets/_rels/sheet683.xml.rels><Relationships xmlns="http://schemas.openxmlformats.org/package/2006/relationships"><Relationship Type="http://schemas.openxmlformats.org/officeDocument/2006/relationships/hyperlink" Target="#'Contents'!A1" TargetMode="External" Id="rId1" /></Relationships>
</file>

<file path=xl/worksheets/_rels/sheet684.xml.rels><Relationships xmlns="http://schemas.openxmlformats.org/package/2006/relationships"><Relationship Type="http://schemas.openxmlformats.org/officeDocument/2006/relationships/hyperlink" Target="#'Contents'!A1" TargetMode="External" Id="rId1" /></Relationships>
</file>

<file path=xl/worksheets/_rels/sheet685.xml.rels><Relationships xmlns="http://schemas.openxmlformats.org/package/2006/relationships"><Relationship Type="http://schemas.openxmlformats.org/officeDocument/2006/relationships/hyperlink" Target="#'Contents'!A1" TargetMode="External" Id="rId1" /></Relationships>
</file>

<file path=xl/worksheets/_rels/sheet686.xml.rels><Relationships xmlns="http://schemas.openxmlformats.org/package/2006/relationships"><Relationship Type="http://schemas.openxmlformats.org/officeDocument/2006/relationships/hyperlink" Target="#'Contents'!A1" TargetMode="External" Id="rId1" /></Relationships>
</file>

<file path=xl/worksheets/_rels/sheet687.xml.rels><Relationships xmlns="http://schemas.openxmlformats.org/package/2006/relationships"><Relationship Type="http://schemas.openxmlformats.org/officeDocument/2006/relationships/hyperlink" Target="#'Contents'!A1" TargetMode="External" Id="rId1" /></Relationships>
</file>

<file path=xl/worksheets/_rels/sheet688.xml.rels><Relationships xmlns="http://schemas.openxmlformats.org/package/2006/relationships"><Relationship Type="http://schemas.openxmlformats.org/officeDocument/2006/relationships/hyperlink" Target="#'Contents'!A1" TargetMode="External" Id="rId1" /></Relationships>
</file>

<file path=xl/worksheets/_rels/sheet689.xml.rels><Relationships xmlns="http://schemas.openxmlformats.org/package/2006/relationships"><Relationship Type="http://schemas.openxmlformats.org/officeDocument/2006/relationships/hyperlink" Target="#'Contents'!A1" TargetMode="External" Id="rId1" /></Relationships>
</file>

<file path=xl/worksheets/_rels/sheet690.xml.rels><Relationships xmlns="http://schemas.openxmlformats.org/package/2006/relationships"><Relationship Type="http://schemas.openxmlformats.org/officeDocument/2006/relationships/hyperlink" Target="#'Contents'!A1" TargetMode="External" Id="rId1" /></Relationships>
</file>

<file path=xl/worksheets/_rels/sheet691.xml.rels><Relationships xmlns="http://schemas.openxmlformats.org/package/2006/relationships"><Relationship Type="http://schemas.openxmlformats.org/officeDocument/2006/relationships/hyperlink" Target="#'Contents'!A1" TargetMode="External" Id="rId1" /></Relationships>
</file>

<file path=xl/worksheets/_rels/sheet692.xml.rels><Relationships xmlns="http://schemas.openxmlformats.org/package/2006/relationships"><Relationship Type="http://schemas.openxmlformats.org/officeDocument/2006/relationships/hyperlink" Target="#'Contents'!A1" TargetMode="External" Id="rId1" /></Relationships>
</file>

<file path=xl/worksheets/_rels/sheet693.xml.rels><Relationships xmlns="http://schemas.openxmlformats.org/package/2006/relationships"><Relationship Type="http://schemas.openxmlformats.org/officeDocument/2006/relationships/hyperlink" Target="#'Contents'!A1" TargetMode="External" Id="rId1" /></Relationships>
</file>

<file path=xl/worksheets/_rels/sheet694.xml.rels><Relationships xmlns="http://schemas.openxmlformats.org/package/2006/relationships"><Relationship Type="http://schemas.openxmlformats.org/officeDocument/2006/relationships/hyperlink" Target="#'Contents'!A1" TargetMode="External" Id="rId1" /></Relationships>
</file>

<file path=xl/worksheets/_rels/sheet695.xml.rels><Relationships xmlns="http://schemas.openxmlformats.org/package/2006/relationships"><Relationship Type="http://schemas.openxmlformats.org/officeDocument/2006/relationships/hyperlink" Target="#'Contents'!A1" TargetMode="External" Id="rId1" /></Relationships>
</file>

<file path=xl/worksheets/_rels/sheet696.xml.rels><Relationships xmlns="http://schemas.openxmlformats.org/package/2006/relationships"><Relationship Type="http://schemas.openxmlformats.org/officeDocument/2006/relationships/hyperlink" Target="#'Contents'!A1" TargetMode="External" Id="rId1" /></Relationships>
</file>

<file path=xl/worksheets/_rels/sheet697.xml.rels><Relationships xmlns="http://schemas.openxmlformats.org/package/2006/relationships"><Relationship Type="http://schemas.openxmlformats.org/officeDocument/2006/relationships/hyperlink" Target="#'Contents'!A1" TargetMode="External" Id="rId1" /></Relationships>
</file>

<file path=xl/worksheets/_rels/sheet698.xml.rels><Relationships xmlns="http://schemas.openxmlformats.org/package/2006/relationships"><Relationship Type="http://schemas.openxmlformats.org/officeDocument/2006/relationships/hyperlink" Target="#'Contents'!A1" TargetMode="External" Id="rId1" /></Relationships>
</file>

<file path=xl/worksheets/_rels/sheet699.xml.rels><Relationships xmlns="http://schemas.openxmlformats.org/package/2006/relationships"><Relationship Type="http://schemas.openxmlformats.org/officeDocument/2006/relationships/hyperlink" Target="#'Contents'!A1" TargetMode="External" Id="rId1" /></Relationships>
</file>

<file path=xl/worksheets/_rels/sheet700.xml.rels><Relationships xmlns="http://schemas.openxmlformats.org/package/2006/relationships"><Relationship Type="http://schemas.openxmlformats.org/officeDocument/2006/relationships/hyperlink" Target="#'Contents'!A1" TargetMode="External" Id="rId1" /></Relationships>
</file>

<file path=xl/worksheets/_rels/sheet701.xml.rels><Relationships xmlns="http://schemas.openxmlformats.org/package/2006/relationships"><Relationship Type="http://schemas.openxmlformats.org/officeDocument/2006/relationships/hyperlink" Target="#'Contents'!A1" TargetMode="External" Id="rId1" /></Relationships>
</file>

<file path=xl/worksheets/_rels/sheet702.xml.rels><Relationships xmlns="http://schemas.openxmlformats.org/package/2006/relationships"><Relationship Type="http://schemas.openxmlformats.org/officeDocument/2006/relationships/hyperlink" Target="#'Contents'!A1" TargetMode="External" Id="rId1" /></Relationships>
</file>

<file path=xl/worksheets/_rels/sheet703.xml.rels><Relationships xmlns="http://schemas.openxmlformats.org/package/2006/relationships"><Relationship Type="http://schemas.openxmlformats.org/officeDocument/2006/relationships/hyperlink" Target="#'Contents'!A1" TargetMode="External" Id="rId1" /></Relationships>
</file>

<file path=xl/worksheets/_rels/sheet704.xml.rels><Relationships xmlns="http://schemas.openxmlformats.org/package/2006/relationships"><Relationship Type="http://schemas.openxmlformats.org/officeDocument/2006/relationships/hyperlink" Target="#'Contents'!A1" TargetMode="External" Id="rId1" /></Relationships>
</file>

<file path=xl/worksheets/_rels/sheet705.xml.rels><Relationships xmlns="http://schemas.openxmlformats.org/package/2006/relationships"><Relationship Type="http://schemas.openxmlformats.org/officeDocument/2006/relationships/hyperlink" Target="#'Contents'!A1" TargetMode="External" Id="rId1" /></Relationships>
</file>

<file path=xl/worksheets/_rels/sheet706.xml.rels><Relationships xmlns="http://schemas.openxmlformats.org/package/2006/relationships"><Relationship Type="http://schemas.openxmlformats.org/officeDocument/2006/relationships/hyperlink" Target="#'Contents'!A1" TargetMode="External" Id="rId1" /></Relationships>
</file>

<file path=xl/worksheets/_rels/sheet707.xml.rels><Relationships xmlns="http://schemas.openxmlformats.org/package/2006/relationships"><Relationship Type="http://schemas.openxmlformats.org/officeDocument/2006/relationships/hyperlink" Target="#'Contents'!A1" TargetMode="External" Id="rId1" /></Relationships>
</file>

<file path=xl/worksheets/_rels/sheet708.xml.rels><Relationships xmlns="http://schemas.openxmlformats.org/package/2006/relationships"><Relationship Type="http://schemas.openxmlformats.org/officeDocument/2006/relationships/hyperlink" Target="#'Contents'!A1" TargetMode="External" Id="rId1" /></Relationships>
</file>

<file path=xl/worksheets/_rels/sheet709.xml.rels><Relationships xmlns="http://schemas.openxmlformats.org/package/2006/relationships"><Relationship Type="http://schemas.openxmlformats.org/officeDocument/2006/relationships/hyperlink" Target="#'Contents'!A1" TargetMode="External" Id="rId1" /></Relationships>
</file>

<file path=xl/worksheets/_rels/sheet710.xml.rels><Relationships xmlns="http://schemas.openxmlformats.org/package/2006/relationships"><Relationship Type="http://schemas.openxmlformats.org/officeDocument/2006/relationships/hyperlink" Target="#'Contents'!A1" TargetMode="External" Id="rId1" /></Relationships>
</file>

<file path=xl/worksheets/_rels/sheet711.xml.rels><Relationships xmlns="http://schemas.openxmlformats.org/package/2006/relationships"><Relationship Type="http://schemas.openxmlformats.org/officeDocument/2006/relationships/hyperlink" Target="#'Contents'!A1" TargetMode="External" Id="rId1" /></Relationships>
</file>

<file path=xl/worksheets/_rels/sheet712.xml.rels><Relationships xmlns="http://schemas.openxmlformats.org/package/2006/relationships"><Relationship Type="http://schemas.openxmlformats.org/officeDocument/2006/relationships/hyperlink" Target="#'Contents'!A1" TargetMode="External" Id="rId1" /></Relationships>
</file>

<file path=xl/worksheets/_rels/sheet713.xml.rels><Relationships xmlns="http://schemas.openxmlformats.org/package/2006/relationships"><Relationship Type="http://schemas.openxmlformats.org/officeDocument/2006/relationships/hyperlink" Target="#'Contents'!A1" TargetMode="External" Id="rId1" /></Relationships>
</file>

<file path=xl/worksheets/_rels/sheet714.xml.rels><Relationships xmlns="http://schemas.openxmlformats.org/package/2006/relationships"><Relationship Type="http://schemas.openxmlformats.org/officeDocument/2006/relationships/hyperlink" Target="#'Contents'!A1" TargetMode="External" Id="rId1" /></Relationships>
</file>

<file path=xl/worksheets/_rels/sheet715.xml.rels><Relationships xmlns="http://schemas.openxmlformats.org/package/2006/relationships"><Relationship Type="http://schemas.openxmlformats.org/officeDocument/2006/relationships/hyperlink" Target="#'Contents'!A1" TargetMode="External" Id="rId1" /></Relationships>
</file>

<file path=xl/worksheets/_rels/sheet716.xml.rels><Relationships xmlns="http://schemas.openxmlformats.org/package/2006/relationships"><Relationship Type="http://schemas.openxmlformats.org/officeDocument/2006/relationships/hyperlink" Target="#'Contents'!A1" TargetMode="External" Id="rId1" /></Relationships>
</file>

<file path=xl/worksheets/_rels/sheet717.xml.rels><Relationships xmlns="http://schemas.openxmlformats.org/package/2006/relationships"><Relationship Type="http://schemas.openxmlformats.org/officeDocument/2006/relationships/hyperlink" Target="#'Contents'!A1" TargetMode="External" Id="rId1" /></Relationships>
</file>

<file path=xl/worksheets/sheet1.xml><?xml version="1.0" encoding="utf-8"?>
<worksheet xmlns="http://schemas.openxmlformats.org/spreadsheetml/2006/main">
  <sheetPr>
    <outlinePr summaryBelow="1" summaryRight="1"/>
    <pageSetUpPr/>
  </sheetPr>
  <dimension ref="A1:E721"/>
  <sheetViews>
    <sheetView workbookViewId="0">
      <selection activeCell="A1" sqref="A1"/>
    </sheetView>
  </sheetViews>
  <sheetFormatPr baseColWidth="8" defaultRowHeight="15"/>
  <cols>
    <col width="12" customWidth="1" min="1" max="1"/>
    <col width="30" customWidth="1" min="2" max="2"/>
    <col width="60" customWidth="1" min="3" max="3"/>
    <col width="14" customWidth="1" min="4" max="4"/>
    <col width="60" customWidth="1" min="5" max="5"/>
  </cols>
  <sheetData>
    <row r="1">
      <c r="A1" s="1" t="inlineStr">
        <is>
          <t>The Japan Year Book 1930 — tables</t>
        </is>
      </c>
    </row>
    <row r="2">
      <c r="A2" t="inlineStr">
        <is>
          <t>LLM-transcribed from the Internet Archive scan.</t>
        </is>
      </c>
    </row>
    <row r="3">
      <c r="A3" t="inlineStr">
        <is>
          <t>Warning: These tables were transcribed by the vision model of Opus 5.5. Before using any of these figures, you must verify specific statistics with the original source which is linked to whenever possible.</t>
        </is>
      </c>
    </row>
    <row r="5">
      <c r="A5" s="2" t="inlineStr">
        <is>
          <t>Sheet</t>
        </is>
      </c>
      <c r="B5" s="2" t="inlineStr">
        <is>
          <t>Chapter</t>
        </is>
      </c>
      <c r="C5" s="2" t="inlineStr">
        <is>
          <t>Table</t>
        </is>
      </c>
      <c r="D5" s="2" t="inlineStr">
        <is>
          <t>Printed pages</t>
        </is>
      </c>
      <c r="E5" s="2" t="inlineStr">
        <is>
          <t>Source</t>
        </is>
      </c>
    </row>
    <row r="6">
      <c r="A6" s="3" t="inlineStr">
        <is>
          <t>p0050_1</t>
        </is>
      </c>
      <c r="B6" t="inlineStr">
        <is>
          <t>Weights, Measures and Moneys</t>
        </is>
      </c>
      <c r="C6" t="inlineStr">
        <is>
          <t>Weights, Measures and Moneys</t>
        </is>
      </c>
      <c r="D6" t="inlineStr">
        <is>
          <t>xiii</t>
        </is>
      </c>
      <c r="E6" t="inlineStr">
        <is>
          <t>https://archive.org/details/japan-year-book-1930/page/n50/mode/1up</t>
        </is>
      </c>
    </row>
    <row r="7">
      <c r="A7" s="3" t="inlineStr">
        <is>
          <t>p0052_1</t>
        </is>
      </c>
      <c r="B7" t="inlineStr">
        <is>
          <t>Geography</t>
        </is>
      </c>
      <c r="C7" t="inlineStr">
        <is>
          <t>Position, Area, Climate, Etc.</t>
        </is>
      </c>
      <c r="D7" t="inlineStr">
        <is>
          <t>1</t>
        </is>
      </c>
      <c r="E7" t="inlineStr">
        <is>
          <t>https://archive.org/details/japan-year-book-1930/page/n52/mode/1up</t>
        </is>
      </c>
    </row>
    <row r="8">
      <c r="A8" s="3" t="inlineStr">
        <is>
          <t>p0053_1</t>
        </is>
      </c>
      <c r="B8" t="inlineStr">
        <is>
          <t>Geography</t>
        </is>
      </c>
      <c r="C8" t="inlineStr">
        <is>
          <t>[Principal mountain peaks in Japan proper, Taiwan and Chosen]</t>
        </is>
      </c>
      <c r="D8" t="inlineStr">
        <is>
          <t>2</t>
        </is>
      </c>
      <c r="E8" t="inlineStr">
        <is>
          <t>https://archive.org/details/japan-year-book-1930/page/n53/mode/1up</t>
        </is>
      </c>
    </row>
    <row r="9">
      <c r="A9" s="3" t="inlineStr">
        <is>
          <t>p0053_2</t>
        </is>
      </c>
      <c r="B9" t="inlineStr">
        <is>
          <t>Geography</t>
        </is>
      </c>
      <c r="C9" t="inlineStr">
        <is>
          <t>[Principal rivers with their length, drainage area, etc.]</t>
        </is>
      </c>
      <c r="D9" t="inlineStr">
        <is>
          <t>2, 3</t>
        </is>
      </c>
      <c r="E9" t="inlineStr">
        <is>
          <t>https://archive.org/details/japan-year-book-1930/page/n53/mode/1up</t>
        </is>
      </c>
    </row>
    <row r="10">
      <c r="A10" s="3" t="inlineStr">
        <is>
          <t>p0054_1</t>
        </is>
      </c>
      <c r="B10" t="inlineStr">
        <is>
          <t>Geography</t>
        </is>
      </c>
      <c r="C10" t="inlineStr">
        <is>
          <t>[Area and circumference of the principal lakes]</t>
        </is>
      </c>
      <c r="D10" t="inlineStr">
        <is>
          <t>3</t>
        </is>
      </c>
      <c r="E10" t="inlineStr">
        <is>
          <t>https://archive.org/details/japan-year-book-1930/page/n54/mode/1up</t>
        </is>
      </c>
    </row>
    <row r="11">
      <c r="A11" s="3" t="inlineStr">
        <is>
          <t>p0054_2</t>
        </is>
      </c>
      <c r="B11" t="inlineStr">
        <is>
          <t>Geography</t>
        </is>
      </c>
      <c r="C11" t="inlineStr">
        <is>
          <t>[Principal plains in Japan proper]</t>
        </is>
      </c>
      <c r="D11" t="inlineStr">
        <is>
          <t>3</t>
        </is>
      </c>
      <c r="E11" t="inlineStr">
        <is>
          <t>https://archive.org/details/japan-year-book-1930/page/n54/mode/1up</t>
        </is>
      </c>
    </row>
    <row r="12">
      <c r="A12" s="3" t="inlineStr">
        <is>
          <t>p0056_1</t>
        </is>
      </c>
      <c r="B12" t="inlineStr">
        <is>
          <t>Geography</t>
        </is>
      </c>
      <c r="C12" t="inlineStr">
        <is>
          <t>Table I. Atmospheric Pressure (in mm.)</t>
        </is>
      </c>
      <c r="D12" t="inlineStr">
        <is>
          <t>5</t>
        </is>
      </c>
      <c r="E12" t="inlineStr">
        <is>
          <t>https://archive.org/details/japan-year-book-1930/page/n56/mode/1up</t>
        </is>
      </c>
    </row>
    <row r="13">
      <c r="A13" s="3" t="inlineStr">
        <is>
          <t>p0057_1</t>
        </is>
      </c>
      <c r="B13" t="inlineStr">
        <is>
          <t>Geography</t>
        </is>
      </c>
      <c r="C13" t="inlineStr">
        <is>
          <t>Table II. Directions of Prevailing Wind</t>
        </is>
      </c>
      <c r="D13" t="inlineStr">
        <is>
          <t>6</t>
        </is>
      </c>
      <c r="E13" t="inlineStr">
        <is>
          <t>https://archive.org/details/japan-year-book-1930/page/n57/mode/1up</t>
        </is>
      </c>
    </row>
    <row r="14">
      <c r="A14" s="3" t="inlineStr">
        <is>
          <t>p0057_2</t>
        </is>
      </c>
      <c r="B14" t="inlineStr">
        <is>
          <t>Geography</t>
        </is>
      </c>
      <c r="C14" t="inlineStr">
        <is>
          <t>Table III. Frequency of Cyclones &amp; Typhoons (1893-1918)</t>
        </is>
      </c>
      <c r="D14" t="inlineStr">
        <is>
          <t>6</t>
        </is>
      </c>
      <c r="E14" t="inlineStr">
        <is>
          <t>https://archive.org/details/japan-year-book-1930/page/n57/mode/1up</t>
        </is>
      </c>
    </row>
    <row r="15">
      <c r="A15" s="3" t="inlineStr">
        <is>
          <t>p0058_1</t>
        </is>
      </c>
      <c r="B15" t="inlineStr">
        <is>
          <t>Geography</t>
        </is>
      </c>
      <c r="C15" t="inlineStr">
        <is>
          <t>Table IV. Monthly Mean Temperature of Air (in °C.)</t>
        </is>
      </c>
      <c r="D15" t="inlineStr">
        <is>
          <t>7</t>
        </is>
      </c>
      <c r="E15" t="inlineStr">
        <is>
          <t>https://archive.org/details/japan-year-book-1930/page/n58/mode/1up</t>
        </is>
      </c>
    </row>
    <row r="16">
      <c r="A16" s="3" t="inlineStr">
        <is>
          <t>p0058_2</t>
        </is>
      </c>
      <c r="B16" t="inlineStr">
        <is>
          <t>Geography</t>
        </is>
      </c>
      <c r="C16" t="inlineStr">
        <is>
          <t>Table V. Mean Daily Maximum Temperature of Air</t>
        </is>
      </c>
      <c r="D16" t="inlineStr">
        <is>
          <t>7</t>
        </is>
      </c>
      <c r="E16" t="inlineStr">
        <is>
          <t>https://archive.org/details/japan-year-book-1930/page/n58/mode/1up</t>
        </is>
      </c>
    </row>
    <row r="17">
      <c r="A17" s="3" t="inlineStr">
        <is>
          <t>p0058_3</t>
        </is>
      </c>
      <c r="B17" t="inlineStr">
        <is>
          <t>Geography</t>
        </is>
      </c>
      <c r="C17" t="inlineStr">
        <is>
          <t>Table VI. Mean Daily Minimum Temperature</t>
        </is>
      </c>
      <c r="D17" t="inlineStr">
        <is>
          <t>7</t>
        </is>
      </c>
      <c r="E17" t="inlineStr">
        <is>
          <t>https://archive.org/details/japan-year-book-1930/page/n58/mode/1up</t>
        </is>
      </c>
    </row>
    <row r="18">
      <c r="A18" s="3" t="inlineStr">
        <is>
          <t>p0059_1</t>
        </is>
      </c>
      <c r="B18" t="inlineStr">
        <is>
          <t>Geography</t>
        </is>
      </c>
      <c r="C18" t="inlineStr">
        <is>
          <t>Table VII. Amount of Precipitation (in mm.)</t>
        </is>
      </c>
      <c r="D18" t="inlineStr">
        <is>
          <t>8</t>
        </is>
      </c>
      <c r="E18" t="inlineStr">
        <is>
          <t>https://archive.org/details/japan-year-book-1930/page/n59/mode/1up</t>
        </is>
      </c>
    </row>
    <row r="19">
      <c r="A19" s="3" t="inlineStr">
        <is>
          <t>p0059_2</t>
        </is>
      </c>
      <c r="B19" t="inlineStr">
        <is>
          <t>Geography</t>
        </is>
      </c>
      <c r="C19" t="inlineStr">
        <is>
          <t>Table VIII. Number of Days with Precipitation</t>
        </is>
      </c>
      <c r="D19" t="inlineStr">
        <is>
          <t>8, 9</t>
        </is>
      </c>
      <c r="E19" t="inlineStr">
        <is>
          <t>https://archive.org/details/japan-year-book-1930/page/n59/mode/1up</t>
        </is>
      </c>
    </row>
    <row r="20">
      <c r="A20" s="3" t="inlineStr">
        <is>
          <t>p0062_1</t>
        </is>
      </c>
      <c r="B20" t="inlineStr">
        <is>
          <t>Geography</t>
        </is>
      </c>
      <c r="C20" t="inlineStr">
        <is>
          <t>[Killing frost in leading sericultural centres]</t>
        </is>
      </c>
      <c r="D20" t="inlineStr">
        <is>
          <t>9</t>
        </is>
      </c>
      <c r="E20" t="inlineStr">
        <is>
          <t>https://archive.org/details/japan-year-book-1930/page/n62/mode/1up</t>
        </is>
      </c>
    </row>
    <row r="21">
      <c r="A21" s="3" t="inlineStr">
        <is>
          <t>p0062_2</t>
        </is>
      </c>
      <c r="B21" t="inlineStr">
        <is>
          <t>Geography</t>
        </is>
      </c>
      <c r="C21" t="inlineStr">
        <is>
          <t>Average Humidity (Per Cent)</t>
        </is>
      </c>
      <c r="D21" t="inlineStr">
        <is>
          <t>9</t>
        </is>
      </c>
      <c r="E21" t="inlineStr">
        <is>
          <t>https://archive.org/details/japan-year-book-1930/page/n62/mode/1up</t>
        </is>
      </c>
    </row>
    <row r="22">
      <c r="A22" s="3" t="inlineStr">
        <is>
          <t>p0062_3</t>
        </is>
      </c>
      <c r="B22" t="inlineStr">
        <is>
          <t>Geography</t>
        </is>
      </c>
      <c r="C22" t="inlineStr">
        <is>
          <t>Average Precipitation (m.m.)</t>
        </is>
      </c>
      <c r="D22" t="inlineStr">
        <is>
          <t>9, 10</t>
        </is>
      </c>
      <c r="E22" t="inlineStr">
        <is>
          <t>https://archive.org/details/japan-year-book-1930/page/n62/mode/1up</t>
        </is>
      </c>
    </row>
    <row r="23">
      <c r="A23" s="3" t="inlineStr">
        <is>
          <t>p0063_1</t>
        </is>
      </c>
      <c r="B23" t="inlineStr">
        <is>
          <t>Geography</t>
        </is>
      </c>
      <c r="C23" t="inlineStr">
        <is>
          <t>Average No. of Wet Days</t>
        </is>
      </c>
      <c r="D23" t="inlineStr">
        <is>
          <t>10</t>
        </is>
      </c>
      <c r="E23" t="inlineStr">
        <is>
          <t>https://archive.org/details/japan-year-book-1930/page/n63/mode/1up</t>
        </is>
      </c>
    </row>
    <row r="24">
      <c r="A24" s="3" t="inlineStr">
        <is>
          <t>p0064_1</t>
        </is>
      </c>
      <c r="B24" t="inlineStr">
        <is>
          <t>Geography</t>
        </is>
      </c>
      <c r="C24" t="inlineStr">
        <is>
          <t>[Number of species of fauna found in Japan]</t>
        </is>
      </c>
      <c r="D24" t="inlineStr">
        <is>
          <t>11</t>
        </is>
      </c>
      <c r="E24" t="inlineStr">
        <is>
          <t>https://archive.org/details/japan-year-book-1930/page/n64/mode/1up</t>
        </is>
      </c>
    </row>
    <row r="25">
      <c r="A25" s="3" t="inlineStr">
        <is>
          <t>p0065_1</t>
        </is>
      </c>
      <c r="B25" t="inlineStr">
        <is>
          <t>Geography</t>
        </is>
      </c>
      <c r="C25" t="inlineStr">
        <is>
          <t>[Classification of the flora of Japan]</t>
        </is>
      </c>
      <c r="D25" t="inlineStr">
        <is>
          <t>12</t>
        </is>
      </c>
      <c r="E25" t="inlineStr">
        <is>
          <t>https://archive.org/details/japan-year-book-1930/page/n65/mode/1up</t>
        </is>
      </c>
    </row>
    <row r="26">
      <c r="A26" s="3" t="inlineStr">
        <is>
          <t>p0067_1</t>
        </is>
      </c>
      <c r="B26" t="inlineStr">
        <is>
          <t>Geology, Volcanoes and Mineral Springs</t>
        </is>
      </c>
      <c r="C26" t="inlineStr">
        <is>
          <t>Geological Composition</t>
        </is>
      </c>
      <c r="D26" t="inlineStr">
        <is>
          <t>14</t>
        </is>
      </c>
      <c r="E26" t="inlineStr">
        <is>
          <t>https://archive.org/details/japan-year-book-1930/page/n67/mode/1up</t>
        </is>
      </c>
    </row>
    <row r="27">
      <c r="A27" s="3" t="inlineStr">
        <is>
          <t>p0067_2</t>
        </is>
      </c>
      <c r="B27" t="inlineStr">
        <is>
          <t>Geology, Volcanoes and Mineral Springs</t>
        </is>
      </c>
      <c r="C27" t="inlineStr">
        <is>
          <t>[Sedimentary formations and contemporaneous igneous rocks of Japan]</t>
        </is>
      </c>
      <c r="D27" t="inlineStr">
        <is>
          <t>14, 15</t>
        </is>
      </c>
      <c r="E27" t="inlineStr">
        <is>
          <t>https://archive.org/details/japan-year-book-1930/page/n67/mode/1up</t>
        </is>
      </c>
    </row>
    <row r="28">
      <c r="A28" s="3" t="inlineStr">
        <is>
          <t>p0072_1</t>
        </is>
      </c>
      <c r="B28" t="inlineStr">
        <is>
          <t>Geology, Volcanoes and Mineral Springs</t>
        </is>
      </c>
      <c r="C28" t="inlineStr">
        <is>
          <t>List of Popular Hot Springs Resorts</t>
        </is>
      </c>
      <c r="D28" t="inlineStr">
        <is>
          <t>17</t>
        </is>
      </c>
      <c r="E28" t="inlineStr">
        <is>
          <t>https://archive.org/details/japan-year-book-1930/page/n72/mode/1up</t>
        </is>
      </c>
    </row>
    <row r="29">
      <c r="A29" s="3" t="inlineStr">
        <is>
          <t>p0073_1</t>
        </is>
      </c>
      <c r="B29" t="inlineStr">
        <is>
          <t>Geology, Volcanoes and Mineral Springs</t>
        </is>
      </c>
      <c r="C29" t="inlineStr">
        <is>
          <t>A List of the Radio-Active Springs</t>
        </is>
      </c>
      <c r="D29" t="inlineStr">
        <is>
          <t>18</t>
        </is>
      </c>
      <c r="E29" t="inlineStr">
        <is>
          <t>https://archive.org/details/japan-year-book-1930/page/n73/mode/1up</t>
        </is>
      </c>
    </row>
    <row r="30">
      <c r="A30" s="3" t="inlineStr">
        <is>
          <t>p0074_1</t>
        </is>
      </c>
      <c r="B30" t="inlineStr">
        <is>
          <t>Earthquakes in Japan</t>
        </is>
      </c>
      <c r="C30" t="inlineStr">
        <is>
          <t>[Number of earthquakes recorded in Italy and Japan in the last half century]</t>
        </is>
      </c>
      <c r="D30" t="inlineStr">
        <is>
          <t>19</t>
        </is>
      </c>
      <c r="E30" t="inlineStr">
        <is>
          <t>https://archive.org/details/japan-year-book-1930/page/n74/mode/1up</t>
        </is>
      </c>
    </row>
    <row r="31">
      <c r="A31" s="3" t="inlineStr">
        <is>
          <t>p0074_2</t>
        </is>
      </c>
      <c r="B31" t="inlineStr">
        <is>
          <t>Earthquakes in Japan</t>
        </is>
      </c>
      <c r="C31" t="inlineStr">
        <is>
          <t>[Principal earthquakes since the advent of the Tokugawa Regency]</t>
        </is>
      </c>
      <c r="D31" t="inlineStr">
        <is>
          <t>19</t>
        </is>
      </c>
      <c r="E31" t="inlineStr">
        <is>
          <t>https://archive.org/details/japan-year-book-1930/page/n74/mode/1up</t>
        </is>
      </c>
    </row>
    <row r="32">
      <c r="A32" s="3" t="inlineStr">
        <is>
          <t>p0090_1</t>
        </is>
      </c>
      <c r="B32" t="inlineStr">
        <is>
          <t>Population and Emigration</t>
        </is>
      </c>
      <c r="C32" t="inlineStr">
        <is>
          <t>[Population of Japan proper and colonies, census of Oct. 1, 1925]</t>
        </is>
      </c>
      <c r="D32" t="inlineStr">
        <is>
          <t>35</t>
        </is>
      </c>
      <c r="E32" t="inlineStr">
        <is>
          <t>https://archive.org/details/japan-year-book-1930/page/n90/mode/1up</t>
        </is>
      </c>
    </row>
    <row r="33">
      <c r="A33" s="3" t="inlineStr">
        <is>
          <t>p0090_2</t>
        </is>
      </c>
      <c r="B33" t="inlineStr">
        <is>
          <t>Population and Emigration</t>
        </is>
      </c>
      <c r="C33" t="inlineStr">
        <is>
          <t>Density per Square K.M. of Cultivated Area</t>
        </is>
      </c>
      <c r="D33" t="inlineStr">
        <is>
          <t>35</t>
        </is>
      </c>
      <c r="E33" t="inlineStr">
        <is>
          <t>https://archive.org/details/japan-year-book-1930/page/n90/mode/1up</t>
        </is>
      </c>
    </row>
    <row r="34">
      <c r="A34" s="3" t="inlineStr">
        <is>
          <t>p0090_3</t>
        </is>
      </c>
      <c r="B34" t="inlineStr">
        <is>
          <t>Population and Emigration</t>
        </is>
      </c>
      <c r="C34" t="inlineStr">
        <is>
          <t>[Yearly increase of population per 1,000, 1920-1924]</t>
        </is>
      </c>
      <c r="D34" t="inlineStr">
        <is>
          <t>35</t>
        </is>
      </c>
      <c r="E34" t="inlineStr">
        <is>
          <t>https://archive.org/details/japan-year-book-1930/page/n90/mode/1up</t>
        </is>
      </c>
    </row>
    <row r="35">
      <c r="A35" s="3" t="inlineStr">
        <is>
          <t>p0091_1</t>
        </is>
      </c>
      <c r="B35" t="inlineStr">
        <is>
          <t>Population and Emigration</t>
        </is>
      </c>
      <c r="C35" t="inlineStr">
        <is>
          <t>[Estimated population increase per decade]</t>
        </is>
      </c>
      <c r="D35" t="inlineStr">
        <is>
          <t>36</t>
        </is>
      </c>
      <c r="E35" t="inlineStr">
        <is>
          <t>https://archive.org/details/japan-year-book-1930/page/n91/mode/1up</t>
        </is>
      </c>
    </row>
    <row r="36">
      <c r="A36" s="3" t="inlineStr">
        <is>
          <t>p0091_2</t>
        </is>
      </c>
      <c r="B36" t="inlineStr">
        <is>
          <t>Population and Emigration</t>
        </is>
      </c>
      <c r="C36" t="inlineStr">
        <is>
          <t>[Birthrate and deathrate of Japan compared with Western countries]</t>
        </is>
      </c>
      <c r="D36" t="inlineStr">
        <is>
          <t>36</t>
        </is>
      </c>
      <c r="E36" t="inlineStr">
        <is>
          <t>https://archive.org/details/japan-year-book-1930/page/n91/mode/1up</t>
        </is>
      </c>
    </row>
    <row r="37">
      <c r="A37" s="3" t="inlineStr">
        <is>
          <t>p0091_3</t>
        </is>
      </c>
      <c r="B37" t="inlineStr">
        <is>
          <t>Population and Emigration</t>
        </is>
      </c>
      <c r="C37" t="inlineStr">
        <is>
          <t>[Births, deaths and increase, first quarters of 1927 and 1928]</t>
        </is>
      </c>
      <c r="D37" t="inlineStr">
        <is>
          <t>36</t>
        </is>
      </c>
      <c r="E37" t="inlineStr">
        <is>
          <t>https://archive.org/details/japan-year-book-1930/page/n91/mode/1up</t>
        </is>
      </c>
    </row>
    <row r="38">
      <c r="A38" s="3" t="inlineStr">
        <is>
          <t>p0092_1</t>
        </is>
      </c>
      <c r="B38" t="inlineStr">
        <is>
          <t>Population and Emigration</t>
        </is>
      </c>
      <c r="C38" t="inlineStr">
        <is>
          <t>Returns of "Legal" Population</t>
        </is>
      </c>
      <c r="D38" t="inlineStr">
        <is>
          <t>37</t>
        </is>
      </c>
      <c r="E38" t="inlineStr">
        <is>
          <t>https://archive.org/details/japan-year-book-1930/page/n92/mode/1up</t>
        </is>
      </c>
    </row>
    <row r="39">
      <c r="A39" s="3" t="inlineStr">
        <is>
          <t>p0093_1</t>
        </is>
      </c>
      <c r="B39" t="inlineStr">
        <is>
          <t>Population and Emigration</t>
        </is>
      </c>
      <c r="C39" t="inlineStr">
        <is>
          <t>Population by Ages and Sexes</t>
        </is>
      </c>
      <c r="D39" t="inlineStr">
        <is>
          <t>38</t>
        </is>
      </c>
      <c r="E39" t="inlineStr">
        <is>
          <t>https://archive.org/details/japan-year-book-1930/page/n93/mode/1up</t>
        </is>
      </c>
    </row>
    <row r="40">
      <c r="A40" s="3" t="inlineStr">
        <is>
          <t>p0093_2</t>
        </is>
      </c>
      <c r="B40" t="inlineStr">
        <is>
          <t>Population and Emigration</t>
        </is>
      </c>
      <c r="C40" t="inlineStr">
        <is>
          <t>[Married and unmarried population in Japan proper, quinquennial, 1898-1923]</t>
        </is>
      </c>
      <c r="D40" t="inlineStr">
        <is>
          <t>38</t>
        </is>
      </c>
      <c r="E40" t="inlineStr">
        <is>
          <t>https://archive.org/details/japan-year-book-1930/page/n93/mode/1up</t>
        </is>
      </c>
    </row>
    <row r="41">
      <c r="A41" s="3" t="inlineStr">
        <is>
          <t>p0093_3</t>
        </is>
      </c>
      <c r="B41" t="inlineStr">
        <is>
          <t>Population and Emigration</t>
        </is>
      </c>
      <c r="C41" t="inlineStr">
        <is>
          <t>[Ratios of married and unmarried per 1,000 population]</t>
        </is>
      </c>
      <c r="D41" t="inlineStr">
        <is>
          <t>38</t>
        </is>
      </c>
      <c r="E41" t="inlineStr">
        <is>
          <t>https://archive.org/details/japan-year-book-1930/page/n93/mode/1up</t>
        </is>
      </c>
    </row>
    <row r="42">
      <c r="A42" s="3" t="inlineStr">
        <is>
          <t>p0094_1</t>
        </is>
      </c>
      <c r="B42" t="inlineStr">
        <is>
          <t>Population and Emigration</t>
        </is>
      </c>
      <c r="C42" t="inlineStr">
        <is>
          <t>Births, Deaths, Marriages and Divorces</t>
        </is>
      </c>
      <c r="D42" t="inlineStr">
        <is>
          <t>39</t>
        </is>
      </c>
      <c r="E42" t="inlineStr">
        <is>
          <t>https://archive.org/details/japan-year-book-1930/page/n94/mode/1up</t>
        </is>
      </c>
    </row>
    <row r="43">
      <c r="A43" s="3" t="inlineStr">
        <is>
          <t>p0094_2</t>
        </is>
      </c>
      <c r="B43" t="inlineStr">
        <is>
          <t>Population and Emigration</t>
        </is>
      </c>
      <c r="C43" t="inlineStr">
        <is>
          <t>Age of Marriages</t>
        </is>
      </c>
      <c r="D43" t="inlineStr">
        <is>
          <t>39</t>
        </is>
      </c>
      <c r="E43" t="inlineStr">
        <is>
          <t>https://archive.org/details/japan-year-book-1930/page/n94/mode/1up</t>
        </is>
      </c>
    </row>
    <row r="44">
      <c r="A44" s="3" t="inlineStr">
        <is>
          <t>p0094_3</t>
        </is>
      </c>
      <c r="B44" t="inlineStr">
        <is>
          <t>Population and Emigration</t>
        </is>
      </c>
      <c r="C44" t="inlineStr">
        <is>
          <t>Birthrates</t>
        </is>
      </c>
      <c r="D44" t="inlineStr">
        <is>
          <t>39</t>
        </is>
      </c>
      <c r="E44" t="inlineStr">
        <is>
          <t>https://archive.org/details/japan-year-book-1930/page/n94/mode/1up</t>
        </is>
      </c>
    </row>
    <row r="45">
      <c r="A45" s="3" t="inlineStr">
        <is>
          <t>p0094_4</t>
        </is>
      </c>
      <c r="B45" t="inlineStr">
        <is>
          <t>Population and Emigration</t>
        </is>
      </c>
      <c r="C45" t="inlineStr">
        <is>
          <t>Rates of Stillbirths</t>
        </is>
      </c>
      <c r="D45" t="inlineStr">
        <is>
          <t>39</t>
        </is>
      </c>
      <c r="E45" t="inlineStr">
        <is>
          <t>https://archive.org/details/japan-year-book-1930/page/n94/mode/1up</t>
        </is>
      </c>
    </row>
    <row r="46">
      <c r="A46" s="3" t="inlineStr">
        <is>
          <t>p0095_1</t>
        </is>
      </c>
      <c r="B46" t="inlineStr">
        <is>
          <t>Population and Emigration</t>
        </is>
      </c>
      <c r="C46" t="inlineStr">
        <is>
          <t>Population of the Prefectures</t>
        </is>
      </c>
      <c r="D46" t="inlineStr">
        <is>
          <t>40</t>
        </is>
      </c>
      <c r="E46" t="inlineStr">
        <is>
          <t>https://archive.org/details/japan-year-book-1930/page/n95/mode/1up</t>
        </is>
      </c>
    </row>
    <row r="47">
      <c r="A47" s="3" t="inlineStr">
        <is>
          <t>p0095_2</t>
        </is>
      </c>
      <c r="B47" t="inlineStr">
        <is>
          <t>Population and Emigration</t>
        </is>
      </c>
      <c r="C47" t="inlineStr">
        <is>
          <t>Population of the Cities</t>
        </is>
      </c>
      <c r="D47" t="inlineStr">
        <is>
          <t>40, 41</t>
        </is>
      </c>
      <c r="E47" t="inlineStr">
        <is>
          <t>https://archive.org/details/japan-year-book-1930/page/n95/mode/1up</t>
        </is>
      </c>
    </row>
    <row r="48">
      <c r="A48" s="3" t="inlineStr">
        <is>
          <t>p0096_1</t>
        </is>
      </c>
      <c r="B48" t="inlineStr">
        <is>
          <t>Population and Emigration</t>
        </is>
      </c>
      <c r="C48" t="inlineStr">
        <is>
          <t>Distribution of Urban and Rural Population</t>
        </is>
      </c>
      <c r="D48" t="inlineStr">
        <is>
          <t>41</t>
        </is>
      </c>
      <c r="E48" t="inlineStr">
        <is>
          <t>https://archive.org/details/japan-year-book-1930/page/n96/mode/1up</t>
        </is>
      </c>
    </row>
    <row r="49">
      <c r="A49" s="3" t="inlineStr">
        <is>
          <t>p0096_2</t>
        </is>
      </c>
      <c r="B49" t="inlineStr">
        <is>
          <t>Population and Emigration</t>
        </is>
      </c>
      <c r="C49" t="inlineStr">
        <is>
          <t>Foreign Visitors to Japan</t>
        </is>
      </c>
      <c r="D49" t="inlineStr">
        <is>
          <t>41</t>
        </is>
      </c>
      <c r="E49" t="inlineStr">
        <is>
          <t>https://archive.org/details/japan-year-book-1930/page/n96/mode/1up</t>
        </is>
      </c>
    </row>
    <row r="50">
      <c r="A50" s="3" t="inlineStr">
        <is>
          <t>p0097_1</t>
        </is>
      </c>
      <c r="B50" t="inlineStr">
        <is>
          <t>Population and Emigration</t>
        </is>
      </c>
      <c r="C50" t="inlineStr">
        <is>
          <t>Foreign Residents in Japan</t>
        </is>
      </c>
      <c r="D50" t="inlineStr">
        <is>
          <t>42</t>
        </is>
      </c>
      <c r="E50" t="inlineStr">
        <is>
          <t>https://archive.org/details/japan-year-book-1930/page/n97/mode/1up</t>
        </is>
      </c>
    </row>
    <row r="51">
      <c r="A51" s="3" t="inlineStr">
        <is>
          <t>p0097_2</t>
        </is>
      </c>
      <c r="B51" t="inlineStr">
        <is>
          <t>Population and Emigration</t>
        </is>
      </c>
      <c r="C51" t="inlineStr">
        <is>
          <t>[Foreign residents in Japan by nationality, 1927 and 1926]</t>
        </is>
      </c>
      <c r="D51" t="inlineStr">
        <is>
          <t>42</t>
        </is>
      </c>
      <c r="E51" t="inlineStr">
        <is>
          <t>https://archive.org/details/japan-year-book-1930/page/n97/mode/1up</t>
        </is>
      </c>
    </row>
    <row r="52">
      <c r="A52" s="3" t="inlineStr">
        <is>
          <t>p0098_1</t>
        </is>
      </c>
      <c r="B52" t="inlineStr">
        <is>
          <t>Population and Emigration</t>
        </is>
      </c>
      <c r="C52" t="inlineStr">
        <is>
          <t>[Naturalizations, 1923-1927]</t>
        </is>
      </c>
      <c r="D52" t="inlineStr">
        <is>
          <t>43</t>
        </is>
      </c>
      <c r="E52" t="inlineStr">
        <is>
          <t>https://archive.org/details/japan-year-book-1930/page/n98/mode/1up</t>
        </is>
      </c>
    </row>
    <row r="53">
      <c r="A53" s="3" t="inlineStr">
        <is>
          <t>p0098_2</t>
        </is>
      </c>
      <c r="B53" t="inlineStr">
        <is>
          <t>Population and Emigration</t>
        </is>
      </c>
      <c r="C53" t="inlineStr">
        <is>
          <t>[Emigrants departed and returned, and money remitted, 1918-1927]</t>
        </is>
      </c>
      <c r="D53" t="inlineStr">
        <is>
          <t>43</t>
        </is>
      </c>
      <c r="E53" t="inlineStr">
        <is>
          <t>https://archive.org/details/japan-year-book-1930/page/n98/mode/1up</t>
        </is>
      </c>
    </row>
    <row r="54">
      <c r="A54" s="3" t="inlineStr">
        <is>
          <t>p0098_3</t>
        </is>
      </c>
      <c r="B54" t="inlineStr">
        <is>
          <t>Population and Emigration</t>
        </is>
      </c>
      <c r="C54" t="inlineStr">
        <is>
          <t>[Emigrants by destination, 1923-1927]</t>
        </is>
      </c>
      <c r="D54" t="inlineStr">
        <is>
          <t>43, 44</t>
        </is>
      </c>
      <c r="E54" t="inlineStr">
        <is>
          <t>https://archive.org/details/japan-year-book-1930/page/n98/mode/1up</t>
        </is>
      </c>
    </row>
    <row r="55">
      <c r="A55" s="3" t="inlineStr">
        <is>
          <t>p0100_1</t>
        </is>
      </c>
      <c r="B55" t="inlineStr">
        <is>
          <t>Population and Emigration</t>
        </is>
      </c>
      <c r="C55" t="inlineStr">
        <is>
          <t>Japanese Residing Abroad</t>
        </is>
      </c>
      <c r="D55" t="inlineStr">
        <is>
          <t>45, 46, 47</t>
        </is>
      </c>
      <c r="E55" t="inlineStr">
        <is>
          <t>https://archive.org/details/japan-year-book-1930/page/n100/mode/1up</t>
        </is>
      </c>
    </row>
    <row r="56">
      <c r="A56" s="3" t="inlineStr">
        <is>
          <t>p0112_1</t>
        </is>
      </c>
      <c r="B56" t="inlineStr">
        <is>
          <t>Imperial Court</t>
        </is>
      </c>
      <c r="C56" t="inlineStr">
        <is>
          <t>Number of Decorations and Holders Thereof</t>
        </is>
      </c>
      <c r="D56" t="inlineStr">
        <is>
          <t>57</t>
        </is>
      </c>
      <c r="E56" t="inlineStr">
        <is>
          <t>https://archive.org/details/japan-year-book-1930/page/n112/mode/1up</t>
        </is>
      </c>
    </row>
    <row r="57">
      <c r="A57" s="3" t="inlineStr">
        <is>
          <t>p0113_1</t>
        </is>
      </c>
      <c r="B57" t="inlineStr">
        <is>
          <t>Imperial Court</t>
        </is>
      </c>
      <c r="C57" t="inlineStr">
        <is>
          <t>List of Mikados in Alphabetical Order</t>
        </is>
      </c>
      <c r="D57" t="inlineStr">
        <is>
          <t>58, 59</t>
        </is>
      </c>
      <c r="E57" t="inlineStr">
        <is>
          <t>https://archive.org/details/japan-year-book-1930/page/n113/mode/1up</t>
        </is>
      </c>
    </row>
    <row r="58">
      <c r="A58" s="3" t="inlineStr">
        <is>
          <t>p0114_1</t>
        </is>
      </c>
      <c r="B58" t="inlineStr">
        <is>
          <t>Imperial Court</t>
        </is>
      </c>
      <c r="C58" t="inlineStr">
        <is>
          <t>List of Japanese "Year-Name"</t>
        </is>
      </c>
      <c r="D58" t="inlineStr">
        <is>
          <t>59, 60, 61</t>
        </is>
      </c>
      <c r="E58" t="inlineStr">
        <is>
          <t>https://archive.org/details/japan-year-book-1930/page/n114/mode/1up</t>
        </is>
      </c>
    </row>
    <row r="59">
      <c r="A59" s="3" t="inlineStr">
        <is>
          <t>p0125_1</t>
        </is>
      </c>
      <c r="B59" t="inlineStr">
        <is>
          <t>Politics and Local Government</t>
        </is>
      </c>
      <c r="C59" t="inlineStr">
        <is>
          <t>[Important features of the original and revised Election Laws]</t>
        </is>
      </c>
      <c r="D59" t="inlineStr">
        <is>
          <t>70</t>
        </is>
      </c>
      <c r="E59" t="inlineStr">
        <is>
          <t>https://archive.org/details/japan-year-book-1930/page/n125/mode/1up</t>
        </is>
      </c>
    </row>
    <row r="60">
      <c r="A60" s="3" t="inlineStr">
        <is>
          <t>p0131_1</t>
        </is>
      </c>
      <c r="B60" t="inlineStr">
        <is>
          <t>Politics and Local Government</t>
        </is>
      </c>
      <c r="C60" t="inlineStr">
        <is>
          <t>[Hamaguchi (Minsei-to) Cabinet as formed July 2, 1929]</t>
        </is>
      </c>
      <c r="D60" t="inlineStr">
        <is>
          <t>76</t>
        </is>
      </c>
      <c r="E60" t="inlineStr">
        <is>
          <t>https://archive.org/details/japan-year-book-1930/page/n131/mode/1up</t>
        </is>
      </c>
    </row>
    <row r="61">
      <c r="A61" s="3" t="inlineStr">
        <is>
          <t>p0131_2</t>
        </is>
      </c>
      <c r="B61" t="inlineStr">
        <is>
          <t>Politics and Local Government</t>
        </is>
      </c>
      <c r="C61" t="inlineStr">
        <is>
          <t>Cabinet Changes Since 1885</t>
        </is>
      </c>
      <c r="D61" t="inlineStr">
        <is>
          <t>76, 77, 78</t>
        </is>
      </c>
      <c r="E61" t="inlineStr">
        <is>
          <t>https://archive.org/details/japan-year-book-1930/page/n131/mode/1up</t>
        </is>
      </c>
    </row>
    <row r="62">
      <c r="A62" s="3" t="inlineStr">
        <is>
          <t>p0134_1</t>
        </is>
      </c>
      <c r="B62" t="inlineStr">
        <is>
          <t>Politics and Local Government</t>
        </is>
      </c>
      <c r="C62" t="inlineStr">
        <is>
          <t>[Composition of the House of Peers, Dec. 26, 1928]</t>
        </is>
      </c>
      <c r="D62" t="inlineStr">
        <is>
          <t>79</t>
        </is>
      </c>
      <c r="E62" t="inlineStr">
        <is>
          <t>https://archive.org/details/japan-year-book-1930/page/n134/mode/1up</t>
        </is>
      </c>
    </row>
    <row r="63">
      <c r="A63" s="3" t="inlineStr">
        <is>
          <t>p0134_2</t>
        </is>
      </c>
      <c r="B63" t="inlineStr">
        <is>
          <t>Politics and Local Government</t>
        </is>
      </c>
      <c r="C63" t="inlineStr">
        <is>
          <t>Sessions of House and Dissolutions</t>
        </is>
      </c>
      <c r="D63" t="inlineStr">
        <is>
          <t>79, 80</t>
        </is>
      </c>
      <c r="E63" t="inlineStr">
        <is>
          <t>https://archive.org/details/japan-year-book-1930/page/n134/mode/1up</t>
        </is>
      </c>
    </row>
    <row r="64">
      <c r="A64" s="3" t="inlineStr">
        <is>
          <t>p0136_1</t>
        </is>
      </c>
      <c r="B64" t="inlineStr">
        <is>
          <t>Politics and Local Government</t>
        </is>
      </c>
      <c r="C64" t="inlineStr">
        <is>
          <t>[Relative party strength in the House at the close of recent sessions]</t>
        </is>
      </c>
      <c r="D64" t="inlineStr">
        <is>
          <t>81</t>
        </is>
      </c>
      <c r="E64" t="inlineStr">
        <is>
          <t>https://archive.org/details/japan-year-book-1930/page/n136/mode/1up</t>
        </is>
      </c>
    </row>
    <row r="65">
      <c r="A65" s="3" t="inlineStr">
        <is>
          <t>p0136_2</t>
        </is>
      </c>
      <c r="B65" t="inlineStr">
        <is>
          <t>Politics and Local Government</t>
        </is>
      </c>
      <c r="C65" t="inlineStr">
        <is>
          <t>Number of Franchise-Holders</t>
        </is>
      </c>
      <c r="D65" t="inlineStr">
        <is>
          <t>81</t>
        </is>
      </c>
      <c r="E65" t="inlineStr">
        <is>
          <t>https://archive.org/details/japan-year-book-1930/page/n136/mode/1up</t>
        </is>
      </c>
    </row>
    <row r="66">
      <c r="A66" s="3" t="inlineStr">
        <is>
          <t>p0136_3</t>
        </is>
      </c>
      <c r="B66" t="inlineStr">
        <is>
          <t>Politics and Local Government</t>
        </is>
      </c>
      <c r="C66" t="inlineStr">
        <is>
          <t>Profession of Members</t>
        </is>
      </c>
      <c r="D66" t="inlineStr">
        <is>
          <t>81</t>
        </is>
      </c>
      <c r="E66" t="inlineStr">
        <is>
          <t>https://archive.org/details/japan-year-book-1930/page/n136/mode/1up</t>
        </is>
      </c>
    </row>
    <row r="67">
      <c r="A67" s="3" t="inlineStr">
        <is>
          <t>p0136_4</t>
        </is>
      </c>
      <c r="B67" t="inlineStr">
        <is>
          <t>Politics and Local Government</t>
        </is>
      </c>
      <c r="C67" t="inlineStr">
        <is>
          <t>Age of the Members</t>
        </is>
      </c>
      <c r="D67" t="inlineStr">
        <is>
          <t>81</t>
        </is>
      </c>
      <c r="E67" t="inlineStr">
        <is>
          <t>https://archive.org/details/japan-year-book-1930/page/n136/mode/1up</t>
        </is>
      </c>
    </row>
    <row r="68">
      <c r="A68" s="3" t="inlineStr">
        <is>
          <t>p0136_5</t>
        </is>
      </c>
      <c r="B68" t="inlineStr">
        <is>
          <t>Politics and Local Government</t>
        </is>
      </c>
      <c r="C68" t="inlineStr">
        <is>
          <t>Violation of Election Rules</t>
        </is>
      </c>
      <c r="D68" t="inlineStr">
        <is>
          <t>81</t>
        </is>
      </c>
      <c r="E68" t="inlineStr">
        <is>
          <t>https://archive.org/details/japan-year-book-1930/page/n136/mode/1up</t>
        </is>
      </c>
    </row>
    <row r="69">
      <c r="A69" s="3" t="inlineStr">
        <is>
          <t>p0141_1</t>
        </is>
      </c>
      <c r="B69" t="inlineStr">
        <is>
          <t>Politics and Local Government</t>
        </is>
      </c>
      <c r="C69" t="inlineStr">
        <is>
          <t>[Votes polled by party, first prefectural assembly elections under universal suffrage]</t>
        </is>
      </c>
      <c r="D69" t="inlineStr">
        <is>
          <t>86</t>
        </is>
      </c>
      <c r="E69" t="inlineStr">
        <is>
          <t>https://archive.org/details/japan-year-book-1930/page/n141/mode/1up</t>
        </is>
      </c>
    </row>
    <row r="70">
      <c r="A70" s="3" t="inlineStr">
        <is>
          <t>p0141_2</t>
        </is>
      </c>
      <c r="B70" t="inlineStr">
        <is>
          <t>Politics and Local Government</t>
        </is>
      </c>
      <c r="C70" t="inlineStr">
        <is>
          <t>Composition of Prefectures</t>
        </is>
      </c>
      <c r="D70" t="inlineStr">
        <is>
          <t>86, 87</t>
        </is>
      </c>
      <c r="E70" t="inlineStr">
        <is>
          <t>https://archive.org/details/japan-year-book-1930/page/n141/mode/1up</t>
        </is>
      </c>
    </row>
    <row r="71">
      <c r="A71" s="3" t="inlineStr">
        <is>
          <t>p0142_1</t>
        </is>
      </c>
      <c r="B71" t="inlineStr">
        <is>
          <t>Politics and Local Government</t>
        </is>
      </c>
      <c r="C71" t="inlineStr">
        <is>
          <t>Members of Local Assemblies</t>
        </is>
      </c>
      <c r="D71" t="inlineStr">
        <is>
          <t>87</t>
        </is>
      </c>
      <c r="E71" t="inlineStr">
        <is>
          <t>https://archive.org/details/japan-year-book-1930/page/n142/mode/1up</t>
        </is>
      </c>
    </row>
    <row r="72">
      <c r="A72" s="3" t="inlineStr">
        <is>
          <t>p0144_1</t>
        </is>
      </c>
      <c r="B72" t="inlineStr">
        <is>
          <t>Civil and Military Service</t>
        </is>
      </c>
      <c r="C72" t="inlineStr">
        <is>
          <t>Scale of Salaries</t>
        </is>
      </c>
      <c r="D72" t="inlineStr">
        <is>
          <t>89</t>
        </is>
      </c>
      <c r="E72" t="inlineStr">
        <is>
          <t>https://archive.org/details/japan-year-book-1930/page/n144/mode/1up</t>
        </is>
      </c>
    </row>
    <row r="73">
      <c r="A73" s="3" t="inlineStr">
        <is>
          <t>p0144_2</t>
        </is>
      </c>
      <c r="B73" t="inlineStr">
        <is>
          <t>Civil and Military Service</t>
        </is>
      </c>
      <c r="C73" t="inlineStr">
        <is>
          <t>[Scale of salaries for "Sonin" and "Han-nin" rank]</t>
        </is>
      </c>
      <c r="D73" t="inlineStr">
        <is>
          <t>89</t>
        </is>
      </c>
      <c r="E73" t="inlineStr">
        <is>
          <t>https://archive.org/details/japan-year-book-1930/page/n144/mode/1up</t>
        </is>
      </c>
    </row>
    <row r="74">
      <c r="A74" s="3" t="inlineStr">
        <is>
          <t>p0145_1</t>
        </is>
      </c>
      <c r="B74" t="inlineStr">
        <is>
          <t>Civil and Military Service</t>
        </is>
      </c>
      <c r="C74" t="inlineStr">
        <is>
          <t>Diplomatic &amp; Consular Service</t>
        </is>
      </c>
      <c r="D74" t="inlineStr">
        <is>
          <t>90</t>
        </is>
      </c>
      <c r="E74" t="inlineStr">
        <is>
          <t>https://archive.org/details/japan-year-book-1930/page/n145/mode/1up</t>
        </is>
      </c>
    </row>
    <row r="75">
      <c r="A75" s="3" t="inlineStr">
        <is>
          <t>p0145_2</t>
        </is>
      </c>
      <c r="B75" t="inlineStr">
        <is>
          <t>Civil and Military Service</t>
        </is>
      </c>
      <c r="C75" t="inlineStr">
        <is>
          <t>Imperial Household Service</t>
        </is>
      </c>
      <c r="D75" t="inlineStr">
        <is>
          <t>90</t>
        </is>
      </c>
      <c r="E75" t="inlineStr">
        <is>
          <t>https://archive.org/details/japan-year-book-1930/page/n145/mode/1up</t>
        </is>
      </c>
    </row>
    <row r="76">
      <c r="A76" s="3" t="inlineStr">
        <is>
          <t>p0145_3</t>
        </is>
      </c>
      <c r="B76" t="inlineStr">
        <is>
          <t>Civil and Military Service</t>
        </is>
      </c>
      <c r="C76" t="inlineStr">
        <is>
          <t>Judicial Service</t>
        </is>
      </c>
      <c r="D76" t="inlineStr">
        <is>
          <t>90</t>
        </is>
      </c>
      <c r="E76" t="inlineStr">
        <is>
          <t>https://archive.org/details/japan-year-book-1930/page/n145/mode/1up</t>
        </is>
      </c>
    </row>
    <row r="77">
      <c r="A77" s="3" t="inlineStr">
        <is>
          <t>p0145_4</t>
        </is>
      </c>
      <c r="B77" t="inlineStr">
        <is>
          <t>Civil and Military Service</t>
        </is>
      </c>
      <c r="C77" t="inlineStr">
        <is>
          <t>Military Service</t>
        </is>
      </c>
      <c r="D77" t="inlineStr">
        <is>
          <t>90, 91</t>
        </is>
      </c>
      <c r="E77" t="inlineStr">
        <is>
          <t>https://archive.org/details/japan-year-book-1930/page/n145/mode/1up</t>
        </is>
      </c>
    </row>
    <row r="78">
      <c r="A78" s="3" t="inlineStr">
        <is>
          <t>p0146_1</t>
        </is>
      </c>
      <c r="B78" t="inlineStr">
        <is>
          <t>Civil and Military Service</t>
        </is>
      </c>
      <c r="C78" t="inlineStr">
        <is>
          <t>Naval Service</t>
        </is>
      </c>
      <c r="D78" t="inlineStr">
        <is>
          <t>91</t>
        </is>
      </c>
      <c r="E78" t="inlineStr">
        <is>
          <t>https://archive.org/details/japan-year-book-1930/page/n146/mode/1up</t>
        </is>
      </c>
    </row>
    <row r="79">
      <c r="A79" s="3" t="inlineStr">
        <is>
          <t>p0146_2</t>
        </is>
      </c>
      <c r="B79" t="inlineStr">
        <is>
          <t>Civil and Military Service</t>
        </is>
      </c>
      <c r="C79" t="inlineStr">
        <is>
          <t>[Scale of ordinary pension rates for military officers and men according to rank]</t>
        </is>
      </c>
      <c r="D79" t="inlineStr">
        <is>
          <t>91</t>
        </is>
      </c>
      <c r="E79" t="inlineStr">
        <is>
          <t>https://archive.org/details/japan-year-book-1930/page/n146/mode/1up</t>
        </is>
      </c>
    </row>
    <row r="80">
      <c r="A80" s="3" t="inlineStr">
        <is>
          <t>p0147_1</t>
        </is>
      </c>
      <c r="B80" t="inlineStr">
        <is>
          <t>Civil and Military Service</t>
        </is>
      </c>
      <c r="C80" t="inlineStr">
        <is>
          <t>[Rates of invalid pension for non-commissioned officers and men]</t>
        </is>
      </c>
      <c r="D80" t="inlineStr">
        <is>
          <t>92</t>
        </is>
      </c>
      <c r="E80" t="inlineStr">
        <is>
          <t>https://archive.org/details/japan-year-book-1930/page/n147/mode/1up</t>
        </is>
      </c>
    </row>
    <row r="81">
      <c r="A81" s="3" t="inlineStr">
        <is>
          <t>p0147_2</t>
        </is>
      </c>
      <c r="B81" t="inlineStr">
        <is>
          <t>Civil and Military Service</t>
        </is>
      </c>
      <c r="C81" t="inlineStr">
        <is>
          <t>[Scale of maximum and minimum rates of retiring allowance for military officers]</t>
        </is>
      </c>
      <c r="D81" t="inlineStr">
        <is>
          <t>92</t>
        </is>
      </c>
      <c r="E81" t="inlineStr">
        <is>
          <t>https://archive.org/details/japan-year-book-1930/page/n147/mode/1up</t>
        </is>
      </c>
    </row>
    <row r="82">
      <c r="A82" s="3" t="inlineStr">
        <is>
          <t>p0147_3</t>
        </is>
      </c>
      <c r="B82" t="inlineStr">
        <is>
          <t>Civil and Military Service</t>
        </is>
      </c>
      <c r="C82" t="inlineStr">
        <is>
          <t>Civil Service</t>
        </is>
      </c>
      <c r="D82" t="inlineStr">
        <is>
          <t>92</t>
        </is>
      </c>
      <c r="E82" t="inlineStr">
        <is>
          <t>https://archive.org/details/japan-year-book-1930/page/n147/mode/1up</t>
        </is>
      </c>
    </row>
    <row r="83">
      <c r="A83" s="3" t="inlineStr">
        <is>
          <t>p0148_1</t>
        </is>
      </c>
      <c r="B83" t="inlineStr">
        <is>
          <t>Civil and Military Service</t>
        </is>
      </c>
      <c r="C83" t="inlineStr">
        <is>
          <t>Military Service</t>
        </is>
      </c>
      <c r="D83" t="inlineStr">
        <is>
          <t>93</t>
        </is>
      </c>
      <c r="E83" t="inlineStr">
        <is>
          <t>https://archive.org/details/japan-year-book-1930/page/n148/mode/1up</t>
        </is>
      </c>
    </row>
    <row r="84">
      <c r="A84" s="3" t="inlineStr">
        <is>
          <t>p0148_2</t>
        </is>
      </c>
      <c r="B84" t="inlineStr">
        <is>
          <t>Civil and Military Service</t>
        </is>
      </c>
      <c r="C84" t="inlineStr">
        <is>
          <t>Naval Service</t>
        </is>
      </c>
      <c r="D84" t="inlineStr">
        <is>
          <t>93</t>
        </is>
      </c>
      <c r="E84" t="inlineStr">
        <is>
          <t>https://archive.org/details/japan-year-book-1930/page/n148/mode/1up</t>
        </is>
      </c>
    </row>
    <row r="85">
      <c r="A85" s="3" t="inlineStr">
        <is>
          <t>p0148_3</t>
        </is>
      </c>
      <c r="B85" t="inlineStr">
        <is>
          <t>Civil and Military Service</t>
        </is>
      </c>
      <c r="C85" t="inlineStr">
        <is>
          <t>Annuity Attached to the Orders of Golden Kite and Rising Sun</t>
        </is>
      </c>
      <c r="D85" t="inlineStr">
        <is>
          <t>93</t>
        </is>
      </c>
      <c r="E85" t="inlineStr">
        <is>
          <t>https://archive.org/details/japan-year-book-1930/page/n148/mode/1up</t>
        </is>
      </c>
    </row>
    <row r="86">
      <c r="A86" s="3" t="inlineStr">
        <is>
          <t>p0148_4</t>
        </is>
      </c>
      <c r="B86" t="inlineStr">
        <is>
          <t>Civil and Military Service</t>
        </is>
      </c>
      <c r="C86" t="inlineStr">
        <is>
          <t>Directory</t>
        </is>
      </c>
      <c r="D86" t="inlineStr">
        <is>
          <t>93, 94, 95, 96, 97, 98</t>
        </is>
      </c>
      <c r="E86" t="inlineStr">
        <is>
          <t>https://archive.org/details/japan-year-book-1930/page/n148/mode/1up</t>
        </is>
      </c>
    </row>
    <row r="87">
      <c r="A87" s="3" t="inlineStr">
        <is>
          <t>p0152_1</t>
        </is>
      </c>
      <c r="B87" t="inlineStr">
        <is>
          <t>Civil and Military Service</t>
        </is>
      </c>
      <c r="C87" t="inlineStr">
        <is>
          <t>Standing Army</t>
        </is>
      </c>
      <c r="D87" t="inlineStr">
        <is>
          <t>97</t>
        </is>
      </c>
      <c r="E87" t="inlineStr">
        <is>
          <t>https://archive.org/details/japan-year-book-1930/page/n152/mode/1up</t>
        </is>
      </c>
    </row>
    <row r="88">
      <c r="A88" s="3" t="inlineStr">
        <is>
          <t>p0177_1</t>
        </is>
      </c>
      <c r="B88" t="inlineStr">
        <is>
          <t>Diplomacy</t>
        </is>
      </c>
      <c r="C88" t="inlineStr">
        <is>
          <t>Foreign Consulates in Japan</t>
        </is>
      </c>
      <c r="D88" t="inlineStr">
        <is>
          <t>122, 123, 124</t>
        </is>
      </c>
      <c r="E88" t="inlineStr">
        <is>
          <t>https://archive.org/details/japan-year-book-1930/page/n177/mode/1up</t>
        </is>
      </c>
    </row>
    <row r="89">
      <c r="A89" s="3" t="inlineStr">
        <is>
          <t>p0181_1</t>
        </is>
      </c>
      <c r="B89" t="inlineStr">
        <is>
          <t>Diplomacy</t>
        </is>
      </c>
      <c r="C89" t="inlineStr">
        <is>
          <t>Japanese Consulates Abroad</t>
        </is>
      </c>
      <c r="D89" t="inlineStr">
        <is>
          <t>126, 127</t>
        </is>
      </c>
      <c r="E89" t="inlineStr">
        <is>
          <t>https://archive.org/details/japan-year-book-1930/page/n181/mode/1up</t>
        </is>
      </c>
    </row>
    <row r="90">
      <c r="A90" s="3" t="inlineStr">
        <is>
          <t>p0182_1</t>
        </is>
      </c>
      <c r="B90" t="inlineStr">
        <is>
          <t>Diplomacy</t>
        </is>
      </c>
      <c r="C90" t="inlineStr">
        <is>
          <t>Japanese Honorary Consulates Abroad</t>
        </is>
      </c>
      <c r="D90" t="inlineStr">
        <is>
          <t>127, 128</t>
        </is>
      </c>
      <c r="E90" t="inlineStr">
        <is>
          <t>https://archive.org/details/japan-year-book-1930/page/n182/mode/1up</t>
        </is>
      </c>
    </row>
    <row r="91">
      <c r="A91" s="3" t="inlineStr">
        <is>
          <t>p0186_1</t>
        </is>
      </c>
      <c r="B91" t="inlineStr">
        <is>
          <t>National Defence</t>
        </is>
      </c>
      <c r="C91" t="inlineStr">
        <is>
          <t>[Results of examination for conscription by physical grade, 1927 and 1928]</t>
        </is>
      </c>
      <c r="D91" t="inlineStr">
        <is>
          <t>131</t>
        </is>
      </c>
      <c r="E91" t="inlineStr">
        <is>
          <t>https://archive.org/details/japan-year-book-1930/page/n186/mode/1up</t>
        </is>
      </c>
    </row>
    <row r="92">
      <c r="A92" s="3" t="inlineStr">
        <is>
          <t>p0186_2</t>
        </is>
      </c>
      <c r="B92" t="inlineStr">
        <is>
          <t>National Defence</t>
        </is>
      </c>
      <c r="C92" t="inlineStr">
        <is>
          <t>Stature</t>
        </is>
      </c>
      <c r="D92" t="inlineStr">
        <is>
          <t>131</t>
        </is>
      </c>
      <c r="E92" t="inlineStr">
        <is>
          <t>https://archive.org/details/japan-year-book-1930/page/n186/mode/1up</t>
        </is>
      </c>
    </row>
    <row r="93">
      <c r="A93" s="3" t="inlineStr">
        <is>
          <t>p0186_3</t>
        </is>
      </c>
      <c r="B93" t="inlineStr">
        <is>
          <t>National Defence</t>
        </is>
      </c>
      <c r="C93" t="inlineStr">
        <is>
          <t>Weight</t>
        </is>
      </c>
      <c r="D93" t="inlineStr">
        <is>
          <t>131</t>
        </is>
      </c>
      <c r="E93" t="inlineStr">
        <is>
          <t>https://archive.org/details/japan-year-book-1930/page/n186/mode/1up</t>
        </is>
      </c>
    </row>
    <row r="94">
      <c r="A94" s="3" t="inlineStr">
        <is>
          <t>p0187_1</t>
        </is>
      </c>
      <c r="B94" t="inlineStr">
        <is>
          <t>National Defence</t>
        </is>
      </c>
      <c r="C94" t="inlineStr">
        <is>
          <t>No. of Officers on Active List</t>
        </is>
      </c>
      <c r="D94" t="inlineStr">
        <is>
          <t>132</t>
        </is>
      </c>
      <c r="E94" t="inlineStr">
        <is>
          <t>https://archive.org/details/japan-year-book-1930/page/n187/mode/1up</t>
        </is>
      </c>
    </row>
    <row r="95">
      <c r="A95" s="3" t="inlineStr">
        <is>
          <t>p0188_1</t>
        </is>
      </c>
      <c r="B95" t="inlineStr">
        <is>
          <t>National Defence</t>
        </is>
      </c>
      <c r="C95" t="inlineStr">
        <is>
          <t>Latest Statistics (1929)</t>
        </is>
      </c>
      <c r="D95" t="inlineStr">
        <is>
          <t>133</t>
        </is>
      </c>
      <c r="E95" t="inlineStr">
        <is>
          <t>https://archive.org/details/japan-year-book-1930/page/n188/mode/1up</t>
        </is>
      </c>
    </row>
    <row r="96">
      <c r="A96" s="3" t="inlineStr">
        <is>
          <t>p0189_1</t>
        </is>
      </c>
      <c r="B96" t="inlineStr">
        <is>
          <t>National Defence</t>
        </is>
      </c>
      <c r="C96" t="inlineStr">
        <is>
          <t>[Brigades of field heavy artillery and their regiments]</t>
        </is>
      </c>
      <c r="D96" t="inlineStr">
        <is>
          <t>134</t>
        </is>
      </c>
      <c r="E96" t="inlineStr">
        <is>
          <t>https://archive.org/details/japan-year-book-1930/page/n189/mode/1up</t>
        </is>
      </c>
    </row>
    <row r="97">
      <c r="A97" s="3" t="inlineStr">
        <is>
          <t>p0189_2</t>
        </is>
      </c>
      <c r="B97" t="inlineStr">
        <is>
          <t>National Defence</t>
        </is>
      </c>
      <c r="C97" t="inlineStr">
        <is>
          <t>[Rate of bounty allowed to motor-cars]</t>
        </is>
      </c>
      <c r="D97" t="inlineStr">
        <is>
          <t>134</t>
        </is>
      </c>
      <c r="E97" t="inlineStr">
        <is>
          <t>https://archive.org/details/japan-year-book-1930/page/n189/mode/1up</t>
        </is>
      </c>
    </row>
    <row r="98">
      <c r="A98" s="3" t="inlineStr">
        <is>
          <t>p0191_1</t>
        </is>
      </c>
      <c r="B98" t="inlineStr">
        <is>
          <t>National Defence</t>
        </is>
      </c>
      <c r="C98" t="inlineStr">
        <is>
          <t>[Strength of the standing force by corps]</t>
        </is>
      </c>
      <c r="D98" t="inlineStr">
        <is>
          <t>136</t>
        </is>
      </c>
      <c r="E98" t="inlineStr">
        <is>
          <t>https://archive.org/details/japan-year-book-1930/page/n191/mode/1up</t>
        </is>
      </c>
    </row>
    <row r="99">
      <c r="A99" s="3" t="inlineStr">
        <is>
          <t>p0192_1</t>
        </is>
      </c>
      <c r="B99" t="inlineStr">
        <is>
          <t>National Defence</t>
        </is>
      </c>
      <c r="C99" t="inlineStr">
        <is>
          <t>Distribution (As Revised in April 1925)</t>
        </is>
      </c>
      <c r="D99" t="inlineStr">
        <is>
          <t>137, 138, 139</t>
        </is>
      </c>
      <c r="E99" t="inlineStr">
        <is>
          <t>https://archive.org/details/japan-year-book-1930/page/n192/mode/1up</t>
        </is>
      </c>
    </row>
    <row r="100">
      <c r="A100" s="3" t="inlineStr">
        <is>
          <t>p0195_1</t>
        </is>
      </c>
      <c r="B100" t="inlineStr">
        <is>
          <t>National Defence</t>
        </is>
      </c>
      <c r="C100" t="inlineStr">
        <is>
          <t>[Naval program completed in March 1929, and strength of the Japanese Navy]</t>
        </is>
      </c>
      <c r="D100" t="inlineStr">
        <is>
          <t>140</t>
        </is>
      </c>
      <c r="E100" t="inlineStr">
        <is>
          <t>https://archive.org/details/japan-year-book-1930/page/n195/mode/1up</t>
        </is>
      </c>
    </row>
    <row r="101">
      <c r="A101" s="3" t="inlineStr">
        <is>
          <t>p0196_1</t>
        </is>
      </c>
      <c r="B101" t="inlineStr">
        <is>
          <t>National Defence</t>
        </is>
      </c>
      <c r="C101" t="inlineStr">
        <is>
          <t>Officers and Men of the Service</t>
        </is>
      </c>
      <c r="D101" t="inlineStr">
        <is>
          <t>141</t>
        </is>
      </c>
      <c r="E101" t="inlineStr">
        <is>
          <t>https://archive.org/details/japan-year-book-1930/page/n196/mode/1up</t>
        </is>
      </c>
    </row>
    <row r="102">
      <c r="A102" s="3" t="inlineStr">
        <is>
          <t>p0196_2</t>
        </is>
      </c>
      <c r="B102" t="inlineStr">
        <is>
          <t>National Defence</t>
        </is>
      </c>
      <c r="C102" t="inlineStr">
        <is>
          <t>[Personnel of the Navy by rank at the end of 1928]</t>
        </is>
      </c>
      <c r="D102" t="inlineStr">
        <is>
          <t>141</t>
        </is>
      </c>
      <c r="E102" t="inlineStr">
        <is>
          <t>https://archive.org/details/japan-year-book-1930/page/n196/mode/1up</t>
        </is>
      </c>
    </row>
    <row r="103">
      <c r="A103" s="3" t="inlineStr">
        <is>
          <t>p0197_1</t>
        </is>
      </c>
      <c r="B103" t="inlineStr">
        <is>
          <t>National Defence</t>
        </is>
      </c>
      <c r="C103" t="inlineStr">
        <is>
          <t>[Officers eliminated under the Limitation of Armaments, Aug. 1922–Mar. 1924]</t>
        </is>
      </c>
      <c r="D103" t="inlineStr">
        <is>
          <t>142</t>
        </is>
      </c>
      <c r="E103" t="inlineStr">
        <is>
          <t>https://archive.org/details/japan-year-book-1930/page/n197/mode/1up</t>
        </is>
      </c>
    </row>
    <row r="104">
      <c r="A104" s="3" t="inlineStr">
        <is>
          <t>p0197_2</t>
        </is>
      </c>
      <c r="B104" t="inlineStr">
        <is>
          <t>National Defence</t>
        </is>
      </c>
      <c r="C104" t="inlineStr">
        <is>
          <t>Volunteers and Conscripts</t>
        </is>
      </c>
      <c r="D104" t="inlineStr">
        <is>
          <t>142</t>
        </is>
      </c>
      <c r="E104" t="inlineStr">
        <is>
          <t>https://archive.org/details/japan-year-book-1930/page/n197/mode/1up</t>
        </is>
      </c>
    </row>
    <row r="105">
      <c r="A105" s="3" t="inlineStr">
        <is>
          <t>p0197_3</t>
        </is>
      </c>
      <c r="B105" t="inlineStr">
        <is>
          <t>National Defence</t>
        </is>
      </c>
      <c r="C105" t="inlineStr">
        <is>
          <t>Age Limit of Officers on Active Service</t>
        </is>
      </c>
      <c r="D105" t="inlineStr">
        <is>
          <t>142</t>
        </is>
      </c>
      <c r="E105" t="inlineStr">
        <is>
          <t>https://archive.org/details/japan-year-book-1930/page/n197/mode/1up</t>
        </is>
      </c>
    </row>
    <row r="106">
      <c r="A106" s="3" t="inlineStr">
        <is>
          <t>p0198_1</t>
        </is>
      </c>
      <c r="B106" t="inlineStr">
        <is>
          <t>National Defence</t>
        </is>
      </c>
      <c r="C106" t="inlineStr">
        <is>
          <t>Latest Statistics (1929)</t>
        </is>
      </c>
      <c r="D106" t="inlineStr">
        <is>
          <t>143</t>
        </is>
      </c>
      <c r="E106" t="inlineStr">
        <is>
          <t>https://archive.org/details/japan-year-book-1930/page/n198/mode/1up</t>
        </is>
      </c>
    </row>
    <row r="107">
      <c r="A107" s="3" t="inlineStr">
        <is>
          <t>p0199_1</t>
        </is>
      </c>
      <c r="B107" t="inlineStr">
        <is>
          <t>National Defence</t>
        </is>
      </c>
      <c r="C107" t="inlineStr">
        <is>
          <t>Warships, Destroyers, Special Service Ships, etc.</t>
        </is>
      </c>
      <c r="D107" t="inlineStr">
        <is>
          <t>144</t>
        </is>
      </c>
      <c r="E107" t="inlineStr">
        <is>
          <t>https://archive.org/details/japan-year-book-1930/page/n199/mode/1up</t>
        </is>
      </c>
    </row>
    <row r="108">
      <c r="A108" s="3" t="inlineStr">
        <is>
          <t>p0199_2</t>
        </is>
      </c>
      <c r="B108" t="inlineStr">
        <is>
          <t>National Defence</t>
        </is>
      </c>
      <c r="C108" t="inlineStr">
        <is>
          <t>List of Warships</t>
        </is>
      </c>
      <c r="D108" t="inlineStr">
        <is>
          <t>144, 145, 146, 147</t>
        </is>
      </c>
      <c r="E108" t="inlineStr">
        <is>
          <t>https://archive.org/details/japan-year-book-1930/page/n199/mode/1up</t>
        </is>
      </c>
    </row>
    <row r="109">
      <c r="A109" s="3" t="inlineStr">
        <is>
          <t>p0204_1</t>
        </is>
      </c>
      <c r="B109" t="inlineStr">
        <is>
          <t>National Defence</t>
        </is>
      </c>
      <c r="C109" t="inlineStr">
        <is>
          <t>[Distribution of naval air force on completion of 1920 expansion program (Mar. 1923)]</t>
        </is>
      </c>
      <c r="D109" t="inlineStr">
        <is>
          <t>149</t>
        </is>
      </c>
      <c r="E109" t="inlineStr">
        <is>
          <t>https://archive.org/details/japan-year-book-1930/page/n204/mode/1up</t>
        </is>
      </c>
    </row>
    <row r="110">
      <c r="A110" s="3" t="inlineStr">
        <is>
          <t>p0204_2</t>
        </is>
      </c>
      <c r="B110" t="inlineStr">
        <is>
          <t>National Defence</t>
        </is>
      </c>
      <c r="C110" t="inlineStr">
        <is>
          <t>[Distribution of naval air force, spring 1929]</t>
        </is>
      </c>
      <c r="D110" t="inlineStr">
        <is>
          <t>149</t>
        </is>
      </c>
      <c r="E110" t="inlineStr">
        <is>
          <t>https://archive.org/details/japan-year-book-1930/page/n204/mode/1up</t>
        </is>
      </c>
    </row>
    <row r="111">
      <c r="A111" s="3" t="inlineStr">
        <is>
          <t>p0206_1</t>
        </is>
      </c>
      <c r="B111" t="inlineStr">
        <is>
          <t>National Defence</t>
        </is>
      </c>
      <c r="C111" t="inlineStr">
        <is>
          <t>[Schedule and tariff of the Japan Air Transport Co. service]</t>
        </is>
      </c>
      <c r="D111" t="inlineStr">
        <is>
          <t>151</t>
        </is>
      </c>
      <c r="E111" t="inlineStr">
        <is>
          <t>https://archive.org/details/japan-year-book-1930/page/n206/mode/1up</t>
        </is>
      </c>
    </row>
    <row r="112">
      <c r="A112" s="3" t="inlineStr">
        <is>
          <t>p0206_2</t>
        </is>
      </c>
      <c r="B112" t="inlineStr">
        <is>
          <t>National Defence</t>
        </is>
      </c>
      <c r="C112" t="inlineStr">
        <is>
          <t>[Sections of the Tokyo-Dairen passenger fare]</t>
        </is>
      </c>
      <c r="D112" t="inlineStr">
        <is>
          <t>151</t>
        </is>
      </c>
      <c r="E112" t="inlineStr">
        <is>
          <t>https://archive.org/details/japan-year-book-1930/page/n206/mode/1up</t>
        </is>
      </c>
    </row>
    <row r="113">
      <c r="A113" s="3" t="inlineStr">
        <is>
          <t>p0206_3</t>
        </is>
      </c>
      <c r="B113" t="inlineStr">
        <is>
          <t>National Defence</t>
        </is>
      </c>
      <c r="C113" t="inlineStr">
        <is>
          <t>[Other air transport services (Tozai Teiki Kokukai; Nippon Koku Yuso Kenkyusho)]</t>
        </is>
      </c>
      <c r="D113" t="inlineStr">
        <is>
          <t>151</t>
        </is>
      </c>
      <c r="E113" t="inlineStr">
        <is>
          <t>https://archive.org/details/japan-year-book-1930/page/n206/mode/1up</t>
        </is>
      </c>
    </row>
    <row r="114">
      <c r="A114" s="3" t="inlineStr">
        <is>
          <t>p0206_4</t>
        </is>
      </c>
      <c r="B114" t="inlineStr">
        <is>
          <t>National Defence</t>
        </is>
      </c>
      <c r="C114" t="inlineStr">
        <is>
          <t>[Civilian flying record, 1924-1928]</t>
        </is>
      </c>
      <c r="D114" t="inlineStr">
        <is>
          <t>151</t>
        </is>
      </c>
      <c r="E114" t="inlineStr">
        <is>
          <t>https://archive.org/details/japan-year-book-1930/page/n206/mode/1up</t>
        </is>
      </c>
    </row>
    <row r="115">
      <c r="A115" s="3" t="inlineStr">
        <is>
          <t>p0210_1</t>
        </is>
      </c>
      <c r="B115" t="inlineStr">
        <is>
          <t>Religion and Religious Works</t>
        </is>
      </c>
      <c r="C115" t="inlineStr">
        <is>
          <t>Shrines and Priests</t>
        </is>
      </c>
      <c r="D115" t="inlineStr">
        <is>
          <t>155</t>
        </is>
      </c>
      <c r="E115" t="inlineStr">
        <is>
          <t>https://archive.org/details/japan-year-book-1930/page/n210/mode/1up</t>
        </is>
      </c>
    </row>
    <row r="116">
      <c r="A116" s="3" t="inlineStr">
        <is>
          <t>p0212_1</t>
        </is>
      </c>
      <c r="B116" t="inlineStr">
        <is>
          <t>Religion and Religious Works</t>
        </is>
      </c>
      <c r="C116" t="inlineStr">
        <is>
          <t>Buddhist Temples and Priests</t>
        </is>
      </c>
      <c r="D116" t="inlineStr">
        <is>
          <t>157</t>
        </is>
      </c>
      <c r="E116" t="inlineStr">
        <is>
          <t>https://archive.org/details/japan-year-book-1930/page/n212/mode/1up</t>
        </is>
      </c>
    </row>
    <row r="117">
      <c r="A117" s="3" t="inlineStr">
        <is>
          <t>p0215_1</t>
        </is>
      </c>
      <c r="B117" t="inlineStr">
        <is>
          <t>Religion and Religious Works</t>
        </is>
      </c>
      <c r="C117" t="inlineStr">
        <is>
          <t>[Christian statistics: Protestant bodies, Roman Catholic and Russian Orthodox]</t>
        </is>
      </c>
      <c r="D117" t="inlineStr">
        <is>
          <t>160</t>
        </is>
      </c>
      <c r="E117" t="inlineStr">
        <is>
          <t>https://archive.org/details/japan-year-book-1930/page/n215/mode/1up</t>
        </is>
      </c>
    </row>
    <row r="118">
      <c r="A118" s="3" t="inlineStr">
        <is>
          <t>p0219_1</t>
        </is>
      </c>
      <c r="B118" t="inlineStr">
        <is>
          <t>Education</t>
        </is>
      </c>
      <c r="C118" t="inlineStr">
        <is>
          <t>General Statistics of Educational Institutions in Japan Proper for the Year 1926-27</t>
        </is>
      </c>
      <c r="D118" t="inlineStr">
        <is>
          <t>164, 165</t>
        </is>
      </c>
      <c r="E118" t="inlineStr">
        <is>
          <t>https://archive.org/details/japan-year-book-1930/page/n219/mode/1up</t>
        </is>
      </c>
    </row>
    <row r="119">
      <c r="A119" s="3" t="inlineStr">
        <is>
          <t>p0221_1</t>
        </is>
      </c>
      <c r="B119" t="inlineStr">
        <is>
          <t>Education</t>
        </is>
      </c>
      <c r="C119" t="inlineStr">
        <is>
          <t>Statistics of Elementary Schools</t>
        </is>
      </c>
      <c r="D119" t="inlineStr">
        <is>
          <t>166</t>
        </is>
      </c>
      <c r="E119" t="inlineStr">
        <is>
          <t>https://archive.org/details/japan-year-book-1930/page/n221/mode/1up</t>
        </is>
      </c>
    </row>
    <row r="120">
      <c r="A120" s="3" t="inlineStr">
        <is>
          <t>p0221_2</t>
        </is>
      </c>
      <c r="B120" t="inlineStr">
        <is>
          <t>Education</t>
        </is>
      </c>
      <c r="C120" t="inlineStr">
        <is>
          <t>Number of Children of School Age under Obligation to Attend Schools</t>
        </is>
      </c>
      <c r="D120" t="inlineStr">
        <is>
          <t>166</t>
        </is>
      </c>
      <c r="E120" t="inlineStr">
        <is>
          <t>https://archive.org/details/japan-year-book-1930/page/n221/mode/1up</t>
        </is>
      </c>
    </row>
    <row r="121">
      <c r="A121" s="3" t="inlineStr">
        <is>
          <t>p0221_3</t>
        </is>
      </c>
      <c r="B121" t="inlineStr">
        <is>
          <t>Education</t>
        </is>
      </c>
      <c r="C121" t="inlineStr">
        <is>
          <t>[Statistics of kindergartens]</t>
        </is>
      </c>
      <c r="D121" t="inlineStr">
        <is>
          <t>166</t>
        </is>
      </c>
      <c r="E121" t="inlineStr">
        <is>
          <t>https://archive.org/details/japan-year-book-1930/page/n221/mode/1up</t>
        </is>
      </c>
    </row>
    <row r="122">
      <c r="A122" s="3" t="inlineStr">
        <is>
          <t>p0222_1</t>
        </is>
      </c>
      <c r="B122" t="inlineStr">
        <is>
          <t>Education</t>
        </is>
      </c>
      <c r="C122" t="inlineStr">
        <is>
          <t>[Blind, deaf and dumb schools: schools, teachers and pupils]</t>
        </is>
      </c>
      <c r="D122" t="inlineStr">
        <is>
          <t>167</t>
        </is>
      </c>
      <c r="E122" t="inlineStr">
        <is>
          <t>https://archive.org/details/japan-year-book-1930/page/n222/mode/1up</t>
        </is>
      </c>
    </row>
    <row r="123">
      <c r="A123" s="3" t="inlineStr">
        <is>
          <t>p0222_2</t>
        </is>
      </c>
      <c r="B123" t="inlineStr">
        <is>
          <t>Education</t>
        </is>
      </c>
      <c r="C123" t="inlineStr">
        <is>
          <t>[Blind, deaf and dumb of school-age]</t>
        </is>
      </c>
      <c r="D123" t="inlineStr">
        <is>
          <t>167</t>
        </is>
      </c>
      <c r="E123" t="inlineStr">
        <is>
          <t>https://archive.org/details/japan-year-book-1930/page/n222/mode/1up</t>
        </is>
      </c>
    </row>
    <row r="124">
      <c r="A124" s="3" t="inlineStr">
        <is>
          <t>p0223_1</t>
        </is>
      </c>
      <c r="B124" t="inlineStr">
        <is>
          <t>Education</t>
        </is>
      </c>
      <c r="C124" t="inlineStr">
        <is>
          <t>[Holders of the title of Hakushi, by kind]</t>
        </is>
      </c>
      <c r="D124" t="inlineStr">
        <is>
          <t>168</t>
        </is>
      </c>
      <c r="E124" t="inlineStr">
        <is>
          <t>https://archive.org/details/japan-year-book-1930/page/n223/mode/1up</t>
        </is>
      </c>
    </row>
    <row r="125">
      <c r="A125" s="3" t="inlineStr">
        <is>
          <t>p0223_2</t>
        </is>
      </c>
      <c r="B125" t="inlineStr">
        <is>
          <t>Education</t>
        </is>
      </c>
      <c r="C125" t="inlineStr">
        <is>
          <t>List of Imperial Universities</t>
        </is>
      </c>
      <c r="D125" t="inlineStr">
        <is>
          <t>168, 169</t>
        </is>
      </c>
      <c r="E125" t="inlineStr">
        <is>
          <t>https://archive.org/details/japan-year-book-1930/page/n223/mode/1up</t>
        </is>
      </c>
    </row>
    <row r="126">
      <c r="A126" s="3" t="inlineStr">
        <is>
          <t>p0224_1</t>
        </is>
      </c>
      <c r="B126" t="inlineStr">
        <is>
          <t>Education</t>
        </is>
      </c>
      <c r="C126" t="inlineStr">
        <is>
          <t>List of Government Universities</t>
        </is>
      </c>
      <c r="D126" t="inlineStr">
        <is>
          <t>169</t>
        </is>
      </c>
      <c r="E126" t="inlineStr">
        <is>
          <t>https://archive.org/details/japan-year-book-1930/page/n224/mode/1up</t>
        </is>
      </c>
    </row>
    <row r="127">
      <c r="A127" s="3" t="inlineStr">
        <is>
          <t>p0225_1</t>
        </is>
      </c>
      <c r="B127" t="inlineStr">
        <is>
          <t>Education</t>
        </is>
      </c>
      <c r="C127" t="inlineStr">
        <is>
          <t>List of Public Universities</t>
        </is>
      </c>
      <c r="D127" t="inlineStr">
        <is>
          <t>170</t>
        </is>
      </c>
      <c r="E127" t="inlineStr">
        <is>
          <t>https://archive.org/details/japan-year-book-1930/page/n225/mode/1up</t>
        </is>
      </c>
    </row>
    <row r="128">
      <c r="A128" s="3" t="inlineStr">
        <is>
          <t>p0225_2</t>
        </is>
      </c>
      <c r="B128" t="inlineStr">
        <is>
          <t>Education</t>
        </is>
      </c>
      <c r="C128" t="inlineStr">
        <is>
          <t>List of Private Universities</t>
        </is>
      </c>
      <c r="D128" t="inlineStr">
        <is>
          <t>170</t>
        </is>
      </c>
      <c r="E128" t="inlineStr">
        <is>
          <t>https://archive.org/details/japan-year-book-1930/page/n225/mode/1up</t>
        </is>
      </c>
    </row>
    <row r="129">
      <c r="A129" s="3" t="inlineStr">
        <is>
          <t>p0226_1</t>
        </is>
      </c>
      <c r="B129" t="inlineStr">
        <is>
          <t>Education</t>
        </is>
      </c>
      <c r="C129" t="inlineStr">
        <is>
          <t>[Public and private technical and commercial schools of secondary grade, Mar. 1926]</t>
        </is>
      </c>
      <c r="D129" t="inlineStr">
        <is>
          <t>171</t>
        </is>
      </c>
      <c r="E129" t="inlineStr">
        <is>
          <t>https://archive.org/details/japan-year-book-1930/page/n226/mode/1up</t>
        </is>
      </c>
    </row>
    <row r="130">
      <c r="A130" s="3" t="inlineStr">
        <is>
          <t>p0227_1</t>
        </is>
      </c>
      <c r="B130" t="inlineStr">
        <is>
          <t>Education</t>
        </is>
      </c>
      <c r="C130" t="inlineStr">
        <is>
          <t>Statistics of Public &amp; Private Collegiate Institutions (Sept. 1928)</t>
        </is>
      </c>
      <c r="D130" t="inlineStr">
        <is>
          <t>172</t>
        </is>
      </c>
      <c r="E130" t="inlineStr">
        <is>
          <t>https://archive.org/details/japan-year-book-1930/page/n227/mode/1up</t>
        </is>
      </c>
    </row>
    <row r="131">
      <c r="A131" s="3" t="inlineStr">
        <is>
          <t>p0227_2</t>
        </is>
      </c>
      <c r="B131" t="inlineStr">
        <is>
          <t>Education</t>
        </is>
      </c>
      <c r="C131" t="inlineStr">
        <is>
          <t>[Prefectural normal schools, 1925-1927]</t>
        </is>
      </c>
      <c r="D131" t="inlineStr">
        <is>
          <t>172</t>
        </is>
      </c>
      <c r="E131" t="inlineStr">
        <is>
          <t>https://archive.org/details/japan-year-book-1930/page/n227/mode/1up</t>
        </is>
      </c>
    </row>
    <row r="132">
      <c r="A132" s="3" t="inlineStr">
        <is>
          <t>p0227_3</t>
        </is>
      </c>
      <c r="B132" t="inlineStr">
        <is>
          <t>Education</t>
        </is>
      </c>
      <c r="C132" t="inlineStr">
        <is>
          <t>Statistics of the Higher Normal Schools (Mar. 1928)</t>
        </is>
      </c>
      <c r="D132" t="inlineStr">
        <is>
          <t>172</t>
        </is>
      </c>
      <c r="E132" t="inlineStr">
        <is>
          <t>https://archive.org/details/japan-year-book-1930/page/n227/mode/1up</t>
        </is>
      </c>
    </row>
    <row r="133">
      <c r="A133" s="3" t="inlineStr">
        <is>
          <t>p0229_1</t>
        </is>
      </c>
      <c r="B133" t="inlineStr">
        <is>
          <t>Education</t>
        </is>
      </c>
      <c r="C133" t="inlineStr">
        <is>
          <t>[National Research Council: departments, membership and directors]</t>
        </is>
      </c>
      <c r="D133" t="inlineStr">
        <is>
          <t>174</t>
        </is>
      </c>
      <c r="E133" t="inlineStr">
        <is>
          <t>https://archive.org/details/japan-year-book-1930/page/n229/mode/1up</t>
        </is>
      </c>
    </row>
    <row r="134">
      <c r="A134" s="3" t="inlineStr">
        <is>
          <t>p0229_2</t>
        </is>
      </c>
      <c r="B134" t="inlineStr">
        <is>
          <t>Education</t>
        </is>
      </c>
      <c r="C134" t="inlineStr">
        <is>
          <t>[Burden borne on account of compulsory education, 1926-7]</t>
        </is>
      </c>
      <c r="D134" t="inlineStr">
        <is>
          <t>174</t>
        </is>
      </c>
      <c r="E134" t="inlineStr">
        <is>
          <t>https://archive.org/details/japan-year-book-1930/page/n229/mode/1up</t>
        </is>
      </c>
    </row>
    <row r="135">
      <c r="A135" s="3" t="inlineStr">
        <is>
          <t>p0229_3</t>
        </is>
      </c>
      <c r="B135" t="inlineStr">
        <is>
          <t>Education</t>
        </is>
      </c>
      <c r="C135" t="inlineStr">
        <is>
          <t>[Salaries for elementary school teachers, 1916-1925]</t>
        </is>
      </c>
      <c r="D135" t="inlineStr">
        <is>
          <t>174</t>
        </is>
      </c>
      <c r="E135" t="inlineStr">
        <is>
          <t>https://archive.org/details/japan-year-book-1930/page/n229/mode/1up</t>
        </is>
      </c>
    </row>
    <row r="136">
      <c r="A136" s="3" t="inlineStr">
        <is>
          <t>p0229_4</t>
        </is>
      </c>
      <c r="B136" t="inlineStr">
        <is>
          <t>Education</t>
        </is>
      </c>
      <c r="C136" t="inlineStr">
        <is>
          <t>Educational Expenses Paid out of Provincial and Communal Treasuries</t>
        </is>
      </c>
      <c r="D136" t="inlineStr">
        <is>
          <t>174, 175</t>
        </is>
      </c>
      <c r="E136" t="inlineStr">
        <is>
          <t>https://archive.org/details/japan-year-book-1930/page/n229/mode/1up</t>
        </is>
      </c>
    </row>
    <row r="137">
      <c r="A137" s="3" t="inlineStr">
        <is>
          <t>p0230_1</t>
        </is>
      </c>
      <c r="B137" t="inlineStr">
        <is>
          <t>Education</t>
        </is>
      </c>
      <c r="C137" t="inlineStr">
        <is>
          <t>Health of Students in Govt. Schools</t>
        </is>
      </c>
      <c r="D137" t="inlineStr">
        <is>
          <t>175</t>
        </is>
      </c>
      <c r="E137" t="inlineStr">
        <is>
          <t>https://archive.org/details/japan-year-book-1930/page/n230/mode/1up</t>
        </is>
      </c>
    </row>
    <row r="138">
      <c r="A138" s="3" t="inlineStr">
        <is>
          <t>p0230_2</t>
        </is>
      </c>
      <c r="B138" t="inlineStr">
        <is>
          <t>Education</t>
        </is>
      </c>
      <c r="C138" t="inlineStr">
        <is>
          <t>[Health of girls in Higher Normal Schools and other professional schools]</t>
        </is>
      </c>
      <c r="D138" t="inlineStr">
        <is>
          <t>175</t>
        </is>
      </c>
      <c r="E138" t="inlineStr">
        <is>
          <t>https://archive.org/details/japan-year-book-1930/page/n230/mode/1up</t>
        </is>
      </c>
    </row>
    <row r="139">
      <c r="A139" s="3" t="inlineStr">
        <is>
          <t>p0230_3</t>
        </is>
      </c>
      <c r="B139" t="inlineStr">
        <is>
          <t>Education</t>
        </is>
      </c>
      <c r="C139" t="inlineStr">
        <is>
          <t>Health of Pupils and Students in Public and Private Schools</t>
        </is>
      </c>
      <c r="D139" t="inlineStr">
        <is>
          <t>175</t>
        </is>
      </c>
      <c r="E139" t="inlineStr">
        <is>
          <t>https://archive.org/details/japan-year-book-1930/page/n230/mode/1up</t>
        </is>
      </c>
    </row>
    <row r="140">
      <c r="A140" s="3" t="inlineStr">
        <is>
          <t>p0231_1</t>
        </is>
      </c>
      <c r="B140" t="inlineStr">
        <is>
          <t>Education</t>
        </is>
      </c>
      <c r="C140" t="inlineStr">
        <is>
          <t>[Height, weight, etc. of elementary school children, 1925-26]</t>
        </is>
      </c>
      <c r="D140" t="inlineStr">
        <is>
          <t>176</t>
        </is>
      </c>
      <c r="E140" t="inlineStr">
        <is>
          <t>https://archive.org/details/japan-year-book-1930/page/n231/mode/1up</t>
        </is>
      </c>
    </row>
    <row r="141">
      <c r="A141" s="3" t="inlineStr">
        <is>
          <t>p0231_2</t>
        </is>
      </c>
      <c r="B141" t="inlineStr">
        <is>
          <t>Education</t>
        </is>
      </c>
      <c r="C141" t="inlineStr">
        <is>
          <t>Admission Ratio of 25 Government High Schools</t>
        </is>
      </c>
      <c r="D141" t="inlineStr">
        <is>
          <t>176</t>
        </is>
      </c>
      <c r="E141" t="inlineStr">
        <is>
          <t>https://archive.org/details/japan-year-book-1930/page/n231/mode/1up</t>
        </is>
      </c>
    </row>
    <row r="142">
      <c r="A142" s="3" t="inlineStr">
        <is>
          <t>p0231_3</t>
        </is>
      </c>
      <c r="B142" t="inlineStr">
        <is>
          <t>Education</t>
        </is>
      </c>
      <c r="C142" t="inlineStr">
        <is>
          <t>[Admission ratio at Government special schools, 1926-27]</t>
        </is>
      </c>
      <c r="D142" t="inlineStr">
        <is>
          <t>176</t>
        </is>
      </c>
      <c r="E142" t="inlineStr">
        <is>
          <t>https://archive.org/details/japan-year-book-1930/page/n231/mode/1up</t>
        </is>
      </c>
    </row>
    <row r="143">
      <c r="A143" s="3" t="inlineStr">
        <is>
          <t>p0231_4</t>
        </is>
      </c>
      <c r="B143" t="inlineStr">
        <is>
          <t>Education</t>
        </is>
      </c>
      <c r="C143" t="inlineStr">
        <is>
          <t>[Applicants and admissions, Tokyo Imperial University, 1925-26]</t>
        </is>
      </c>
      <c r="D143" t="inlineStr">
        <is>
          <t>176</t>
        </is>
      </c>
      <c r="E143" t="inlineStr">
        <is>
          <t>https://archive.org/details/japan-year-book-1930/page/n231/mode/1up</t>
        </is>
      </c>
    </row>
    <row r="144">
      <c r="A144" s="3" t="inlineStr">
        <is>
          <t>p0232_1</t>
        </is>
      </c>
      <c r="B144" t="inlineStr">
        <is>
          <t>Education</t>
        </is>
      </c>
      <c r="C144" t="inlineStr">
        <is>
          <t>[Statistics on libraries, books stored and visitors]</t>
        </is>
      </c>
      <c r="D144" t="inlineStr">
        <is>
          <t>177</t>
        </is>
      </c>
      <c r="E144" t="inlineStr">
        <is>
          <t>https://archive.org/details/japan-year-book-1930/page/n232/mode/1up</t>
        </is>
      </c>
    </row>
    <row r="145">
      <c r="A145" s="3" t="inlineStr">
        <is>
          <t>p0232_2</t>
        </is>
      </c>
      <c r="B145" t="inlineStr">
        <is>
          <t>Education</t>
        </is>
      </c>
      <c r="C145" t="inlineStr">
        <is>
          <t>The Imperial Library</t>
        </is>
      </c>
      <c r="D145" t="inlineStr">
        <is>
          <t>177</t>
        </is>
      </c>
      <c r="E145" t="inlineStr">
        <is>
          <t>https://archive.org/details/japan-year-book-1930/page/n232/mode/1up</t>
        </is>
      </c>
    </row>
    <row r="146">
      <c r="A146" s="3" t="inlineStr">
        <is>
          <t>p0235_1</t>
        </is>
      </c>
      <c r="B146" t="inlineStr">
        <is>
          <t>Education</t>
        </is>
      </c>
      <c r="C146" t="inlineStr">
        <is>
          <t>[Students abroad sent by the Education Department, by country]</t>
        </is>
      </c>
      <c r="D146" t="inlineStr">
        <is>
          <t>180</t>
        </is>
      </c>
      <c r="E146" t="inlineStr">
        <is>
          <t>https://archive.org/details/japan-year-book-1930/page/n235/mode/1up</t>
        </is>
      </c>
    </row>
    <row r="147">
      <c r="A147" s="3" t="inlineStr">
        <is>
          <t>p0235_2</t>
        </is>
      </c>
      <c r="B147" t="inlineStr">
        <is>
          <t>Education</t>
        </is>
      </c>
      <c r="C147" t="inlineStr">
        <is>
          <t>[Licenses for High School teachers]</t>
        </is>
      </c>
      <c r="D147" t="inlineStr">
        <is>
          <t>180</t>
        </is>
      </c>
      <c r="E147" t="inlineStr">
        <is>
          <t>https://archive.org/details/japan-year-book-1930/page/n235/mode/1up</t>
        </is>
      </c>
    </row>
    <row r="148">
      <c r="A148" s="3" t="inlineStr">
        <is>
          <t>p0235_3</t>
        </is>
      </c>
      <c r="B148" t="inlineStr">
        <is>
          <t>Education</t>
        </is>
      </c>
      <c r="C148" t="inlineStr">
        <is>
          <t>[Licenses for Secondary School teachers]</t>
        </is>
      </c>
      <c r="D148" t="inlineStr">
        <is>
          <t>180</t>
        </is>
      </c>
      <c r="E148" t="inlineStr">
        <is>
          <t>https://archive.org/details/japan-year-book-1930/page/n235/mode/1up</t>
        </is>
      </c>
    </row>
    <row r="149">
      <c r="A149" s="3" t="inlineStr">
        <is>
          <t>p0238_1</t>
        </is>
      </c>
      <c r="B149" t="inlineStr">
        <is>
          <t>Labor</t>
        </is>
      </c>
      <c r="C149" t="inlineStr">
        <is>
          <t>[Number and membership of labor unions, 1925-1928]</t>
        </is>
      </c>
      <c r="D149" t="inlineStr">
        <is>
          <t>183</t>
        </is>
      </c>
      <c r="E149" t="inlineStr">
        <is>
          <t>https://archive.org/details/japan-year-book-1930/page/n238/mode/1up</t>
        </is>
      </c>
    </row>
    <row r="150">
      <c r="A150" s="3" t="inlineStr">
        <is>
          <t>p0238_2</t>
        </is>
      </c>
      <c r="B150" t="inlineStr">
        <is>
          <t>Labor</t>
        </is>
      </c>
      <c r="C150" t="inlineStr">
        <is>
          <t>[Number of laborers]</t>
        </is>
      </c>
      <c r="D150" t="inlineStr">
        <is>
          <t>183</t>
        </is>
      </c>
      <c r="E150" t="inlineStr">
        <is>
          <t>https://archive.org/details/japan-year-book-1930/page/n238/mode/1up</t>
        </is>
      </c>
    </row>
    <row r="151">
      <c r="A151" s="3" t="inlineStr">
        <is>
          <t>p0239_1</t>
        </is>
      </c>
      <c r="B151" t="inlineStr">
        <is>
          <t>Labor</t>
        </is>
      </c>
      <c r="C151" t="inlineStr">
        <is>
          <t>[Number of factories with over 5 workmen, and their operatives]</t>
        </is>
      </c>
      <c r="D151" t="inlineStr">
        <is>
          <t>184</t>
        </is>
      </c>
      <c r="E151" t="inlineStr">
        <is>
          <t>https://archive.org/details/japan-year-book-1930/page/n239/mode/1up</t>
        </is>
      </c>
    </row>
    <row r="152">
      <c r="A152" s="3" t="inlineStr">
        <is>
          <t>p0239_2</t>
        </is>
      </c>
      <c r="B152" t="inlineStr">
        <is>
          <t>Labor</t>
        </is>
      </c>
      <c r="C152" t="inlineStr">
        <is>
          <t>[Index numbers of factories and laborers, and percentage of male and female laborers]</t>
        </is>
      </c>
      <c r="D152" t="inlineStr">
        <is>
          <t>184</t>
        </is>
      </c>
      <c r="E152" t="inlineStr">
        <is>
          <t>https://archive.org/details/japan-year-book-1930/page/n239/mode/1up</t>
        </is>
      </c>
    </row>
    <row r="153">
      <c r="A153" s="3" t="inlineStr">
        <is>
          <t>p0239_3</t>
        </is>
      </c>
      <c r="B153" t="inlineStr">
        <is>
          <t>Labor</t>
        </is>
      </c>
      <c r="C153" t="inlineStr">
        <is>
          <t>No. of Workers as Classified by Kind of Factories</t>
        </is>
      </c>
      <c r="D153" t="inlineStr">
        <is>
          <t>184</t>
        </is>
      </c>
      <c r="E153" t="inlineStr">
        <is>
          <t>https://archive.org/details/japan-year-book-1930/page/n239/mode/1up</t>
        </is>
      </c>
    </row>
    <row r="154">
      <c r="A154" s="3" t="inlineStr">
        <is>
          <t>p0240_1</t>
        </is>
      </c>
      <c r="B154" t="inlineStr">
        <is>
          <t>Labor</t>
        </is>
      </c>
      <c r="C154" t="inlineStr">
        <is>
          <t>No. of Factory Laborers as Classified by Age</t>
        </is>
      </c>
      <c r="D154" t="inlineStr">
        <is>
          <t>185</t>
        </is>
      </c>
      <c r="E154" t="inlineStr">
        <is>
          <t>https://archive.org/details/japan-year-book-1930/page/n240/mode/1up</t>
        </is>
      </c>
    </row>
    <row r="155">
      <c r="A155" s="3" t="inlineStr">
        <is>
          <t>p0240_2</t>
        </is>
      </c>
      <c r="B155" t="inlineStr">
        <is>
          <t>Labor</t>
        </is>
      </c>
      <c r="C155" t="inlineStr">
        <is>
          <t>[Average daily wages in factories, first half of 1928]</t>
        </is>
      </c>
      <c r="D155" t="inlineStr">
        <is>
          <t>185</t>
        </is>
      </c>
      <c r="E155" t="inlineStr">
        <is>
          <t>https://archive.org/details/japan-year-book-1930/page/n240/mode/1up</t>
        </is>
      </c>
    </row>
    <row r="156">
      <c r="A156" s="3" t="inlineStr">
        <is>
          <t>p0241_1</t>
        </is>
      </c>
      <c r="B156" t="inlineStr">
        <is>
          <t>Labor</t>
        </is>
      </c>
      <c r="C156" t="inlineStr">
        <is>
          <t>Average Working Hours as Classified by Factories</t>
        </is>
      </c>
      <c r="D156" t="inlineStr">
        <is>
          <t>186</t>
        </is>
      </c>
      <c r="E156" t="inlineStr">
        <is>
          <t>https://archive.org/details/japan-year-book-1930/page/n241/mode/1up</t>
        </is>
      </c>
    </row>
    <row r="157">
      <c r="A157" s="3" t="inlineStr">
        <is>
          <t>p0242_1</t>
        </is>
      </c>
      <c r="B157" t="inlineStr">
        <is>
          <t>Labor</t>
        </is>
      </c>
      <c r="C157" t="inlineStr">
        <is>
          <t>[Household economy of salaried men: average monthly figures]</t>
        </is>
      </c>
      <c r="D157" t="inlineStr">
        <is>
          <t>187</t>
        </is>
      </c>
      <c r="E157" t="inlineStr">
        <is>
          <t>https://archive.org/details/japan-year-book-1930/page/n242/mode/1up</t>
        </is>
      </c>
    </row>
    <row r="158">
      <c r="A158" s="3" t="inlineStr">
        <is>
          <t>p0242_2</t>
        </is>
      </c>
      <c r="B158" t="inlineStr">
        <is>
          <t>Labor</t>
        </is>
      </c>
      <c r="C158" t="inlineStr">
        <is>
          <t>[Household economy of laborers: average monthly figures]</t>
        </is>
      </c>
      <c r="D158" t="inlineStr">
        <is>
          <t>187</t>
        </is>
      </c>
      <c r="E158" t="inlineStr">
        <is>
          <t>https://archive.org/details/japan-year-book-1930/page/n242/mode/1up</t>
        </is>
      </c>
    </row>
    <row r="159">
      <c r="A159" s="3" t="inlineStr">
        <is>
          <t>p0242_3</t>
        </is>
      </c>
      <c r="B159" t="inlineStr">
        <is>
          <t>Labor</t>
        </is>
      </c>
      <c r="C159" t="inlineStr">
        <is>
          <t>[Household economy of salaried men and laborers by income grade]</t>
        </is>
      </c>
      <c r="D159" t="inlineStr">
        <is>
          <t>187, 188</t>
        </is>
      </c>
      <c r="E159" t="inlineStr">
        <is>
          <t>https://archive.org/details/japan-year-book-1930/page/n242/mode/1up</t>
        </is>
      </c>
    </row>
    <row r="160">
      <c r="A160" s="3" t="inlineStr">
        <is>
          <t>p0243_1</t>
        </is>
      </c>
      <c r="B160" t="inlineStr">
        <is>
          <t>Labor</t>
        </is>
      </c>
      <c r="C160" t="inlineStr">
        <is>
          <t>[Analysis of outgoes of salaried men and laborers]</t>
        </is>
      </c>
      <c r="D160" t="inlineStr">
        <is>
          <t>188</t>
        </is>
      </c>
      <c r="E160" t="inlineStr">
        <is>
          <t>https://archive.org/details/japan-year-book-1930/page/n243/mode/1up</t>
        </is>
      </c>
    </row>
    <row r="161">
      <c r="A161" s="3" t="inlineStr">
        <is>
          <t>p0243_2</t>
        </is>
      </c>
      <c r="B161" t="inlineStr">
        <is>
          <t>Labor</t>
        </is>
      </c>
      <c r="C161" t="inlineStr">
        <is>
          <t>[Relative weight of the bare necessaries of life]</t>
        </is>
      </c>
      <c r="D161" t="inlineStr">
        <is>
          <t>188</t>
        </is>
      </c>
      <c r="E161" t="inlineStr">
        <is>
          <t>https://archive.org/details/japan-year-book-1930/page/n243/mode/1up</t>
        </is>
      </c>
    </row>
    <row r="162">
      <c r="A162" s="3" t="inlineStr">
        <is>
          <t>p0244_1</t>
        </is>
      </c>
      <c r="B162" t="inlineStr">
        <is>
          <t>Labor</t>
        </is>
      </c>
      <c r="C162" t="inlineStr">
        <is>
          <t>Latest Wholesale Price of Staple Foodstuffs</t>
        </is>
      </c>
      <c r="D162" t="inlineStr">
        <is>
          <t>189</t>
        </is>
      </c>
      <c r="E162" t="inlineStr">
        <is>
          <t>https://archive.org/details/japan-year-book-1930/page/n244/mode/1up</t>
        </is>
      </c>
    </row>
    <row r="163">
      <c r="A163" s="3" t="inlineStr">
        <is>
          <t>p0244_2</t>
        </is>
      </c>
      <c r="B163" t="inlineStr">
        <is>
          <t>Labor</t>
        </is>
      </c>
      <c r="C163" t="inlineStr">
        <is>
          <t>[Wealth and earning per capita: Japan, U.S.A., Great Britain]</t>
        </is>
      </c>
      <c r="D163" t="inlineStr">
        <is>
          <t>189</t>
        </is>
      </c>
      <c r="E163" t="inlineStr">
        <is>
          <t>https://archive.org/details/japan-year-book-1930/page/n244/mode/1up</t>
        </is>
      </c>
    </row>
    <row r="164">
      <c r="A164" s="3" t="inlineStr">
        <is>
          <t>p0244_3</t>
        </is>
      </c>
      <c r="B164" t="inlineStr">
        <is>
          <t>Labor</t>
        </is>
      </c>
      <c r="C164" t="inlineStr">
        <is>
          <t>[Housing of laborers, 1922-1924]</t>
        </is>
      </c>
      <c r="D164" t="inlineStr">
        <is>
          <t>189</t>
        </is>
      </c>
      <c r="E164" t="inlineStr">
        <is>
          <t>https://archive.org/details/japan-year-book-1930/page/n244/mode/1up</t>
        </is>
      </c>
    </row>
    <row r="165">
      <c r="A165" s="3" t="inlineStr">
        <is>
          <t>p0244_4</t>
        </is>
      </c>
      <c r="B165" t="inlineStr">
        <is>
          <t>Labor</t>
        </is>
      </c>
      <c r="C165" t="inlineStr">
        <is>
          <t>[Housing of laborers: maxima and minima by district]</t>
        </is>
      </c>
      <c r="D165" t="inlineStr">
        <is>
          <t>189</t>
        </is>
      </c>
      <c r="E165" t="inlineStr">
        <is>
          <t>https://archive.org/details/japan-year-book-1930/page/n244/mode/1up</t>
        </is>
      </c>
    </row>
    <row r="166">
      <c r="A166" s="3" t="inlineStr">
        <is>
          <t>p0245_1</t>
        </is>
      </c>
      <c r="B166" t="inlineStr">
        <is>
          <t>Labor</t>
        </is>
      </c>
      <c r="C166" t="inlineStr">
        <is>
          <t>[Seamen's minimum wage scale]</t>
        </is>
      </c>
      <c r="D166" t="inlineStr">
        <is>
          <t>190</t>
        </is>
      </c>
      <c r="E166" t="inlineStr">
        <is>
          <t>https://archive.org/details/japan-year-book-1930/page/n245/mode/1up</t>
        </is>
      </c>
    </row>
    <row r="167">
      <c r="A167" s="3" t="inlineStr">
        <is>
          <t>p0245_2</t>
        </is>
      </c>
      <c r="B167" t="inlineStr">
        <is>
          <t>Labor</t>
        </is>
      </c>
      <c r="C167" t="inlineStr">
        <is>
          <t>Data for Strikes</t>
        </is>
      </c>
      <c r="D167" t="inlineStr">
        <is>
          <t>190</t>
        </is>
      </c>
      <c r="E167" t="inlineStr">
        <is>
          <t>https://archive.org/details/japan-year-book-1930/page/n245/mode/1up</t>
        </is>
      </c>
    </row>
    <row r="168">
      <c r="A168" s="3" t="inlineStr">
        <is>
          <t>p0245_3</t>
        </is>
      </c>
      <c r="B168" t="inlineStr">
        <is>
          <t>Labor</t>
        </is>
      </c>
      <c r="C168" t="inlineStr">
        <is>
          <t>Average Number of Strikers Per Case Classified by Occupations</t>
        </is>
      </c>
      <c r="D168" t="inlineStr">
        <is>
          <t>190</t>
        </is>
      </c>
      <c r="E168" t="inlineStr">
        <is>
          <t>https://archive.org/details/japan-year-book-1930/page/n245/mode/1up</t>
        </is>
      </c>
    </row>
    <row r="169">
      <c r="A169" s="3" t="inlineStr">
        <is>
          <t>p0245_4</t>
        </is>
      </c>
      <c r="B169" t="inlineStr">
        <is>
          <t>Labor</t>
        </is>
      </c>
      <c r="C169" t="inlineStr">
        <is>
          <t>Strikes Classified by Causes</t>
        </is>
      </c>
      <c r="D169" t="inlineStr">
        <is>
          <t>190</t>
        </is>
      </c>
      <c r="E169" t="inlineStr">
        <is>
          <t>https://archive.org/details/japan-year-book-1930/page/n245/mode/1up</t>
        </is>
      </c>
    </row>
    <row r="170">
      <c r="A170" s="3" t="inlineStr">
        <is>
          <t>p0246_1</t>
        </is>
      </c>
      <c r="B170" t="inlineStr">
        <is>
          <t>Labor</t>
        </is>
      </c>
      <c r="C170" t="inlineStr">
        <is>
          <t>Strikes Classified by Result</t>
        </is>
      </c>
      <c r="D170" t="inlineStr">
        <is>
          <t>191</t>
        </is>
      </c>
      <c r="E170" t="inlineStr">
        <is>
          <t>https://archive.org/details/japan-year-book-1930/page/n246/mode/1up</t>
        </is>
      </c>
    </row>
    <row r="171">
      <c r="A171" s="3" t="inlineStr">
        <is>
          <t>p0246_2</t>
        </is>
      </c>
      <c r="B171" t="inlineStr">
        <is>
          <t>Labor</t>
        </is>
      </c>
      <c r="C171" t="inlineStr">
        <is>
          <t>Strikers Arrested</t>
        </is>
      </c>
      <c r="D171" t="inlineStr">
        <is>
          <t>191</t>
        </is>
      </c>
      <c r="E171" t="inlineStr">
        <is>
          <t>https://archive.org/details/japan-year-book-1930/page/n246/mode/1up</t>
        </is>
      </c>
    </row>
    <row r="172">
      <c r="A172" s="3" t="inlineStr">
        <is>
          <t>p0247_1</t>
        </is>
      </c>
      <c r="B172" t="inlineStr">
        <is>
          <t>Labor</t>
        </is>
      </c>
      <c r="C172" t="inlineStr">
        <is>
          <t>[Agrarian movements: unions and members, 1927-1928]</t>
        </is>
      </c>
      <c r="D172" t="inlineStr">
        <is>
          <t>192</t>
        </is>
      </c>
      <c r="E172" t="inlineStr">
        <is>
          <t>https://archive.org/details/japan-year-book-1930/page/n247/mode/1up</t>
        </is>
      </c>
    </row>
    <row r="173">
      <c r="A173" s="3" t="inlineStr">
        <is>
          <t>p0247_2</t>
        </is>
      </c>
      <c r="B173" t="inlineStr">
        <is>
          <t>Labor</t>
        </is>
      </c>
      <c r="C173" t="inlineStr">
        <is>
          <t>[Tenancy troubles, 1921-1928]</t>
        </is>
      </c>
      <c r="D173" t="inlineStr">
        <is>
          <t>192</t>
        </is>
      </c>
      <c r="E173" t="inlineStr">
        <is>
          <t>https://archive.org/details/japan-year-book-1930/page/n247/mode/1up</t>
        </is>
      </c>
    </row>
    <row r="174">
      <c r="A174" s="3" t="inlineStr">
        <is>
          <t>p0254_1</t>
        </is>
      </c>
      <c r="B174" t="inlineStr">
        <is>
          <t>Social Problems and Facts</t>
        </is>
      </c>
      <c r="C174" t="inlineStr">
        <is>
          <t>[Co-operative societies and membership by nature, end of Mar. 1926]</t>
        </is>
      </c>
      <c r="D174" t="inlineStr">
        <is>
          <t>199</t>
        </is>
      </c>
      <c r="E174" t="inlineStr">
        <is>
          <t>https://archive.org/details/japan-year-book-1930/page/n254/mode/1up</t>
        </is>
      </c>
    </row>
    <row r="175">
      <c r="A175" s="3" t="inlineStr">
        <is>
          <t>p0254_2</t>
        </is>
      </c>
      <c r="B175" t="inlineStr">
        <is>
          <t>Social Problems and Facts</t>
        </is>
      </c>
      <c r="C175" t="inlineStr">
        <is>
          <t>[Mutual aid associations of workmen: summarised figures for 1926]</t>
        </is>
      </c>
      <c r="D175" t="inlineStr">
        <is>
          <t>199</t>
        </is>
      </c>
      <c r="E175" t="inlineStr">
        <is>
          <t>https://archive.org/details/japan-year-book-1930/page/n254/mode/1up</t>
        </is>
      </c>
    </row>
    <row r="176">
      <c r="A176" s="3" t="inlineStr">
        <is>
          <t>p0255_1</t>
        </is>
      </c>
      <c r="B176" t="inlineStr">
        <is>
          <t>Social Problems and Facts</t>
        </is>
      </c>
      <c r="C176" t="inlineStr">
        <is>
          <t>[Health insurance: number of insured]</t>
        </is>
      </c>
      <c r="D176" t="inlineStr">
        <is>
          <t>200</t>
        </is>
      </c>
      <c r="E176" t="inlineStr">
        <is>
          <t>https://archive.org/details/japan-year-book-1930/page/n255/mode/1up</t>
        </is>
      </c>
    </row>
    <row r="177">
      <c r="A177" s="3" t="inlineStr">
        <is>
          <t>p0255_2</t>
        </is>
      </c>
      <c r="B177" t="inlineStr">
        <is>
          <t>Social Problems and Facts</t>
        </is>
      </c>
      <c r="C177" t="inlineStr">
        <is>
          <t>[Health insurance unions and premium rates, Jan. 1929]</t>
        </is>
      </c>
      <c r="D177" t="inlineStr">
        <is>
          <t>200</t>
        </is>
      </c>
      <c r="E177" t="inlineStr">
        <is>
          <t>https://archive.org/details/japan-year-book-1930/page/n255/mode/1up</t>
        </is>
      </c>
    </row>
    <row r="178">
      <c r="A178" s="3" t="inlineStr">
        <is>
          <t>p0255_3</t>
        </is>
      </c>
      <c r="B178" t="inlineStr">
        <is>
          <t>Social Problems and Facts</t>
        </is>
      </c>
      <c r="C178" t="inlineStr">
        <is>
          <t>[Health insurance: the 1929-'30 estimate]</t>
        </is>
      </c>
      <c r="D178" t="inlineStr">
        <is>
          <t>200</t>
        </is>
      </c>
      <c r="E178" t="inlineStr">
        <is>
          <t>https://archive.org/details/japan-year-book-1930/page/n255/mode/1up</t>
        </is>
      </c>
    </row>
    <row r="179">
      <c r="A179" s="3" t="inlineStr">
        <is>
          <t>p0255_4</t>
        </is>
      </c>
      <c r="B179" t="inlineStr">
        <is>
          <t>Social Problems and Facts</t>
        </is>
      </c>
      <c r="C179" t="inlineStr">
        <is>
          <t>[Panel doctors in the Government health insurance service, Jan. 1929]</t>
        </is>
      </c>
      <c r="D179" t="inlineStr">
        <is>
          <t>200</t>
        </is>
      </c>
      <c r="E179" t="inlineStr">
        <is>
          <t>https://archive.org/details/japan-year-book-1930/page/n255/mode/1up</t>
        </is>
      </c>
    </row>
    <row r="180">
      <c r="A180" s="3" t="inlineStr">
        <is>
          <t>p0256_1</t>
        </is>
      </c>
      <c r="B180" t="inlineStr">
        <is>
          <t>Social Problems and Facts</t>
        </is>
      </c>
      <c r="C180" t="inlineStr">
        <is>
          <t>Unemployment Inquiries</t>
        </is>
      </c>
      <c r="D180" t="inlineStr">
        <is>
          <t>201</t>
        </is>
      </c>
      <c r="E180" t="inlineStr">
        <is>
          <t>https://archive.org/details/japan-year-book-1930/page/n256/mode/1up</t>
        </is>
      </c>
    </row>
    <row r="181">
      <c r="A181" s="3" t="inlineStr">
        <is>
          <t>p0256_2</t>
        </is>
      </c>
      <c r="B181" t="inlineStr">
        <is>
          <t>Social Problems and Facts</t>
        </is>
      </c>
      <c r="C181" t="inlineStr">
        <is>
          <t>Unemployment Percentage of the Three Groups</t>
        </is>
      </c>
      <c r="D181" t="inlineStr">
        <is>
          <t>201</t>
        </is>
      </c>
      <c r="E181" t="inlineStr">
        <is>
          <t>https://archive.org/details/japan-year-book-1930/page/n256/mode/1up</t>
        </is>
      </c>
    </row>
    <row r="182">
      <c r="A182" s="3" t="inlineStr">
        <is>
          <t>p0256_3</t>
        </is>
      </c>
      <c r="B182" t="inlineStr">
        <is>
          <t>Social Problems and Facts</t>
        </is>
      </c>
      <c r="C182" t="inlineStr">
        <is>
          <t>[Causes of unemployment, principal items]</t>
        </is>
      </c>
      <c r="D182" t="inlineStr">
        <is>
          <t>201</t>
        </is>
      </c>
      <c r="E182" t="inlineStr">
        <is>
          <t>https://archive.org/details/japan-year-book-1930/page/n256/mode/1up</t>
        </is>
      </c>
    </row>
    <row r="183">
      <c r="A183" s="3" t="inlineStr">
        <is>
          <t>p0257_1</t>
        </is>
      </c>
      <c r="B183" t="inlineStr">
        <is>
          <t>Social Problems and Facts</t>
        </is>
      </c>
      <c r="C183" t="inlineStr">
        <is>
          <t>[Women as bread winners by occupation (occupations employing over 100,000 women)]</t>
        </is>
      </c>
      <c r="D183" t="inlineStr">
        <is>
          <t>202</t>
        </is>
      </c>
      <c r="E183" t="inlineStr">
        <is>
          <t>https://archive.org/details/japan-year-book-1930/page/n257/mode/1up</t>
        </is>
      </c>
    </row>
    <row r="184">
      <c r="A184" s="3" t="inlineStr">
        <is>
          <t>p0258_1</t>
        </is>
      </c>
      <c r="B184" t="inlineStr">
        <is>
          <t>Social Problems and Facts</t>
        </is>
      </c>
      <c r="C184" t="inlineStr">
        <is>
          <t>[Paupers, foundlings and sick travellers given relief under the old rules at State and communal expenses]</t>
        </is>
      </c>
      <c r="D184" t="inlineStr">
        <is>
          <t>203</t>
        </is>
      </c>
      <c r="E184" t="inlineStr">
        <is>
          <t>https://archive.org/details/japan-year-book-1930/page/n258/mode/1up</t>
        </is>
      </c>
    </row>
    <row r="185">
      <c r="A185" s="3" t="inlineStr">
        <is>
          <t>p0258_2</t>
        </is>
      </c>
      <c r="B185" t="inlineStr">
        <is>
          <t>Social Problems and Facts</t>
        </is>
      </c>
      <c r="C185" t="inlineStr">
        <is>
          <t>[Disbursements from relief funds for sufferers from natural calamities, three years ending March 1925]</t>
        </is>
      </c>
      <c r="D185" t="inlineStr">
        <is>
          <t>203</t>
        </is>
      </c>
      <c r="E185" t="inlineStr">
        <is>
          <t>https://archive.org/details/japan-year-book-1930/page/n258/mode/1up</t>
        </is>
      </c>
    </row>
    <row r="186">
      <c r="A186" s="3" t="inlineStr">
        <is>
          <t>p0258_3</t>
        </is>
      </c>
      <c r="B186" t="inlineStr">
        <is>
          <t>Social Problems and Facts</t>
        </is>
      </c>
      <c r="C186" t="inlineStr">
        <is>
          <t>Social Work Summarized</t>
        </is>
      </c>
      <c r="D186" t="inlineStr">
        <is>
          <t>203, 204</t>
        </is>
      </c>
      <c r="E186" t="inlineStr">
        <is>
          <t>https://archive.org/details/japan-year-book-1930/page/n258/mode/1up</t>
        </is>
      </c>
    </row>
    <row r="187">
      <c r="A187" s="3" t="inlineStr">
        <is>
          <t>p0261_1</t>
        </is>
      </c>
      <c r="B187" t="inlineStr">
        <is>
          <t>Justice, Police and Prisons</t>
        </is>
      </c>
      <c r="C187" t="inlineStr">
        <is>
          <t>[Costs of 1st Instance: stamp duty by value of subject-matter]</t>
        </is>
      </c>
      <c r="D187" t="inlineStr">
        <is>
          <t>206</t>
        </is>
      </c>
      <c r="E187" t="inlineStr">
        <is>
          <t>https://archive.org/details/japan-year-book-1930/page/n261/mode/1up</t>
        </is>
      </c>
    </row>
    <row r="188">
      <c r="A188" s="3" t="inlineStr">
        <is>
          <t>p0262_1</t>
        </is>
      </c>
      <c r="B188" t="inlineStr">
        <is>
          <t>Justice, Police and Prisons</t>
        </is>
      </c>
      <c r="C188" t="inlineStr">
        <is>
          <t>Composition of Courts at End of 1927</t>
        </is>
      </c>
      <c r="D188" t="inlineStr">
        <is>
          <t>207</t>
        </is>
      </c>
      <c r="E188" t="inlineStr">
        <is>
          <t>https://archive.org/details/japan-year-book-1930/page/n262/mode/1up</t>
        </is>
      </c>
    </row>
    <row r="189">
      <c r="A189" s="3" t="inlineStr">
        <is>
          <t>p0262_2</t>
        </is>
      </c>
      <c r="B189" t="inlineStr">
        <is>
          <t>Justice, Police and Prisons</t>
        </is>
      </c>
      <c r="C189" t="inlineStr">
        <is>
          <t>Number of Civil Cases in 1927</t>
        </is>
      </c>
      <c r="D189" t="inlineStr">
        <is>
          <t>207</t>
        </is>
      </c>
      <c r="E189" t="inlineStr">
        <is>
          <t>https://archive.org/details/japan-year-book-1930/page/n262/mode/1up</t>
        </is>
      </c>
    </row>
    <row r="190">
      <c r="A190" s="3" t="inlineStr">
        <is>
          <t>p0263_1</t>
        </is>
      </c>
      <c r="B190" t="inlineStr">
        <is>
          <t>Justice, Police and Prisons</t>
        </is>
      </c>
      <c r="C190" t="inlineStr">
        <is>
          <t>Civil Cases Disposed of</t>
        </is>
      </c>
      <c r="D190" t="inlineStr">
        <is>
          <t>208</t>
        </is>
      </c>
      <c r="E190" t="inlineStr">
        <is>
          <t>https://archive.org/details/japan-year-book-1930/page/n263/mode/1up</t>
        </is>
      </c>
    </row>
    <row r="191">
      <c r="A191" s="3" t="inlineStr">
        <is>
          <t>p0263_2</t>
        </is>
      </c>
      <c r="B191" t="inlineStr">
        <is>
          <t>Justice, Police and Prisons</t>
        </is>
      </c>
      <c r="C191" t="inlineStr">
        <is>
          <t>Nature of Civil Cases Settled at 1st Instance</t>
        </is>
      </c>
      <c r="D191" t="inlineStr">
        <is>
          <t>208</t>
        </is>
      </c>
      <c r="E191" t="inlineStr">
        <is>
          <t>https://archive.org/details/japan-year-book-1930/page/n263/mode/1up</t>
        </is>
      </c>
    </row>
    <row r="192">
      <c r="A192" s="3" t="inlineStr">
        <is>
          <t>p0263_3</t>
        </is>
      </c>
      <c r="B192" t="inlineStr">
        <is>
          <t>Justice, Police and Prisons</t>
        </is>
      </c>
      <c r="C192" t="inlineStr">
        <is>
          <t>[Bankruptcy cases]</t>
        </is>
      </c>
      <c r="D192" t="inlineStr">
        <is>
          <t>208</t>
        </is>
      </c>
      <c r="E192" t="inlineStr">
        <is>
          <t>https://archive.org/details/japan-year-book-1930/page/n263/mode/1up</t>
        </is>
      </c>
    </row>
    <row r="193">
      <c r="A193" s="3" t="inlineStr">
        <is>
          <t>p0263_4</t>
        </is>
      </c>
      <c r="B193" t="inlineStr">
        <is>
          <t>Justice, Police and Prisons</t>
        </is>
      </c>
      <c r="C193" t="inlineStr">
        <is>
          <t>Cases of Insolvency and Rehabilitation</t>
        </is>
      </c>
      <c r="D193" t="inlineStr">
        <is>
          <t>208</t>
        </is>
      </c>
      <c r="E193" t="inlineStr">
        <is>
          <t>https://archive.org/details/japan-year-book-1930/page/n263/mode/1up</t>
        </is>
      </c>
    </row>
    <row r="194">
      <c r="A194" s="3" t="inlineStr">
        <is>
          <t>p0263_5</t>
        </is>
      </c>
      <c r="B194" t="inlineStr">
        <is>
          <t>Justice, Police and Prisons</t>
        </is>
      </c>
      <c r="C194" t="inlineStr">
        <is>
          <t>Criminal Cases in Recent Years</t>
        </is>
      </c>
      <c r="D194" t="inlineStr">
        <is>
          <t>208, 209</t>
        </is>
      </c>
      <c r="E194" t="inlineStr">
        <is>
          <t>https://archive.org/details/japan-year-book-1930/page/n263/mode/1up</t>
        </is>
      </c>
    </row>
    <row r="195">
      <c r="A195" s="3" t="inlineStr">
        <is>
          <t>p0264_1</t>
        </is>
      </c>
      <c r="B195" t="inlineStr">
        <is>
          <t>Justice, Police and Prisons</t>
        </is>
      </c>
      <c r="C195" t="inlineStr">
        <is>
          <t>Sentence Carried Out</t>
        </is>
      </c>
      <c r="D195" t="inlineStr">
        <is>
          <t>209</t>
        </is>
      </c>
      <c r="E195" t="inlineStr">
        <is>
          <t>https://archive.org/details/japan-year-book-1930/page/n264/mode/1up</t>
        </is>
      </c>
    </row>
    <row r="196">
      <c r="A196" s="3" t="inlineStr">
        <is>
          <t>p0264_2</t>
        </is>
      </c>
      <c r="B196" t="inlineStr">
        <is>
          <t>Justice, Police and Prisons</t>
        </is>
      </c>
      <c r="C196" t="inlineStr">
        <is>
          <t>Foreigners Criminal Cases</t>
        </is>
      </c>
      <c r="D196" t="inlineStr">
        <is>
          <t>209</t>
        </is>
      </c>
      <c r="E196" t="inlineStr">
        <is>
          <t>https://archive.org/details/japan-year-book-1930/page/n264/mode/1up</t>
        </is>
      </c>
    </row>
    <row r="197">
      <c r="A197" s="3" t="inlineStr">
        <is>
          <t>p0265_1</t>
        </is>
      </c>
      <c r="B197" t="inlineStr">
        <is>
          <t>Justice, Police and Prisons</t>
        </is>
      </c>
      <c r="C197" t="inlineStr">
        <is>
          <t>[Cases handled at the juvenile courts (Tokyo and Osaka)]</t>
        </is>
      </c>
      <c r="D197" t="inlineStr">
        <is>
          <t>210</t>
        </is>
      </c>
      <c r="E197" t="inlineStr">
        <is>
          <t>https://archive.org/details/japan-year-book-1930/page/n265/mode/1up</t>
        </is>
      </c>
    </row>
    <row r="198">
      <c r="A198" s="3" t="inlineStr">
        <is>
          <t>p0266_1</t>
        </is>
      </c>
      <c r="B198" t="inlineStr">
        <is>
          <t>Justice, Police and Prisons</t>
        </is>
      </c>
      <c r="C198" t="inlineStr">
        <is>
          <t>[Police offices and police force]</t>
        </is>
      </c>
      <c r="D198" t="inlineStr">
        <is>
          <t>211</t>
        </is>
      </c>
      <c r="E198" t="inlineStr">
        <is>
          <t>https://archive.org/details/japan-year-book-1930/page/n266/mode/1up</t>
        </is>
      </c>
    </row>
    <row r="199">
      <c r="A199" s="3" t="inlineStr">
        <is>
          <t>p0266_2</t>
        </is>
      </c>
      <c r="B199" t="inlineStr">
        <is>
          <t>Justice, Police and Prisons</t>
        </is>
      </c>
      <c r="C199" t="inlineStr">
        <is>
          <t>Suicides and Suicidal Acts</t>
        </is>
      </c>
      <c r="D199" t="inlineStr">
        <is>
          <t>211</t>
        </is>
      </c>
      <c r="E199" t="inlineStr">
        <is>
          <t>https://archive.org/details/japan-year-book-1930/page/n266/mode/1up</t>
        </is>
      </c>
    </row>
    <row r="200">
      <c r="A200" s="3" t="inlineStr">
        <is>
          <t>p0266_3</t>
        </is>
      </c>
      <c r="B200" t="inlineStr">
        <is>
          <t>Justice, Police and Prisons</t>
        </is>
      </c>
      <c r="C200" t="inlineStr">
        <is>
          <t>Principal Causes of Suicides</t>
        </is>
      </c>
      <c r="D200" t="inlineStr">
        <is>
          <t>211</t>
        </is>
      </c>
      <c r="E200" t="inlineStr">
        <is>
          <t>https://archive.org/details/japan-year-book-1930/page/n266/mode/1up</t>
        </is>
      </c>
    </row>
    <row r="201">
      <c r="A201" s="3" t="inlineStr">
        <is>
          <t>p0267_1</t>
        </is>
      </c>
      <c r="B201" t="inlineStr">
        <is>
          <t>Justice, Police and Prisons</t>
        </is>
      </c>
      <c r="C201" t="inlineStr">
        <is>
          <t>No. of Sufferers from Robbery, Peculation and Fraud</t>
        </is>
      </c>
      <c r="D201" t="inlineStr">
        <is>
          <t>212</t>
        </is>
      </c>
      <c r="E201" t="inlineStr">
        <is>
          <t>https://archive.org/details/japan-year-book-1930/page/n267/mode/1up</t>
        </is>
      </c>
    </row>
    <row r="202">
      <c r="A202" s="3" t="inlineStr">
        <is>
          <t>p0267_2</t>
        </is>
      </c>
      <c r="B202" t="inlineStr">
        <is>
          <t>Justice, Police and Prisons</t>
        </is>
      </c>
      <c r="C202" t="inlineStr">
        <is>
          <t>[Number of arrests made by police officers, by offence]</t>
        </is>
      </c>
      <c r="D202" t="inlineStr">
        <is>
          <t>212</t>
        </is>
      </c>
      <c r="E202" t="inlineStr">
        <is>
          <t>https://archive.org/details/japan-year-book-1930/page/n267/mode/1up</t>
        </is>
      </c>
    </row>
    <row r="203">
      <c r="A203" s="3" t="inlineStr">
        <is>
          <t>p0267_3</t>
        </is>
      </c>
      <c r="B203" t="inlineStr">
        <is>
          <t>Justice, Police and Prisons</t>
        </is>
      </c>
      <c r="C203" t="inlineStr">
        <is>
          <t>Unnatural Deaths</t>
        </is>
      </c>
      <c r="D203" t="inlineStr">
        <is>
          <t>212</t>
        </is>
      </c>
      <c r="E203" t="inlineStr">
        <is>
          <t>https://archive.org/details/japan-year-book-1930/page/n267/mode/1up</t>
        </is>
      </c>
    </row>
    <row r="204">
      <c r="A204" s="3" t="inlineStr">
        <is>
          <t>p0268_1</t>
        </is>
      </c>
      <c r="B204" t="inlineStr">
        <is>
          <t>Justice, Police and Prisons</t>
        </is>
      </c>
      <c r="C204" t="inlineStr">
        <is>
          <t>Number of Foundlings</t>
        </is>
      </c>
      <c r="D204" t="inlineStr">
        <is>
          <t>213</t>
        </is>
      </c>
      <c r="E204" t="inlineStr">
        <is>
          <t>https://archive.org/details/japan-year-book-1930/page/n268/mode/1up</t>
        </is>
      </c>
    </row>
    <row r="205">
      <c r="A205" s="3" t="inlineStr">
        <is>
          <t>p0268_2</t>
        </is>
      </c>
      <c r="B205" t="inlineStr">
        <is>
          <t>Justice, Police and Prisons</t>
        </is>
      </c>
      <c r="C205" t="inlineStr">
        <is>
          <t>Fires</t>
        </is>
      </c>
      <c r="D205" t="inlineStr">
        <is>
          <t>213</t>
        </is>
      </c>
      <c r="E205" t="inlineStr">
        <is>
          <t>https://archive.org/details/japan-year-book-1930/page/n268/mode/1up</t>
        </is>
      </c>
    </row>
    <row r="206">
      <c r="A206" s="3" t="inlineStr">
        <is>
          <t>p0268_3</t>
        </is>
      </c>
      <c r="B206" t="inlineStr">
        <is>
          <t>Justice, Police and Prisons</t>
        </is>
      </c>
      <c r="C206" t="inlineStr">
        <is>
          <t>Number of Prison Inmates</t>
        </is>
      </c>
      <c r="D206" t="inlineStr">
        <is>
          <t>213</t>
        </is>
      </c>
      <c r="E206" t="inlineStr">
        <is>
          <t>https://archive.org/details/japan-year-book-1930/page/n268/mode/1up</t>
        </is>
      </c>
    </row>
    <row r="207">
      <c r="A207" s="3" t="inlineStr">
        <is>
          <t>p0269_1</t>
        </is>
      </c>
      <c r="B207" t="inlineStr">
        <is>
          <t>Justice, Police and Prisons</t>
        </is>
      </c>
      <c r="C207" t="inlineStr">
        <is>
          <t>Convicts Classified (1928)</t>
        </is>
      </c>
      <c r="D207" t="inlineStr">
        <is>
          <t>214</t>
        </is>
      </c>
      <c r="E207" t="inlineStr">
        <is>
          <t>https://archive.org/details/japan-year-book-1930/page/n269/mode/1up</t>
        </is>
      </c>
    </row>
    <row r="208">
      <c r="A208" s="3" t="inlineStr">
        <is>
          <t>p0269_2</t>
        </is>
      </c>
      <c r="B208" t="inlineStr">
        <is>
          <t>Justice, Police and Prisons</t>
        </is>
      </c>
      <c r="C208" t="inlineStr">
        <is>
          <t>Capital Punishments Classified</t>
        </is>
      </c>
      <c r="D208" t="inlineStr">
        <is>
          <t>214</t>
        </is>
      </c>
      <c r="E208" t="inlineStr">
        <is>
          <t>https://archive.org/details/japan-year-book-1930/page/n269/mode/1up</t>
        </is>
      </c>
    </row>
    <row r="209">
      <c r="A209" s="3" t="inlineStr">
        <is>
          <t>p0269_3</t>
        </is>
      </c>
      <c r="B209" t="inlineStr">
        <is>
          <t>Justice, Police and Prisons</t>
        </is>
      </c>
      <c r="C209" t="inlineStr">
        <is>
          <t>New Convicts Classified by Age</t>
        </is>
      </c>
      <c r="D209" t="inlineStr">
        <is>
          <t>214</t>
        </is>
      </c>
      <c r="E209" t="inlineStr">
        <is>
          <t>https://archive.org/details/japan-year-book-1930/page/n269/mode/1up</t>
        </is>
      </c>
    </row>
    <row r="210">
      <c r="A210" s="3" t="inlineStr">
        <is>
          <t>p0269_4</t>
        </is>
      </c>
      <c r="B210" t="inlineStr">
        <is>
          <t>Justice, Police and Prisons</t>
        </is>
      </c>
      <c r="C210" t="inlineStr">
        <is>
          <t>New Convicts Classified by Education</t>
        </is>
      </c>
      <c r="D210" t="inlineStr">
        <is>
          <t>214</t>
        </is>
      </c>
      <c r="E210" t="inlineStr">
        <is>
          <t>https://archive.org/details/japan-year-book-1930/page/n269/mode/1up</t>
        </is>
      </c>
    </row>
    <row r="211">
      <c r="A211" s="3" t="inlineStr">
        <is>
          <t>p0269_5</t>
        </is>
      </c>
      <c r="B211" t="inlineStr">
        <is>
          <t>Justice, Police and Prisons</t>
        </is>
      </c>
      <c r="C211" t="inlineStr">
        <is>
          <t>New Convicts Classified by Property</t>
        </is>
      </c>
      <c r="D211" t="inlineStr">
        <is>
          <t>214</t>
        </is>
      </c>
      <c r="E211" t="inlineStr">
        <is>
          <t>https://archive.org/details/japan-year-book-1930/page/n269/mode/1up</t>
        </is>
      </c>
    </row>
    <row r="212">
      <c r="A212" s="3" t="inlineStr">
        <is>
          <t>p0269_6</t>
        </is>
      </c>
      <c r="B212" t="inlineStr">
        <is>
          <t>Justice, Police and Prisons</t>
        </is>
      </c>
      <c r="C212" t="inlineStr">
        <is>
          <t>Sick Rate and Mortality of Prison-Inmates</t>
        </is>
      </c>
      <c r="D212" t="inlineStr">
        <is>
          <t>214</t>
        </is>
      </c>
      <c r="E212" t="inlineStr">
        <is>
          <t>https://archive.org/details/japan-year-book-1930/page/n269/mode/1up</t>
        </is>
      </c>
    </row>
    <row r="213">
      <c r="A213" s="3" t="inlineStr">
        <is>
          <t>p0269_7</t>
        </is>
      </c>
      <c r="B213" t="inlineStr">
        <is>
          <t>Justice, Police and Prisons</t>
        </is>
      </c>
      <c r="C213" t="inlineStr">
        <is>
          <t>Number of Prison-Inmates whose Names are Cancelled</t>
        </is>
      </c>
      <c r="D213" t="inlineStr">
        <is>
          <t>214</t>
        </is>
      </c>
      <c r="E213" t="inlineStr">
        <is>
          <t>https://archive.org/details/japan-year-book-1930/page/n269/mode/1up</t>
        </is>
      </c>
    </row>
    <row r="214">
      <c r="A214" s="3" t="inlineStr">
        <is>
          <t>p0270_1</t>
        </is>
      </c>
      <c r="B214" t="inlineStr">
        <is>
          <t>Justice, Police and Prisons</t>
        </is>
      </c>
      <c r="C214" t="inlineStr">
        <is>
          <t>Ratio of Prison Officers and Prison-Inmates</t>
        </is>
      </c>
      <c r="D214" t="inlineStr">
        <is>
          <t>215</t>
        </is>
      </c>
      <c r="E214" t="inlineStr">
        <is>
          <t>https://archive.org/details/japan-year-book-1930/page/n270/mode/1up</t>
        </is>
      </c>
    </row>
    <row r="215">
      <c r="A215" s="3" t="inlineStr">
        <is>
          <t>p0270_2</t>
        </is>
      </c>
      <c r="B215" t="inlineStr">
        <is>
          <t>Justice, Police and Prisons</t>
        </is>
      </c>
      <c r="C215" t="inlineStr">
        <is>
          <t>[Prison labour: number of workers, wages and wages per day]</t>
        </is>
      </c>
      <c r="D215" t="inlineStr">
        <is>
          <t>215</t>
        </is>
      </c>
      <c r="E215" t="inlineStr">
        <is>
          <t>https://archive.org/details/japan-year-book-1930/page/n270/mode/1up</t>
        </is>
      </c>
    </row>
    <row r="216">
      <c r="A216" s="3" t="inlineStr">
        <is>
          <t>p0270_3</t>
        </is>
      </c>
      <c r="B216" t="inlineStr">
        <is>
          <t>Justice, Police and Prisons</t>
        </is>
      </c>
      <c r="C216" t="inlineStr">
        <is>
          <t>Revenue of Prisons (in Yen)</t>
        </is>
      </c>
      <c r="D216" t="inlineStr">
        <is>
          <t>215</t>
        </is>
      </c>
      <c r="E216" t="inlineStr">
        <is>
          <t>https://archive.org/details/japan-year-book-1930/page/n270/mode/1up</t>
        </is>
      </c>
    </row>
    <row r="217">
      <c r="A217" s="3" t="inlineStr">
        <is>
          <t>p0270_4</t>
        </is>
      </c>
      <c r="B217" t="inlineStr">
        <is>
          <t>Justice, Police and Prisons</t>
        </is>
      </c>
      <c r="C217" t="inlineStr">
        <is>
          <t>Expenditure of Prisons (in Yen)</t>
        </is>
      </c>
      <c r="D217" t="inlineStr">
        <is>
          <t>215</t>
        </is>
      </c>
      <c r="E217" t="inlineStr">
        <is>
          <t>https://archive.org/details/japan-year-book-1930/page/n270/mode/1up</t>
        </is>
      </c>
    </row>
    <row r="218">
      <c r="A218" s="3" t="inlineStr">
        <is>
          <t>p0270_5</t>
        </is>
      </c>
      <c r="B218" t="inlineStr">
        <is>
          <t>Justice, Police and Prisons</t>
        </is>
      </c>
      <c r="C218" t="inlineStr">
        <is>
          <t>Annual Earnings and Expenses per Prison-Inmate (in Yen)</t>
        </is>
      </c>
      <c r="D218" t="inlineStr">
        <is>
          <t>215</t>
        </is>
      </c>
      <c r="E218" t="inlineStr">
        <is>
          <t>https://archive.org/details/japan-year-book-1930/page/n270/mode/1up</t>
        </is>
      </c>
    </row>
    <row r="219">
      <c r="A219" s="3" t="inlineStr">
        <is>
          <t>p0271_1</t>
        </is>
      </c>
      <c r="B219" t="inlineStr">
        <is>
          <t>Medicine and Sanitation</t>
        </is>
      </c>
      <c r="C219" t="inlineStr">
        <is>
          <t>[Dentists, pharmacists, midwives, nurses and acupuncturists]</t>
        </is>
      </c>
      <c r="D219" t="inlineStr">
        <is>
          <t>216</t>
        </is>
      </c>
      <c r="E219" t="inlineStr">
        <is>
          <t>https://archive.org/details/japan-year-book-1930/page/n271/mode/1up</t>
        </is>
      </c>
    </row>
    <row r="220">
      <c r="A220" s="3" t="inlineStr">
        <is>
          <t>p0272_1</t>
        </is>
      </c>
      <c r="B220" t="inlineStr">
        <is>
          <t>Medicine and Sanitation</t>
        </is>
      </c>
      <c r="C220" t="inlineStr">
        <is>
          <t>[Public hospitals, 1927]</t>
        </is>
      </c>
      <c r="D220" t="inlineStr">
        <is>
          <t>217</t>
        </is>
      </c>
      <c r="E220" t="inlineStr">
        <is>
          <t>https://archive.org/details/japan-year-book-1930/page/n272/mode/1up</t>
        </is>
      </c>
    </row>
    <row r="221">
      <c r="A221" s="3" t="inlineStr">
        <is>
          <t>p0272_2</t>
        </is>
      </c>
      <c r="B221" t="inlineStr">
        <is>
          <t>Medicine and Sanitation</t>
        </is>
      </c>
      <c r="C221" t="inlineStr">
        <is>
          <t>[Charity hospitals at the end of 1927]</t>
        </is>
      </c>
      <c r="D221" t="inlineStr">
        <is>
          <t>217</t>
        </is>
      </c>
      <c r="E221" t="inlineStr">
        <is>
          <t>https://archive.org/details/japan-year-book-1930/page/n272/mode/1up</t>
        </is>
      </c>
    </row>
    <row r="222">
      <c r="A222" s="3" t="inlineStr">
        <is>
          <t>p0273_1</t>
        </is>
      </c>
      <c r="B222" t="inlineStr">
        <is>
          <t>Medicine and Sanitation</t>
        </is>
      </c>
      <c r="C222" t="inlineStr">
        <is>
          <t>[Inmates of leper asylums, end of December 1927]</t>
        </is>
      </c>
      <c r="D222" t="inlineStr">
        <is>
          <t>218</t>
        </is>
      </c>
      <c r="E222" t="inlineStr">
        <is>
          <t>https://archive.org/details/japan-year-book-1930/page/n273/mode/1up</t>
        </is>
      </c>
    </row>
    <row r="223">
      <c r="A223" s="3" t="inlineStr">
        <is>
          <t>p0274_1</t>
        </is>
      </c>
      <c r="B223" t="inlineStr">
        <is>
          <t>Medicine and Sanitation</t>
        </is>
      </c>
      <c r="C223" t="inlineStr">
        <is>
          <t>[Removal of foul matter: average per household in the six premier cities, 1926 and 1927]</t>
        </is>
      </c>
      <c r="D223" t="inlineStr">
        <is>
          <t>219</t>
        </is>
      </c>
      <c r="E223" t="inlineStr">
        <is>
          <t>https://archive.org/details/japan-year-book-1930/page/n274/mode/1up</t>
        </is>
      </c>
    </row>
    <row r="224">
      <c r="A224" s="3" t="inlineStr">
        <is>
          <t>p0275_1</t>
        </is>
      </c>
      <c r="B224" t="inlineStr">
        <is>
          <t>Medicine and Sanitation</t>
        </is>
      </c>
      <c r="C224" t="inlineStr">
        <is>
          <t>Epidemic Mortality</t>
        </is>
      </c>
      <c r="D224" t="inlineStr">
        <is>
          <t>220</t>
        </is>
      </c>
      <c r="E224" t="inlineStr">
        <is>
          <t>https://archive.org/details/japan-year-book-1930/page/n275/mode/1up</t>
        </is>
      </c>
    </row>
    <row r="225">
      <c r="A225" s="3" t="inlineStr">
        <is>
          <t>p0276_1</t>
        </is>
      </c>
      <c r="B225" t="inlineStr">
        <is>
          <t>Medicine and Sanitation</t>
        </is>
      </c>
      <c r="C225" t="inlineStr">
        <is>
          <t>[Mortality classified by causes]</t>
        </is>
      </c>
      <c r="D225" t="inlineStr">
        <is>
          <t>221</t>
        </is>
      </c>
      <c r="E225" t="inlineStr">
        <is>
          <t>https://archive.org/details/japan-year-book-1930/page/n276/mode/1up</t>
        </is>
      </c>
    </row>
    <row r="226">
      <c r="A226" s="3" t="inlineStr">
        <is>
          <t>p0278_1</t>
        </is>
      </c>
      <c r="B226" t="inlineStr">
        <is>
          <t>Press and Publication</t>
        </is>
      </c>
      <c r="C226" t="inlineStr">
        <is>
          <t>[Dailies and periodicals existing at end of year (Police Bureau returns)]</t>
        </is>
      </c>
      <c r="D226" t="inlineStr">
        <is>
          <t>223</t>
        </is>
      </c>
      <c r="E226" t="inlineStr">
        <is>
          <t>https://archive.org/details/japan-year-book-1930/page/n278/mode/1up</t>
        </is>
      </c>
    </row>
    <row r="227">
      <c r="A227" s="3" t="inlineStr">
        <is>
          <t>p0281_1</t>
        </is>
      </c>
      <c r="B227" t="inlineStr">
        <is>
          <t>Press and Publication</t>
        </is>
      </c>
      <c r="C227" t="inlineStr">
        <is>
          <t>Leading Magazines Published in Tokyo</t>
        </is>
      </c>
      <c r="D227" t="inlineStr">
        <is>
          <t>226, 227</t>
        </is>
      </c>
      <c r="E227" t="inlineStr">
        <is>
          <t>https://archive.org/details/japan-year-book-1930/page/n281/mode/1up</t>
        </is>
      </c>
    </row>
    <row r="228">
      <c r="A228" s="3" t="inlineStr">
        <is>
          <t>p0282_1</t>
        </is>
      </c>
      <c r="B228" t="inlineStr">
        <is>
          <t>Press and Publication</t>
        </is>
      </c>
      <c r="C228" t="inlineStr">
        <is>
          <t>[Books and periodicals published, 1926–1928]</t>
        </is>
      </c>
      <c r="D228" t="inlineStr">
        <is>
          <t>227</t>
        </is>
      </c>
      <c r="E228" t="inlineStr">
        <is>
          <t>https://archive.org/details/japan-year-book-1930/page/n282/mode/1up</t>
        </is>
      </c>
    </row>
    <row r="229">
      <c r="A229" s="3" t="inlineStr">
        <is>
          <t>p0292_1</t>
        </is>
      </c>
      <c r="B229" t="inlineStr">
        <is>
          <t>Arts and Crafts</t>
        </is>
      </c>
      <c r="C229" t="inlineStr">
        <is>
          <t>Result of 1928 Exhibition</t>
        </is>
      </c>
      <c r="D229" t="inlineStr">
        <is>
          <t>237</t>
        </is>
      </c>
      <c r="E229" t="inlineStr">
        <is>
          <t>https://archive.org/details/japan-year-book-1930/page/n292/mode/1up</t>
        </is>
      </c>
    </row>
    <row r="230">
      <c r="A230" s="3" t="inlineStr">
        <is>
          <t>p0297_1</t>
        </is>
      </c>
      <c r="B230" t="inlineStr">
        <is>
          <t>Sports</t>
        </is>
      </c>
      <c r="C230" t="inlineStr">
        <is>
          <t>All Japan Track and Field Official Records</t>
        </is>
      </c>
      <c r="D230" t="inlineStr">
        <is>
          <t>242, 243</t>
        </is>
      </c>
      <c r="E230" t="inlineStr">
        <is>
          <t>https://archive.org/details/japan-year-book-1930/page/n297/mode/1up</t>
        </is>
      </c>
    </row>
    <row r="231">
      <c r="A231" s="3" t="inlineStr">
        <is>
          <t>p0299_1</t>
        </is>
      </c>
      <c r="B231" t="inlineStr">
        <is>
          <t>Sports</t>
        </is>
      </c>
      <c r="C231" t="inlineStr">
        <is>
          <t>Picked International Contest</t>
        </is>
      </c>
      <c r="D231" t="inlineStr">
        <is>
          <t>243, 244</t>
        </is>
      </c>
      <c r="E231" t="inlineStr">
        <is>
          <t>https://archive.org/details/japan-year-book-1930/page/n298/mode/1up</t>
        </is>
      </c>
    </row>
    <row r="232">
      <c r="A232" s="3" t="inlineStr">
        <is>
          <t>p0299_2</t>
        </is>
      </c>
      <c r="B232" t="inlineStr">
        <is>
          <t>Sports</t>
        </is>
      </c>
      <c r="C232" t="inlineStr">
        <is>
          <t>All Japan Swimming Championship Meet</t>
        </is>
      </c>
      <c r="D232" t="inlineStr">
        <is>
          <t>244</t>
        </is>
      </c>
      <c r="E232" t="inlineStr">
        <is>
          <t>https://archive.org/details/japan-year-book-1930/page/n299/mode/1up</t>
        </is>
      </c>
    </row>
    <row r="233">
      <c r="A233" s="3" t="inlineStr">
        <is>
          <t>p0300_1</t>
        </is>
      </c>
      <c r="B233" t="inlineStr">
        <is>
          <t>Sports</t>
        </is>
      </c>
      <c r="C233" t="inlineStr">
        <is>
          <t>Spring University League Results, 1929</t>
        </is>
      </c>
      <c r="D233" t="inlineStr">
        <is>
          <t>245</t>
        </is>
      </c>
      <c r="E233" t="inlineStr">
        <is>
          <t>https://archive.org/details/japan-year-book-1930/page/n300/mode/1up</t>
        </is>
      </c>
    </row>
    <row r="234">
      <c r="A234" s="3" t="inlineStr">
        <is>
          <t>p0301_1</t>
        </is>
      </c>
      <c r="B234" t="inlineStr">
        <is>
          <t>Sports</t>
        </is>
      </c>
      <c r="C234" t="inlineStr">
        <is>
          <t>[Waseda v. Keio hockey matches, 1923–1928]</t>
        </is>
      </c>
      <c r="D234" t="inlineStr">
        <is>
          <t>246</t>
        </is>
      </c>
      <c r="E234" t="inlineStr">
        <is>
          <t>https://archive.org/details/japan-year-book-1930/page/n301/mode/1up</t>
        </is>
      </c>
    </row>
    <row r="235">
      <c r="A235" s="3" t="inlineStr">
        <is>
          <t>p0302_1</t>
        </is>
      </c>
      <c r="B235" t="inlineStr">
        <is>
          <t>Sports</t>
        </is>
      </c>
      <c r="C235" t="inlineStr">
        <is>
          <t>[Peaks of the Japanese Alps]</t>
        </is>
      </c>
      <c r="D235" t="inlineStr">
        <is>
          <t>247</t>
        </is>
      </c>
      <c r="E235" t="inlineStr">
        <is>
          <t>https://archive.org/details/japan-year-book-1930/page/n302/mode/1up</t>
        </is>
      </c>
    </row>
    <row r="236">
      <c r="A236" s="3" t="inlineStr">
        <is>
          <t>p0303_1</t>
        </is>
      </c>
      <c r="B236" t="inlineStr">
        <is>
          <t>Sports</t>
        </is>
      </c>
      <c r="C236" t="inlineStr">
        <is>
          <t>[7th All-Japan Skiing Championship, 1929: winners]</t>
        </is>
      </c>
      <c r="D236" t="inlineStr">
        <is>
          <t>248</t>
        </is>
      </c>
      <c r="E236" t="inlineStr">
        <is>
          <t>https://archive.org/details/japan-year-book-1930/page/n303/mode/1up</t>
        </is>
      </c>
    </row>
    <row r="237">
      <c r="A237" s="3" t="inlineStr">
        <is>
          <t>p0304_1</t>
        </is>
      </c>
      <c r="B237" t="inlineStr">
        <is>
          <t>Sports</t>
        </is>
      </c>
      <c r="C237" t="inlineStr">
        <is>
          <t>[Foremost champion wrestlers]</t>
        </is>
      </c>
      <c r="D237" t="inlineStr">
        <is>
          <t>249</t>
        </is>
      </c>
      <c r="E237" t="inlineStr">
        <is>
          <t>https://archive.org/details/japan-year-book-1930/page/n304/mode/1up</t>
        </is>
      </c>
    </row>
    <row r="238">
      <c r="A238" s="3" t="inlineStr">
        <is>
          <t>p0305_1</t>
        </is>
      </c>
      <c r="B238" t="inlineStr">
        <is>
          <t>Sports</t>
        </is>
      </c>
      <c r="C238" t="inlineStr">
        <is>
          <t>[Fastest horse-racing records in recent years]</t>
        </is>
      </c>
      <c r="D238" t="inlineStr">
        <is>
          <t>250</t>
        </is>
      </c>
      <c r="E238" t="inlineStr">
        <is>
          <t>https://archive.org/details/japan-year-book-1930/page/n305/mode/1up</t>
        </is>
      </c>
    </row>
    <row r="239">
      <c r="A239" s="3" t="inlineStr">
        <is>
          <t>p0309_1</t>
        </is>
      </c>
      <c r="B239" t="inlineStr">
        <is>
          <t>Amusements</t>
        </is>
      </c>
      <c r="C239" t="inlineStr">
        <is>
          <t>[Motion picture statistics, 1927–1928]</t>
        </is>
      </c>
      <c r="D239" t="inlineStr">
        <is>
          <t>254</t>
        </is>
      </c>
      <c r="E239" t="inlineStr">
        <is>
          <t>https://archive.org/details/japan-year-book-1930/page/n309/mode/1up</t>
        </is>
      </c>
    </row>
    <row r="240">
      <c r="A240" s="3" t="inlineStr">
        <is>
          <t>p0318_1</t>
        </is>
      </c>
      <c r="B240" t="inlineStr">
        <is>
          <t>Construction</t>
        </is>
      </c>
      <c r="C240" t="inlineStr">
        <is>
          <t>Expenditure Borne by the State</t>
        </is>
      </c>
      <c r="D240" t="inlineStr">
        <is>
          <t>263</t>
        </is>
      </c>
      <c r="E240" t="inlineStr">
        <is>
          <t>https://archive.org/details/japan-year-book-1930/page/n318/mode/1up</t>
        </is>
      </c>
    </row>
    <row r="241">
      <c r="A241" s="3" t="inlineStr">
        <is>
          <t>p0318_2</t>
        </is>
      </c>
      <c r="B241" t="inlineStr">
        <is>
          <t>Construction</t>
        </is>
      </c>
      <c r="C241" t="inlineStr">
        <is>
          <t>Expenditure Borne by Prefectures, etc.</t>
        </is>
      </c>
      <c r="D241" t="inlineStr">
        <is>
          <t>263</t>
        </is>
      </c>
      <c r="E241" t="inlineStr">
        <is>
          <t>https://archive.org/details/japan-year-book-1930/page/n318/mode/1up</t>
        </is>
      </c>
    </row>
    <row r="242">
      <c r="A242" s="3" t="inlineStr">
        <is>
          <t>p0319_1</t>
        </is>
      </c>
      <c r="B242" t="inlineStr">
        <is>
          <t>Construction</t>
        </is>
      </c>
      <c r="C242" t="inlineStr">
        <is>
          <t>[Roads and bridges outlay]</t>
        </is>
      </c>
      <c r="D242" t="inlineStr">
        <is>
          <t>264</t>
        </is>
      </c>
      <c r="E242" t="inlineStr">
        <is>
          <t>https://archive.org/details/japan-year-book-1930/page/n319/mode/1up</t>
        </is>
      </c>
    </row>
    <row r="243">
      <c r="A243" s="3" t="inlineStr">
        <is>
          <t>p0319_2</t>
        </is>
      </c>
      <c r="B243" t="inlineStr">
        <is>
          <t>Construction</t>
        </is>
      </c>
      <c r="C243" t="inlineStr">
        <is>
          <t>[Damage caused by inundations]</t>
        </is>
      </c>
      <c r="D243" t="inlineStr">
        <is>
          <t>264</t>
        </is>
      </c>
      <c r="E243" t="inlineStr">
        <is>
          <t>https://archive.org/details/japan-year-book-1930/page/n319/mode/1up</t>
        </is>
      </c>
    </row>
    <row r="244">
      <c r="A244" s="3" t="inlineStr">
        <is>
          <t>p0319_3</t>
        </is>
      </c>
      <c r="B244" t="inlineStr">
        <is>
          <t>Construction</t>
        </is>
      </c>
      <c r="C244" t="inlineStr">
        <is>
          <t>[Cost of river works and source of funds]</t>
        </is>
      </c>
      <c r="D244" t="inlineStr">
        <is>
          <t>264</t>
        </is>
      </c>
      <c r="E244" t="inlineStr">
        <is>
          <t>https://archive.org/details/japan-year-book-1930/page/n319/mode/1up</t>
        </is>
      </c>
    </row>
    <row r="245">
      <c r="A245" s="3" t="inlineStr">
        <is>
          <t>p0320_1</t>
        </is>
      </c>
      <c r="B245" t="inlineStr">
        <is>
          <t>Construction</t>
        </is>
      </c>
      <c r="C245" t="inlineStr">
        <is>
          <t>[New river work program: consecutive disbursements and State burden]</t>
        </is>
      </c>
      <c r="D245" t="inlineStr">
        <is>
          <t>265</t>
        </is>
      </c>
      <c r="E245" t="inlineStr">
        <is>
          <t>https://archive.org/details/japan-year-book-1930/page/n320/mode/1up</t>
        </is>
      </c>
    </row>
    <row r="246">
      <c r="A246" s="3" t="inlineStr">
        <is>
          <t>p0320_2</t>
        </is>
      </c>
      <c r="B246" t="inlineStr">
        <is>
          <t>Construction</t>
        </is>
      </c>
      <c r="C246" t="inlineStr">
        <is>
          <t>[Principal harbor works costing over ¥1,000,000]</t>
        </is>
      </c>
      <c r="D246" t="inlineStr">
        <is>
          <t>265, 266</t>
        </is>
      </c>
      <c r="E246" t="inlineStr">
        <is>
          <t>https://archive.org/details/japan-year-book-1930/page/n320/mode/1up</t>
        </is>
      </c>
    </row>
    <row r="247">
      <c r="A247" s="3" t="inlineStr">
        <is>
          <t>p0321_1</t>
        </is>
      </c>
      <c r="B247" t="inlineStr">
        <is>
          <t>Construction</t>
        </is>
      </c>
      <c r="C247" t="inlineStr">
        <is>
          <t>[Principal waterworks]</t>
        </is>
      </c>
      <c r="D247" t="inlineStr">
        <is>
          <t>266, 267</t>
        </is>
      </c>
      <c r="E247" t="inlineStr">
        <is>
          <t>https://archive.org/details/japan-year-book-1930/page/n321/mode/1up</t>
        </is>
      </c>
    </row>
    <row r="248">
      <c r="A248" s="3" t="inlineStr">
        <is>
          <t>p0322_1</t>
        </is>
      </c>
      <c r="B248" t="inlineStr">
        <is>
          <t>Construction</t>
        </is>
      </c>
      <c r="C248" t="inlineStr">
        <is>
          <t>[Comparative figures of waterworks and sewage]</t>
        </is>
      </c>
      <c r="D248" t="inlineStr">
        <is>
          <t>267</t>
        </is>
      </c>
      <c r="E248" t="inlineStr">
        <is>
          <t>https://archive.org/details/japan-year-book-1930/page/n322/mode/1up</t>
        </is>
      </c>
    </row>
    <row r="249">
      <c r="A249" s="3" t="inlineStr">
        <is>
          <t>p0322_2</t>
        </is>
      </c>
      <c r="B249" t="inlineStr">
        <is>
          <t>Construction</t>
        </is>
      </c>
      <c r="C249" t="inlineStr">
        <is>
          <t>[Damage caused by waves]</t>
        </is>
      </c>
      <c r="D249" t="inlineStr">
        <is>
          <t>267</t>
        </is>
      </c>
      <c r="E249" t="inlineStr">
        <is>
          <t>https://archive.org/details/japan-year-book-1930/page/n322/mode/1up</t>
        </is>
      </c>
    </row>
    <row r="250">
      <c r="A250" s="3" t="inlineStr">
        <is>
          <t>p0325_1</t>
        </is>
      </c>
      <c r="B250" t="inlineStr">
        <is>
          <t>Construction</t>
        </is>
      </c>
      <c r="C250" t="inlineStr">
        <is>
          <t>[Value of seismic coefficient K in Tokyo, September earthquake]</t>
        </is>
      </c>
      <c r="D250" t="inlineStr">
        <is>
          <t>270</t>
        </is>
      </c>
      <c r="E250" t="inlineStr">
        <is>
          <t>https://archive.org/details/japan-year-book-1930/page/n325/mode/1up</t>
        </is>
      </c>
    </row>
    <row r="251">
      <c r="A251" s="3" t="inlineStr">
        <is>
          <t>p0328_1</t>
        </is>
      </c>
      <c r="B251" t="inlineStr">
        <is>
          <t>Post, Telegraph &amp; Telephone</t>
        </is>
      </c>
      <c r="C251" t="inlineStr">
        <is>
          <t>[Air mail fees to or via U.S.A.]</t>
        </is>
      </c>
      <c r="D251" t="inlineStr">
        <is>
          <t>273</t>
        </is>
      </c>
      <c r="E251" t="inlineStr">
        <is>
          <t>https://archive.org/details/japan-year-book-1930/page/n328/mode/1up</t>
        </is>
      </c>
    </row>
    <row r="252">
      <c r="A252" s="3" t="inlineStr">
        <is>
          <t>p0328_2</t>
        </is>
      </c>
      <c r="B252" t="inlineStr">
        <is>
          <t>Post, Telegraph &amp; Telephone</t>
        </is>
      </c>
      <c r="C252" t="inlineStr">
        <is>
          <t>Length of Telegraph Lines</t>
        </is>
      </c>
      <c r="D252" t="inlineStr">
        <is>
          <t>273</t>
        </is>
      </c>
      <c r="E252" t="inlineStr">
        <is>
          <t>https://archive.org/details/japan-year-book-1930/page/n328/mode/1up</t>
        </is>
      </c>
    </row>
    <row r="253">
      <c r="A253" s="3" t="inlineStr">
        <is>
          <t>p0329_1</t>
        </is>
      </c>
      <c r="B253" t="inlineStr">
        <is>
          <t>Post, Telegraph &amp; Telephone</t>
        </is>
      </c>
      <c r="C253" t="inlineStr">
        <is>
          <t>[Radio telegram fees to steamers at sea]</t>
        </is>
      </c>
      <c r="D253" t="inlineStr">
        <is>
          <t>274</t>
        </is>
      </c>
      <c r="E253" t="inlineStr">
        <is>
          <t>https://archive.org/details/japan-year-book-1930/page/n329/mode/1up</t>
        </is>
      </c>
    </row>
    <row r="254">
      <c r="A254" s="3" t="inlineStr">
        <is>
          <t>p0330_1</t>
        </is>
      </c>
      <c r="B254" t="inlineStr">
        <is>
          <t>Post, Telegraph &amp; Telephone</t>
        </is>
      </c>
      <c r="C254" t="inlineStr">
        <is>
          <t>[Lower press rates to U.S.A. from November 1, 1926]</t>
        </is>
      </c>
      <c r="D254" t="inlineStr">
        <is>
          <t>275</t>
        </is>
      </c>
      <c r="E254" t="inlineStr">
        <is>
          <t>https://archive.org/details/japan-year-book-1930/page/n330/mode/1up</t>
        </is>
      </c>
    </row>
    <row r="255">
      <c r="A255" s="3" t="inlineStr">
        <is>
          <t>p0331_1</t>
        </is>
      </c>
      <c r="B255" t="inlineStr">
        <is>
          <t>Post, Telegraph &amp; Telephone</t>
        </is>
      </c>
      <c r="C255" t="inlineStr">
        <is>
          <t>Length of Telephone Lines</t>
        </is>
      </c>
      <c r="D255" t="inlineStr">
        <is>
          <t>276</t>
        </is>
      </c>
      <c r="E255" t="inlineStr">
        <is>
          <t>https://archive.org/details/japan-year-book-1930/page/n331/mode/1up</t>
        </is>
      </c>
    </row>
    <row r="256">
      <c r="A256" s="3" t="inlineStr">
        <is>
          <t>p0331_2</t>
        </is>
      </c>
      <c r="B256" t="inlineStr">
        <is>
          <t>Post, Telegraph &amp; Telephone</t>
        </is>
      </c>
      <c r="C256" t="inlineStr">
        <is>
          <t>Number of Telephone Subscribers</t>
        </is>
      </c>
      <c r="D256" t="inlineStr">
        <is>
          <t>276</t>
        </is>
      </c>
      <c r="E256" t="inlineStr">
        <is>
          <t>https://archive.org/details/japan-year-book-1930/page/n331/mode/1up</t>
        </is>
      </c>
    </row>
    <row r="257">
      <c r="A257" s="3" t="inlineStr">
        <is>
          <t>p0331_3</t>
        </is>
      </c>
      <c r="B257" t="inlineStr">
        <is>
          <t>Post, Telegraph &amp; Telephone</t>
        </is>
      </c>
      <c r="C257" t="inlineStr">
        <is>
          <t>[Radio broadcasting stations now operating]</t>
        </is>
      </c>
      <c r="D257" t="inlineStr">
        <is>
          <t>276</t>
        </is>
      </c>
      <c r="E257" t="inlineStr">
        <is>
          <t>https://archive.org/details/japan-year-book-1930/page/n331/mode/1up</t>
        </is>
      </c>
    </row>
    <row r="258">
      <c r="A258" s="3" t="inlineStr">
        <is>
          <t>p0332_1</t>
        </is>
      </c>
      <c r="B258" t="inlineStr">
        <is>
          <t>Post, Telegraph &amp; Telephone</t>
        </is>
      </c>
      <c r="C258" t="inlineStr">
        <is>
          <t>[Postal savings: depositors and deposits]</t>
        </is>
      </c>
      <c r="D258" t="inlineStr">
        <is>
          <t>277</t>
        </is>
      </c>
      <c r="E258" t="inlineStr">
        <is>
          <t>https://archive.org/details/japan-year-book-1930/page/n332/mode/1up</t>
        </is>
      </c>
    </row>
    <row r="259">
      <c r="A259" s="3" t="inlineStr">
        <is>
          <t>p0332_2</t>
        </is>
      </c>
      <c r="B259" t="inlineStr">
        <is>
          <t>Post, Telegraph &amp; Telephone</t>
        </is>
      </c>
      <c r="C259" t="inlineStr">
        <is>
          <t>[Postal savings deposits classified by occupation]</t>
        </is>
      </c>
      <c r="D259" t="inlineStr">
        <is>
          <t>277</t>
        </is>
      </c>
      <c r="E259" t="inlineStr">
        <is>
          <t>https://archive.org/details/japan-year-book-1930/page/n332/mode/1up</t>
        </is>
      </c>
    </row>
    <row r="260">
      <c r="A260" s="3" t="inlineStr">
        <is>
          <t>p0332_3</t>
        </is>
      </c>
      <c r="B260" t="inlineStr">
        <is>
          <t>Post, Telegraph &amp; Telephone</t>
        </is>
      </c>
      <c r="C260" t="inlineStr">
        <is>
          <t>Post and Telegraph Offices</t>
        </is>
      </c>
      <c r="D260" t="inlineStr">
        <is>
          <t>277</t>
        </is>
      </c>
      <c r="E260" t="inlineStr">
        <is>
          <t>https://archive.org/details/japan-year-book-1930/page/n332/mode/1up</t>
        </is>
      </c>
    </row>
    <row r="261">
      <c r="A261" s="3" t="inlineStr">
        <is>
          <t>p0332_4</t>
        </is>
      </c>
      <c r="B261" t="inlineStr">
        <is>
          <t>Post, Telegraph &amp; Telephone</t>
        </is>
      </c>
      <c r="C261" t="inlineStr">
        <is>
          <t>Ordinary Mail Matters (in 1,000)</t>
        </is>
      </c>
      <c r="D261" t="inlineStr">
        <is>
          <t>277</t>
        </is>
      </c>
      <c r="E261" t="inlineStr">
        <is>
          <t>https://archive.org/details/japan-year-book-1930/page/n332/mode/1up</t>
        </is>
      </c>
    </row>
    <row r="262">
      <c r="A262" s="3" t="inlineStr">
        <is>
          <t>p0332_5</t>
        </is>
      </c>
      <c r="B262" t="inlineStr">
        <is>
          <t>Post, Telegraph &amp; Telephone</t>
        </is>
      </c>
      <c r="C262" t="inlineStr">
        <is>
          <t>Foreign Ordinary Mail Matters (in 1,000)</t>
        </is>
      </c>
      <c r="D262" t="inlineStr">
        <is>
          <t>277, 278</t>
        </is>
      </c>
      <c r="E262" t="inlineStr">
        <is>
          <t>https://archive.org/details/japan-year-book-1930/page/n332/mode/1up</t>
        </is>
      </c>
    </row>
    <row r="263">
      <c r="A263" s="3" t="inlineStr">
        <is>
          <t>p0333_1</t>
        </is>
      </c>
      <c r="B263" t="inlineStr">
        <is>
          <t>Post, Telegraph &amp; Telephone</t>
        </is>
      </c>
      <c r="C263" t="inlineStr">
        <is>
          <t>Telegrams (in 1,000)</t>
        </is>
      </c>
      <c r="D263" t="inlineStr">
        <is>
          <t>278</t>
        </is>
      </c>
      <c r="E263" t="inlineStr">
        <is>
          <t>https://archive.org/details/japan-year-book-1930/page/n333/mode/1up</t>
        </is>
      </c>
    </row>
    <row r="264">
      <c r="A264" s="3" t="inlineStr">
        <is>
          <t>p0333_2</t>
        </is>
      </c>
      <c r="B264" t="inlineStr">
        <is>
          <t>Post, Telegraph &amp; Telephone</t>
        </is>
      </c>
      <c r="C264" t="inlineStr">
        <is>
          <t>Parcels Transmitted (in 1,000)</t>
        </is>
      </c>
      <c r="D264" t="inlineStr">
        <is>
          <t>278</t>
        </is>
      </c>
      <c r="E264" t="inlineStr">
        <is>
          <t>https://archive.org/details/japan-year-book-1930/page/n333/mode/1up</t>
        </is>
      </c>
    </row>
    <row r="265">
      <c r="A265" s="3" t="inlineStr">
        <is>
          <t>p0333_3</t>
        </is>
      </c>
      <c r="B265" t="inlineStr">
        <is>
          <t>Post, Telegraph &amp; Telephone</t>
        </is>
      </c>
      <c r="C265" t="inlineStr">
        <is>
          <t>Domestic Money Orders (in 1,000)</t>
        </is>
      </c>
      <c r="D265" t="inlineStr">
        <is>
          <t>278</t>
        </is>
      </c>
      <c r="E265" t="inlineStr">
        <is>
          <t>https://archive.org/details/japan-year-book-1930/page/n333/mode/1up</t>
        </is>
      </c>
    </row>
    <row r="266">
      <c r="A266" s="3" t="inlineStr">
        <is>
          <t>p0334_1</t>
        </is>
      </c>
      <c r="B266" t="inlineStr">
        <is>
          <t>Post, Telegraph &amp; Telephone</t>
        </is>
      </c>
      <c r="C266" t="inlineStr">
        <is>
          <t>International Money Orders</t>
        </is>
      </c>
      <c r="D266" t="inlineStr">
        <is>
          <t>279</t>
        </is>
      </c>
      <c r="E266" t="inlineStr">
        <is>
          <t>https://archive.org/details/japan-year-book-1930/page/n334/mode/1up</t>
        </is>
      </c>
    </row>
    <row r="267">
      <c r="A267" s="3" t="inlineStr">
        <is>
          <t>p0334_2</t>
        </is>
      </c>
      <c r="B267" t="inlineStr">
        <is>
          <t>Post, Telegraph &amp; Telephone</t>
        </is>
      </c>
      <c r="C267" t="inlineStr">
        <is>
          <t>Post and Telegraph Receipts (¥1,000)</t>
        </is>
      </c>
      <c r="D267" t="inlineStr">
        <is>
          <t>279</t>
        </is>
      </c>
      <c r="E267" t="inlineStr">
        <is>
          <t>https://archive.org/details/japan-year-book-1930/page/n334/mode/1up</t>
        </is>
      </c>
    </row>
    <row r="268">
      <c r="A268" s="3" t="inlineStr">
        <is>
          <t>p0334_3</t>
        </is>
      </c>
      <c r="B268" t="inlineStr">
        <is>
          <t>Post, Telegraph &amp; Telephone</t>
        </is>
      </c>
      <c r="C268" t="inlineStr">
        <is>
          <t>Post and Telegraph Service Expenses (¥1,000)</t>
        </is>
      </c>
      <c r="D268" t="inlineStr">
        <is>
          <t>279</t>
        </is>
      </c>
      <c r="E268" t="inlineStr">
        <is>
          <t>https://archive.org/details/japan-year-book-1930/page/n334/mode/1up</t>
        </is>
      </c>
    </row>
    <row r="269">
      <c r="A269" s="3" t="inlineStr">
        <is>
          <t>p0335_1</t>
        </is>
      </c>
      <c r="B269" t="inlineStr">
        <is>
          <t>Railways</t>
        </is>
      </c>
      <c r="C269" t="inlineStr">
        <is>
          <t>[Statistical abstract of railway working in Japan]</t>
        </is>
      </c>
      <c r="D269" t="inlineStr">
        <is>
          <t>280</t>
        </is>
      </c>
      <c r="E269" t="inlineStr">
        <is>
          <t>https://archive.org/details/japan-year-book-1930/page/n335/mode/1up</t>
        </is>
      </c>
    </row>
    <row r="270">
      <c r="A270" s="3" t="inlineStr">
        <is>
          <t>p0335_2</t>
        </is>
      </c>
      <c r="B270" t="inlineStr">
        <is>
          <t>Railways</t>
        </is>
      </c>
      <c r="C270" t="inlineStr">
        <is>
          <t>General Statistics of Railways</t>
        </is>
      </c>
      <c r="D270" t="inlineStr">
        <is>
          <t>280, 281</t>
        </is>
      </c>
      <c r="E270" t="inlineStr">
        <is>
          <t>https://archive.org/details/japan-year-book-1930/page/n335/mode/1up</t>
        </is>
      </c>
    </row>
    <row r="271">
      <c r="A271" s="3" t="inlineStr">
        <is>
          <t>p0336_1</t>
        </is>
      </c>
      <c r="B271" t="inlineStr">
        <is>
          <t>Railways</t>
        </is>
      </c>
      <c r="C271" t="inlineStr">
        <is>
          <t>[Staff of the Government Railways, March 31st, 1928]</t>
        </is>
      </c>
      <c r="D271" t="inlineStr">
        <is>
          <t>281</t>
        </is>
      </c>
      <c r="E271" t="inlineStr">
        <is>
          <t>https://archive.org/details/japan-year-book-1930/page/n336/mode/1up</t>
        </is>
      </c>
    </row>
    <row r="272">
      <c r="A272" s="3" t="inlineStr">
        <is>
          <t>p0336_2</t>
        </is>
      </c>
      <c r="B272" t="inlineStr">
        <is>
          <t>Railways</t>
        </is>
      </c>
      <c r="C272" t="inlineStr">
        <is>
          <t>[Mileage of lines worked and length of tracks, March 31st, 1928, in comparison with the preceding year]</t>
        </is>
      </c>
      <c r="D272" t="inlineStr">
        <is>
          <t>281</t>
        </is>
      </c>
      <c r="E272" t="inlineStr">
        <is>
          <t>https://archive.org/details/japan-year-book-1930/page/n336/mode/1up</t>
        </is>
      </c>
    </row>
    <row r="273">
      <c r="A273" s="3" t="inlineStr">
        <is>
          <t>p0336_3</t>
        </is>
      </c>
      <c r="B273" t="inlineStr">
        <is>
          <t>Railways</t>
        </is>
      </c>
      <c r="C273" t="inlineStr">
        <is>
          <t>Main Lines and Mileage under Traffic, End of Mar., 1928</t>
        </is>
      </c>
      <c r="D273" t="inlineStr">
        <is>
          <t>281, 282</t>
        </is>
      </c>
      <c r="E273" t="inlineStr">
        <is>
          <t>https://archive.org/details/japan-year-book-1930/page/n336/mode/1up</t>
        </is>
      </c>
    </row>
    <row r="274">
      <c r="A274" s="3" t="inlineStr">
        <is>
          <t>p0337_1</t>
        </is>
      </c>
      <c r="B274" t="inlineStr">
        <is>
          <t>Railways</t>
        </is>
      </c>
      <c r="C274" t="inlineStr">
        <is>
          <t>Passenger Earnings (¥ 1,000)</t>
        </is>
      </c>
      <c r="D274" t="inlineStr">
        <is>
          <t>282</t>
        </is>
      </c>
      <c r="E274" t="inlineStr">
        <is>
          <t>https://archive.org/details/japan-year-book-1930/page/n337/mode/1up</t>
        </is>
      </c>
    </row>
    <row r="275">
      <c r="A275" s="3" t="inlineStr">
        <is>
          <t>p0337_2</t>
        </is>
      </c>
      <c r="B275" t="inlineStr">
        <is>
          <t>Railways</t>
        </is>
      </c>
      <c r="C275" t="inlineStr">
        <is>
          <t>Passengers Carried, etc.</t>
        </is>
      </c>
      <c r="D275" t="inlineStr">
        <is>
          <t>282</t>
        </is>
      </c>
      <c r="E275" t="inlineStr">
        <is>
          <t>https://archive.org/details/japan-year-book-1930/page/n337/mode/1up</t>
        </is>
      </c>
    </row>
    <row r="276">
      <c r="A276" s="3" t="inlineStr">
        <is>
          <t>p0337_3</t>
        </is>
      </c>
      <c r="B276" t="inlineStr">
        <is>
          <t>Railways</t>
        </is>
      </c>
      <c r="C276" t="inlineStr">
        <is>
          <t>Goods Earnings (¥1,000)</t>
        </is>
      </c>
      <c r="D276" t="inlineStr">
        <is>
          <t>282</t>
        </is>
      </c>
      <c r="E276" t="inlineStr">
        <is>
          <t>https://archive.org/details/japan-year-book-1930/page/n337/mode/1up</t>
        </is>
      </c>
    </row>
    <row r="277">
      <c r="A277" s="3" t="inlineStr">
        <is>
          <t>p0337_4</t>
        </is>
      </c>
      <c r="B277" t="inlineStr">
        <is>
          <t>Railways</t>
        </is>
      </c>
      <c r="C277" t="inlineStr">
        <is>
          <t>Goods Hauled</t>
        </is>
      </c>
      <c r="D277" t="inlineStr">
        <is>
          <t>282</t>
        </is>
      </c>
      <c r="E277" t="inlineStr">
        <is>
          <t>https://archive.org/details/japan-year-book-1930/page/n337/mode/1up</t>
        </is>
      </c>
    </row>
    <row r="278">
      <c r="A278" s="3" t="inlineStr">
        <is>
          <t>p0338_1</t>
        </is>
      </c>
      <c r="B278" t="inlineStr">
        <is>
          <t>Railways</t>
        </is>
      </c>
      <c r="C278" t="inlineStr">
        <is>
          <t>[Principal items of goods hauled by the State lines, 1928]</t>
        </is>
      </c>
      <c r="D278" t="inlineStr">
        <is>
          <t>283</t>
        </is>
      </c>
      <c r="E278" t="inlineStr">
        <is>
          <t>https://archive.org/details/japan-year-book-1930/page/n338/mode/1up</t>
        </is>
      </c>
    </row>
    <row r="279">
      <c r="A279" s="3" t="inlineStr">
        <is>
          <t>p0338_2</t>
        </is>
      </c>
      <c r="B279" t="inlineStr">
        <is>
          <t>Railways</t>
        </is>
      </c>
      <c r="C279" t="inlineStr">
        <is>
          <t>Working Revenue and Expenses</t>
        </is>
      </c>
      <c r="D279" t="inlineStr">
        <is>
          <t>283</t>
        </is>
      </c>
      <c r="E279" t="inlineStr">
        <is>
          <t>https://archive.org/details/japan-year-book-1930/page/n338/mode/1up</t>
        </is>
      </c>
    </row>
    <row r="280">
      <c r="A280" s="3" t="inlineStr">
        <is>
          <t>p0338_3</t>
        </is>
      </c>
      <c r="B280" t="inlineStr">
        <is>
          <t>Railways</t>
        </is>
      </c>
      <c r="C280" t="inlineStr">
        <is>
          <t>Working Revenue Classified (¥1,000)</t>
        </is>
      </c>
      <c r="D280" t="inlineStr">
        <is>
          <t>283</t>
        </is>
      </c>
      <c r="E280" t="inlineStr">
        <is>
          <t>https://archive.org/details/japan-year-book-1930/page/n338/mode/1up</t>
        </is>
      </c>
    </row>
    <row r="281">
      <c r="A281" s="3" t="inlineStr">
        <is>
          <t>p0338_4</t>
        </is>
      </c>
      <c r="B281" t="inlineStr">
        <is>
          <t>Railways</t>
        </is>
      </c>
      <c r="C281" t="inlineStr">
        <is>
          <t>Working Expenses Classified (¥1,000)</t>
        </is>
      </c>
      <c r="D281" t="inlineStr">
        <is>
          <t>283</t>
        </is>
      </c>
      <c r="E281" t="inlineStr">
        <is>
          <t>https://archive.org/details/japan-year-book-1930/page/n338/mode/1up</t>
        </is>
      </c>
    </row>
    <row r="282">
      <c r="A282" s="3" t="inlineStr">
        <is>
          <t>p0338_5</t>
        </is>
      </c>
      <c r="B282" t="inlineStr">
        <is>
          <t>Railways</t>
        </is>
      </c>
      <c r="C282" t="inlineStr">
        <is>
          <t>Disposition of Net Earnings (in ¥1,000)</t>
        </is>
      </c>
      <c r="D282" t="inlineStr">
        <is>
          <t>283</t>
        </is>
      </c>
      <c r="E282" t="inlineStr">
        <is>
          <t>https://archive.org/details/japan-year-book-1930/page/n338/mode/1up</t>
        </is>
      </c>
    </row>
    <row r="283">
      <c r="A283" s="3" t="inlineStr">
        <is>
          <t>p0339_1</t>
        </is>
      </c>
      <c r="B283" t="inlineStr">
        <is>
          <t>Railways</t>
        </is>
      </c>
      <c r="C283" t="inlineStr">
        <is>
          <t>Construction and Improvement Expenditure</t>
        </is>
      </c>
      <c r="D283" t="inlineStr">
        <is>
          <t>284</t>
        </is>
      </c>
      <c r="E283" t="inlineStr">
        <is>
          <t>https://archive.org/details/japan-year-book-1930/page/n339/mode/1up</t>
        </is>
      </c>
    </row>
    <row r="284">
      <c r="A284" s="3" t="inlineStr">
        <is>
          <t>p0339_2</t>
        </is>
      </c>
      <c r="B284" t="inlineStr">
        <is>
          <t>Railways</t>
        </is>
      </c>
      <c r="C284" t="inlineStr">
        <is>
          <t>[Railway stores and materials under contract for supply (1,000)]</t>
        </is>
      </c>
      <c r="D284" t="inlineStr">
        <is>
          <t>284</t>
        </is>
      </c>
      <c r="E284" t="inlineStr">
        <is>
          <t>https://archive.org/details/japan-year-book-1930/page/n339/mode/1up</t>
        </is>
      </c>
    </row>
    <row r="285">
      <c r="A285" s="3" t="inlineStr">
        <is>
          <t>p0339_3</t>
        </is>
      </c>
      <c r="B285" t="inlineStr">
        <is>
          <t>Railways</t>
        </is>
      </c>
      <c r="C285" t="inlineStr">
        <is>
          <t>Number of Locomotives</t>
        </is>
      </c>
      <c r="D285" t="inlineStr">
        <is>
          <t>284</t>
        </is>
      </c>
      <c r="E285" t="inlineStr">
        <is>
          <t>https://archive.org/details/japan-year-book-1930/page/n339/mode/1up</t>
        </is>
      </c>
    </row>
    <row r="286">
      <c r="A286" s="3" t="inlineStr">
        <is>
          <t>p0340_1</t>
        </is>
      </c>
      <c r="B286" t="inlineStr">
        <is>
          <t>Railways</t>
        </is>
      </c>
      <c r="C286" t="inlineStr">
        <is>
          <t>Number of Passenger Carriages</t>
        </is>
      </c>
      <c r="D286" t="inlineStr">
        <is>
          <t>285</t>
        </is>
      </c>
      <c r="E286" t="inlineStr">
        <is>
          <t>https://archive.org/details/japan-year-book-1930/page/n340/mode/1up</t>
        </is>
      </c>
    </row>
    <row r="287">
      <c r="A287" s="3" t="inlineStr">
        <is>
          <t>p0340_2</t>
        </is>
      </c>
      <c r="B287" t="inlineStr">
        <is>
          <t>Railways</t>
        </is>
      </c>
      <c r="C287" t="inlineStr">
        <is>
          <t>Number of Goods Wagons</t>
        </is>
      </c>
      <c r="D287" t="inlineStr">
        <is>
          <t>285</t>
        </is>
      </c>
      <c r="E287" t="inlineStr">
        <is>
          <t>https://archive.org/details/japan-year-book-1930/page/n340/mode/1up</t>
        </is>
      </c>
    </row>
    <row r="288">
      <c r="A288" s="3" t="inlineStr">
        <is>
          <t>p0341_1</t>
        </is>
      </c>
      <c r="B288" t="inlineStr">
        <is>
          <t>Railways</t>
        </is>
      </c>
      <c r="C288" t="inlineStr">
        <is>
          <t>[Electrified suburban lines around Tokyo]</t>
        </is>
      </c>
      <c r="D288" t="inlineStr">
        <is>
          <t>286</t>
        </is>
      </c>
      <c r="E288" t="inlineStr">
        <is>
          <t>https://archive.org/details/japan-year-book-1930/page/n341/mode/1up</t>
        </is>
      </c>
    </row>
    <row r="289">
      <c r="A289" s="3" t="inlineStr">
        <is>
          <t>p0342_1</t>
        </is>
      </c>
      <c r="B289" t="inlineStr">
        <is>
          <t>Railways</t>
        </is>
      </c>
      <c r="C289" t="inlineStr">
        <is>
          <t>[Electrified mileage, Tokaido line, Tokyo–Odawara section]</t>
        </is>
      </c>
      <c r="D289" t="inlineStr">
        <is>
          <t>287</t>
        </is>
      </c>
      <c r="E289" t="inlineStr">
        <is>
          <t>https://archive.org/details/japan-year-book-1930/page/n342/mode/1up</t>
        </is>
      </c>
    </row>
    <row r="290">
      <c r="A290" s="3" t="inlineStr">
        <is>
          <t>p0343_1</t>
        </is>
      </c>
      <c r="B290" t="inlineStr">
        <is>
          <t>Railways</t>
        </is>
      </c>
      <c r="C290" t="inlineStr">
        <is>
          <t>[Services between London and Tokyo]</t>
        </is>
      </c>
      <c r="D290" t="inlineStr">
        <is>
          <t>288</t>
        </is>
      </c>
      <c r="E290" t="inlineStr">
        <is>
          <t>https://archive.org/details/japan-year-book-1930/page/n343/mode/1up</t>
        </is>
      </c>
    </row>
    <row r="291">
      <c r="A291" s="3" t="inlineStr">
        <is>
          <t>p0343_2</t>
        </is>
      </c>
      <c r="B291" t="inlineStr">
        <is>
          <t>Railways</t>
        </is>
      </c>
      <c r="C291" t="inlineStr">
        <is>
          <t>Fares Including Express and Sleeping-Berth Charges</t>
        </is>
      </c>
      <c r="D291" t="inlineStr">
        <is>
          <t>288</t>
        </is>
      </c>
      <c r="E291" t="inlineStr">
        <is>
          <t>https://archive.org/details/japan-year-book-1930/page/n343/mode/1up</t>
        </is>
      </c>
    </row>
    <row r="292">
      <c r="A292" s="3" t="inlineStr">
        <is>
          <t>p0343_3</t>
        </is>
      </c>
      <c r="B292" t="inlineStr">
        <is>
          <t>Railways</t>
        </is>
      </c>
      <c r="C292" t="inlineStr">
        <is>
          <t>[Results of working of the local (private) railways, years ended March 1926–1928]</t>
        </is>
      </c>
      <c r="D292" t="inlineStr">
        <is>
          <t>288, 289</t>
        </is>
      </c>
      <c r="E292" t="inlineStr">
        <is>
          <t>https://archive.org/details/japan-year-book-1930/page/n343/mode/1up</t>
        </is>
      </c>
    </row>
    <row r="293">
      <c r="A293" s="3" t="inlineStr">
        <is>
          <t>p0344_1</t>
        </is>
      </c>
      <c r="B293" t="inlineStr">
        <is>
          <t>Railways</t>
        </is>
      </c>
      <c r="C293" t="inlineStr">
        <is>
          <t>Leading Local Railways in Japan (on July 1st, '27)</t>
        </is>
      </c>
      <c r="D293" t="inlineStr">
        <is>
          <t>289</t>
        </is>
      </c>
      <c r="E293" t="inlineStr">
        <is>
          <t>https://archive.org/details/japan-year-book-1930/page/n344/mode/1up</t>
        </is>
      </c>
    </row>
    <row r="294">
      <c r="A294" s="3" t="inlineStr">
        <is>
          <t>p0345_1</t>
        </is>
      </c>
      <c r="B294" t="inlineStr">
        <is>
          <t>Railways</t>
        </is>
      </c>
      <c r="C294" t="inlineStr">
        <is>
          <t>[Results of working of tramways, years ended March 1926–1928]</t>
        </is>
      </c>
      <c r="D294" t="inlineStr">
        <is>
          <t>290</t>
        </is>
      </c>
      <c r="E294" t="inlineStr">
        <is>
          <t>https://archive.org/details/japan-year-book-1930/page/n345/mode/1up</t>
        </is>
      </c>
    </row>
    <row r="295">
      <c r="A295" s="3" t="inlineStr">
        <is>
          <t>p0345_2</t>
        </is>
      </c>
      <c r="B295" t="inlineStr">
        <is>
          <t>Railways</t>
        </is>
      </c>
      <c r="C295" t="inlineStr">
        <is>
          <t>[Working results of municipal tramways in Tokyo and Osaka, year ending December 1928]</t>
        </is>
      </c>
      <c r="D295" t="inlineStr">
        <is>
          <t>290</t>
        </is>
      </c>
      <c r="E295" t="inlineStr">
        <is>
          <t>https://archive.org/details/japan-year-book-1930/page/n345/mode/1up</t>
        </is>
      </c>
    </row>
    <row r="296">
      <c r="A296" s="3" t="inlineStr">
        <is>
          <t>p0346_1</t>
        </is>
      </c>
      <c r="B296" t="inlineStr">
        <is>
          <t>Railways</t>
        </is>
      </c>
      <c r="C296" t="inlineStr">
        <is>
          <t>[Railway passenger traffic affected by motor-bus service, 1926]</t>
        </is>
      </c>
      <c r="D296" t="inlineStr">
        <is>
          <t>291</t>
        </is>
      </c>
      <c r="E296" t="inlineStr">
        <is>
          <t>https://archive.org/details/japan-year-book-1930/page/n346/mode/1up</t>
        </is>
      </c>
    </row>
    <row r="297">
      <c r="A297" s="3" t="inlineStr">
        <is>
          <t>p0346_2</t>
        </is>
      </c>
      <c r="B297" t="inlineStr">
        <is>
          <t>Railways</t>
        </is>
      </c>
      <c r="C297" t="inlineStr">
        <is>
          <t>[Railway freight tonnage affected by automobile service]</t>
        </is>
      </c>
      <c r="D297" t="inlineStr">
        <is>
          <t>291</t>
        </is>
      </c>
      <c r="E297" t="inlineStr">
        <is>
          <t>https://archive.org/details/japan-year-book-1930/page/n346/mode/1up</t>
        </is>
      </c>
    </row>
    <row r="298">
      <c r="A298" s="3" t="inlineStr">
        <is>
          <t>p0346_3</t>
        </is>
      </c>
      <c r="B298" t="inlineStr">
        <is>
          <t>Railways</t>
        </is>
      </c>
      <c r="C298" t="inlineStr">
        <is>
          <t>Business Results of Automobile Service Running Parallel to Railways</t>
        </is>
      </c>
      <c r="D298" t="inlineStr">
        <is>
          <t>291</t>
        </is>
      </c>
      <c r="E298" t="inlineStr">
        <is>
          <t>https://archive.org/details/japan-year-book-1930/page/n346/mode/1up</t>
        </is>
      </c>
    </row>
    <row r="299">
      <c r="A299" s="3" t="inlineStr">
        <is>
          <t>p0346_4</t>
        </is>
      </c>
      <c r="B299" t="inlineStr">
        <is>
          <t>Railways</t>
        </is>
      </c>
      <c r="C299" t="inlineStr">
        <is>
          <t>Traffic Receipts of Parallel-operating Automobiles</t>
        </is>
      </c>
      <c r="D299" t="inlineStr">
        <is>
          <t>291</t>
        </is>
      </c>
      <c r="E299" t="inlineStr">
        <is>
          <t>https://archive.org/details/japan-year-book-1930/page/n346/mode/1up</t>
        </is>
      </c>
    </row>
    <row r="300">
      <c r="A300" s="3" t="inlineStr">
        <is>
          <t>p0347_1</t>
        </is>
      </c>
      <c r="B300" t="inlineStr">
        <is>
          <t>Railways</t>
        </is>
      </c>
      <c r="C300" t="inlineStr">
        <is>
          <t>[Number of automobiles, 1923–1927]</t>
        </is>
      </c>
      <c r="D300" t="inlineStr">
        <is>
          <t>292</t>
        </is>
      </c>
      <c r="E300" t="inlineStr">
        <is>
          <t>https://archive.org/details/japan-year-book-1930/page/n347/mode/1up</t>
        </is>
      </c>
    </row>
    <row r="301">
      <c r="A301" s="3" t="inlineStr">
        <is>
          <t>p0347_2</t>
        </is>
      </c>
      <c r="B301" t="inlineStr">
        <is>
          <t>Railways</t>
        </is>
      </c>
      <c r="C301" t="inlineStr">
        <is>
          <t>[Automobiles classified into riders and lorries, 1923–1927]</t>
        </is>
      </c>
      <c r="D301" t="inlineStr">
        <is>
          <t>292</t>
        </is>
      </c>
      <c r="E301" t="inlineStr">
        <is>
          <t>https://archive.org/details/japan-year-book-1930/page/n347/mode/1up</t>
        </is>
      </c>
    </row>
    <row r="302">
      <c r="A302" s="3" t="inlineStr">
        <is>
          <t>p0347_3</t>
        </is>
      </c>
      <c r="B302" t="inlineStr">
        <is>
          <t>Railways</t>
        </is>
      </c>
      <c r="C302" t="inlineStr">
        <is>
          <t>[Rate of increase of riders and lorries during the six years ending 1926]</t>
        </is>
      </c>
      <c r="D302" t="inlineStr">
        <is>
          <t>292</t>
        </is>
      </c>
      <c r="E302" t="inlineStr">
        <is>
          <t>https://archive.org/details/japan-year-book-1930/page/n347/mode/1up</t>
        </is>
      </c>
    </row>
    <row r="303">
      <c r="A303" s="3" t="inlineStr">
        <is>
          <t>p0350_1</t>
        </is>
      </c>
      <c r="B303" t="inlineStr">
        <is>
          <t>Shipping and Shipbuilding</t>
        </is>
      </c>
      <c r="C303" t="inlineStr">
        <is>
          <t>Number and Tonnage of Registered Vessels</t>
        </is>
      </c>
      <c r="D303" t="inlineStr">
        <is>
          <t>295</t>
        </is>
      </c>
      <c r="E303" t="inlineStr">
        <is>
          <t>https://archive.org/details/japan-year-book-1930/page/n350/mode/1up</t>
        </is>
      </c>
    </row>
    <row r="304">
      <c r="A304" s="3" t="inlineStr">
        <is>
          <t>p0350_2</t>
        </is>
      </c>
      <c r="B304" t="inlineStr">
        <is>
          <t>Shipping and Shipbuilding</t>
        </is>
      </c>
      <c r="C304" t="inlineStr">
        <is>
          <t>Ships Classified</t>
        </is>
      </c>
      <c r="D304" t="inlineStr">
        <is>
          <t>295, 296</t>
        </is>
      </c>
      <c r="E304" t="inlineStr">
        <is>
          <t>https://archive.org/details/japan-year-book-1930/page/n350/mode/1up</t>
        </is>
      </c>
    </row>
    <row r="305">
      <c r="A305" s="3" t="inlineStr">
        <is>
          <t>p0351_1</t>
        </is>
      </c>
      <c r="B305" t="inlineStr">
        <is>
          <t>Shipping and Shipbuilding</t>
        </is>
      </c>
      <c r="C305" t="inlineStr">
        <is>
          <t>[Vessels newly registered in Japan proper during 1927]</t>
        </is>
      </c>
      <c r="D305" t="inlineStr">
        <is>
          <t>296</t>
        </is>
      </c>
      <c r="E305" t="inlineStr">
        <is>
          <t>https://archive.org/details/japan-year-book-1930/page/n351/mode/1up</t>
        </is>
      </c>
    </row>
    <row r="306">
      <c r="A306" s="3" t="inlineStr">
        <is>
          <t>p0351_2</t>
        </is>
      </c>
      <c r="B306" t="inlineStr">
        <is>
          <t>Shipping and Shipbuilding</t>
        </is>
      </c>
      <c r="C306" t="inlineStr">
        <is>
          <t>Leading Shipowners (Beginning of June, 1929)</t>
        </is>
      </c>
      <c r="D306" t="inlineStr">
        <is>
          <t>296</t>
        </is>
      </c>
      <c r="E306" t="inlineStr">
        <is>
          <t>https://archive.org/details/japan-year-book-1930/page/n351/mode/1up</t>
        </is>
      </c>
    </row>
    <row r="307">
      <c r="A307" s="3" t="inlineStr">
        <is>
          <t>p0351_3</t>
        </is>
      </c>
      <c r="B307" t="inlineStr">
        <is>
          <t>Shipping and Shipbuilding</t>
        </is>
      </c>
      <c r="C307" t="inlineStr">
        <is>
          <t>Shipping Sales during 1927</t>
        </is>
      </c>
      <c r="D307" t="inlineStr">
        <is>
          <t>296</t>
        </is>
      </c>
      <c r="E307" t="inlineStr">
        <is>
          <t>https://archive.org/details/japan-year-book-1930/page/n351/mode/1up</t>
        </is>
      </c>
    </row>
    <row r="308">
      <c r="A308" s="3" t="inlineStr">
        <is>
          <t>p0352_1</t>
        </is>
      </c>
      <c r="B308" t="inlineStr">
        <is>
          <t>Shipping and Shipbuilding</t>
        </is>
      </c>
      <c r="C308" t="inlineStr">
        <is>
          <t>Allocation of Japanese Shipping</t>
        </is>
      </c>
      <c r="D308" t="inlineStr">
        <is>
          <t>297</t>
        </is>
      </c>
      <c r="E308" t="inlineStr">
        <is>
          <t>https://archive.org/details/japan-year-book-1930/page/n352/mode/1up</t>
        </is>
      </c>
    </row>
    <row r="309">
      <c r="A309" s="3" t="inlineStr">
        <is>
          <t>p0352_2</t>
        </is>
      </c>
      <c r="B309" t="inlineStr">
        <is>
          <t>Shipping and Shipbuilding</t>
        </is>
      </c>
      <c r="C309" t="inlineStr">
        <is>
          <t>[Oversea services run under the Overseas Navigation Subsidy Law]</t>
        </is>
      </c>
      <c r="D309" t="inlineStr">
        <is>
          <t>297</t>
        </is>
      </c>
      <c r="E309" t="inlineStr">
        <is>
          <t>https://archive.org/details/japan-year-book-1930/page/n352/mode/1up</t>
        </is>
      </c>
    </row>
    <row r="310">
      <c r="A310" s="3" t="inlineStr">
        <is>
          <t>p0352_3</t>
        </is>
      </c>
      <c r="B310" t="inlineStr">
        <is>
          <t>Shipping and Shipbuilding</t>
        </is>
      </c>
      <c r="C310" t="inlineStr">
        <is>
          <t>Regular Oversea Mail Service Routes</t>
        </is>
      </c>
      <c r="D310" t="inlineStr">
        <is>
          <t>297, 298</t>
        </is>
      </c>
      <c r="E310" t="inlineStr">
        <is>
          <t>https://archive.org/details/japan-year-book-1930/page/n352/mode/1up</t>
        </is>
      </c>
    </row>
    <row r="311">
      <c r="A311" s="3" t="inlineStr">
        <is>
          <t>p0353_1</t>
        </is>
      </c>
      <c r="B311" t="inlineStr">
        <is>
          <t>Shipping and Shipbuilding</t>
        </is>
      </c>
      <c r="C311" t="inlineStr">
        <is>
          <t>[Principal subsidized near sea lines and maximum of their subsidy for 1927]</t>
        </is>
      </c>
      <c r="D311" t="inlineStr">
        <is>
          <t>298</t>
        </is>
      </c>
      <c r="E311" t="inlineStr">
        <is>
          <t>https://archive.org/details/japan-year-book-1930/page/n353/mode/1up</t>
        </is>
      </c>
    </row>
    <row r="312">
      <c r="A312" s="3" t="inlineStr">
        <is>
          <t>p0354_1</t>
        </is>
      </c>
      <c r="B312" t="inlineStr">
        <is>
          <t>Shipping and Shipbuilding</t>
        </is>
      </c>
      <c r="C312" t="inlineStr">
        <is>
          <t>Allocation of Tramp Steamers (Tonnage in 1,000)</t>
        </is>
      </c>
      <c r="D312" t="inlineStr">
        <is>
          <t>299</t>
        </is>
      </c>
      <c r="E312" t="inlineStr">
        <is>
          <t>https://archive.org/details/japan-year-book-1930/page/n354/mode/1up</t>
        </is>
      </c>
    </row>
    <row r="313">
      <c r="A313" s="3" t="inlineStr">
        <is>
          <t>p0354_2</t>
        </is>
      </c>
      <c r="B313" t="inlineStr">
        <is>
          <t>Shipping and Shipbuilding</t>
        </is>
      </c>
      <c r="C313" t="inlineStr">
        <is>
          <t>[Coal freight between Wakamatsu and Yokohama]</t>
        </is>
      </c>
      <c r="D313" t="inlineStr">
        <is>
          <t>299</t>
        </is>
      </c>
      <c r="E313" t="inlineStr">
        <is>
          <t>https://archive.org/details/japan-year-book-1930/page/n354/mode/1up</t>
        </is>
      </c>
    </row>
    <row r="314">
      <c r="A314" s="3" t="inlineStr">
        <is>
          <t>p0354_3</t>
        </is>
      </c>
      <c r="B314" t="inlineStr">
        <is>
          <t>Shipping and Shipbuilding</t>
        </is>
      </c>
      <c r="C314" t="inlineStr">
        <is>
          <t>Freight Rate on General Goods of Open Sea Lines</t>
        </is>
      </c>
      <c r="D314" t="inlineStr">
        <is>
          <t>299, 300</t>
        </is>
      </c>
      <c r="E314" t="inlineStr">
        <is>
          <t>https://archive.org/details/japan-year-book-1930/page/n354/mode/1up</t>
        </is>
      </c>
    </row>
    <row r="315">
      <c r="A315" s="3" t="inlineStr">
        <is>
          <t>p0355_1</t>
        </is>
      </c>
      <c r="B315" t="inlineStr">
        <is>
          <t>Shipping and Shipbuilding</t>
        </is>
      </c>
      <c r="C315" t="inlineStr">
        <is>
          <t>Charter Market</t>
        </is>
      </c>
      <c r="D315" t="inlineStr">
        <is>
          <t>300</t>
        </is>
      </c>
      <c r="E315" t="inlineStr">
        <is>
          <t>https://archive.org/details/japan-year-book-1930/page/n355/mode/1up</t>
        </is>
      </c>
    </row>
    <row r="316">
      <c r="A316" s="3" t="inlineStr">
        <is>
          <t>p0355_2</t>
        </is>
      </c>
      <c r="B316" t="inlineStr">
        <is>
          <t>Shipping and Shipbuilding</t>
        </is>
      </c>
      <c r="C316" t="inlineStr">
        <is>
          <t>Licenses Issued</t>
        </is>
      </c>
      <c r="D316" t="inlineStr">
        <is>
          <t>300</t>
        </is>
      </c>
      <c r="E316" t="inlineStr">
        <is>
          <t>https://archive.org/details/japan-year-book-1930/page/n355/mode/1up</t>
        </is>
      </c>
    </row>
    <row r="317">
      <c r="A317" s="3" t="inlineStr">
        <is>
          <t>p0356_1</t>
        </is>
      </c>
      <c r="B317" t="inlineStr">
        <is>
          <t>Shipping and Shipbuilding</t>
        </is>
      </c>
      <c r="C317" t="inlineStr">
        <is>
          <t>[Licensed pilots, Japanese and foreigners]</t>
        </is>
      </c>
      <c r="D317" t="inlineStr">
        <is>
          <t>301</t>
        </is>
      </c>
      <c r="E317" t="inlineStr">
        <is>
          <t>https://archive.org/details/japan-year-book-1930/page/n356/mode/1up</t>
        </is>
      </c>
    </row>
    <row r="318">
      <c r="A318" s="3" t="inlineStr">
        <is>
          <t>p0356_2</t>
        </is>
      </c>
      <c r="B318" t="inlineStr">
        <is>
          <t>Shipping and Shipbuilding</t>
        </is>
      </c>
      <c r="C318" t="inlineStr">
        <is>
          <t>Shipwrecks</t>
        </is>
      </c>
      <c r="D318" t="inlineStr">
        <is>
          <t>301</t>
        </is>
      </c>
      <c r="E318" t="inlineStr">
        <is>
          <t>https://archive.org/details/japan-year-book-1930/page/n356/mode/1up</t>
        </is>
      </c>
    </row>
    <row r="319">
      <c r="A319" s="3" t="inlineStr">
        <is>
          <t>p0357_1</t>
        </is>
      </c>
      <c r="B319" t="inlineStr">
        <is>
          <t>Shipping and Shipbuilding</t>
        </is>
      </c>
      <c r="C319" t="inlineStr">
        <is>
          <t>Number of Ships Launched</t>
        </is>
      </c>
      <c r="D319" t="inlineStr">
        <is>
          <t>302</t>
        </is>
      </c>
      <c r="E319" t="inlineStr">
        <is>
          <t>https://archive.org/details/japan-year-book-1930/page/n357/mode/1up</t>
        </is>
      </c>
    </row>
    <row r="320">
      <c r="A320" s="3" t="inlineStr">
        <is>
          <t>p0357_2</t>
        </is>
      </c>
      <c r="B320" t="inlineStr">
        <is>
          <t>Shipping and Shipbuilding</t>
        </is>
      </c>
      <c r="C320" t="inlineStr">
        <is>
          <t>Price of Newly Built Ships (per ton)</t>
        </is>
      </c>
      <c r="D320" t="inlineStr">
        <is>
          <t>302</t>
        </is>
      </c>
      <c r="E320" t="inlineStr">
        <is>
          <t>https://archive.org/details/japan-year-book-1930/page/n357/mode/1up</t>
        </is>
      </c>
    </row>
    <row r="321">
      <c r="A321" s="3" t="inlineStr">
        <is>
          <t>p0357_3</t>
        </is>
      </c>
      <c r="B321" t="inlineStr">
        <is>
          <t>Shipping and Shipbuilding</t>
        </is>
      </c>
      <c r="C321" t="inlineStr">
        <is>
          <t>Shipyards and Docks</t>
        </is>
      </c>
      <c r="D321" t="inlineStr">
        <is>
          <t>302</t>
        </is>
      </c>
      <c r="E321" t="inlineStr">
        <is>
          <t>https://archive.org/details/japan-year-book-1930/page/n357/mode/1up</t>
        </is>
      </c>
    </row>
    <row r="322">
      <c r="A322" s="3" t="inlineStr">
        <is>
          <t>p0357_4</t>
        </is>
      </c>
      <c r="B322" t="inlineStr">
        <is>
          <t>Shipping and Shipbuilding</t>
        </is>
      </c>
      <c r="C322" t="inlineStr">
        <is>
          <t>[Shipbuilding yards (capacity 1,000 tons gross and over), berths, employees and ships built, before and after the War]</t>
        </is>
      </c>
      <c r="D322" t="inlineStr">
        <is>
          <t>302</t>
        </is>
      </c>
      <c r="E322" t="inlineStr">
        <is>
          <t>https://archive.org/details/japan-year-book-1930/page/n357/mode/1up</t>
        </is>
      </c>
    </row>
    <row r="323">
      <c r="A323" s="3" t="inlineStr">
        <is>
          <t>p0358_1</t>
        </is>
      </c>
      <c r="B323" t="inlineStr">
        <is>
          <t>Shipping and Shipbuilding</t>
        </is>
      </c>
      <c r="C323" t="inlineStr">
        <is>
          <t>Principal Shipbuilding Yards (Sept., 1929)</t>
        </is>
      </c>
      <c r="D323" t="inlineStr">
        <is>
          <t>303</t>
        </is>
      </c>
      <c r="E323" t="inlineStr">
        <is>
          <t>https://archive.org/details/japan-year-book-1930/page/n358/mode/1up</t>
        </is>
      </c>
    </row>
    <row r="324">
      <c r="A324" s="3" t="inlineStr">
        <is>
          <t>p0359_1</t>
        </is>
      </c>
      <c r="B324" t="inlineStr">
        <is>
          <t>Shipping and Shipbuilding</t>
        </is>
      </c>
      <c r="C324" t="inlineStr">
        <is>
          <t>[Ships under construction, 1927–1929]</t>
        </is>
      </c>
      <c r="D324" t="inlineStr">
        <is>
          <t>304</t>
        </is>
      </c>
      <c r="E324" t="inlineStr">
        <is>
          <t>https://archive.org/details/japan-year-book-1930/page/n359/mode/1up</t>
        </is>
      </c>
    </row>
    <row r="325">
      <c r="A325" s="3" t="inlineStr">
        <is>
          <t>p0361_1</t>
        </is>
      </c>
      <c r="B325" t="inlineStr">
        <is>
          <t>Insurance</t>
        </is>
      </c>
      <c r="C325" t="inlineStr">
        <is>
          <t>Principal Causes of Deaths</t>
        </is>
      </c>
      <c r="D325" t="inlineStr">
        <is>
          <t>306</t>
        </is>
      </c>
      <c r="E325" t="inlineStr">
        <is>
          <t>https://archive.org/details/japan-year-book-1930/page/n361/mode/1up</t>
        </is>
      </c>
    </row>
    <row r="326">
      <c r="A326" s="3" t="inlineStr">
        <is>
          <t>p0361_2</t>
        </is>
      </c>
      <c r="B326" t="inlineStr">
        <is>
          <t>Insurance</t>
        </is>
      </c>
      <c r="C326" t="inlineStr">
        <is>
          <t>[Property insurance contracts entered into, at the end of March, 1927]</t>
        </is>
      </c>
      <c r="D326" t="inlineStr">
        <is>
          <t>306</t>
        </is>
      </c>
      <c r="E326" t="inlineStr">
        <is>
          <t>https://archive.org/details/japan-year-book-1930/page/n361/mode/1up</t>
        </is>
      </c>
    </row>
    <row r="327">
      <c r="A327" s="3" t="inlineStr">
        <is>
          <t>p0361_3</t>
        </is>
      </c>
      <c r="B327" t="inlineStr">
        <is>
          <t>Insurance</t>
        </is>
      </c>
      <c r="C327" t="inlineStr">
        <is>
          <t>State Industrial (Post Office) Life Insurance</t>
        </is>
      </c>
      <c r="D327" t="inlineStr">
        <is>
          <t>306</t>
        </is>
      </c>
      <c r="E327" t="inlineStr">
        <is>
          <t>https://archive.org/details/japan-year-book-1930/page/n361/mode/1up</t>
        </is>
      </c>
    </row>
    <row r="328">
      <c r="A328" s="3" t="inlineStr">
        <is>
          <t>p0362_1</t>
        </is>
      </c>
      <c r="B328" t="inlineStr">
        <is>
          <t>Insurance</t>
        </is>
      </c>
      <c r="C328" t="inlineStr">
        <is>
          <t>Deferred Life Annuity Premiums Payable in a Single Sum (Cost of ¥100 Annuity)</t>
        </is>
      </c>
      <c r="D328" t="inlineStr">
        <is>
          <t>307</t>
        </is>
      </c>
      <c r="E328" t="inlineStr">
        <is>
          <t>https://archive.org/details/japan-year-book-1930/page/n362/mode/1up</t>
        </is>
      </c>
    </row>
    <row r="329">
      <c r="A329" s="3" t="inlineStr">
        <is>
          <t>p0362_2</t>
        </is>
      </c>
      <c r="B329" t="inlineStr">
        <is>
          <t>Insurance</t>
        </is>
      </c>
      <c r="C329" t="inlineStr">
        <is>
          <t>Immediate Life Annuity Premiums Payable in a Single Sum (Cost of ¥100 Annuity)</t>
        </is>
      </c>
      <c r="D329" t="inlineStr">
        <is>
          <t>307</t>
        </is>
      </c>
      <c r="E329" t="inlineStr">
        <is>
          <t>https://archive.org/details/japan-year-book-1930/page/n362/mode/1up</t>
        </is>
      </c>
    </row>
    <row r="330">
      <c r="A330" s="3" t="inlineStr">
        <is>
          <t>p0362_3</t>
        </is>
      </c>
      <c r="B330" t="inlineStr">
        <is>
          <t>Insurance</t>
        </is>
      </c>
      <c r="C330" t="inlineStr">
        <is>
          <t>Statistics</t>
        </is>
      </c>
      <c r="D330" t="inlineStr">
        <is>
          <t>307</t>
        </is>
      </c>
      <c r="E330" t="inlineStr">
        <is>
          <t>https://archive.org/details/japan-year-book-1930/page/n362/mode/1up</t>
        </is>
      </c>
    </row>
    <row r="331">
      <c r="A331" s="3" t="inlineStr">
        <is>
          <t>p0362_4</t>
        </is>
      </c>
      <c r="B331" t="inlineStr">
        <is>
          <t>Insurance</t>
        </is>
      </c>
      <c r="C331" t="inlineStr">
        <is>
          <t>General Statistics on Insurance for 1927-28</t>
        </is>
      </c>
      <c r="D331" t="inlineStr">
        <is>
          <t>307</t>
        </is>
      </c>
      <c r="E331" t="inlineStr">
        <is>
          <t>https://archive.org/details/japan-year-book-1930/page/n362/mode/1up</t>
        </is>
      </c>
    </row>
    <row r="332">
      <c r="A332" s="3" t="inlineStr">
        <is>
          <t>p0363_1</t>
        </is>
      </c>
      <c r="B332" t="inlineStr">
        <is>
          <t>Insurance</t>
        </is>
      </c>
      <c r="C332" t="inlineStr">
        <is>
          <t>Investment of Insurance Cos. at End of 1927-28</t>
        </is>
      </c>
      <c r="D332" t="inlineStr">
        <is>
          <t>308</t>
        </is>
      </c>
      <c r="E332" t="inlineStr">
        <is>
          <t>https://archive.org/details/japan-year-book-1930/page/n363/mode/1up</t>
        </is>
      </c>
    </row>
    <row r="333">
      <c r="A333" s="3" t="inlineStr">
        <is>
          <t>p0363_2</t>
        </is>
      </c>
      <c r="B333" t="inlineStr">
        <is>
          <t>Insurance</t>
        </is>
      </c>
      <c r="C333" t="inlineStr">
        <is>
          <t>Life Insurance</t>
        </is>
      </c>
      <c r="D333" t="inlineStr">
        <is>
          <t>308</t>
        </is>
      </c>
      <c r="E333" t="inlineStr">
        <is>
          <t>https://archive.org/details/japan-year-book-1930/page/n363/mode/1up</t>
        </is>
      </c>
    </row>
    <row r="334">
      <c r="A334" s="3" t="inlineStr">
        <is>
          <t>p0363_3</t>
        </is>
      </c>
      <c r="B334" t="inlineStr">
        <is>
          <t>Insurance</t>
        </is>
      </c>
      <c r="C334" t="inlineStr">
        <is>
          <t>Leading Life Insurance Cos. (ending Dec. 1927)</t>
        </is>
      </c>
      <c r="D334" t="inlineStr">
        <is>
          <t>308</t>
        </is>
      </c>
      <c r="E334" t="inlineStr">
        <is>
          <t>https://archive.org/details/japan-year-book-1930/page/n363/mode/1up</t>
        </is>
      </c>
    </row>
    <row r="335">
      <c r="A335" s="3" t="inlineStr">
        <is>
          <t>p0363_4</t>
        </is>
      </c>
      <c r="B335" t="inlineStr">
        <is>
          <t>Insurance</t>
        </is>
      </c>
      <c r="C335" t="inlineStr">
        <is>
          <t>Fire Insurance</t>
        </is>
      </c>
      <c r="D335" t="inlineStr">
        <is>
          <t>308</t>
        </is>
      </c>
      <c r="E335" t="inlineStr">
        <is>
          <t>https://archive.org/details/japan-year-book-1930/page/n363/mode/1up</t>
        </is>
      </c>
    </row>
    <row r="336">
      <c r="A336" s="3" t="inlineStr">
        <is>
          <t>p0363_5</t>
        </is>
      </c>
      <c r="B336" t="inlineStr">
        <is>
          <t>Insurance</t>
        </is>
      </c>
      <c r="C336" t="inlineStr">
        <is>
          <t>Leading Fire Insurance Cos.</t>
        </is>
      </c>
      <c r="D336" t="inlineStr">
        <is>
          <t>308</t>
        </is>
      </c>
      <c r="E336" t="inlineStr">
        <is>
          <t>https://archive.org/details/japan-year-book-1930/page/n363/mode/1up</t>
        </is>
      </c>
    </row>
    <row r="337">
      <c r="A337" s="3" t="inlineStr">
        <is>
          <t>p0364_1</t>
        </is>
      </c>
      <c r="B337" t="inlineStr">
        <is>
          <t>Insurance</t>
        </is>
      </c>
      <c r="C337" t="inlineStr">
        <is>
          <t>Marine Insurance</t>
        </is>
      </c>
      <c r="D337" t="inlineStr">
        <is>
          <t>309</t>
        </is>
      </c>
      <c r="E337" t="inlineStr">
        <is>
          <t>https://archive.org/details/japan-year-book-1930/page/n364/mode/1up</t>
        </is>
      </c>
    </row>
    <row r="338">
      <c r="A338" s="3" t="inlineStr">
        <is>
          <t>p0364_2</t>
        </is>
      </c>
      <c r="B338" t="inlineStr">
        <is>
          <t>Insurance</t>
        </is>
      </c>
      <c r="C338" t="inlineStr">
        <is>
          <t>Conscription Insurance</t>
        </is>
      </c>
      <c r="D338" t="inlineStr">
        <is>
          <t>309</t>
        </is>
      </c>
      <c r="E338" t="inlineStr">
        <is>
          <t>https://archive.org/details/japan-year-book-1930/page/n364/mode/1up</t>
        </is>
      </c>
    </row>
    <row r="339">
      <c r="A339" s="3" t="inlineStr">
        <is>
          <t>p0364_3</t>
        </is>
      </c>
      <c r="B339" t="inlineStr">
        <is>
          <t>Insurance</t>
        </is>
      </c>
      <c r="C339" t="inlineStr">
        <is>
          <t>Reinsurance Business</t>
        </is>
      </c>
      <c r="D339" t="inlineStr">
        <is>
          <t>309, 310</t>
        </is>
      </c>
      <c r="E339" t="inlineStr">
        <is>
          <t>https://archive.org/details/japan-year-book-1930/page/n364/mode/1up</t>
        </is>
      </c>
    </row>
    <row r="340">
      <c r="A340" s="3" t="inlineStr">
        <is>
          <t>p0365_1</t>
        </is>
      </c>
      <c r="B340" t="inlineStr">
        <is>
          <t>Insurance</t>
        </is>
      </c>
      <c r="C340" t="inlineStr">
        <is>
          <t>Quinquennial Statistics of Fires Burning 1,000 or over Houses</t>
        </is>
      </c>
      <c r="D340" t="inlineStr">
        <is>
          <t>310</t>
        </is>
      </c>
      <c r="E340" t="inlineStr">
        <is>
          <t>https://archive.org/details/japan-year-book-1930/page/n365/mode/1up</t>
        </is>
      </c>
    </row>
    <row r="341">
      <c r="A341" s="3" t="inlineStr">
        <is>
          <t>p0365_2</t>
        </is>
      </c>
      <c r="B341" t="inlineStr">
        <is>
          <t>Insurance</t>
        </is>
      </c>
      <c r="C341" t="inlineStr">
        <is>
          <t>Conflagrations of 5,000 or over Houses</t>
        </is>
      </c>
      <c r="D341" t="inlineStr">
        <is>
          <t>310</t>
        </is>
      </c>
      <c r="E341" t="inlineStr">
        <is>
          <t>https://archive.org/details/japan-year-book-1930/page/n365/mode/1up</t>
        </is>
      </c>
    </row>
    <row r="342">
      <c r="A342" s="3" t="inlineStr">
        <is>
          <t>p0366_1</t>
        </is>
      </c>
      <c r="B342" t="inlineStr">
        <is>
          <t>Insurance</t>
        </is>
      </c>
      <c r="C342" t="inlineStr">
        <is>
          <t>[Business of foreign insurance companies in Japan]</t>
        </is>
      </c>
      <c r="D342" t="inlineStr">
        <is>
          <t>311</t>
        </is>
      </c>
      <c r="E342" t="inlineStr">
        <is>
          <t>https://archive.org/details/japan-year-book-1930/page/n366/mode/1up</t>
        </is>
      </c>
    </row>
    <row r="343">
      <c r="A343" s="3" t="inlineStr">
        <is>
          <t>p0366_2</t>
        </is>
      </c>
      <c r="B343" t="inlineStr">
        <is>
          <t>Insurance</t>
        </is>
      </c>
      <c r="C343" t="inlineStr">
        <is>
          <t>[Principal depositors of ¥300,000 and upwards]</t>
        </is>
      </c>
      <c r="D343" t="inlineStr">
        <is>
          <t>311</t>
        </is>
      </c>
      <c r="E343" t="inlineStr">
        <is>
          <t>https://archive.org/details/japan-year-book-1930/page/n366/mode/1up</t>
        </is>
      </c>
    </row>
    <row r="344">
      <c r="A344" s="3" t="inlineStr">
        <is>
          <t>p0367_1</t>
        </is>
      </c>
      <c r="B344" t="inlineStr">
        <is>
          <t>Banks and Banking Business</t>
        </is>
      </c>
      <c r="C344" t="inlineStr">
        <is>
          <t>[Number of banking organs]</t>
        </is>
      </c>
      <c r="D344" t="inlineStr">
        <is>
          <t>312</t>
        </is>
      </c>
      <c r="E344" t="inlineStr">
        <is>
          <t>https://archive.org/details/japan-year-book-1930/page/n367/mode/1up</t>
        </is>
      </c>
    </row>
    <row r="345">
      <c r="A345" s="3" t="inlineStr">
        <is>
          <t>p0372_1</t>
        </is>
      </c>
      <c r="B345" t="inlineStr">
        <is>
          <t>Banks and Banking Business</t>
        </is>
      </c>
      <c r="C345" t="inlineStr">
        <is>
          <t>[Rate of increase of deposits and loans of syndicate banks, 1st term of 1929]</t>
        </is>
      </c>
      <c r="D345" t="inlineStr">
        <is>
          <t>315</t>
        </is>
      </c>
      <c r="E345" t="inlineStr">
        <is>
          <t>https://archive.org/details/japan-year-book-1930/page/n372/mode/1up</t>
        </is>
      </c>
    </row>
    <row r="346">
      <c r="A346" s="3" t="inlineStr">
        <is>
          <t>p0373_1</t>
        </is>
      </c>
      <c r="B346" t="inlineStr">
        <is>
          <t>Banks and Banking Business</t>
        </is>
      </c>
      <c r="C346" t="inlineStr">
        <is>
          <t>Bank's Selling T. T. Rate On New York</t>
        </is>
      </c>
      <c r="D346" t="inlineStr">
        <is>
          <t>316</t>
        </is>
      </c>
      <c r="E346" t="inlineStr">
        <is>
          <t>https://archive.org/details/japan-year-book-1930/page/n373/mode/1up</t>
        </is>
      </c>
    </row>
    <row r="347">
      <c r="A347" s="3" t="inlineStr">
        <is>
          <t>p0373_2</t>
        </is>
      </c>
      <c r="B347" t="inlineStr">
        <is>
          <t>Banks and Banking Business</t>
        </is>
      </c>
      <c r="C347" t="inlineStr">
        <is>
          <t>[Development of banking business, 1926–1928]</t>
        </is>
      </c>
      <c r="D347" t="inlineStr">
        <is>
          <t>316, 317</t>
        </is>
      </c>
      <c r="E347" t="inlineStr">
        <is>
          <t>https://archive.org/details/japan-year-book-1930/page/n373/mode/1up</t>
        </is>
      </c>
    </row>
    <row r="348">
      <c r="A348" s="3" t="inlineStr">
        <is>
          <t>p0374_1</t>
        </is>
      </c>
      <c r="B348" t="inlineStr">
        <is>
          <t>Banks and Banking Business</t>
        </is>
      </c>
      <c r="C348" t="inlineStr">
        <is>
          <t>Loans Classified</t>
        </is>
      </c>
      <c r="D348" t="inlineStr">
        <is>
          <t>317</t>
        </is>
      </c>
      <c r="E348" t="inlineStr">
        <is>
          <t>https://archive.org/details/japan-year-book-1930/page/n374/mode/1up</t>
        </is>
      </c>
    </row>
    <row r="349">
      <c r="A349" s="3" t="inlineStr">
        <is>
          <t>p0374_2</t>
        </is>
      </c>
      <c r="B349" t="inlineStr">
        <is>
          <t>Banks and Banking Business</t>
        </is>
      </c>
      <c r="C349" t="inlineStr">
        <is>
          <t>Liabilities of Banks</t>
        </is>
      </c>
      <c r="D349" t="inlineStr">
        <is>
          <t>317</t>
        </is>
      </c>
      <c r="E349" t="inlineStr">
        <is>
          <t>https://archive.org/details/japan-year-book-1930/page/n374/mode/1up</t>
        </is>
      </c>
    </row>
    <row r="350">
      <c r="A350" s="3" t="inlineStr">
        <is>
          <t>p0375_1</t>
        </is>
      </c>
      <c r="B350" t="inlineStr">
        <is>
          <t>Banks and Banking Business</t>
        </is>
      </c>
      <c r="C350" t="inlineStr">
        <is>
          <t>Assets of Banks</t>
        </is>
      </c>
      <c r="D350" t="inlineStr">
        <is>
          <t>318</t>
        </is>
      </c>
      <c r="E350" t="inlineStr">
        <is>
          <t>https://archive.org/details/japan-year-book-1930/page/n375/mode/1up</t>
        </is>
      </c>
    </row>
    <row r="351">
      <c r="A351" s="3" t="inlineStr">
        <is>
          <t>p0375_2</t>
        </is>
      </c>
      <c r="B351" t="inlineStr">
        <is>
          <t>Banks and Banking Business</t>
        </is>
      </c>
      <c r="C351" t="inlineStr">
        <is>
          <t>[Number of licensed pawnbrokers in Japan proper]</t>
        </is>
      </c>
      <c r="D351" t="inlineStr">
        <is>
          <t>318</t>
        </is>
      </c>
      <c r="E351" t="inlineStr">
        <is>
          <t>https://archive.org/details/japan-year-book-1930/page/n375/mode/1up</t>
        </is>
      </c>
    </row>
    <row r="352">
      <c r="A352" s="3" t="inlineStr">
        <is>
          <t>p0376_1</t>
        </is>
      </c>
      <c r="B352" t="inlineStr">
        <is>
          <t>Banks and Banking Business</t>
        </is>
      </c>
      <c r="C352" t="inlineStr">
        <is>
          <t>[Pawnbroking business statistics]</t>
        </is>
      </c>
      <c r="D352" t="inlineStr">
        <is>
          <t>319</t>
        </is>
      </c>
      <c r="E352" t="inlineStr">
        <is>
          <t>https://archive.org/details/japan-year-book-1930/page/n376/mode/1up</t>
        </is>
      </c>
    </row>
    <row r="353">
      <c r="A353" s="3" t="inlineStr">
        <is>
          <t>p0376_2</t>
        </is>
      </c>
      <c r="B353" t="inlineStr">
        <is>
          <t>Banks and Banking Business</t>
        </is>
      </c>
      <c r="C353" t="inlineStr">
        <is>
          <t>The Bank of Japan</t>
        </is>
      </c>
      <c r="D353" t="inlineStr">
        <is>
          <t>319</t>
        </is>
      </c>
      <c r="E353" t="inlineStr">
        <is>
          <t>https://archive.org/details/japan-year-book-1930/page/n376/mode/1up</t>
        </is>
      </c>
    </row>
    <row r="354">
      <c r="A354" s="3" t="inlineStr">
        <is>
          <t>p0376_3</t>
        </is>
      </c>
      <c r="B354" t="inlineStr">
        <is>
          <t>Banks and Banking Business</t>
        </is>
      </c>
      <c r="C354" t="inlineStr">
        <is>
          <t>Market Rate, Tokyo</t>
        </is>
      </c>
      <c r="D354" t="inlineStr">
        <is>
          <t>319</t>
        </is>
      </c>
      <c r="E354" t="inlineStr">
        <is>
          <t>https://archive.org/details/japan-year-book-1930/page/n376/mode/1up</t>
        </is>
      </c>
    </row>
    <row r="355">
      <c r="A355" s="3" t="inlineStr">
        <is>
          <t>p0376_4</t>
        </is>
      </c>
      <c r="B355" t="inlineStr">
        <is>
          <t>Banks and Banking Business</t>
        </is>
      </c>
      <c r="C355" t="inlineStr">
        <is>
          <t>Market Rate, Osaka</t>
        </is>
      </c>
      <c r="D355" t="inlineStr">
        <is>
          <t>319</t>
        </is>
      </c>
      <c r="E355" t="inlineStr">
        <is>
          <t>https://archive.org/details/japan-year-book-1930/page/n376/mode/1up</t>
        </is>
      </c>
    </row>
    <row r="356">
      <c r="A356" s="3" t="inlineStr">
        <is>
          <t>p0377_1</t>
        </is>
      </c>
      <c r="B356" t="inlineStr">
        <is>
          <t>Banks and Banking Business</t>
        </is>
      </c>
      <c r="C356" t="inlineStr">
        <is>
          <t>Rate on Real Estate</t>
        </is>
      </c>
      <c r="D356" t="inlineStr">
        <is>
          <t>320</t>
        </is>
      </c>
      <c r="E356" t="inlineStr">
        <is>
          <t>https://archive.org/details/japan-year-book-1930/page/n377/mode/1up</t>
        </is>
      </c>
    </row>
    <row r="357">
      <c r="A357" s="3" t="inlineStr">
        <is>
          <t>p0377_2</t>
        </is>
      </c>
      <c r="B357" t="inlineStr">
        <is>
          <t>Banks and Banking Business</t>
        </is>
      </c>
      <c r="C357" t="inlineStr">
        <is>
          <t>[Trust business: comparative statistics for the 1st half year of 1928 and 1929]</t>
        </is>
      </c>
      <c r="D357" t="inlineStr">
        <is>
          <t>320, 321</t>
        </is>
      </c>
      <c r="E357" t="inlineStr">
        <is>
          <t>https://archive.org/details/japan-year-book-1930/page/n377/mode/1up</t>
        </is>
      </c>
    </row>
    <row r="358">
      <c r="A358" s="3" t="inlineStr">
        <is>
          <t>p0378_1</t>
        </is>
      </c>
      <c r="B358" t="inlineStr">
        <is>
          <t>Banks and Banking Business</t>
        </is>
      </c>
      <c r="C358" t="inlineStr">
        <is>
          <t>[Accounts of the associated trust companies at end of June, 1928 and 1929]</t>
        </is>
      </c>
      <c r="D358" t="inlineStr">
        <is>
          <t>321</t>
        </is>
      </c>
      <c r="E358" t="inlineStr">
        <is>
          <t>https://archive.org/details/japan-year-book-1930/page/n378/mode/1up</t>
        </is>
      </c>
    </row>
    <row r="359">
      <c r="A359" s="3" t="inlineStr">
        <is>
          <t>p0378_2</t>
        </is>
      </c>
      <c r="B359" t="inlineStr">
        <is>
          <t>Banks and Banking Business</t>
        </is>
      </c>
      <c r="C359" t="inlineStr">
        <is>
          <t>Volume of Clearing House Business in Japan</t>
        </is>
      </c>
      <c r="D359" t="inlineStr">
        <is>
          <t>321</t>
        </is>
      </c>
      <c r="E359" t="inlineStr">
        <is>
          <t>https://archive.org/details/japan-year-book-1930/page/n378/mode/1up</t>
        </is>
      </c>
    </row>
    <row r="360">
      <c r="A360" s="3" t="inlineStr">
        <is>
          <t>p0379_1</t>
        </is>
      </c>
      <c r="B360" t="inlineStr">
        <is>
          <t>Banks and Banking Business</t>
        </is>
      </c>
      <c r="C360" t="inlineStr">
        <is>
          <t>[Amount of paper currency in circulation]</t>
        </is>
      </c>
      <c r="D360" t="inlineStr">
        <is>
          <t>322</t>
        </is>
      </c>
      <c r="E360" t="inlineStr">
        <is>
          <t>https://archive.org/details/japan-year-book-1930/page/n379/mode/1up</t>
        </is>
      </c>
    </row>
    <row r="361">
      <c r="A361" s="3" t="inlineStr">
        <is>
          <t>p0380_1</t>
        </is>
      </c>
      <c r="B361" t="inlineStr">
        <is>
          <t>Banks and Banking Business</t>
        </is>
      </c>
      <c r="C361" t="inlineStr">
        <is>
          <t>Coins Turned out by the Mint</t>
        </is>
      </c>
      <c r="D361" t="inlineStr">
        <is>
          <t>323</t>
        </is>
      </c>
      <c r="E361" t="inlineStr">
        <is>
          <t>https://archive.org/details/japan-year-book-1930/page/n380/mode/1up</t>
        </is>
      </c>
    </row>
    <row r="362">
      <c r="A362" s="3" t="inlineStr">
        <is>
          <t>p0380_2</t>
        </is>
      </c>
      <c r="B362" t="inlineStr">
        <is>
          <t>Banks and Banking Business</t>
        </is>
      </c>
      <c r="C362" t="inlineStr">
        <is>
          <t>Bulletins of the Bank of Japan</t>
        </is>
      </c>
      <c r="D362" t="inlineStr">
        <is>
          <t>323</t>
        </is>
      </c>
      <c r="E362" t="inlineStr">
        <is>
          <t>https://archive.org/details/japan-year-book-1930/page/n380/mode/1up</t>
        </is>
      </c>
    </row>
    <row r="363">
      <c r="A363" s="3" t="inlineStr">
        <is>
          <t>p0381_1</t>
        </is>
      </c>
      <c r="B363" t="inlineStr">
        <is>
          <t>Banks and Banking Business</t>
        </is>
      </c>
      <c r="C363" t="inlineStr">
        <is>
          <t>[Foreign banks in Japan by nationality of head office]</t>
        </is>
      </c>
      <c r="D363" t="inlineStr">
        <is>
          <t>324</t>
        </is>
      </c>
      <c r="E363" t="inlineStr">
        <is>
          <t>https://archive.org/details/japan-year-book-1930/page/n381/mode/1up</t>
        </is>
      </c>
    </row>
    <row r="364">
      <c r="A364" s="3" t="inlineStr">
        <is>
          <t>p0385_1</t>
        </is>
      </c>
      <c r="B364" t="inlineStr">
        <is>
          <t>Finance</t>
        </is>
      </c>
      <c r="C364" t="inlineStr">
        <is>
          <t>National Revenue</t>
        </is>
      </c>
      <c r="D364" t="inlineStr">
        <is>
          <t>326</t>
        </is>
      </c>
      <c r="E364" t="inlineStr">
        <is>
          <t>https://archive.org/details/japan-year-book-1930/page/n385/mode/1up</t>
        </is>
      </c>
    </row>
    <row r="365">
      <c r="A365" s="3" t="inlineStr">
        <is>
          <t>p0386_1</t>
        </is>
      </c>
      <c r="B365" t="inlineStr">
        <is>
          <t>Finance</t>
        </is>
      </c>
      <c r="C365" t="inlineStr">
        <is>
          <t>National Expenditure</t>
        </is>
      </c>
      <c r="D365" t="inlineStr">
        <is>
          <t>327</t>
        </is>
      </c>
      <c r="E365" t="inlineStr">
        <is>
          <t>https://archive.org/details/japan-year-book-1930/page/n386/mode/1up</t>
        </is>
      </c>
    </row>
    <row r="366">
      <c r="A366" s="3" t="inlineStr">
        <is>
          <t>p0386_2</t>
        </is>
      </c>
      <c r="B366" t="inlineStr">
        <is>
          <t>Finance</t>
        </is>
      </c>
      <c r="C366" t="inlineStr">
        <is>
          <t>Special Budgets</t>
        </is>
      </c>
      <c r="D366" t="inlineStr">
        <is>
          <t>327, 328</t>
        </is>
      </c>
      <c r="E366" t="inlineStr">
        <is>
          <t>https://archive.org/details/japan-year-book-1930/page/n386/mode/1up</t>
        </is>
      </c>
    </row>
    <row r="367">
      <c r="A367" s="3" t="inlineStr">
        <is>
          <t>p0387_1</t>
        </is>
      </c>
      <c r="B367" t="inlineStr">
        <is>
          <t>Finance</t>
        </is>
      </c>
      <c r="C367" t="inlineStr">
        <is>
          <t>Statement of National Debt</t>
        </is>
      </c>
      <c r="D367" t="inlineStr">
        <is>
          <t>328, 329</t>
        </is>
      </c>
      <c r="E367" t="inlineStr">
        <is>
          <t>https://archive.org/details/japan-year-book-1930/page/n387/mode/1up</t>
        </is>
      </c>
    </row>
    <row r="368">
      <c r="A368" s="3" t="inlineStr">
        <is>
          <t>p0388_1</t>
        </is>
      </c>
      <c r="B368" t="inlineStr">
        <is>
          <t>Finance</t>
        </is>
      </c>
      <c r="C368" t="inlineStr">
        <is>
          <t>Expenditure and Revenue of Local Governments — Revenue</t>
        </is>
      </c>
      <c r="D368" t="inlineStr">
        <is>
          <t>329</t>
        </is>
      </c>
      <c r="E368" t="inlineStr">
        <is>
          <t>https://archive.org/details/japan-year-book-1930/page/n388/mode/1up</t>
        </is>
      </c>
    </row>
    <row r="369">
      <c r="A369" s="3" t="inlineStr">
        <is>
          <t>p0388_2</t>
        </is>
      </c>
      <c r="B369" t="inlineStr">
        <is>
          <t>Finance</t>
        </is>
      </c>
      <c r="C369" t="inlineStr">
        <is>
          <t>Expenditure and Revenue of Local Governments — Expenditure</t>
        </is>
      </c>
      <c r="D369" t="inlineStr">
        <is>
          <t>329, 330</t>
        </is>
      </c>
      <c r="E369" t="inlineStr">
        <is>
          <t>https://archive.org/details/japan-year-book-1930/page/n388/mode/1up</t>
        </is>
      </c>
    </row>
    <row r="370">
      <c r="A370" s="3" t="inlineStr">
        <is>
          <t>p0389_1</t>
        </is>
      </c>
      <c r="B370" t="inlineStr">
        <is>
          <t>Finance</t>
        </is>
      </c>
      <c r="C370" t="inlineStr">
        <is>
          <t>Loans for Different Local Governments</t>
        </is>
      </c>
      <c r="D370" t="inlineStr">
        <is>
          <t>330</t>
        </is>
      </c>
      <c r="E370" t="inlineStr">
        <is>
          <t>https://archive.org/details/japan-year-book-1930/page/n389/mode/1up</t>
        </is>
      </c>
    </row>
    <row r="371">
      <c r="A371" s="3" t="inlineStr">
        <is>
          <t>p0389_2</t>
        </is>
      </c>
      <c r="B371" t="inlineStr">
        <is>
          <t>Finance</t>
        </is>
      </c>
      <c r="C371" t="inlineStr">
        <is>
          <t>Loans for Various Services</t>
        </is>
      </c>
      <c r="D371" t="inlineStr">
        <is>
          <t>330</t>
        </is>
      </c>
      <c r="E371" t="inlineStr">
        <is>
          <t>https://archive.org/details/japan-year-book-1930/page/n389/mode/1up</t>
        </is>
      </c>
    </row>
    <row r="372">
      <c r="A372" s="3" t="inlineStr">
        <is>
          <t>p0390_1</t>
        </is>
      </c>
      <c r="B372" t="inlineStr">
        <is>
          <t>Finance</t>
        </is>
      </c>
      <c r="C372" t="inlineStr">
        <is>
          <t>Gross Tax Revenue during 1927-28 to 1929-30</t>
        </is>
      </c>
      <c r="D372" t="inlineStr">
        <is>
          <t>331</t>
        </is>
      </c>
      <c r="E372" t="inlineStr">
        <is>
          <t>https://archive.org/details/japan-year-book-1930/page/n390/mode/1up</t>
        </is>
      </c>
    </row>
    <row r="373">
      <c r="A373" s="3" t="inlineStr">
        <is>
          <t>p0390_2</t>
        </is>
      </c>
      <c r="B373" t="inlineStr">
        <is>
          <t>Finance</t>
        </is>
      </c>
      <c r="C373" t="inlineStr">
        <is>
          <t>Percentage Raised by Direct and Indirect Taxation in 1927-28 to 1929-30</t>
        </is>
      </c>
      <c r="D373" t="inlineStr">
        <is>
          <t>331</t>
        </is>
      </c>
      <c r="E373" t="inlineStr">
        <is>
          <t>https://archive.org/details/japan-year-book-1930/page/n390/mode/1up</t>
        </is>
      </c>
    </row>
    <row r="374">
      <c r="A374" s="3" t="inlineStr">
        <is>
          <t>p0391_1</t>
        </is>
      </c>
      <c r="B374" t="inlineStr">
        <is>
          <t>Finance</t>
        </is>
      </c>
      <c r="C374" t="inlineStr">
        <is>
          <t>Per Capita Taxation in 1923-24 to 1928-29</t>
        </is>
      </c>
      <c r="D374" t="inlineStr">
        <is>
          <t>332</t>
        </is>
      </c>
      <c r="E374" t="inlineStr">
        <is>
          <t>https://archive.org/details/japan-year-book-1930/page/n391/mode/1up</t>
        </is>
      </c>
    </row>
    <row r="375">
      <c r="A375" s="3" t="inlineStr">
        <is>
          <t>p0391_2</t>
        </is>
      </c>
      <c r="B375" t="inlineStr">
        <is>
          <t>Finance</t>
        </is>
      </c>
      <c r="C375" t="inlineStr">
        <is>
          <t>[Corporation income tax rates]</t>
        </is>
      </c>
      <c r="D375" t="inlineStr">
        <is>
          <t>332</t>
        </is>
      </c>
      <c r="E375" t="inlineStr">
        <is>
          <t>https://archive.org/details/japan-year-book-1930/page/n391/mode/1up</t>
        </is>
      </c>
    </row>
    <row r="376">
      <c r="A376" s="3" t="inlineStr">
        <is>
          <t>p0391_3</t>
        </is>
      </c>
      <c r="B376" t="inlineStr">
        <is>
          <t>Finance</t>
        </is>
      </c>
      <c r="C376" t="inlineStr">
        <is>
          <t>[Income tax on interest and profit from trust loans, chargeable at the source]</t>
        </is>
      </c>
      <c r="D376" t="inlineStr">
        <is>
          <t>332</t>
        </is>
      </c>
      <c r="E376" t="inlineStr">
        <is>
          <t>https://archive.org/details/japan-year-book-1930/page/n391/mode/1up</t>
        </is>
      </c>
    </row>
    <row r="377">
      <c r="A377" s="3" t="inlineStr">
        <is>
          <t>p0391_4</t>
        </is>
      </c>
      <c r="B377" t="inlineStr">
        <is>
          <t>Finance</t>
        </is>
      </c>
      <c r="C377" t="inlineStr">
        <is>
          <t>[Individual income tax rates]</t>
        </is>
      </c>
      <c r="D377" t="inlineStr">
        <is>
          <t>332, 333</t>
        </is>
      </c>
      <c r="E377" t="inlineStr">
        <is>
          <t>https://archive.org/details/japan-year-book-1930/page/n391/mode/1up</t>
        </is>
      </c>
    </row>
    <row r="378">
      <c r="A378" s="3" t="inlineStr">
        <is>
          <t>p0392_1</t>
        </is>
      </c>
      <c r="B378" t="inlineStr">
        <is>
          <t>Finance</t>
        </is>
      </c>
      <c r="C378" t="inlineStr">
        <is>
          <t>Business Profit Tax</t>
        </is>
      </c>
      <c r="D378" t="inlineStr">
        <is>
          <t>333</t>
        </is>
      </c>
      <c r="E378" t="inlineStr">
        <is>
          <t>https://archive.org/details/japan-year-book-1930/page/n392/mode/1up</t>
        </is>
      </c>
    </row>
    <row r="379">
      <c r="A379" s="3" t="inlineStr">
        <is>
          <t>p0392_2</t>
        </is>
      </c>
      <c r="B379" t="inlineStr">
        <is>
          <t>Finance</t>
        </is>
      </c>
      <c r="C379" t="inlineStr">
        <is>
          <t>Land Tax</t>
        </is>
      </c>
      <c r="D379" t="inlineStr">
        <is>
          <t>333</t>
        </is>
      </c>
      <c r="E379" t="inlineStr">
        <is>
          <t>https://archive.org/details/japan-year-book-1930/page/n392/mode/1up</t>
        </is>
      </c>
    </row>
    <row r="380">
      <c r="A380" s="3" t="inlineStr">
        <is>
          <t>p0392_3</t>
        </is>
      </c>
      <c r="B380" t="inlineStr">
        <is>
          <t>Finance</t>
        </is>
      </c>
      <c r="C380" t="inlineStr">
        <is>
          <t>Mining Duty</t>
        </is>
      </c>
      <c r="D380" t="inlineStr">
        <is>
          <t>333</t>
        </is>
      </c>
      <c r="E380" t="inlineStr">
        <is>
          <t>https://archive.org/details/japan-year-book-1930/page/n392/mode/1up</t>
        </is>
      </c>
    </row>
    <row r="381">
      <c r="A381" s="3" t="inlineStr">
        <is>
          <t>p0393_1</t>
        </is>
      </c>
      <c r="B381" t="inlineStr">
        <is>
          <t>Finance</t>
        </is>
      </c>
      <c r="C381" t="inlineStr">
        <is>
          <t>Tax on Bourses</t>
        </is>
      </c>
      <c r="D381" t="inlineStr">
        <is>
          <t>334</t>
        </is>
      </c>
      <c r="E381" t="inlineStr">
        <is>
          <t>https://archive.org/details/japan-year-book-1930/page/n393/mode/1up</t>
        </is>
      </c>
    </row>
    <row r="382">
      <c r="A382" s="3" t="inlineStr">
        <is>
          <t>p0393_2</t>
        </is>
      </c>
      <c r="B382" t="inlineStr">
        <is>
          <t>Finance</t>
        </is>
      </c>
      <c r="C382" t="inlineStr">
        <is>
          <t>Table 1. Estate Duties</t>
        </is>
      </c>
      <c r="D382" t="inlineStr">
        <is>
          <t>334</t>
        </is>
      </c>
      <c r="E382" t="inlineStr">
        <is>
          <t>https://archive.org/details/japan-year-book-1930/page/n393/mode/1up</t>
        </is>
      </c>
    </row>
    <row r="383">
      <c r="A383" s="3" t="inlineStr">
        <is>
          <t>p0393_3</t>
        </is>
      </c>
      <c r="B383" t="inlineStr">
        <is>
          <t>Finance</t>
        </is>
      </c>
      <c r="C383" t="inlineStr">
        <is>
          <t>Table 2. Legacy Duties</t>
        </is>
      </c>
      <c r="D383" t="inlineStr">
        <is>
          <t>334</t>
        </is>
      </c>
      <c r="E383" t="inlineStr">
        <is>
          <t>https://archive.org/details/japan-year-book-1930/page/n393/mode/1up</t>
        </is>
      </c>
    </row>
    <row r="384">
      <c r="A384" s="3" t="inlineStr">
        <is>
          <t>p0394_1</t>
        </is>
      </c>
      <c r="B384" t="inlineStr">
        <is>
          <t>Finance</t>
        </is>
      </c>
      <c r="C384" t="inlineStr">
        <is>
          <t>Excise</t>
        </is>
      </c>
      <c r="D384" t="inlineStr">
        <is>
          <t>335</t>
        </is>
      </c>
      <c r="E384" t="inlineStr">
        <is>
          <t>https://archive.org/details/japan-year-book-1930/page/n394/mode/1up</t>
        </is>
      </c>
    </row>
    <row r="385">
      <c r="A385" s="3" t="inlineStr">
        <is>
          <t>p0395_1</t>
        </is>
      </c>
      <c r="B385" t="inlineStr">
        <is>
          <t>Agriculture</t>
        </is>
      </c>
      <c r="C385" t="inlineStr">
        <is>
          <t>Poverty of Live-stock in Japan Proper</t>
        </is>
      </c>
      <c r="D385" t="inlineStr">
        <is>
          <t>336</t>
        </is>
      </c>
      <c r="E385" t="inlineStr">
        <is>
          <t>https://archive.org/details/japan-year-book-1930/page/n395/mode/1up</t>
        </is>
      </c>
    </row>
    <row r="386">
      <c r="A386" s="3" t="inlineStr">
        <is>
          <t>p0395_2</t>
        </is>
      </c>
      <c r="B386" t="inlineStr">
        <is>
          <t>Agriculture</t>
        </is>
      </c>
      <c r="C386" t="inlineStr">
        <is>
          <t>[Farmers classified by extent of area tilled, end of 1926]</t>
        </is>
      </c>
      <c r="D386" t="inlineStr">
        <is>
          <t>336</t>
        </is>
      </c>
      <c r="E386" t="inlineStr">
        <is>
          <t>https://archive.org/details/japan-year-book-1930/page/n395/mode/1up</t>
        </is>
      </c>
    </row>
    <row r="387">
      <c r="A387" s="3" t="inlineStr">
        <is>
          <t>p0396_1</t>
        </is>
      </c>
      <c r="B387" t="inlineStr">
        <is>
          <t>Agriculture</t>
        </is>
      </c>
      <c r="C387" t="inlineStr">
        <is>
          <t>Farming Population (Census Returns of 1925)</t>
        </is>
      </c>
      <c r="D387" t="inlineStr">
        <is>
          <t>337</t>
        </is>
      </c>
      <c r="E387" t="inlineStr">
        <is>
          <t>https://archive.org/details/japan-year-book-1930/page/n396/mode/1up</t>
        </is>
      </c>
    </row>
    <row r="388">
      <c r="A388" s="3" t="inlineStr">
        <is>
          <t>p0396_2</t>
        </is>
      </c>
      <c r="B388" t="inlineStr">
        <is>
          <t>Agriculture</t>
        </is>
      </c>
      <c r="C388" t="inlineStr">
        <is>
          <t>Farming Population in Japan Proper</t>
        </is>
      </c>
      <c r="D388" t="inlineStr">
        <is>
          <t>337</t>
        </is>
      </c>
      <c r="E388" t="inlineStr">
        <is>
          <t>https://archive.org/details/japan-year-book-1930/page/n396/mode/1up</t>
        </is>
      </c>
    </row>
    <row r="389">
      <c r="A389" s="3" t="inlineStr">
        <is>
          <t>p0396_3</t>
        </is>
      </c>
      <c r="B389" t="inlineStr">
        <is>
          <t>Agriculture</t>
        </is>
      </c>
      <c r="C389" t="inlineStr">
        <is>
          <t>Area of Utilized Land in 1,000 Cho (2.45 Acres)</t>
        </is>
      </c>
      <c r="D389" t="inlineStr">
        <is>
          <t>337</t>
        </is>
      </c>
      <c r="E389" t="inlineStr">
        <is>
          <t>https://archive.org/details/japan-year-book-1930/page/n396/mode/1up</t>
        </is>
      </c>
    </row>
    <row r="390">
      <c r="A390" s="3" t="inlineStr">
        <is>
          <t>p0396_4</t>
        </is>
      </c>
      <c r="B390" t="inlineStr">
        <is>
          <t>Agriculture</t>
        </is>
      </c>
      <c r="C390" t="inlineStr">
        <is>
          <t>Analysis of Arable Land in 1000 Cho</t>
        </is>
      </c>
      <c r="D390" t="inlineStr">
        <is>
          <t>337</t>
        </is>
      </c>
      <c r="E390" t="inlineStr">
        <is>
          <t>https://archive.org/details/japan-year-book-1930/page/n396/mode/1up</t>
        </is>
      </c>
    </row>
    <row r="391">
      <c r="A391" s="3" t="inlineStr">
        <is>
          <t>p0396_5</t>
        </is>
      </c>
      <c r="B391" t="inlineStr">
        <is>
          <t>Agriculture</t>
        </is>
      </c>
      <c r="C391" t="inlineStr">
        <is>
          <t>Area under Different Kinds of Crops in Cho</t>
        </is>
      </c>
      <c r="D391" t="inlineStr">
        <is>
          <t>337</t>
        </is>
      </c>
      <c r="E391" t="inlineStr">
        <is>
          <t>https://archive.org/details/japan-year-book-1930/page/n396/mode/1up</t>
        </is>
      </c>
    </row>
    <row r="392">
      <c r="A392" s="3" t="inlineStr">
        <is>
          <t>p0397_1</t>
        </is>
      </c>
      <c r="B392" t="inlineStr">
        <is>
          <t>Agriculture</t>
        </is>
      </c>
      <c r="C392" t="inlineStr">
        <is>
          <t>Capital Invested in Farming &amp; Other Trades</t>
        </is>
      </c>
      <c r="D392" t="inlineStr">
        <is>
          <t>338</t>
        </is>
      </c>
      <c r="E392" t="inlineStr">
        <is>
          <t>https://archive.org/details/japan-year-book-1930/page/n397/mode/1up</t>
        </is>
      </c>
    </row>
    <row r="393">
      <c r="A393" s="3" t="inlineStr">
        <is>
          <t>p0397_2</t>
        </is>
      </c>
      <c r="B393" t="inlineStr">
        <is>
          <t>Agriculture</t>
        </is>
      </c>
      <c r="C393" t="inlineStr">
        <is>
          <t>Estimated Capitals in Different Trades in Japan Proper</t>
        </is>
      </c>
      <c r="D393" t="inlineStr">
        <is>
          <t>338</t>
        </is>
      </c>
      <c r="E393" t="inlineStr">
        <is>
          <t>https://archive.org/details/japan-year-book-1930/page/n397/mode/1up</t>
        </is>
      </c>
    </row>
    <row r="394">
      <c r="A394" s="3" t="inlineStr">
        <is>
          <t>p0397_3</t>
        </is>
      </c>
      <c r="B394" t="inlineStr">
        <is>
          <t>Agriculture</t>
        </is>
      </c>
      <c r="C394" t="inlineStr">
        <is>
          <t>The Farming Industry (for 1925) as Producer of Wealth</t>
        </is>
      </c>
      <c r="D394" t="inlineStr">
        <is>
          <t>338</t>
        </is>
      </c>
      <c r="E394" t="inlineStr">
        <is>
          <t>https://archive.org/details/japan-year-book-1930/page/n397/mode/1up</t>
        </is>
      </c>
    </row>
    <row r="395">
      <c r="A395" s="3" t="inlineStr">
        <is>
          <t>p0397_4</t>
        </is>
      </c>
      <c r="B395" t="inlineStr">
        <is>
          <t>Agriculture</t>
        </is>
      </c>
      <c r="C395" t="inlineStr">
        <is>
          <t>[Farmers' expenditure in raising farm produce]</t>
        </is>
      </c>
      <c r="D395" t="inlineStr">
        <is>
          <t>338</t>
        </is>
      </c>
      <c r="E395" t="inlineStr">
        <is>
          <t>https://archive.org/details/japan-year-book-1930/page/n397/mode/1up</t>
        </is>
      </c>
    </row>
    <row r="396">
      <c r="A396" s="3" t="inlineStr">
        <is>
          <t>p0397_5</t>
        </is>
      </c>
      <c r="B396" t="inlineStr">
        <is>
          <t>Agriculture</t>
        </is>
      </c>
      <c r="C396" t="inlineStr">
        <is>
          <t>Market Price and Rent of Arable Land</t>
        </is>
      </c>
      <c r="D396" t="inlineStr">
        <is>
          <t>338</t>
        </is>
      </c>
      <c r="E396" t="inlineStr">
        <is>
          <t>https://archive.org/details/japan-year-book-1930/page/n397/mode/1up</t>
        </is>
      </c>
    </row>
    <row r="397">
      <c r="A397" s="3" t="inlineStr">
        <is>
          <t>p0398_1</t>
        </is>
      </c>
      <c r="B397" t="inlineStr">
        <is>
          <t>Agriculture</t>
        </is>
      </c>
      <c r="C397" t="inlineStr">
        <is>
          <t>The Average Yield per "Tan" of Paddy (in "Koku")</t>
        </is>
      </c>
      <c r="D397" t="inlineStr">
        <is>
          <t>339</t>
        </is>
      </c>
      <c r="E397" t="inlineStr">
        <is>
          <t>https://archive.org/details/japan-year-book-1930/page/n398/mode/1up</t>
        </is>
      </c>
    </row>
    <row r="398">
      <c r="A398" s="3" t="inlineStr">
        <is>
          <t>p0398_2</t>
        </is>
      </c>
      <c r="B398" t="inlineStr">
        <is>
          <t>Agriculture</t>
        </is>
      </c>
      <c r="C398" t="inlineStr">
        <is>
          <t>The Average Yield per "Tan" of "Mugi" (in "Koku")</t>
        </is>
      </c>
      <c r="D398" t="inlineStr">
        <is>
          <t>339</t>
        </is>
      </c>
      <c r="E398" t="inlineStr">
        <is>
          <t>https://archive.org/details/japan-year-book-1930/page/n398/mode/1up</t>
        </is>
      </c>
    </row>
    <row r="399">
      <c r="A399" s="3" t="inlineStr">
        <is>
          <t>p0399_1</t>
        </is>
      </c>
      <c r="B399" t="inlineStr">
        <is>
          <t>Agriculture</t>
        </is>
      </c>
      <c r="C399" t="inlineStr">
        <is>
          <t>Rice</t>
        </is>
      </c>
      <c r="D399" t="inlineStr">
        <is>
          <t>340</t>
        </is>
      </c>
      <c r="E399" t="inlineStr">
        <is>
          <t>https://archive.org/details/japan-year-book-1930/page/n399/mode/1up</t>
        </is>
      </c>
    </row>
    <row r="400">
      <c r="A400" s="3" t="inlineStr">
        <is>
          <t>p0399_2</t>
        </is>
      </c>
      <c r="B400" t="inlineStr">
        <is>
          <t>Agriculture</t>
        </is>
      </c>
      <c r="C400" t="inlineStr">
        <is>
          <t>Varieties of Rice Plant</t>
        </is>
      </c>
      <c r="D400" t="inlineStr">
        <is>
          <t>340</t>
        </is>
      </c>
      <c r="E400" t="inlineStr">
        <is>
          <t>https://archive.org/details/japan-year-book-1930/page/n399/mode/1up</t>
        </is>
      </c>
    </row>
    <row r="401">
      <c r="A401" s="3" t="inlineStr">
        <is>
          <t>p0400_1</t>
        </is>
      </c>
      <c r="B401" t="inlineStr">
        <is>
          <t>Agriculture</t>
        </is>
      </c>
      <c r="C401" t="inlineStr">
        <is>
          <t>[Rice consumed at home, 1925–1928]</t>
        </is>
      </c>
      <c r="D401" t="inlineStr">
        <is>
          <t>341</t>
        </is>
      </c>
      <c r="E401" t="inlineStr">
        <is>
          <t>https://archive.org/details/japan-year-book-1930/page/n400/mode/1up</t>
        </is>
      </c>
    </row>
    <row r="402">
      <c r="A402" s="3" t="inlineStr">
        <is>
          <t>p0400_2</t>
        </is>
      </c>
      <c r="B402" t="inlineStr">
        <is>
          <t>Agriculture</t>
        </is>
      </c>
      <c r="C402" t="inlineStr">
        <is>
          <t>Average Quotations per Koku of Medium Rice at Fukagawa Market, Tokyo since 1868 (in Yen)</t>
        </is>
      </c>
      <c r="D402" t="inlineStr">
        <is>
          <t>341</t>
        </is>
      </c>
      <c r="E402" t="inlineStr">
        <is>
          <t>https://archive.org/details/japan-year-book-1930/page/n400/mode/1up</t>
        </is>
      </c>
    </row>
    <row r="403">
      <c r="A403" s="3" t="inlineStr">
        <is>
          <t>p0400_3</t>
        </is>
      </c>
      <c r="B403" t="inlineStr">
        <is>
          <t>Agriculture</t>
        </is>
      </c>
      <c r="C403" t="inlineStr">
        <is>
          <t>Barley and Wheat</t>
        </is>
      </c>
      <c r="D403" t="inlineStr">
        <is>
          <t>341</t>
        </is>
      </c>
      <c r="E403" t="inlineStr">
        <is>
          <t>https://archive.org/details/japan-year-book-1930/page/n400/mode/1up</t>
        </is>
      </c>
    </row>
    <row r="404">
      <c r="A404" s="3" t="inlineStr">
        <is>
          <t>p0400_4</t>
        </is>
      </c>
      <c r="B404" t="inlineStr">
        <is>
          <t>Agriculture</t>
        </is>
      </c>
      <c r="C404" t="inlineStr">
        <is>
          <t>[Barley, naked barley and wheat cultivated in paddy-fields and upland farms, 1927]</t>
        </is>
      </c>
      <c r="D404" t="inlineStr">
        <is>
          <t>341</t>
        </is>
      </c>
      <c r="E404" t="inlineStr">
        <is>
          <t>https://archive.org/details/japan-year-book-1930/page/n400/mode/1up</t>
        </is>
      </c>
    </row>
    <row r="405">
      <c r="A405" s="3" t="inlineStr">
        <is>
          <t>p0400_5</t>
        </is>
      </c>
      <c r="B405" t="inlineStr">
        <is>
          <t>Agriculture</t>
        </is>
      </c>
      <c r="C405" t="inlineStr">
        <is>
          <t>Miscellaneous Grains</t>
        </is>
      </c>
      <c r="D405" t="inlineStr">
        <is>
          <t>341</t>
        </is>
      </c>
      <c r="E405" t="inlineStr">
        <is>
          <t>https://archive.org/details/japan-year-book-1930/page/n400/mode/1up</t>
        </is>
      </c>
    </row>
    <row r="406">
      <c r="A406" s="3" t="inlineStr">
        <is>
          <t>p0401_1</t>
        </is>
      </c>
      <c r="B406" t="inlineStr">
        <is>
          <t>Agriculture</t>
        </is>
      </c>
      <c r="C406" t="inlineStr">
        <is>
          <t>Beans, Potatoes and Sweet Potatoes</t>
        </is>
      </c>
      <c r="D406" t="inlineStr">
        <is>
          <t>342</t>
        </is>
      </c>
      <c r="E406" t="inlineStr">
        <is>
          <t>https://archive.org/details/japan-year-book-1930/page/n401/mode/1up</t>
        </is>
      </c>
    </row>
    <row r="407">
      <c r="A407" s="3" t="inlineStr">
        <is>
          <t>p0401_2</t>
        </is>
      </c>
      <c r="B407" t="inlineStr">
        <is>
          <t>Agriculture</t>
        </is>
      </c>
      <c r="C407" t="inlineStr">
        <is>
          <t>Production of Some Special Crops (in 1,000)</t>
        </is>
      </c>
      <c r="D407" t="inlineStr">
        <is>
          <t>342</t>
        </is>
      </c>
      <c r="E407" t="inlineStr">
        <is>
          <t>https://archive.org/details/japan-year-book-1930/page/n401/mode/1up</t>
        </is>
      </c>
    </row>
    <row r="408">
      <c r="A408" s="3" t="inlineStr">
        <is>
          <t>p0401_3</t>
        </is>
      </c>
      <c r="B408" t="inlineStr">
        <is>
          <t>Agriculture</t>
        </is>
      </c>
      <c r="C408" t="inlineStr">
        <is>
          <t>Production of Other Minor Crops (in 1,000 "Kan")</t>
        </is>
      </c>
      <c r="D408" t="inlineStr">
        <is>
          <t>342</t>
        </is>
      </c>
      <c r="E408" t="inlineStr">
        <is>
          <t>https://archive.org/details/japan-year-book-1930/page/n401/mode/1up</t>
        </is>
      </c>
    </row>
    <row r="409">
      <c r="A409" s="3" t="inlineStr">
        <is>
          <t>p0402_1</t>
        </is>
      </c>
      <c r="B409" t="inlineStr">
        <is>
          <t>Agriculture</t>
        </is>
      </c>
      <c r="C409" t="inlineStr">
        <is>
          <t>Number of Cattle</t>
        </is>
      </c>
      <c r="D409" t="inlineStr">
        <is>
          <t>343</t>
        </is>
      </c>
      <c r="E409" t="inlineStr">
        <is>
          <t>https://archive.org/details/japan-year-book-1930/page/n402/mode/1up</t>
        </is>
      </c>
    </row>
    <row r="410">
      <c r="A410" s="3" t="inlineStr">
        <is>
          <t>p0402_2</t>
        </is>
      </c>
      <c r="B410" t="inlineStr">
        <is>
          <t>Agriculture</t>
        </is>
      </c>
      <c r="C410" t="inlineStr">
        <is>
          <t>Number of Horses</t>
        </is>
      </c>
      <c r="D410" t="inlineStr">
        <is>
          <t>343</t>
        </is>
      </c>
      <c r="E410" t="inlineStr">
        <is>
          <t>https://archive.org/details/japan-year-book-1930/page/n402/mode/1up</t>
        </is>
      </c>
    </row>
    <row r="411">
      <c r="A411" s="3" t="inlineStr">
        <is>
          <t>p0402_3</t>
        </is>
      </c>
      <c r="B411" t="inlineStr">
        <is>
          <t>Agriculture</t>
        </is>
      </c>
      <c r="C411" t="inlineStr">
        <is>
          <t>Number of Sheep, Goats and Swine</t>
        </is>
      </c>
      <c r="D411" t="inlineStr">
        <is>
          <t>343</t>
        </is>
      </c>
      <c r="E411" t="inlineStr">
        <is>
          <t>https://archive.org/details/japan-year-book-1930/page/n402/mode/1up</t>
        </is>
      </c>
    </row>
    <row r="412">
      <c r="A412" s="3" t="inlineStr">
        <is>
          <t>p0402_4</t>
        </is>
      </c>
      <c r="B412" t="inlineStr">
        <is>
          <t>Agriculture</t>
        </is>
      </c>
      <c r="C412" t="inlineStr">
        <is>
          <t>Slaughtering Returns</t>
        </is>
      </c>
      <c r="D412" t="inlineStr">
        <is>
          <t>343</t>
        </is>
      </c>
      <c r="E412" t="inlineStr">
        <is>
          <t>https://archive.org/details/japan-year-book-1930/page/n402/mode/1up</t>
        </is>
      </c>
    </row>
    <row r="413">
      <c r="A413" s="3" t="inlineStr">
        <is>
          <t>p0402_5</t>
        </is>
      </c>
      <c r="B413" t="inlineStr">
        <is>
          <t>Agriculture</t>
        </is>
      </c>
      <c r="C413" t="inlineStr">
        <is>
          <t>Statistics on Poultry (in 1,000)</t>
        </is>
      </c>
      <c r="D413" t="inlineStr">
        <is>
          <t>343</t>
        </is>
      </c>
      <c r="E413" t="inlineStr">
        <is>
          <t>https://archive.org/details/japan-year-book-1930/page/n402/mode/1up</t>
        </is>
      </c>
    </row>
    <row r="414">
      <c r="A414" s="3" t="inlineStr">
        <is>
          <t>p0403_1</t>
        </is>
      </c>
      <c r="B414" t="inlineStr">
        <is>
          <t>Agriculture</t>
        </is>
      </c>
      <c r="C414" t="inlineStr">
        <is>
          <t>Statistics on Dairy</t>
        </is>
      </c>
      <c r="D414" t="inlineStr">
        <is>
          <t>344</t>
        </is>
      </c>
      <c r="E414" t="inlineStr">
        <is>
          <t>https://archive.org/details/japan-year-book-1930/page/n403/mode/1up</t>
        </is>
      </c>
    </row>
    <row r="415">
      <c r="A415" s="3" t="inlineStr">
        <is>
          <t>p0403_2</t>
        </is>
      </c>
      <c r="B415" t="inlineStr">
        <is>
          <t>Agriculture</t>
        </is>
      </c>
      <c r="C415" t="inlineStr">
        <is>
          <t>[Animals affected by epidemics]</t>
        </is>
      </c>
      <c r="D415" t="inlineStr">
        <is>
          <t>344</t>
        </is>
      </c>
      <c r="E415" t="inlineStr">
        <is>
          <t>https://archive.org/details/japan-year-book-1930/page/n403/mode/1up</t>
        </is>
      </c>
    </row>
    <row r="416">
      <c r="A416" s="3" t="inlineStr">
        <is>
          <t>p0403_3</t>
        </is>
      </c>
      <c r="B416" t="inlineStr">
        <is>
          <t>Agriculture</t>
        </is>
      </c>
      <c r="C416" t="inlineStr">
        <is>
          <t>Output of Fruits (in 1,000 Kwan)</t>
        </is>
      </c>
      <c r="D416" t="inlineStr">
        <is>
          <t>344</t>
        </is>
      </c>
      <c r="E416" t="inlineStr">
        <is>
          <t>https://archive.org/details/japan-year-book-1930/page/n403/mode/1up</t>
        </is>
      </c>
    </row>
    <row r="417">
      <c r="A417" s="3" t="inlineStr">
        <is>
          <t>p0404_1</t>
        </is>
      </c>
      <c r="B417" t="inlineStr">
        <is>
          <t>Agriculture</t>
        </is>
      </c>
      <c r="C417" t="inlineStr">
        <is>
          <t>Statistics on Tea</t>
        </is>
      </c>
      <c r="D417" t="inlineStr">
        <is>
          <t>345</t>
        </is>
      </c>
      <c r="E417" t="inlineStr">
        <is>
          <t>https://archive.org/details/japan-year-book-1930/page/n404/mode/1up</t>
        </is>
      </c>
    </row>
    <row r="418">
      <c r="A418" s="3" t="inlineStr">
        <is>
          <t>p0404_2</t>
        </is>
      </c>
      <c r="B418" t="inlineStr">
        <is>
          <t>Agriculture</t>
        </is>
      </c>
      <c r="C418" t="inlineStr">
        <is>
          <t>Output of Various Kinds of Tea (Kwan)</t>
        </is>
      </c>
      <c r="D418" t="inlineStr">
        <is>
          <t>345</t>
        </is>
      </c>
      <c r="E418" t="inlineStr">
        <is>
          <t>https://archive.org/details/japan-year-book-1930/page/n404/mode/1up</t>
        </is>
      </c>
    </row>
    <row r="419">
      <c r="A419" s="3" t="inlineStr">
        <is>
          <t>p0404_3</t>
        </is>
      </c>
      <c r="B419" t="inlineStr">
        <is>
          <t>Agriculture</t>
        </is>
      </c>
      <c r="C419" t="inlineStr">
        <is>
          <t>Leading Tea Producing Districts (1927)</t>
        </is>
      </c>
      <c r="D419" t="inlineStr">
        <is>
          <t>345</t>
        </is>
      </c>
      <c r="E419" t="inlineStr">
        <is>
          <t>https://archive.org/details/japan-year-book-1930/page/n404/mode/1up</t>
        </is>
      </c>
    </row>
    <row r="420">
      <c r="A420" s="3" t="inlineStr">
        <is>
          <t>p0407_1</t>
        </is>
      </c>
      <c r="B420" t="inlineStr">
        <is>
          <t>Sericulture</t>
        </is>
      </c>
      <c r="C420" t="inlineStr">
        <is>
          <t>Establishments Classified by No. of Basins</t>
        </is>
      </c>
      <c r="D420" t="inlineStr">
        <is>
          <t>348</t>
        </is>
      </c>
      <c r="E420" t="inlineStr">
        <is>
          <t>https://archive.org/details/japan-year-book-1930/page/n407/mode/1up</t>
        </is>
      </c>
    </row>
    <row r="421">
      <c r="A421" s="3" t="inlineStr">
        <is>
          <t>p0407_2</t>
        </is>
      </c>
      <c r="B421" t="inlineStr">
        <is>
          <t>Sericulture</t>
        </is>
      </c>
      <c r="C421" t="inlineStr">
        <is>
          <t>Classified by Kind of Thread Produced</t>
        </is>
      </c>
      <c r="D421" t="inlineStr">
        <is>
          <t>348</t>
        </is>
      </c>
      <c r="E421" t="inlineStr">
        <is>
          <t>https://archive.org/details/japan-year-book-1930/page/n407/mode/1up</t>
        </is>
      </c>
    </row>
    <row r="422">
      <c r="A422" s="3" t="inlineStr">
        <is>
          <t>p0407_3</t>
        </is>
      </c>
      <c r="B422" t="inlineStr">
        <is>
          <t>Sericulture</t>
        </is>
      </c>
      <c r="C422" t="inlineStr">
        <is>
          <t>Number of Basins Employed for Reeling</t>
        </is>
      </c>
      <c r="D422" t="inlineStr">
        <is>
          <t>348</t>
        </is>
      </c>
      <c r="E422" t="inlineStr">
        <is>
          <t>https://archive.org/details/japan-year-book-1930/page/n407/mode/1up</t>
        </is>
      </c>
    </row>
    <row r="423">
      <c r="A423" s="3" t="inlineStr">
        <is>
          <t>p0408_1</t>
        </is>
      </c>
      <c r="B423" t="inlineStr">
        <is>
          <t>Sericulture</t>
        </is>
      </c>
      <c r="C423" t="inlineStr">
        <is>
          <t>Thread-end Number of Filatures</t>
        </is>
      </c>
      <c r="D423" t="inlineStr">
        <is>
          <t>349</t>
        </is>
      </c>
      <c r="E423" t="inlineStr">
        <is>
          <t>https://archive.org/details/japan-year-book-1930/page/n408/mode/1up</t>
        </is>
      </c>
    </row>
    <row r="424">
      <c r="A424" s="3" t="inlineStr">
        <is>
          <t>p0408_2</t>
        </is>
      </c>
      <c r="B424" t="inlineStr">
        <is>
          <t>Sericulture</t>
        </is>
      </c>
      <c r="C424" t="inlineStr">
        <is>
          <t>Reeling Operatives</t>
        </is>
      </c>
      <c r="D424" t="inlineStr">
        <is>
          <t>349</t>
        </is>
      </c>
      <c r="E424" t="inlineStr">
        <is>
          <t>https://archive.org/details/japan-year-book-1930/page/n408/mode/1up</t>
        </is>
      </c>
    </row>
    <row r="425">
      <c r="A425" s="3" t="inlineStr">
        <is>
          <t>p0408_3</t>
        </is>
      </c>
      <c r="B425" t="inlineStr">
        <is>
          <t>Sericulture</t>
        </is>
      </c>
      <c r="C425" t="inlineStr">
        <is>
          <t>Production of Raw Silk</t>
        </is>
      </c>
      <c r="D425" t="inlineStr">
        <is>
          <t>349</t>
        </is>
      </c>
      <c r="E425" t="inlineStr">
        <is>
          <t>https://archive.org/details/japan-year-book-1930/page/n408/mode/1up</t>
        </is>
      </c>
    </row>
    <row r="426">
      <c r="A426" s="3" t="inlineStr">
        <is>
          <t>p0409_1</t>
        </is>
      </c>
      <c r="B426" t="inlineStr">
        <is>
          <t>Sericulture</t>
        </is>
      </c>
      <c r="C426" t="inlineStr">
        <is>
          <t>[Quinquennial statistics of cocoon crops, 1885–1928]</t>
        </is>
      </c>
      <c r="D426" t="inlineStr">
        <is>
          <t>350</t>
        </is>
      </c>
      <c r="E426" t="inlineStr">
        <is>
          <t>https://archive.org/details/japan-year-book-1930/page/n409/mode/1up</t>
        </is>
      </c>
    </row>
    <row r="427">
      <c r="A427" s="3" t="inlineStr">
        <is>
          <t>p0409_2</t>
        </is>
      </c>
      <c r="B427" t="inlineStr">
        <is>
          <t>Sericulture</t>
        </is>
      </c>
      <c r="C427" t="inlineStr">
        <is>
          <t>[Index numbers of spring and summer-autumn cocoon crops]</t>
        </is>
      </c>
      <c r="D427" t="inlineStr">
        <is>
          <t>350</t>
        </is>
      </c>
      <c r="E427" t="inlineStr">
        <is>
          <t>https://archive.org/details/japan-year-book-1930/page/n409/mode/1up</t>
        </is>
      </c>
    </row>
    <row r="428">
      <c r="A428" s="3" t="inlineStr">
        <is>
          <t>p0409_3</t>
        </is>
      </c>
      <c r="B428" t="inlineStr">
        <is>
          <t>Sericulture</t>
        </is>
      </c>
      <c r="C428" t="inlineStr">
        <is>
          <t>[Yield of cocoons per egg-card and per rearing family]</t>
        </is>
      </c>
      <c r="D428" t="inlineStr">
        <is>
          <t>350</t>
        </is>
      </c>
      <c r="E428" t="inlineStr">
        <is>
          <t>https://archive.org/details/japan-year-book-1930/page/n409/mode/1up</t>
        </is>
      </c>
    </row>
    <row r="429">
      <c r="A429" s="3" t="inlineStr">
        <is>
          <t>p0409_4</t>
        </is>
      </c>
      <c r="B429" t="inlineStr">
        <is>
          <t>Sericulture</t>
        </is>
      </c>
      <c r="C429" t="inlineStr">
        <is>
          <t>Sericultural Households</t>
        </is>
      </c>
      <c r="D429" t="inlineStr">
        <is>
          <t>350</t>
        </is>
      </c>
      <c r="E429" t="inlineStr">
        <is>
          <t>https://archive.org/details/japan-year-book-1930/page/n409/mode/1up</t>
        </is>
      </c>
    </row>
    <row r="430">
      <c r="A430" s="3" t="inlineStr">
        <is>
          <t>p0409_5</t>
        </is>
      </c>
      <c r="B430" t="inlineStr">
        <is>
          <t>Sericulture</t>
        </is>
      </c>
      <c r="C430" t="inlineStr">
        <is>
          <t>Output of Cocoons</t>
        </is>
      </c>
      <c r="D430" t="inlineStr">
        <is>
          <t>350, 351</t>
        </is>
      </c>
      <c r="E430" t="inlineStr">
        <is>
          <t>https://archive.org/details/japan-year-book-1930/page/n409/mode/1up</t>
        </is>
      </c>
    </row>
    <row r="431">
      <c r="A431" s="3" t="inlineStr">
        <is>
          <t>p0410_1</t>
        </is>
      </c>
      <c r="B431" t="inlineStr">
        <is>
          <t>Sericulture</t>
        </is>
      </c>
      <c r="C431" t="inlineStr">
        <is>
          <t>Cocoon Crop for 1928</t>
        </is>
      </c>
      <c r="D431" t="inlineStr">
        <is>
          <t>351</t>
        </is>
      </c>
      <c r="E431" t="inlineStr">
        <is>
          <t>https://archive.org/details/japan-year-book-1930/page/n410/mode/1up</t>
        </is>
      </c>
    </row>
    <row r="432">
      <c r="A432" s="3" t="inlineStr">
        <is>
          <t>p0410_2</t>
        </is>
      </c>
      <c r="B432" t="inlineStr">
        <is>
          <t>Sericulture</t>
        </is>
      </c>
      <c r="C432" t="inlineStr">
        <is>
          <t>No. of Establishments and Reeling Basins</t>
        </is>
      </c>
      <c r="D432" t="inlineStr">
        <is>
          <t>351</t>
        </is>
      </c>
      <c r="E432" t="inlineStr">
        <is>
          <t>https://archive.org/details/japan-year-book-1930/page/n410/mode/1up</t>
        </is>
      </c>
    </row>
    <row r="433">
      <c r="A433" s="3" t="inlineStr">
        <is>
          <t>p0410_3</t>
        </is>
      </c>
      <c r="B433" t="inlineStr">
        <is>
          <t>Sericulture</t>
        </is>
      </c>
      <c r="C433" t="inlineStr">
        <is>
          <t>Output of Raw Silk (in 1,000; 1 Kwan=lb. 8.267)</t>
        </is>
      </c>
      <c r="D433" t="inlineStr">
        <is>
          <t>351</t>
        </is>
      </c>
      <c r="E433" t="inlineStr">
        <is>
          <t>https://archive.org/details/japan-year-book-1930/page/n410/mode/1up</t>
        </is>
      </c>
    </row>
    <row r="434">
      <c r="A434" s="3" t="inlineStr">
        <is>
          <t>p0411_1</t>
        </is>
      </c>
      <c r="B434" t="inlineStr">
        <is>
          <t>Sericulture</t>
        </is>
      </c>
      <c r="C434" t="inlineStr">
        <is>
          <t>Amount Produced (in No. of Moths)</t>
        </is>
      </c>
      <c r="D434" t="inlineStr">
        <is>
          <t>352</t>
        </is>
      </c>
      <c r="E434" t="inlineStr">
        <is>
          <t>https://archive.org/details/japan-year-book-1930/page/n411/mode/1up</t>
        </is>
      </c>
    </row>
    <row r="435">
      <c r="A435" s="3" t="inlineStr">
        <is>
          <t>p0411_2</t>
        </is>
      </c>
      <c r="B435" t="inlineStr">
        <is>
          <t>Sericulture</t>
        </is>
      </c>
      <c r="C435" t="inlineStr">
        <is>
          <t>Mulberry Plantations</t>
        </is>
      </c>
      <c r="D435" t="inlineStr">
        <is>
          <t>352</t>
        </is>
      </c>
      <c r="E435" t="inlineStr">
        <is>
          <t>https://archive.org/details/japan-year-book-1930/page/n411/mode/1up</t>
        </is>
      </c>
    </row>
    <row r="436">
      <c r="A436" s="3" t="inlineStr">
        <is>
          <t>p0411_3</t>
        </is>
      </c>
      <c r="B436" t="inlineStr">
        <is>
          <t>Sericulture</t>
        </is>
      </c>
      <c r="C436" t="inlineStr">
        <is>
          <t>Cost of Production per "Kamme" of Cocoons</t>
        </is>
      </c>
      <c r="D436" t="inlineStr">
        <is>
          <t>352</t>
        </is>
      </c>
      <c r="E436" t="inlineStr">
        <is>
          <t>https://archive.org/details/japan-year-book-1930/page/n411/mode/1up</t>
        </is>
      </c>
    </row>
    <row r="437">
      <c r="A437" s="3" t="inlineStr">
        <is>
          <t>p0411_4</t>
        </is>
      </c>
      <c r="B437" t="inlineStr">
        <is>
          <t>Sericulture</t>
        </is>
      </c>
      <c r="C437" t="inlineStr">
        <is>
          <t>Scope of Rearing and Ratio of Cocoon Crop</t>
        </is>
      </c>
      <c r="D437" t="inlineStr">
        <is>
          <t>352, 353</t>
        </is>
      </c>
      <c r="E437" t="inlineStr">
        <is>
          <t>https://archive.org/details/japan-year-book-1930/page/n411/mode/1up</t>
        </is>
      </c>
    </row>
    <row r="438">
      <c r="A438" s="3" t="inlineStr">
        <is>
          <t>p0412_1</t>
        </is>
      </c>
      <c r="B438" t="inlineStr">
        <is>
          <t>Sericulture</t>
        </is>
      </c>
      <c r="C438" t="inlineStr">
        <is>
          <t>[Movement of prices of best quality raw silk at Yokohama, 1928-29 season]</t>
        </is>
      </c>
      <c r="D438" t="inlineStr">
        <is>
          <t>353</t>
        </is>
      </c>
      <c r="E438" t="inlineStr">
        <is>
          <t>https://archive.org/details/japan-year-book-1930/page/n412/mode/1up</t>
        </is>
      </c>
    </row>
    <row r="439">
      <c r="A439" s="3" t="inlineStr">
        <is>
          <t>p0412_2</t>
        </is>
      </c>
      <c r="B439" t="inlineStr">
        <is>
          <t>Sericulture</t>
        </is>
      </c>
      <c r="C439" t="inlineStr">
        <is>
          <t>Average Price of Raw Silk</t>
        </is>
      </c>
      <c r="D439" t="inlineStr">
        <is>
          <t>353</t>
        </is>
      </c>
      <c r="E439" t="inlineStr">
        <is>
          <t>https://archive.org/details/japan-year-book-1930/page/n412/mode/1up</t>
        </is>
      </c>
    </row>
    <row r="440">
      <c r="A440" s="3" t="inlineStr">
        <is>
          <t>p0413_1</t>
        </is>
      </c>
      <c r="B440" t="inlineStr">
        <is>
          <t>Sericulture</t>
        </is>
      </c>
      <c r="C440" t="inlineStr">
        <is>
          <t>[Arrivals and export of raw silk at Yokohama and Kobe, 1925-26 to 1928-29]</t>
        </is>
      </c>
      <c r="D440" t="inlineStr">
        <is>
          <t>354</t>
        </is>
      </c>
      <c r="E440" t="inlineStr">
        <is>
          <t>https://archive.org/details/japan-year-book-1930/page/n413/mode/1up</t>
        </is>
      </c>
    </row>
    <row r="441">
      <c r="A441" s="3" t="inlineStr">
        <is>
          <t>p0413_2</t>
        </is>
      </c>
      <c r="B441" t="inlineStr">
        <is>
          <t>Sericulture</t>
        </is>
      </c>
      <c r="C441" t="inlineStr">
        <is>
          <t>[Volume of silk shipped by principal silk firms, 1928-29 season (in bales)]</t>
        </is>
      </c>
      <c r="D441" t="inlineStr">
        <is>
          <t>354</t>
        </is>
      </c>
      <c r="E441" t="inlineStr">
        <is>
          <t>https://archive.org/details/japan-year-book-1930/page/n413/mode/1up</t>
        </is>
      </c>
    </row>
    <row r="442">
      <c r="A442" s="3" t="inlineStr">
        <is>
          <t>p0413_3</t>
        </is>
      </c>
      <c r="B442" t="inlineStr">
        <is>
          <t>Sericulture</t>
        </is>
      </c>
      <c r="C442" t="inlineStr">
        <is>
          <t>Relative Amount Shipped by Japanese and Foreign Firms</t>
        </is>
      </c>
      <c r="D442" t="inlineStr">
        <is>
          <t>354</t>
        </is>
      </c>
      <c r="E442" t="inlineStr">
        <is>
          <t>https://archive.org/details/japan-year-book-1930/page/n413/mode/1up</t>
        </is>
      </c>
    </row>
    <row r="443">
      <c r="A443" s="3" t="inlineStr">
        <is>
          <t>p0416_1</t>
        </is>
      </c>
      <c r="B443" t="inlineStr">
        <is>
          <t>Forestry</t>
        </is>
      </c>
      <c r="C443" t="inlineStr">
        <is>
          <t>[Number and area of forests classified by ownership]</t>
        </is>
      </c>
      <c r="D443" t="inlineStr">
        <is>
          <t>357</t>
        </is>
      </c>
      <c r="E443" t="inlineStr">
        <is>
          <t>https://archive.org/details/japan-year-book-1930/page/n416/mode/1up</t>
        </is>
      </c>
    </row>
    <row r="444">
      <c r="A444" s="3" t="inlineStr">
        <is>
          <t>p0416_2</t>
        </is>
      </c>
      <c r="B444" t="inlineStr">
        <is>
          <t>Forestry</t>
        </is>
      </c>
      <c r="C444" t="inlineStr">
        <is>
          <t>[Principal protection forests by purpose, end of 1927]</t>
        </is>
      </c>
      <c r="D444" t="inlineStr">
        <is>
          <t>357</t>
        </is>
      </c>
      <c r="E444" t="inlineStr">
        <is>
          <t>https://archive.org/details/japan-year-book-1930/page/n416/mode/1up</t>
        </is>
      </c>
    </row>
    <row r="445">
      <c r="A445" s="3" t="inlineStr">
        <is>
          <t>p0417_1</t>
        </is>
      </c>
      <c r="B445" t="inlineStr">
        <is>
          <t>Forestry</t>
        </is>
      </c>
      <c r="C445" t="inlineStr">
        <is>
          <t>[Results of afforestation work in 1927 classified by ownership of forests]</t>
        </is>
      </c>
      <c r="D445" t="inlineStr">
        <is>
          <t>358</t>
        </is>
      </c>
      <c r="E445" t="inlineStr">
        <is>
          <t>https://archive.org/details/japan-year-book-1930/page/n417/mode/1up</t>
        </is>
      </c>
    </row>
    <row r="446">
      <c r="A446" s="3" t="inlineStr">
        <is>
          <t>p0418_1</t>
        </is>
      </c>
      <c r="B446" t="inlineStr">
        <is>
          <t>Forestry</t>
        </is>
      </c>
      <c r="C446" t="inlineStr">
        <is>
          <t>[Yield of forests, 1927, with totals for 1926 and 1925 (in ¥1,000)]</t>
        </is>
      </c>
      <c r="D446" t="inlineStr">
        <is>
          <t>359</t>
        </is>
      </c>
      <c r="E446" t="inlineStr">
        <is>
          <t>https://archive.org/details/japan-year-book-1930/page/n418/mode/1up</t>
        </is>
      </c>
    </row>
    <row r="447">
      <c r="A447" s="3" t="inlineStr">
        <is>
          <t>p0418_2</t>
        </is>
      </c>
      <c r="B447" t="inlineStr">
        <is>
          <t>Forestry</t>
        </is>
      </c>
      <c r="C447" t="inlineStr">
        <is>
          <t>[Receipts and expenses of State forests (in ¥1,000)]</t>
        </is>
      </c>
      <c r="D447" t="inlineStr">
        <is>
          <t>359</t>
        </is>
      </c>
      <c r="E447" t="inlineStr">
        <is>
          <t>https://archive.org/details/japan-year-book-1930/page/n418/mode/1up</t>
        </is>
      </c>
    </row>
    <row r="448">
      <c r="A448" s="3" t="inlineStr">
        <is>
          <t>p0418_3</t>
        </is>
      </c>
      <c r="B448" t="inlineStr">
        <is>
          <t>Forestry</t>
        </is>
      </c>
      <c r="C448" t="inlineStr">
        <is>
          <t>Principal Timbers</t>
        </is>
      </c>
      <c r="D448" t="inlineStr">
        <is>
          <t>359</t>
        </is>
      </c>
      <c r="E448" t="inlineStr">
        <is>
          <t>https://archive.org/details/japan-year-book-1930/page/n418/mode/1up</t>
        </is>
      </c>
    </row>
    <row r="449">
      <c r="A449" s="3" t="inlineStr">
        <is>
          <t>p0419_1</t>
        </is>
      </c>
      <c r="B449" t="inlineStr">
        <is>
          <t>Forestry</t>
        </is>
      </c>
      <c r="C449" t="inlineStr">
        <is>
          <t>Principal By-products in 1927 (in ¥1,000)</t>
        </is>
      </c>
      <c r="D449" t="inlineStr">
        <is>
          <t>360</t>
        </is>
      </c>
      <c r="E449" t="inlineStr">
        <is>
          <t>https://archive.org/details/japan-year-book-1930/page/n419/mode/1up</t>
        </is>
      </c>
    </row>
    <row r="450">
      <c r="A450" s="3" t="inlineStr">
        <is>
          <t>p0420_1</t>
        </is>
      </c>
      <c r="B450" t="inlineStr">
        <is>
          <t>Forestry</t>
        </is>
      </c>
      <c r="C450" t="inlineStr">
        <is>
          <t>[Foreign timbers imported, 1926–1928]</t>
        </is>
      </c>
      <c r="D450" t="inlineStr">
        <is>
          <t>361</t>
        </is>
      </c>
      <c r="E450" t="inlineStr">
        <is>
          <t>https://archive.org/details/japan-year-book-1930/page/n420/mode/1up</t>
        </is>
      </c>
    </row>
    <row r="451">
      <c r="A451" s="3" t="inlineStr">
        <is>
          <t>p0420_2</t>
        </is>
      </c>
      <c r="B451" t="inlineStr">
        <is>
          <t>Forestry</t>
        </is>
      </c>
      <c r="C451" t="inlineStr">
        <is>
          <t>[Supply and demand of wood pulp (in ton)]</t>
        </is>
      </c>
      <c r="D451" t="inlineStr">
        <is>
          <t>361</t>
        </is>
      </c>
      <c r="E451" t="inlineStr">
        <is>
          <t>https://archive.org/details/japan-year-book-1930/page/n420/mode/1up</t>
        </is>
      </c>
    </row>
    <row r="452">
      <c r="A452" s="3" t="inlineStr">
        <is>
          <t>p0423_1</t>
        </is>
      </c>
      <c r="B452" t="inlineStr">
        <is>
          <t>Fishery</t>
        </is>
      </c>
      <c r="C452" t="inlineStr">
        <is>
          <t>[Value of catches in recent years]</t>
        </is>
      </c>
      <c r="D452" t="inlineStr">
        <is>
          <t>364</t>
        </is>
      </c>
      <c r="E452" t="inlineStr">
        <is>
          <t>https://archive.org/details/japan-year-book-1930/page/n423/mode/1up</t>
        </is>
      </c>
    </row>
    <row r="453">
      <c r="A453" s="3" t="inlineStr">
        <is>
          <t>p0423_2</t>
        </is>
      </c>
      <c r="B453" t="inlineStr">
        <is>
          <t>Fishery</t>
        </is>
      </c>
      <c r="C453" t="inlineStr">
        <is>
          <t>Permanent Fishermen and Occasional Fishermen</t>
        </is>
      </c>
      <c r="D453" t="inlineStr">
        <is>
          <t>364</t>
        </is>
      </c>
      <c r="E453" t="inlineStr">
        <is>
          <t>https://archive.org/details/japan-year-book-1930/page/n423/mode/1up</t>
        </is>
      </c>
    </row>
    <row r="454">
      <c r="A454" s="3" t="inlineStr">
        <is>
          <t>p0423_3</t>
        </is>
      </c>
      <c r="B454" t="inlineStr">
        <is>
          <t>Fishery</t>
        </is>
      </c>
      <c r="C454" t="inlineStr">
        <is>
          <t>Fishing Craft</t>
        </is>
      </c>
      <c r="D454" t="inlineStr">
        <is>
          <t>364</t>
        </is>
      </c>
      <c r="E454" t="inlineStr">
        <is>
          <t>https://archive.org/details/japan-year-book-1930/page/n423/mode/1up</t>
        </is>
      </c>
    </row>
    <row r="455">
      <c r="A455" s="3" t="inlineStr">
        <is>
          <t>p0423_4</t>
        </is>
      </c>
      <c r="B455" t="inlineStr">
        <is>
          <t>Fishery</t>
        </is>
      </c>
      <c r="C455" t="inlineStr">
        <is>
          <t>[Results of coastwise fishing and marine product manufacturing]</t>
        </is>
      </c>
      <c r="D455" t="inlineStr">
        <is>
          <t>364</t>
        </is>
      </c>
      <c r="E455" t="inlineStr">
        <is>
          <t>https://archive.org/details/japan-year-book-1930/page/n423/mode/1up</t>
        </is>
      </c>
    </row>
    <row r="456">
      <c r="A456" s="3" t="inlineStr">
        <is>
          <t>p0424_1</t>
        </is>
      </c>
      <c r="B456" t="inlineStr">
        <is>
          <t>Fishery</t>
        </is>
      </c>
      <c r="C456" t="inlineStr">
        <is>
          <t>[Catches and marine products classified by kinds, 1926 and 1927]</t>
        </is>
      </c>
      <c r="D456" t="inlineStr">
        <is>
          <t>365</t>
        </is>
      </c>
      <c r="E456" t="inlineStr">
        <is>
          <t>https://archive.org/details/japan-year-book-1930/page/n424/mode/1up</t>
        </is>
      </c>
    </row>
    <row r="457">
      <c r="A457" s="3" t="inlineStr">
        <is>
          <t>p0424_2</t>
        </is>
      </c>
      <c r="B457" t="inlineStr">
        <is>
          <t>Fishery</t>
        </is>
      </c>
      <c r="C457" t="inlineStr">
        <is>
          <t>Deep Sea Catches</t>
        </is>
      </c>
      <c r="D457" t="inlineStr">
        <is>
          <t>365, 366</t>
        </is>
      </c>
      <c r="E457" t="inlineStr">
        <is>
          <t>https://archive.org/details/japan-year-book-1930/page/n424/mode/1up</t>
        </is>
      </c>
    </row>
    <row r="458">
      <c r="A458" s="3" t="inlineStr">
        <is>
          <t>p0425_1</t>
        </is>
      </c>
      <c r="B458" t="inlineStr">
        <is>
          <t>Fishery</t>
        </is>
      </c>
      <c r="C458" t="inlineStr">
        <is>
          <t>[Principal aquiculture catches in recent years]</t>
        </is>
      </c>
      <c r="D458" t="inlineStr">
        <is>
          <t>366</t>
        </is>
      </c>
      <c r="E458" t="inlineStr">
        <is>
          <t>https://archive.org/details/japan-year-book-1930/page/n425/mode/1up</t>
        </is>
      </c>
    </row>
    <row r="459">
      <c r="A459" s="3" t="inlineStr">
        <is>
          <t>p0426_1</t>
        </is>
      </c>
      <c r="B459" t="inlineStr">
        <is>
          <t>Fishery</t>
        </is>
      </c>
      <c r="C459" t="inlineStr">
        <is>
          <t>[Pearl catches, 1926 and 1927]</t>
        </is>
      </c>
      <c r="D459" t="inlineStr">
        <is>
          <t>367</t>
        </is>
      </c>
      <c r="E459" t="inlineStr">
        <is>
          <t>https://archive.org/details/japan-year-book-1930/page/n426/mode/1up</t>
        </is>
      </c>
    </row>
    <row r="460">
      <c r="A460" s="3" t="inlineStr">
        <is>
          <t>p0426_2</t>
        </is>
      </c>
      <c r="B460" t="inlineStr">
        <is>
          <t>Fishery</t>
        </is>
      </c>
      <c r="C460" t="inlineStr">
        <is>
          <t>[Export of fish and marine products]</t>
        </is>
      </c>
      <c r="D460" t="inlineStr">
        <is>
          <t>367</t>
        </is>
      </c>
      <c r="E460" t="inlineStr">
        <is>
          <t>https://archive.org/details/japan-year-book-1930/page/n426/mode/1up</t>
        </is>
      </c>
    </row>
    <row r="461">
      <c r="A461" s="3" t="inlineStr">
        <is>
          <t>p0427_1</t>
        </is>
      </c>
      <c r="B461" t="inlineStr">
        <is>
          <t>Fishery</t>
        </is>
      </c>
      <c r="C461" t="inlineStr">
        <is>
          <t>[Fur-seals]</t>
        </is>
      </c>
      <c r="D461" t="inlineStr">
        <is>
          <t>368</t>
        </is>
      </c>
      <c r="E461" t="inlineStr">
        <is>
          <t>https://archive.org/details/japan-year-book-1930/page/n427/mode/1up</t>
        </is>
      </c>
    </row>
    <row r="462">
      <c r="A462" s="3" t="inlineStr">
        <is>
          <t>p0427_2</t>
        </is>
      </c>
      <c r="B462" t="inlineStr">
        <is>
          <t>Fishery</t>
        </is>
      </c>
      <c r="C462" t="inlineStr">
        <is>
          <t>Number of Private Ranches and Foxes Kept (1927)</t>
        </is>
      </c>
      <c r="D462" t="inlineStr">
        <is>
          <t>368</t>
        </is>
      </c>
      <c r="E462" t="inlineStr">
        <is>
          <t>https://archive.org/details/japan-year-book-1930/page/n427/mode/1up</t>
        </is>
      </c>
    </row>
    <row r="463">
      <c r="A463" s="3" t="inlineStr">
        <is>
          <t>p0427_3</t>
        </is>
      </c>
      <c r="B463" t="inlineStr">
        <is>
          <t>Fishery</t>
        </is>
      </c>
      <c r="C463" t="inlineStr">
        <is>
          <t>Kinds of Foxes Kept (1928)</t>
        </is>
      </c>
      <c r="D463" t="inlineStr">
        <is>
          <t>368</t>
        </is>
      </c>
      <c r="E463" t="inlineStr">
        <is>
          <t>https://archive.org/details/japan-year-book-1930/page/n427/mode/1up</t>
        </is>
      </c>
    </row>
    <row r="464">
      <c r="A464" s="3" t="inlineStr">
        <is>
          <t>p0429_1</t>
        </is>
      </c>
      <c r="B464" t="inlineStr">
        <is>
          <t>Mines and Mining</t>
        </is>
      </c>
      <c r="C464" t="inlineStr">
        <is>
          <t>[Principal mineral productions in Japan proper]</t>
        </is>
      </c>
      <c r="D464" t="inlineStr">
        <is>
          <t>370, 371</t>
        </is>
      </c>
      <c r="E464" t="inlineStr">
        <is>
          <t>https://archive.org/details/japan-year-book-1930/page/n429/mode/1up</t>
        </is>
      </c>
    </row>
    <row r="465">
      <c r="A465" s="3" t="inlineStr">
        <is>
          <t>p0431_1</t>
        </is>
      </c>
      <c r="B465" t="inlineStr">
        <is>
          <t>Mines and Mining</t>
        </is>
      </c>
      <c r="C465" t="inlineStr">
        <is>
          <t>[Copper production, import, export, consumption and stock]</t>
        </is>
      </c>
      <c r="D465" t="inlineStr">
        <is>
          <t>372</t>
        </is>
      </c>
      <c r="E465" t="inlineStr">
        <is>
          <t>https://archive.org/details/japan-year-book-1930/page/n431/mode/1up</t>
        </is>
      </c>
    </row>
    <row r="466">
      <c r="A466" s="3" t="inlineStr">
        <is>
          <t>p0431_2</t>
        </is>
      </c>
      <c r="B466" t="inlineStr">
        <is>
          <t>Mines and Mining</t>
        </is>
      </c>
      <c r="C466" t="inlineStr">
        <is>
          <t>Output in Japan Proper (in m. tons)</t>
        </is>
      </c>
      <c r="D466" t="inlineStr">
        <is>
          <t>372</t>
        </is>
      </c>
      <c r="E466" t="inlineStr">
        <is>
          <t>https://archive.org/details/japan-year-book-1930/page/n431/mode/1up</t>
        </is>
      </c>
    </row>
    <row r="467">
      <c r="A467" s="3" t="inlineStr">
        <is>
          <t>p0432_1</t>
        </is>
      </c>
      <c r="B467" t="inlineStr">
        <is>
          <t>Mines and Mining</t>
        </is>
      </c>
      <c r="C467" t="inlineStr">
        <is>
          <t>[Supply and demand of pig iron and steel materials]</t>
        </is>
      </c>
      <c r="D467" t="inlineStr">
        <is>
          <t>373</t>
        </is>
      </c>
      <c r="E467" t="inlineStr">
        <is>
          <t>https://archive.org/details/japan-year-book-1930/page/n432/mode/1up</t>
        </is>
      </c>
    </row>
    <row r="468">
      <c r="A468" s="3" t="inlineStr">
        <is>
          <t>p0433_1</t>
        </is>
      </c>
      <c r="B468" t="inlineStr">
        <is>
          <t>Mines and Mining</t>
        </is>
      </c>
      <c r="C468" t="inlineStr">
        <is>
          <t>[Leading metal mines producing not less than ¥1,000,000 a year]</t>
        </is>
      </c>
      <c r="D468" t="inlineStr">
        <is>
          <t>374</t>
        </is>
      </c>
      <c r="E468" t="inlineStr">
        <is>
          <t>https://archive.org/details/japan-year-book-1930/page/n433/mode/1up</t>
        </is>
      </c>
    </row>
    <row r="469">
      <c r="A469" s="3" t="inlineStr">
        <is>
          <t>p0433_2</t>
        </is>
      </c>
      <c r="B469" t="inlineStr">
        <is>
          <t>Mines and Mining</t>
        </is>
      </c>
      <c r="C469" t="inlineStr">
        <is>
          <t>[Distribution of available coal quantity]</t>
        </is>
      </c>
      <c r="D469" t="inlineStr">
        <is>
          <t>374</t>
        </is>
      </c>
      <c r="E469" t="inlineStr">
        <is>
          <t>https://archive.org/details/japan-year-book-1930/page/n433/mode/1up</t>
        </is>
      </c>
    </row>
    <row r="470">
      <c r="A470" s="3" t="inlineStr">
        <is>
          <t>p0433_3</t>
        </is>
      </c>
      <c r="B470" t="inlineStr">
        <is>
          <t>Mines and Mining</t>
        </is>
      </c>
      <c r="C470" t="inlineStr">
        <is>
          <t>[Output, import, export and consumption of coal for Japan proper]</t>
        </is>
      </c>
      <c r="D470" t="inlineStr">
        <is>
          <t>374</t>
        </is>
      </c>
      <c r="E470" t="inlineStr">
        <is>
          <t>https://archive.org/details/japan-year-book-1930/page/n433/mode/1up</t>
        </is>
      </c>
    </row>
    <row r="471">
      <c r="A471" s="3" t="inlineStr">
        <is>
          <t>p0433_4</t>
        </is>
      </c>
      <c r="B471" t="inlineStr">
        <is>
          <t>Mines and Mining</t>
        </is>
      </c>
      <c r="C471" t="inlineStr">
        <is>
          <t>Output of the Chief Coal-Fields in Japan Proper</t>
        </is>
      </c>
      <c r="D471" t="inlineStr">
        <is>
          <t>374, 375</t>
        </is>
      </c>
      <c r="E471" t="inlineStr">
        <is>
          <t>https://archive.org/details/japan-year-book-1930/page/n433/mode/1up</t>
        </is>
      </c>
    </row>
    <row r="472">
      <c r="A472" s="3" t="inlineStr">
        <is>
          <t>p0434_1</t>
        </is>
      </c>
      <c r="B472" t="inlineStr">
        <is>
          <t>Mines and Mining</t>
        </is>
      </c>
      <c r="C472" t="inlineStr">
        <is>
          <t>[Details of the output of the chief coal mines for 3 years ending 1927]</t>
        </is>
      </c>
      <c r="D472" t="inlineStr">
        <is>
          <t>375</t>
        </is>
      </c>
      <c r="E472" t="inlineStr">
        <is>
          <t>https://archive.org/details/japan-year-book-1930/page/n434/mode/1up</t>
        </is>
      </c>
    </row>
    <row r="473">
      <c r="A473" s="3" t="inlineStr">
        <is>
          <t>p0434_2</t>
        </is>
      </c>
      <c r="B473" t="inlineStr">
        <is>
          <t>Mines and Mining</t>
        </is>
      </c>
      <c r="C473" t="inlineStr">
        <is>
          <t>[Analysis of coals from the principal coal-fields]</t>
        </is>
      </c>
      <c r="D473" t="inlineStr">
        <is>
          <t>375</t>
        </is>
      </c>
      <c r="E473" t="inlineStr">
        <is>
          <t>https://archive.org/details/japan-year-book-1930/page/n434/mode/1up</t>
        </is>
      </c>
    </row>
    <row r="474">
      <c r="A474" s="3" t="inlineStr">
        <is>
          <t>p0435_1</t>
        </is>
      </c>
      <c r="B474" t="inlineStr">
        <is>
          <t>Mines and Mining</t>
        </is>
      </c>
      <c r="C474" t="inlineStr">
        <is>
          <t>[Production and import of crude oil]</t>
        </is>
      </c>
      <c r="D474" t="inlineStr">
        <is>
          <t>376</t>
        </is>
      </c>
      <c r="E474" t="inlineStr">
        <is>
          <t>https://archive.org/details/japan-year-book-1930/page/n435/mode/1up</t>
        </is>
      </c>
    </row>
    <row r="475">
      <c r="A475" s="3" t="inlineStr">
        <is>
          <t>p0435_2</t>
        </is>
      </c>
      <c r="B475" t="inlineStr">
        <is>
          <t>Mines and Mining</t>
        </is>
      </c>
      <c r="C475" t="inlineStr">
        <is>
          <t>[Import of various forms of oil]</t>
        </is>
      </c>
      <c r="D475" t="inlineStr">
        <is>
          <t>376</t>
        </is>
      </c>
      <c r="E475" t="inlineStr">
        <is>
          <t>https://archive.org/details/japan-year-book-1930/page/n435/mode/1up</t>
        </is>
      </c>
    </row>
    <row r="476">
      <c r="A476" s="3" t="inlineStr">
        <is>
          <t>p0435_3</t>
        </is>
      </c>
      <c r="B476" t="inlineStr">
        <is>
          <t>Mines and Mining</t>
        </is>
      </c>
      <c r="C476" t="inlineStr">
        <is>
          <t>[Supply and demand of refined oil]</t>
        </is>
      </c>
      <c r="D476" t="inlineStr">
        <is>
          <t>376</t>
        </is>
      </c>
      <c r="E476" t="inlineStr">
        <is>
          <t>https://archive.org/details/japan-year-book-1930/page/n435/mode/1up</t>
        </is>
      </c>
    </row>
    <row r="477">
      <c r="A477" s="3" t="inlineStr">
        <is>
          <t>p0436_1</t>
        </is>
      </c>
      <c r="B477" t="inlineStr">
        <is>
          <t>Mines and Mining</t>
        </is>
      </c>
      <c r="C477" t="inlineStr">
        <is>
          <t>[Investment in mining business]</t>
        </is>
      </c>
      <c r="D477" t="inlineStr">
        <is>
          <t>377</t>
        </is>
      </c>
      <c r="E477" t="inlineStr">
        <is>
          <t>https://archive.org/details/japan-year-book-1930/page/n436/mode/1up</t>
        </is>
      </c>
    </row>
    <row r="478">
      <c r="A478" s="3" t="inlineStr">
        <is>
          <t>p0436_2</t>
        </is>
      </c>
      <c r="B478" t="inlineStr">
        <is>
          <t>Mines and Mining</t>
        </is>
      </c>
      <c r="C478" t="inlineStr">
        <is>
          <t>Mine-Workers</t>
        </is>
      </c>
      <c r="D478" t="inlineStr">
        <is>
          <t>377</t>
        </is>
      </c>
      <c r="E478" t="inlineStr">
        <is>
          <t>https://archive.org/details/japan-year-book-1930/page/n436/mode/1up</t>
        </is>
      </c>
    </row>
    <row r="479">
      <c r="A479" s="3" t="inlineStr">
        <is>
          <t>p0436_3</t>
        </is>
      </c>
      <c r="B479" t="inlineStr">
        <is>
          <t>Mines and Mining</t>
        </is>
      </c>
      <c r="C479" t="inlineStr">
        <is>
          <t>Total Number of Workers Employed (1,000)</t>
        </is>
      </c>
      <c r="D479" t="inlineStr">
        <is>
          <t>377</t>
        </is>
      </c>
      <c r="E479" t="inlineStr">
        <is>
          <t>https://archive.org/details/japan-year-book-1930/page/n436/mode/1up</t>
        </is>
      </c>
    </row>
    <row r="480">
      <c r="A480" s="3" t="inlineStr">
        <is>
          <t>p0436_4</t>
        </is>
      </c>
      <c r="B480" t="inlineStr">
        <is>
          <t>Mines and Mining</t>
        </is>
      </c>
      <c r="C480" t="inlineStr">
        <is>
          <t>Placer-workers</t>
        </is>
      </c>
      <c r="D480" t="inlineStr">
        <is>
          <t>377</t>
        </is>
      </c>
      <c r="E480" t="inlineStr">
        <is>
          <t>https://archive.org/details/japan-year-book-1930/page/n436/mode/1up</t>
        </is>
      </c>
    </row>
    <row r="481">
      <c r="A481" s="3" t="inlineStr">
        <is>
          <t>p0436_5</t>
        </is>
      </c>
      <c r="B481" t="inlineStr">
        <is>
          <t>Mines and Mining</t>
        </is>
      </c>
      <c r="C481" t="inlineStr">
        <is>
          <t>Workers Employed at Metal Mines</t>
        </is>
      </c>
      <c r="D481" t="inlineStr">
        <is>
          <t>377</t>
        </is>
      </c>
      <c r="E481" t="inlineStr">
        <is>
          <t>https://archive.org/details/japan-year-book-1930/page/n436/mode/1up</t>
        </is>
      </c>
    </row>
    <row r="482">
      <c r="A482" s="3" t="inlineStr">
        <is>
          <t>p0436_6</t>
        </is>
      </c>
      <c r="B482" t="inlineStr">
        <is>
          <t>Mines and Mining</t>
        </is>
      </c>
      <c r="C482" t="inlineStr">
        <is>
          <t>Accidents at Mines</t>
        </is>
      </c>
      <c r="D482" t="inlineStr">
        <is>
          <t>377</t>
        </is>
      </c>
      <c r="E482" t="inlineStr">
        <is>
          <t>https://archive.org/details/japan-year-book-1930/page/n436/mode/1up</t>
        </is>
      </c>
    </row>
    <row r="483">
      <c r="A483" s="3" t="inlineStr">
        <is>
          <t>p0438_1</t>
        </is>
      </c>
      <c r="B483" t="inlineStr">
        <is>
          <t>Industry</t>
        </is>
      </c>
      <c r="C483" t="inlineStr">
        <is>
          <t>[Merger of industrial companies, 1925–1928]</t>
        </is>
      </c>
      <c r="D483" t="inlineStr">
        <is>
          <t>379</t>
        </is>
      </c>
      <c r="E483" t="inlineStr">
        <is>
          <t>https://archive.org/details/japan-year-book-1930/page/n438/mode/1up</t>
        </is>
      </c>
    </row>
    <row r="484">
      <c r="A484" s="3" t="inlineStr">
        <is>
          <t>p0438_2</t>
        </is>
      </c>
      <c r="B484" t="inlineStr">
        <is>
          <t>Industry</t>
        </is>
      </c>
      <c r="C484" t="inlineStr">
        <is>
          <t>[Merged companies classified according to lines, combined figure for the years]</t>
        </is>
      </c>
      <c r="D484" t="inlineStr">
        <is>
          <t>379</t>
        </is>
      </c>
      <c r="E484" t="inlineStr">
        <is>
          <t>https://archive.org/details/japan-year-book-1930/page/n438/mode/1up</t>
        </is>
      </c>
    </row>
    <row r="485">
      <c r="A485" s="3" t="inlineStr">
        <is>
          <t>p0438_3</t>
        </is>
      </c>
      <c r="B485" t="inlineStr">
        <is>
          <t>Industry</t>
        </is>
      </c>
      <c r="C485" t="inlineStr">
        <is>
          <t>[Factories employing over 5 operatives]</t>
        </is>
      </c>
      <c r="D485" t="inlineStr">
        <is>
          <t>379</t>
        </is>
      </c>
      <c r="E485" t="inlineStr">
        <is>
          <t>https://archive.org/details/japan-year-book-1930/page/n438/mode/1up</t>
        </is>
      </c>
    </row>
    <row r="486">
      <c r="A486" s="3" t="inlineStr">
        <is>
          <t>p0438_4</t>
        </is>
      </c>
      <c r="B486" t="inlineStr">
        <is>
          <t>Industry</t>
        </is>
      </c>
      <c r="C486" t="inlineStr">
        <is>
          <t>[Factories classified according to nature of industry, 1927]</t>
        </is>
      </c>
      <c r="D486" t="inlineStr">
        <is>
          <t>379</t>
        </is>
      </c>
      <c r="E486" t="inlineStr">
        <is>
          <t>https://archive.org/details/japan-year-book-1930/page/n438/mode/1up</t>
        </is>
      </c>
    </row>
    <row r="487">
      <c r="A487" s="3" t="inlineStr">
        <is>
          <t>p0438_5</t>
        </is>
      </c>
      <c r="B487" t="inlineStr">
        <is>
          <t>Industry</t>
        </is>
      </c>
      <c r="C487" t="inlineStr">
        <is>
          <t>[Horse power for 1927 according to kind of engines]</t>
        </is>
      </c>
      <c r="D487" t="inlineStr">
        <is>
          <t>379</t>
        </is>
      </c>
      <c r="E487" t="inlineStr">
        <is>
          <t>https://archive.org/details/japan-year-book-1930/page/n438/mode/1up</t>
        </is>
      </c>
    </row>
    <row r="488">
      <c r="A488" s="3" t="inlineStr">
        <is>
          <t>p0439_1</t>
        </is>
      </c>
      <c r="B488" t="inlineStr">
        <is>
          <t>Industry</t>
        </is>
      </c>
      <c r="C488" t="inlineStr">
        <is>
          <t>Disposal of Cotton Yarns</t>
        </is>
      </c>
      <c r="D488" t="inlineStr">
        <is>
          <t>380</t>
        </is>
      </c>
      <c r="E488" t="inlineStr">
        <is>
          <t>https://archive.org/details/japan-year-book-1930/page/n439/mode/1up</t>
        </is>
      </c>
    </row>
    <row r="489">
      <c r="A489" s="3" t="inlineStr">
        <is>
          <t>p0440_1</t>
        </is>
      </c>
      <c r="B489" t="inlineStr">
        <is>
          <t>Industry</t>
        </is>
      </c>
      <c r="C489" t="inlineStr">
        <is>
          <t>[Situation before and after the abolition of night work]</t>
        </is>
      </c>
      <c r="D489" t="inlineStr">
        <is>
          <t>381</t>
        </is>
      </c>
      <c r="E489" t="inlineStr">
        <is>
          <t>https://archive.org/details/japan-year-book-1930/page/n440/mode/1up</t>
        </is>
      </c>
    </row>
    <row r="490">
      <c r="A490" s="3" t="inlineStr">
        <is>
          <t>p0440_2</t>
        </is>
      </c>
      <c r="B490" t="inlineStr">
        <is>
          <t>Industry</t>
        </is>
      </c>
      <c r="C490" t="inlineStr">
        <is>
          <t>[Raw cotton imports classified according to countries]</t>
        </is>
      </c>
      <c r="D490" t="inlineStr">
        <is>
          <t>381</t>
        </is>
      </c>
      <c r="E490" t="inlineStr">
        <is>
          <t>https://archive.org/details/japan-year-book-1930/page/n440/mode/1up</t>
        </is>
      </c>
    </row>
    <row r="491">
      <c r="A491" s="3" t="inlineStr">
        <is>
          <t>p0440_3</t>
        </is>
      </c>
      <c r="B491" t="inlineStr">
        <is>
          <t>Industry</t>
        </is>
      </c>
      <c r="C491" t="inlineStr">
        <is>
          <t>Financial Aspects</t>
        </is>
      </c>
      <c r="D491" t="inlineStr">
        <is>
          <t>381</t>
        </is>
      </c>
      <c r="E491" t="inlineStr">
        <is>
          <t>https://archive.org/details/japan-year-book-1930/page/n440/mode/1up</t>
        </is>
      </c>
    </row>
    <row r="492">
      <c r="A492" s="3" t="inlineStr">
        <is>
          <t>p0440_4</t>
        </is>
      </c>
      <c r="B492" t="inlineStr">
        <is>
          <t>Industry</t>
        </is>
      </c>
      <c r="C492" t="inlineStr">
        <is>
          <t>Average Working Spindles Per Day</t>
        </is>
      </c>
      <c r="D492" t="inlineStr">
        <is>
          <t>381</t>
        </is>
      </c>
      <c r="E492" t="inlineStr">
        <is>
          <t>https://archive.org/details/japan-year-book-1930/page/n440/mode/1up</t>
        </is>
      </c>
    </row>
    <row r="493">
      <c r="A493" s="3" t="inlineStr">
        <is>
          <t>p0441_1</t>
        </is>
      </c>
      <c r="B493" t="inlineStr">
        <is>
          <t>Industry</t>
        </is>
      </c>
      <c r="C493" t="inlineStr">
        <is>
          <t>[Rayon output, import and consumption]</t>
        </is>
      </c>
      <c r="D493" t="inlineStr">
        <is>
          <t>382</t>
        </is>
      </c>
      <c r="E493" t="inlineStr">
        <is>
          <t>https://archive.org/details/japan-year-book-1930/page/n441/mode/1up</t>
        </is>
      </c>
    </row>
    <row r="494">
      <c r="A494" s="3" t="inlineStr">
        <is>
          <t>p0441_2</t>
        </is>
      </c>
      <c r="B494" t="inlineStr">
        <is>
          <t>Industry</t>
        </is>
      </c>
      <c r="C494" t="inlineStr">
        <is>
          <t>Statistics on Textile Industry</t>
        </is>
      </c>
      <c r="D494" t="inlineStr">
        <is>
          <t>382</t>
        </is>
      </c>
      <c r="E494" t="inlineStr">
        <is>
          <t>https://archive.org/details/japan-year-book-1930/page/n441/mode/1up</t>
        </is>
      </c>
    </row>
    <row r="495">
      <c r="A495" s="3" t="inlineStr">
        <is>
          <t>p0441_3</t>
        </is>
      </c>
      <c r="B495" t="inlineStr">
        <is>
          <t>Industry</t>
        </is>
      </c>
      <c r="C495" t="inlineStr">
        <is>
          <t>[Output of fabrics classified]</t>
        </is>
      </c>
      <c r="D495" t="inlineStr">
        <is>
          <t>382</t>
        </is>
      </c>
      <c r="E495" t="inlineStr">
        <is>
          <t>https://archive.org/details/japan-year-book-1930/page/n441/mode/1up</t>
        </is>
      </c>
    </row>
    <row r="496">
      <c r="A496" s="3" t="inlineStr">
        <is>
          <t>p0442_1</t>
        </is>
      </c>
      <c r="B496" t="inlineStr">
        <is>
          <t>Industry</t>
        </is>
      </c>
      <c r="C496" t="inlineStr">
        <is>
          <t>[Cotton fabric factories, operatives, etc.]</t>
        </is>
      </c>
      <c r="D496" t="inlineStr">
        <is>
          <t>383</t>
        </is>
      </c>
      <c r="E496" t="inlineStr">
        <is>
          <t>https://archive.org/details/japan-year-book-1930/page/n442/mode/1up</t>
        </is>
      </c>
    </row>
    <row r="497">
      <c r="A497" s="3" t="inlineStr">
        <is>
          <t>p0442_2</t>
        </is>
      </c>
      <c r="B497" t="inlineStr">
        <is>
          <t>Industry</t>
        </is>
      </c>
      <c r="C497" t="inlineStr">
        <is>
          <t>Staple Products (in 1,000)</t>
        </is>
      </c>
      <c r="D497" t="inlineStr">
        <is>
          <t>383</t>
        </is>
      </c>
      <c r="E497" t="inlineStr">
        <is>
          <t>https://archive.org/details/japan-year-book-1930/page/n442/mode/1up</t>
        </is>
      </c>
    </row>
    <row r="498">
      <c r="A498" s="3" t="inlineStr">
        <is>
          <t>p0442_3</t>
        </is>
      </c>
      <c r="B498" t="inlineStr">
        <is>
          <t>Industry</t>
        </is>
      </c>
      <c r="C498" t="inlineStr">
        <is>
          <t>[Silk and silk cotton fabrics: factories, looms, operatives, output]</t>
        </is>
      </c>
      <c r="D498" t="inlineStr">
        <is>
          <t>383</t>
        </is>
      </c>
      <c r="E498" t="inlineStr">
        <is>
          <t>https://archive.org/details/japan-year-book-1930/page/n442/mode/1up</t>
        </is>
      </c>
    </row>
    <row r="499">
      <c r="A499" s="3" t="inlineStr">
        <is>
          <t>p0443_1</t>
        </is>
      </c>
      <c r="B499" t="inlineStr">
        <is>
          <t>Industry</t>
        </is>
      </c>
      <c r="C499" t="inlineStr">
        <is>
          <t>Staple Exports (in 1,000)</t>
        </is>
      </c>
      <c r="D499" t="inlineStr">
        <is>
          <t>384</t>
        </is>
      </c>
      <c r="E499" t="inlineStr">
        <is>
          <t>https://archive.org/details/japan-year-book-1930/page/n443/mode/1up</t>
        </is>
      </c>
    </row>
    <row r="500">
      <c r="A500" s="3" t="inlineStr">
        <is>
          <t>p0443_2</t>
        </is>
      </c>
      <c r="B500" t="inlineStr">
        <is>
          <t>Industry</t>
        </is>
      </c>
      <c r="C500" t="inlineStr">
        <is>
          <t>[Rate of profit of 5 leading woolen companies for 1928]</t>
        </is>
      </c>
      <c r="D500" t="inlineStr">
        <is>
          <t>384</t>
        </is>
      </c>
      <c r="E500" t="inlineStr">
        <is>
          <t>https://archive.org/details/japan-year-book-1930/page/n443/mode/1up</t>
        </is>
      </c>
    </row>
    <row r="501">
      <c r="A501" s="3" t="inlineStr">
        <is>
          <t>p0444_1</t>
        </is>
      </c>
      <c r="B501" t="inlineStr">
        <is>
          <t>Industry</t>
        </is>
      </c>
      <c r="C501" t="inlineStr">
        <is>
          <t>Data on Woolen Fabrics</t>
        </is>
      </c>
      <c r="D501" t="inlineStr">
        <is>
          <t>385</t>
        </is>
      </c>
      <c r="E501" t="inlineStr">
        <is>
          <t>https://archive.org/details/japan-year-book-1930/page/n444/mode/1up</t>
        </is>
      </c>
    </row>
    <row r="502">
      <c r="A502" s="3" t="inlineStr">
        <is>
          <t>p0444_2</t>
        </is>
      </c>
      <c r="B502" t="inlineStr">
        <is>
          <t>Industry</t>
        </is>
      </c>
      <c r="C502" t="inlineStr">
        <is>
          <t>Import of Raw Materials (in 1,000)</t>
        </is>
      </c>
      <c r="D502" t="inlineStr">
        <is>
          <t>385</t>
        </is>
      </c>
      <c r="E502" t="inlineStr">
        <is>
          <t>https://archive.org/details/japan-year-book-1930/page/n444/mode/1up</t>
        </is>
      </c>
    </row>
    <row r="503">
      <c r="A503" s="3" t="inlineStr">
        <is>
          <t>p0444_3</t>
        </is>
      </c>
      <c r="B503" t="inlineStr">
        <is>
          <t>Industry</t>
        </is>
      </c>
      <c r="C503" t="inlineStr">
        <is>
          <t>Staple Items of Exports and Imports (in 1,000)</t>
        </is>
      </c>
      <c r="D503" t="inlineStr">
        <is>
          <t>385</t>
        </is>
      </c>
      <c r="E503" t="inlineStr">
        <is>
          <t>https://archive.org/details/japan-year-book-1930/page/n444/mode/1up</t>
        </is>
      </c>
    </row>
    <row r="504">
      <c r="A504" s="3" t="inlineStr">
        <is>
          <t>p0444_4</t>
        </is>
      </c>
      <c r="B504" t="inlineStr">
        <is>
          <t>Industry</t>
        </is>
      </c>
      <c r="C504" t="inlineStr">
        <is>
          <t>Statistics on Muslin</t>
        </is>
      </c>
      <c r="D504" t="inlineStr">
        <is>
          <t>385</t>
        </is>
      </c>
      <c r="E504" t="inlineStr">
        <is>
          <t>https://archive.org/details/japan-year-book-1930/page/n444/mode/1up</t>
        </is>
      </c>
    </row>
    <row r="505">
      <c r="A505" s="3" t="inlineStr">
        <is>
          <t>p0445_1</t>
        </is>
      </c>
      <c r="B505" t="inlineStr">
        <is>
          <t>Industry</t>
        </is>
      </c>
      <c r="C505" t="inlineStr">
        <is>
          <t>Rivers and the Average Potential Amount of H.P.s per annum</t>
        </is>
      </c>
      <c r="D505" t="inlineStr">
        <is>
          <t>386, 387</t>
        </is>
      </c>
      <c r="E505" t="inlineStr">
        <is>
          <t>https://archive.org/details/japan-year-book-1930/page/n445/mode/1up</t>
        </is>
      </c>
    </row>
    <row r="506">
      <c r="A506" s="3" t="inlineStr">
        <is>
          <t>p0446_1</t>
        </is>
      </c>
      <c r="B506" t="inlineStr">
        <is>
          <t>Industry</t>
        </is>
      </c>
      <c r="C506" t="inlineStr">
        <is>
          <t>Large Transmission</t>
        </is>
      </c>
      <c r="D506" t="inlineStr">
        <is>
          <t>387</t>
        </is>
      </c>
      <c r="E506" t="inlineStr">
        <is>
          <t>https://archive.org/details/japan-year-book-1930/page/n446/mode/1up</t>
        </is>
      </c>
    </row>
    <row r="507">
      <c r="A507" s="3" t="inlineStr">
        <is>
          <t>p0446_2</t>
        </is>
      </c>
      <c r="B507" t="inlineStr">
        <is>
          <t>Industry</t>
        </is>
      </c>
      <c r="C507" t="inlineStr">
        <is>
          <t>Generation and Frequency</t>
        </is>
      </c>
      <c r="D507" t="inlineStr">
        <is>
          <t>387</t>
        </is>
      </c>
      <c r="E507" t="inlineStr">
        <is>
          <t>https://archive.org/details/japan-year-book-1930/page/n446/mode/1up</t>
        </is>
      </c>
    </row>
    <row r="508">
      <c r="A508" s="3" t="inlineStr">
        <is>
          <t>p0447_1</t>
        </is>
      </c>
      <c r="B508" t="inlineStr">
        <is>
          <t>Industry</t>
        </is>
      </c>
      <c r="C508" t="inlineStr">
        <is>
          <t>[Production of electric machines and apparatuses]</t>
        </is>
      </c>
      <c r="D508" t="inlineStr">
        <is>
          <t>388</t>
        </is>
      </c>
      <c r="E508" t="inlineStr">
        <is>
          <t>https://archive.org/details/japan-year-book-1930/page/n447/mode/1up</t>
        </is>
      </c>
    </row>
    <row r="509">
      <c r="A509" s="3" t="inlineStr">
        <is>
          <t>p0447_2</t>
        </is>
      </c>
      <c r="B509" t="inlineStr">
        <is>
          <t>Industry</t>
        </is>
      </c>
      <c r="C509" t="inlineStr">
        <is>
          <t>[Motors classified by use, 1927]</t>
        </is>
      </c>
      <c r="D509" t="inlineStr">
        <is>
          <t>388</t>
        </is>
      </c>
      <c r="E509" t="inlineStr">
        <is>
          <t>https://archive.org/details/japan-year-book-1930/page/n447/mode/1up</t>
        </is>
      </c>
    </row>
    <row r="510">
      <c r="A510" s="3" t="inlineStr">
        <is>
          <t>p0448_1</t>
        </is>
      </c>
      <c r="B510" t="inlineStr">
        <is>
          <t>Industry</t>
        </is>
      </c>
      <c r="C510" t="inlineStr">
        <is>
          <t>[Main financial features of the electric industry]</t>
        </is>
      </c>
      <c r="D510" t="inlineStr">
        <is>
          <t>389</t>
        </is>
      </c>
      <c r="E510" t="inlineStr">
        <is>
          <t>https://archive.org/details/japan-year-book-1930/page/n448/mode/1up</t>
        </is>
      </c>
    </row>
    <row r="511">
      <c r="A511" s="3" t="inlineStr">
        <is>
          <t>p0448_2</t>
        </is>
      </c>
      <c r="B511" t="inlineStr">
        <is>
          <t>Industry</t>
        </is>
      </c>
      <c r="C511" t="inlineStr">
        <is>
          <t>[Investment classified by kind of business, 1927]</t>
        </is>
      </c>
      <c r="D511" t="inlineStr">
        <is>
          <t>389</t>
        </is>
      </c>
      <c r="E511" t="inlineStr">
        <is>
          <t>https://archive.org/details/japan-year-book-1930/page/n448/mode/1up</t>
        </is>
      </c>
    </row>
    <row r="512">
      <c r="A512" s="3" t="inlineStr">
        <is>
          <t>p0448_3</t>
        </is>
      </c>
      <c r="B512" t="inlineStr">
        <is>
          <t>Industry</t>
        </is>
      </c>
      <c r="C512" t="inlineStr">
        <is>
          <t>Rating</t>
        </is>
      </c>
      <c r="D512" t="inlineStr">
        <is>
          <t>389</t>
        </is>
      </c>
      <c r="E512" t="inlineStr">
        <is>
          <t>https://archive.org/details/japan-year-book-1930/page/n448/mode/1up</t>
        </is>
      </c>
    </row>
    <row r="513">
      <c r="A513" s="3" t="inlineStr">
        <is>
          <t>p0448_4</t>
        </is>
      </c>
      <c r="B513" t="inlineStr">
        <is>
          <t>Industry</t>
        </is>
      </c>
      <c r="C513" t="inlineStr">
        <is>
          <t>Supply of Power</t>
        </is>
      </c>
      <c r="D513" t="inlineStr">
        <is>
          <t>389</t>
        </is>
      </c>
      <c r="E513" t="inlineStr">
        <is>
          <t>https://archive.org/details/japan-year-book-1930/page/n448/mode/1up</t>
        </is>
      </c>
    </row>
    <row r="514">
      <c r="A514" s="3" t="inlineStr">
        <is>
          <t>p0448_5</t>
        </is>
      </c>
      <c r="B514" t="inlineStr">
        <is>
          <t>Industry</t>
        </is>
      </c>
      <c r="C514" t="inlineStr">
        <is>
          <t>[Output of the electro-chemical industry]</t>
        </is>
      </c>
      <c r="D514" t="inlineStr">
        <is>
          <t>389</t>
        </is>
      </c>
      <c r="E514" t="inlineStr">
        <is>
          <t>https://archive.org/details/japan-year-book-1930/page/n448/mode/1up</t>
        </is>
      </c>
    </row>
    <row r="515">
      <c r="A515" s="3" t="inlineStr">
        <is>
          <t>p0449_1</t>
        </is>
      </c>
      <c r="B515" t="inlineStr">
        <is>
          <t>Industry</t>
        </is>
      </c>
      <c r="C515" t="inlineStr">
        <is>
          <t>Business Result of the Electro-Chemical Industry</t>
        </is>
      </c>
      <c r="D515" t="inlineStr">
        <is>
          <t>390</t>
        </is>
      </c>
      <c r="E515" t="inlineStr">
        <is>
          <t>https://archive.org/details/japan-year-book-1930/page/n449/mode/1up</t>
        </is>
      </c>
    </row>
    <row r="516">
      <c r="A516" s="3" t="inlineStr">
        <is>
          <t>p0449_2</t>
        </is>
      </c>
      <c r="B516" t="inlineStr">
        <is>
          <t>Industry</t>
        </is>
      </c>
      <c r="C516" t="inlineStr">
        <is>
          <t>[Relative proportion of gas for different purposes]</t>
        </is>
      </c>
      <c r="D516" t="inlineStr">
        <is>
          <t>390</t>
        </is>
      </c>
      <c r="E516" t="inlineStr">
        <is>
          <t>https://archive.org/details/japan-year-book-1930/page/n449/mode/1up</t>
        </is>
      </c>
    </row>
    <row r="517">
      <c r="A517" s="3" t="inlineStr">
        <is>
          <t>p0449_3</t>
        </is>
      </c>
      <c r="B517" t="inlineStr">
        <is>
          <t>Industry</t>
        </is>
      </c>
      <c r="C517" t="inlineStr">
        <is>
          <t>[Situation of the gas industry in recent years]</t>
        </is>
      </c>
      <c r="D517" t="inlineStr">
        <is>
          <t>390</t>
        </is>
      </c>
      <c r="E517" t="inlineStr">
        <is>
          <t>https://archive.org/details/japan-year-book-1930/page/n449/mode/1up</t>
        </is>
      </c>
    </row>
    <row r="518">
      <c r="A518" s="3" t="inlineStr">
        <is>
          <t>p0449_4</t>
        </is>
      </c>
      <c r="B518" t="inlineStr">
        <is>
          <t>Industry</t>
        </is>
      </c>
      <c r="C518" t="inlineStr">
        <is>
          <t>Balance Sheet</t>
        </is>
      </c>
      <c r="D518" t="inlineStr">
        <is>
          <t>390</t>
        </is>
      </c>
      <c r="E518" t="inlineStr">
        <is>
          <t>https://archive.org/details/japan-year-book-1930/page/n449/mode/1up</t>
        </is>
      </c>
    </row>
    <row r="519">
      <c r="A519" s="3" t="inlineStr">
        <is>
          <t>p0450_1</t>
        </is>
      </c>
      <c r="B519" t="inlineStr">
        <is>
          <t>Industry</t>
        </is>
      </c>
      <c r="C519" t="inlineStr">
        <is>
          <t>[Annual output of electric apparatuses, 1925–1927]</t>
        </is>
      </c>
      <c r="D519" t="inlineStr">
        <is>
          <t>391</t>
        </is>
      </c>
      <c r="E519" t="inlineStr">
        <is>
          <t>https://archive.org/details/japan-year-book-1930/page/n450/mode/1up</t>
        </is>
      </c>
    </row>
    <row r="520">
      <c r="A520" s="3" t="inlineStr">
        <is>
          <t>p0451_1</t>
        </is>
      </c>
      <c r="B520" t="inlineStr">
        <is>
          <t>Industry</t>
        </is>
      </c>
      <c r="C520" t="inlineStr">
        <is>
          <t>Mechanical and Engineering Productions in 1927</t>
        </is>
      </c>
      <c r="D520" t="inlineStr">
        <is>
          <t>392</t>
        </is>
      </c>
      <c r="E520" t="inlineStr">
        <is>
          <t>https://archive.org/details/japan-year-book-1930/page/n451/mode/1up</t>
        </is>
      </c>
    </row>
    <row r="521">
      <c r="A521" s="3" t="inlineStr">
        <is>
          <t>p0451_2</t>
        </is>
      </c>
      <c r="B521" t="inlineStr">
        <is>
          <t>Industry</t>
        </is>
      </c>
      <c r="C521" t="inlineStr">
        <is>
          <t>[Output of principal dynamos products, 1925–1927]</t>
        </is>
      </c>
      <c r="D521" t="inlineStr">
        <is>
          <t>392</t>
        </is>
      </c>
      <c r="E521" t="inlineStr">
        <is>
          <t>https://archive.org/details/japan-year-book-1930/page/n451/mode/1up</t>
        </is>
      </c>
    </row>
    <row r="522">
      <c r="A522" s="3" t="inlineStr">
        <is>
          <t>p0451_3</t>
        </is>
      </c>
      <c r="B522" t="inlineStr">
        <is>
          <t>Industry</t>
        </is>
      </c>
      <c r="C522" t="inlineStr">
        <is>
          <t>Import of Dynamos, etc.</t>
        </is>
      </c>
      <c r="D522" t="inlineStr">
        <is>
          <t>392, 393</t>
        </is>
      </c>
      <c r="E522" t="inlineStr">
        <is>
          <t>https://archive.org/details/japan-year-book-1930/page/n451/mode/1up</t>
        </is>
      </c>
    </row>
    <row r="523">
      <c r="A523" s="3" t="inlineStr">
        <is>
          <t>p0452_1</t>
        </is>
      </c>
      <c r="B523" t="inlineStr">
        <is>
          <t>Industry</t>
        </is>
      </c>
      <c r="C523" t="inlineStr">
        <is>
          <t>Mechanical Industry in Customs Returns — Exports</t>
        </is>
      </c>
      <c r="D523" t="inlineStr">
        <is>
          <t>393</t>
        </is>
      </c>
      <c r="E523" t="inlineStr">
        <is>
          <t>https://archive.org/details/japan-year-book-1930/page/n452/mode/1up</t>
        </is>
      </c>
    </row>
    <row r="524">
      <c r="A524" s="3" t="inlineStr">
        <is>
          <t>p0452_2</t>
        </is>
      </c>
      <c r="B524" t="inlineStr">
        <is>
          <t>Industry</t>
        </is>
      </c>
      <c r="C524" t="inlineStr">
        <is>
          <t>[Principal items of exports of mechanical industry, 1927–1928]</t>
        </is>
      </c>
      <c r="D524" t="inlineStr">
        <is>
          <t>393</t>
        </is>
      </c>
      <c r="E524" t="inlineStr">
        <is>
          <t>https://archive.org/details/japan-year-book-1930/page/n452/mode/1up</t>
        </is>
      </c>
    </row>
    <row r="525">
      <c r="A525" s="3" t="inlineStr">
        <is>
          <t>p0452_3</t>
        </is>
      </c>
      <c r="B525" t="inlineStr">
        <is>
          <t>Industry</t>
        </is>
      </c>
      <c r="C525" t="inlineStr">
        <is>
          <t>Mechanical Industry in Customs Returns — Imports</t>
        </is>
      </c>
      <c r="D525" t="inlineStr">
        <is>
          <t>393</t>
        </is>
      </c>
      <c r="E525" t="inlineStr">
        <is>
          <t>https://archive.org/details/japan-year-book-1930/page/n452/mode/1up</t>
        </is>
      </c>
    </row>
    <row r="526">
      <c r="A526" s="3" t="inlineStr">
        <is>
          <t>p0452_4</t>
        </is>
      </c>
      <c r="B526" t="inlineStr">
        <is>
          <t>Industry</t>
        </is>
      </c>
      <c r="C526" t="inlineStr">
        <is>
          <t>[Principal items of imports of mechanical industry, 1926–1928]</t>
        </is>
      </c>
      <c r="D526" t="inlineStr">
        <is>
          <t>393, 394</t>
        </is>
      </c>
      <c r="E526" t="inlineStr">
        <is>
          <t>https://archive.org/details/japan-year-book-1930/page/n452/mode/1up</t>
        </is>
      </c>
    </row>
    <row r="527">
      <c r="A527" s="3" t="inlineStr">
        <is>
          <t>p0453_1</t>
        </is>
      </c>
      <c r="B527" t="inlineStr">
        <is>
          <t>Industry</t>
        </is>
      </c>
      <c r="C527" t="inlineStr">
        <is>
          <t>Capital, Factories and Operatives</t>
        </is>
      </c>
      <c r="D527" t="inlineStr">
        <is>
          <t>394</t>
        </is>
      </c>
      <c r="E527" t="inlineStr">
        <is>
          <t>https://archive.org/details/japan-year-book-1930/page/n453/mode/1up</t>
        </is>
      </c>
    </row>
    <row r="528">
      <c r="A528" s="3" t="inlineStr">
        <is>
          <t>p0453_2</t>
        </is>
      </c>
      <c r="B528" t="inlineStr">
        <is>
          <t>Industry</t>
        </is>
      </c>
      <c r="C528" t="inlineStr">
        <is>
          <t>Working Result in Recent Years</t>
        </is>
      </c>
      <c r="D528" t="inlineStr">
        <is>
          <t>394</t>
        </is>
      </c>
      <c r="E528" t="inlineStr">
        <is>
          <t>https://archive.org/details/japan-year-book-1930/page/n453/mode/1up</t>
        </is>
      </c>
    </row>
    <row r="529">
      <c r="A529" s="3" t="inlineStr">
        <is>
          <t>p0455_1</t>
        </is>
      </c>
      <c r="B529" t="inlineStr">
        <is>
          <t>Industry</t>
        </is>
      </c>
      <c r="C529" t="inlineStr">
        <is>
          <t>[Production, import, export and consumption of caustic soda, 1924–1928]</t>
        </is>
      </c>
      <c r="D529" t="inlineStr">
        <is>
          <t>396</t>
        </is>
      </c>
      <c r="E529" t="inlineStr">
        <is>
          <t>https://archive.org/details/japan-year-book-1930/page/n455/mode/1up</t>
        </is>
      </c>
    </row>
    <row r="530">
      <c r="A530" s="3" t="inlineStr">
        <is>
          <t>p0455_2</t>
        </is>
      </c>
      <c r="B530" t="inlineStr">
        <is>
          <t>Industry</t>
        </is>
      </c>
      <c r="C530" t="inlineStr">
        <is>
          <t>Production</t>
        </is>
      </c>
      <c r="D530" t="inlineStr">
        <is>
          <t>396</t>
        </is>
      </c>
      <c r="E530" t="inlineStr">
        <is>
          <t>https://archive.org/details/japan-year-book-1930/page/n455/mode/1up</t>
        </is>
      </c>
    </row>
    <row r="531">
      <c r="A531" s="3" t="inlineStr">
        <is>
          <t>p0456_1</t>
        </is>
      </c>
      <c r="B531" t="inlineStr">
        <is>
          <t>Industry</t>
        </is>
      </c>
      <c r="C531" t="inlineStr">
        <is>
          <t>[Demand and supply of sugar in Japan, 1926–1928]</t>
        </is>
      </c>
      <c r="D531" t="inlineStr">
        <is>
          <t>397</t>
        </is>
      </c>
      <c r="E531" t="inlineStr">
        <is>
          <t>https://archive.org/details/japan-year-book-1930/page/n456/mode/1up</t>
        </is>
      </c>
    </row>
    <row r="532">
      <c r="A532" s="3" t="inlineStr">
        <is>
          <t>p0457_1</t>
        </is>
      </c>
      <c r="B532" t="inlineStr">
        <is>
          <t>Industry</t>
        </is>
      </c>
      <c r="C532" t="inlineStr">
        <is>
          <t>Refined Sugar</t>
        </is>
      </c>
      <c r="D532" t="inlineStr">
        <is>
          <t>398</t>
        </is>
      </c>
      <c r="E532" t="inlineStr">
        <is>
          <t>https://archive.org/details/japan-year-book-1930/page/n457/mode/1up</t>
        </is>
      </c>
    </row>
    <row r="533">
      <c r="A533" s="3" t="inlineStr">
        <is>
          <t>p0457_2</t>
        </is>
      </c>
      <c r="B533" t="inlineStr">
        <is>
          <t>Industry</t>
        </is>
      </c>
      <c r="C533" t="inlineStr">
        <is>
          <t>Amount of Raw Sugar Used</t>
        </is>
      </c>
      <c r="D533" t="inlineStr">
        <is>
          <t>398</t>
        </is>
      </c>
      <c r="E533" t="inlineStr">
        <is>
          <t>https://archive.org/details/japan-year-book-1930/page/n457/mode/1up</t>
        </is>
      </c>
    </row>
    <row r="534">
      <c r="A534" s="3" t="inlineStr">
        <is>
          <t>p0457_3</t>
        </is>
      </c>
      <c r="B534" t="inlineStr">
        <is>
          <t>Industry</t>
        </is>
      </c>
      <c r="C534" t="inlineStr">
        <is>
          <t>Leading Sugar Companies</t>
        </is>
      </c>
      <c r="D534" t="inlineStr">
        <is>
          <t>398</t>
        </is>
      </c>
      <c r="E534" t="inlineStr">
        <is>
          <t>https://archive.org/details/japan-year-book-1930/page/n457/mode/1up</t>
        </is>
      </c>
    </row>
    <row r="535">
      <c r="A535" s="3" t="inlineStr">
        <is>
          <t>p0457_4</t>
        </is>
      </c>
      <c r="B535" t="inlineStr">
        <is>
          <t>Industry</t>
        </is>
      </c>
      <c r="C535" t="inlineStr">
        <is>
          <t>[Combined results of six leading sugar companies, 1928]</t>
        </is>
      </c>
      <c r="D535" t="inlineStr">
        <is>
          <t>398</t>
        </is>
      </c>
      <c r="E535" t="inlineStr">
        <is>
          <t>https://archive.org/details/japan-year-book-1930/page/n457/mode/1up</t>
        </is>
      </c>
    </row>
    <row r="536">
      <c r="A536" s="3" t="inlineStr">
        <is>
          <t>p0458_1</t>
        </is>
      </c>
      <c r="B536" t="inlineStr">
        <is>
          <t>Industry</t>
        </is>
      </c>
      <c r="C536" t="inlineStr">
        <is>
          <t>[Production and export of matches, 1925–1927]</t>
        </is>
      </c>
      <c r="D536" t="inlineStr">
        <is>
          <t>399</t>
        </is>
      </c>
      <c r="E536" t="inlineStr">
        <is>
          <t>https://archive.org/details/japan-year-book-1930/page/n458/mode/1up</t>
        </is>
      </c>
    </row>
    <row r="537">
      <c r="A537" s="3" t="inlineStr">
        <is>
          <t>p0460_1</t>
        </is>
      </c>
      <c r="B537" t="inlineStr">
        <is>
          <t>Industry</t>
        </is>
      </c>
      <c r="C537" t="inlineStr">
        <is>
          <t>Output, Consumption, Export, etc. in "Koku"</t>
        </is>
      </c>
      <c r="D537" t="inlineStr">
        <is>
          <t>401</t>
        </is>
      </c>
      <c r="E537" t="inlineStr">
        <is>
          <t>https://archive.org/details/japan-year-book-1930/page/n460/mode/1up</t>
        </is>
      </c>
    </row>
    <row r="538">
      <c r="A538" s="3" t="inlineStr">
        <is>
          <t>p0460_2</t>
        </is>
      </c>
      <c r="B538" t="inlineStr">
        <is>
          <t>Industry</t>
        </is>
      </c>
      <c r="C538" t="inlineStr">
        <is>
          <t>Statistics on Sake, Beer &amp; Soy</t>
        </is>
      </c>
      <c r="D538" t="inlineStr">
        <is>
          <t>401</t>
        </is>
      </c>
      <c r="E538" t="inlineStr">
        <is>
          <t>https://archive.org/details/japan-year-book-1930/page/n460/mode/1up</t>
        </is>
      </c>
    </row>
    <row r="539">
      <c r="A539" s="3" t="inlineStr">
        <is>
          <t>p0461_1</t>
        </is>
      </c>
      <c r="B539" t="inlineStr">
        <is>
          <t>Industry</t>
        </is>
      </c>
      <c r="C539" t="inlineStr">
        <is>
          <t>[Paper produced by mills of the Paper League, 1927–1928]</t>
        </is>
      </c>
      <c r="D539" t="inlineStr">
        <is>
          <t>402</t>
        </is>
      </c>
      <c r="E539" t="inlineStr">
        <is>
          <t>https://archive.org/details/japan-year-book-1930/page/n461/mode/1up</t>
        </is>
      </c>
    </row>
    <row r="540">
      <c r="A540" s="3" t="inlineStr">
        <is>
          <t>p0461_2</t>
        </is>
      </c>
      <c r="B540" t="inlineStr">
        <is>
          <t>Industry</t>
        </is>
      </c>
      <c r="C540" t="inlineStr">
        <is>
          <t>[Demand and supply of foreign style paper, 1924–1928]</t>
        </is>
      </c>
      <c r="D540" t="inlineStr">
        <is>
          <t>402</t>
        </is>
      </c>
      <c r="E540" t="inlineStr">
        <is>
          <t>https://archive.org/details/japan-year-book-1930/page/n461/mode/1up</t>
        </is>
      </c>
    </row>
    <row r="541">
      <c r="A541" s="3" t="inlineStr">
        <is>
          <t>p0461_3</t>
        </is>
      </c>
      <c r="B541" t="inlineStr">
        <is>
          <t>Industry</t>
        </is>
      </c>
      <c r="C541" t="inlineStr">
        <is>
          <t>[Value of home production, import, export and consumption of paper, 1925–1927]</t>
        </is>
      </c>
      <c r="D541" t="inlineStr">
        <is>
          <t>402</t>
        </is>
      </c>
      <c r="E541" t="inlineStr">
        <is>
          <t>https://archive.org/details/japan-year-book-1930/page/n461/mode/1up</t>
        </is>
      </c>
    </row>
    <row r="542">
      <c r="A542" s="3" t="inlineStr">
        <is>
          <t>p0461_4</t>
        </is>
      </c>
      <c r="B542" t="inlineStr">
        <is>
          <t>Industry</t>
        </is>
      </c>
      <c r="C542" t="inlineStr">
        <is>
          <t>[Output of Japanese papers, 1925–1927]</t>
        </is>
      </c>
      <c r="D542" t="inlineStr">
        <is>
          <t>402</t>
        </is>
      </c>
      <c r="E542" t="inlineStr">
        <is>
          <t>https://archive.org/details/japan-year-book-1930/page/n461/mode/1up</t>
        </is>
      </c>
    </row>
    <row r="543">
      <c r="A543" s="3" t="inlineStr">
        <is>
          <t>p0461_5</t>
        </is>
      </c>
      <c r="B543" t="inlineStr">
        <is>
          <t>Industry</t>
        </is>
      </c>
      <c r="C543" t="inlineStr">
        <is>
          <t>[Financial position of the Oji and Fuji paper mills, 1927–1928]</t>
        </is>
      </c>
      <c r="D543" t="inlineStr">
        <is>
          <t>402</t>
        </is>
      </c>
      <c r="E543" t="inlineStr">
        <is>
          <t>https://archive.org/details/japan-year-book-1930/page/n461/mode/1up</t>
        </is>
      </c>
    </row>
    <row r="544">
      <c r="A544" s="3" t="inlineStr">
        <is>
          <t>p0462_1</t>
        </is>
      </c>
      <c r="B544" t="inlineStr">
        <is>
          <t>Industry</t>
        </is>
      </c>
      <c r="C544" t="inlineStr">
        <is>
          <t>[Production and export of celluloid manufactures, 1924–1928]</t>
        </is>
      </c>
      <c r="D544" t="inlineStr">
        <is>
          <t>403</t>
        </is>
      </c>
      <c r="E544" t="inlineStr">
        <is>
          <t>https://archive.org/details/japan-year-book-1930/page/n462/mode/1up</t>
        </is>
      </c>
    </row>
    <row r="545">
      <c r="A545" s="3" t="inlineStr">
        <is>
          <t>p0462_2</t>
        </is>
      </c>
      <c r="B545" t="inlineStr">
        <is>
          <t>Industry</t>
        </is>
      </c>
      <c r="C545" t="inlineStr">
        <is>
          <t>[Production and export of leather, 1925–1927]</t>
        </is>
      </c>
      <c r="D545" t="inlineStr">
        <is>
          <t>403</t>
        </is>
      </c>
      <c r="E545" t="inlineStr">
        <is>
          <t>https://archive.org/details/japan-year-book-1930/page/n462/mode/1up</t>
        </is>
      </c>
    </row>
    <row r="546">
      <c r="A546" s="3" t="inlineStr">
        <is>
          <t>p0463_1</t>
        </is>
      </c>
      <c r="B546" t="inlineStr">
        <is>
          <t>Industry</t>
        </is>
      </c>
      <c r="C546" t="inlineStr">
        <is>
          <t>[Production and export of isinglass (kanten), 1926–1928]</t>
        </is>
      </c>
      <c r="D546" t="inlineStr">
        <is>
          <t>404</t>
        </is>
      </c>
      <c r="E546" t="inlineStr">
        <is>
          <t>https://archive.org/details/japan-year-book-1930/page/n463/mode/1up</t>
        </is>
      </c>
    </row>
    <row r="547">
      <c r="A547" s="3" t="inlineStr">
        <is>
          <t>p0463_2</t>
        </is>
      </c>
      <c r="B547" t="inlineStr">
        <is>
          <t>Industry</t>
        </is>
      </c>
      <c r="C547" t="inlineStr">
        <is>
          <t>[Production of lacquer juice and lacquered wares, 1924–1927]</t>
        </is>
      </c>
      <c r="D547" t="inlineStr">
        <is>
          <t>404</t>
        </is>
      </c>
      <c r="E547" t="inlineStr">
        <is>
          <t>https://archive.org/details/japan-year-book-1930/page/n463/mode/1up</t>
        </is>
      </c>
    </row>
    <row r="548">
      <c r="A548" s="3" t="inlineStr">
        <is>
          <t>p0464_1</t>
        </is>
      </c>
      <c r="B548" t="inlineStr">
        <is>
          <t>Industry</t>
        </is>
      </c>
      <c r="C548" t="inlineStr">
        <is>
          <t>Fish Oil and Train Oil</t>
        </is>
      </c>
      <c r="D548" t="inlineStr">
        <is>
          <t>405</t>
        </is>
      </c>
      <c r="E548" t="inlineStr">
        <is>
          <t>https://archive.org/details/japan-year-book-1930/page/n464/mode/1up</t>
        </is>
      </c>
    </row>
    <row r="549">
      <c r="A549" s="3" t="inlineStr">
        <is>
          <t>p0464_2</t>
        </is>
      </c>
      <c r="B549" t="inlineStr">
        <is>
          <t>Industry</t>
        </is>
      </c>
      <c r="C549" t="inlineStr">
        <is>
          <t>Vegetable Oils</t>
        </is>
      </c>
      <c r="D549" t="inlineStr">
        <is>
          <t>405</t>
        </is>
      </c>
      <c r="E549" t="inlineStr">
        <is>
          <t>https://archive.org/details/japan-year-book-1930/page/n464/mode/1up</t>
        </is>
      </c>
    </row>
    <row r="550">
      <c r="A550" s="3" t="inlineStr">
        <is>
          <t>p0464_3</t>
        </is>
      </c>
      <c r="B550" t="inlineStr">
        <is>
          <t>Industry</t>
        </is>
      </c>
      <c r="C550" t="inlineStr">
        <is>
          <t>Vegetable Wax</t>
        </is>
      </c>
      <c r="D550" t="inlineStr">
        <is>
          <t>405</t>
        </is>
      </c>
      <c r="E550" t="inlineStr">
        <is>
          <t>https://archive.org/details/japan-year-book-1930/page/n464/mode/1up</t>
        </is>
      </c>
    </row>
    <row r="551">
      <c r="A551" s="3" t="inlineStr">
        <is>
          <t>p0464_4</t>
        </is>
      </c>
      <c r="B551" t="inlineStr">
        <is>
          <t>Industry</t>
        </is>
      </c>
      <c r="C551" t="inlineStr">
        <is>
          <t>Oil Fats in Trade Returns</t>
        </is>
      </c>
      <c r="D551" t="inlineStr">
        <is>
          <t>405</t>
        </is>
      </c>
      <c r="E551" t="inlineStr">
        <is>
          <t>https://archive.org/details/japan-year-book-1930/page/n464/mode/1up</t>
        </is>
      </c>
    </row>
    <row r="552">
      <c r="A552" s="3" t="inlineStr">
        <is>
          <t>p0464_5</t>
        </is>
      </c>
      <c r="B552" t="inlineStr">
        <is>
          <t>Industry</t>
        </is>
      </c>
      <c r="C552" t="inlineStr">
        <is>
          <t>Production</t>
        </is>
      </c>
      <c r="D552" t="inlineStr">
        <is>
          <t>405</t>
        </is>
      </c>
      <c r="E552" t="inlineStr">
        <is>
          <t>https://archive.org/details/japan-year-book-1930/page/n464/mode/1up</t>
        </is>
      </c>
    </row>
    <row r="553">
      <c r="A553" s="3" t="inlineStr">
        <is>
          <t>p0464_6</t>
        </is>
      </c>
      <c r="B553" t="inlineStr">
        <is>
          <t>Industry</t>
        </is>
      </c>
      <c r="C553" t="inlineStr">
        <is>
          <t>Export</t>
        </is>
      </c>
      <c r="D553" t="inlineStr">
        <is>
          <t>405</t>
        </is>
      </c>
      <c r="E553" t="inlineStr">
        <is>
          <t>https://archive.org/details/japan-year-book-1930/page/n464/mode/1up</t>
        </is>
      </c>
    </row>
    <row r="554">
      <c r="A554" s="3" t="inlineStr">
        <is>
          <t>p0465_1</t>
        </is>
      </c>
      <c r="B554" t="inlineStr">
        <is>
          <t>Industry</t>
        </is>
      </c>
      <c r="C554" t="inlineStr">
        <is>
          <t>[Production and export of peppermint, 1925–1928]</t>
        </is>
      </c>
      <c r="D554" t="inlineStr">
        <is>
          <t>406</t>
        </is>
      </c>
      <c r="E554" t="inlineStr">
        <is>
          <t>https://archive.org/details/japan-year-book-1930/page/n465/mode/1up</t>
        </is>
      </c>
    </row>
    <row r="555">
      <c r="A555" s="3" t="inlineStr">
        <is>
          <t>p0465_2</t>
        </is>
      </c>
      <c r="B555" t="inlineStr">
        <is>
          <t>Industry</t>
        </is>
      </c>
      <c r="C555" t="inlineStr">
        <is>
          <t>[Cost per tsubo of new buildings]</t>
        </is>
      </c>
      <c r="D555" t="inlineStr">
        <is>
          <t>406</t>
        </is>
      </c>
      <c r="E555" t="inlineStr">
        <is>
          <t>https://archive.org/details/japan-year-book-1930/page/n465/mode/1up</t>
        </is>
      </c>
    </row>
    <row r="556">
      <c r="A556" s="3" t="inlineStr">
        <is>
          <t>p0465_3</t>
        </is>
      </c>
      <c r="B556" t="inlineStr">
        <is>
          <t>Industry</t>
        </is>
      </c>
      <c r="C556" t="inlineStr">
        <is>
          <t>[Total invested in new construction, six cities and suburbs, 1926]</t>
        </is>
      </c>
      <c r="D556" t="inlineStr">
        <is>
          <t>406</t>
        </is>
      </c>
      <c r="E556" t="inlineStr">
        <is>
          <t>https://archive.org/details/japan-year-book-1930/page/n465/mode/1up</t>
        </is>
      </c>
    </row>
    <row r="557">
      <c r="A557" s="3" t="inlineStr">
        <is>
          <t>p0465_4</t>
        </is>
      </c>
      <c r="B557" t="inlineStr">
        <is>
          <t>Industry</t>
        </is>
      </c>
      <c r="C557" t="inlineStr">
        <is>
          <t>Cost of Buildings by Cities</t>
        </is>
      </c>
      <c r="D557" t="inlineStr">
        <is>
          <t>406</t>
        </is>
      </c>
      <c r="E557" t="inlineStr">
        <is>
          <t>https://archive.org/details/japan-year-book-1930/page/n465/mode/1up</t>
        </is>
      </c>
    </row>
    <row r="558">
      <c r="A558" s="3" t="inlineStr">
        <is>
          <t>p0466_1</t>
        </is>
      </c>
      <c r="B558" t="inlineStr">
        <is>
          <t>Industry</t>
        </is>
      </c>
      <c r="C558" t="inlineStr">
        <is>
          <t>[Amount invested in new buildings by cities, 1925–1926]</t>
        </is>
      </c>
      <c r="D558" t="inlineStr">
        <is>
          <t>407</t>
        </is>
      </c>
      <c r="E558" t="inlineStr">
        <is>
          <t>https://archive.org/details/japan-year-book-1930/page/n466/mode/1up</t>
        </is>
      </c>
    </row>
    <row r="559">
      <c r="A559" s="3" t="inlineStr">
        <is>
          <t>p0466_2</t>
        </is>
      </c>
      <c r="B559" t="inlineStr">
        <is>
          <t>Industry</t>
        </is>
      </c>
      <c r="C559" t="inlineStr">
        <is>
          <t>Production</t>
        </is>
      </c>
      <c r="D559" t="inlineStr">
        <is>
          <t>407</t>
        </is>
      </c>
      <c r="E559" t="inlineStr">
        <is>
          <t>https://archive.org/details/japan-year-book-1930/page/n466/mode/1up</t>
        </is>
      </c>
    </row>
    <row r="560">
      <c r="A560" s="3" t="inlineStr">
        <is>
          <t>p0466_3</t>
        </is>
      </c>
      <c r="B560" t="inlineStr">
        <is>
          <t>Industry</t>
        </is>
      </c>
      <c r="C560" t="inlineStr">
        <is>
          <t>[Production and imports of condensed milk, 1926–1928]</t>
        </is>
      </c>
      <c r="D560" t="inlineStr">
        <is>
          <t>407</t>
        </is>
      </c>
      <c r="E560" t="inlineStr">
        <is>
          <t>https://archive.org/details/japan-year-book-1930/page/n466/mode/1up</t>
        </is>
      </c>
    </row>
    <row r="561">
      <c r="A561" s="3" t="inlineStr">
        <is>
          <t>p0467_1</t>
        </is>
      </c>
      <c r="B561" t="inlineStr">
        <is>
          <t>Industry</t>
        </is>
      </c>
      <c r="C561" t="inlineStr">
        <is>
          <t>Production</t>
        </is>
      </c>
      <c r="D561" t="inlineStr">
        <is>
          <t>408</t>
        </is>
      </c>
      <c r="E561" t="inlineStr">
        <is>
          <t>https://archive.org/details/japan-year-book-1930/page/n467/mode/1up</t>
        </is>
      </c>
    </row>
    <row r="562">
      <c r="A562" s="3" t="inlineStr">
        <is>
          <t>p0467_2</t>
        </is>
      </c>
      <c r="B562" t="inlineStr">
        <is>
          <t>Industry</t>
        </is>
      </c>
      <c r="C562" t="inlineStr">
        <is>
          <t>Exports</t>
        </is>
      </c>
      <c r="D562" t="inlineStr">
        <is>
          <t>408</t>
        </is>
      </c>
      <c r="E562" t="inlineStr">
        <is>
          <t>https://archive.org/details/japan-year-book-1930/page/n467/mode/1up</t>
        </is>
      </c>
    </row>
    <row r="563">
      <c r="A563" s="3" t="inlineStr">
        <is>
          <t>p0467_3</t>
        </is>
      </c>
      <c r="B563" t="inlineStr">
        <is>
          <t>Industry</t>
        </is>
      </c>
      <c r="C563" t="inlineStr">
        <is>
          <t>Production</t>
        </is>
      </c>
      <c r="D563" t="inlineStr">
        <is>
          <t>408</t>
        </is>
      </c>
      <c r="E563" t="inlineStr">
        <is>
          <t>https://archive.org/details/japan-year-book-1930/page/n467/mode/1up</t>
        </is>
      </c>
    </row>
    <row r="564">
      <c r="A564" s="3" t="inlineStr">
        <is>
          <t>p0467_4</t>
        </is>
      </c>
      <c r="B564" t="inlineStr">
        <is>
          <t>Industry</t>
        </is>
      </c>
      <c r="C564" t="inlineStr">
        <is>
          <t>Exports</t>
        </is>
      </c>
      <c r="D564" t="inlineStr">
        <is>
          <t>408</t>
        </is>
      </c>
      <c r="E564" t="inlineStr">
        <is>
          <t>https://archive.org/details/japan-year-book-1930/page/n467/mode/1up</t>
        </is>
      </c>
    </row>
    <row r="565">
      <c r="A565" s="3" t="inlineStr">
        <is>
          <t>p0468_1</t>
        </is>
      </c>
      <c r="B565" t="inlineStr">
        <is>
          <t>Industry</t>
        </is>
      </c>
      <c r="C565" t="inlineStr">
        <is>
          <t>Production</t>
        </is>
      </c>
      <c r="D565" t="inlineStr">
        <is>
          <t>409</t>
        </is>
      </c>
      <c r="E565" t="inlineStr">
        <is>
          <t>https://archive.org/details/japan-year-book-1930/page/n468/mode/1up</t>
        </is>
      </c>
    </row>
    <row r="566">
      <c r="A566" s="3" t="inlineStr">
        <is>
          <t>p0468_2</t>
        </is>
      </c>
      <c r="B566" t="inlineStr">
        <is>
          <t>Industry</t>
        </is>
      </c>
      <c r="C566" t="inlineStr">
        <is>
          <t>Exports</t>
        </is>
      </c>
      <c r="D566" t="inlineStr">
        <is>
          <t>409</t>
        </is>
      </c>
      <c r="E566" t="inlineStr">
        <is>
          <t>https://archive.org/details/japan-year-book-1930/page/n468/mode/1up</t>
        </is>
      </c>
    </row>
    <row r="567">
      <c r="A567" s="3" t="inlineStr">
        <is>
          <t>p0469_1</t>
        </is>
      </c>
      <c r="B567" t="inlineStr">
        <is>
          <t>Industry</t>
        </is>
      </c>
      <c r="C567" t="inlineStr">
        <is>
          <t>Enamelled Hard Wares</t>
        </is>
      </c>
      <c r="D567" t="inlineStr">
        <is>
          <t>410</t>
        </is>
      </c>
      <c r="E567" t="inlineStr">
        <is>
          <t>https://archive.org/details/japan-year-book-1930/page/n469/mode/1up</t>
        </is>
      </c>
    </row>
    <row r="568">
      <c r="A568" s="3" t="inlineStr">
        <is>
          <t>p0469_2</t>
        </is>
      </c>
      <c r="B568" t="inlineStr">
        <is>
          <t>Industry</t>
        </is>
      </c>
      <c r="C568" t="inlineStr">
        <is>
          <t>Wood Manufactures</t>
        </is>
      </c>
      <c r="D568" t="inlineStr">
        <is>
          <t>410</t>
        </is>
      </c>
      <c r="E568" t="inlineStr">
        <is>
          <t>https://archive.org/details/japan-year-book-1930/page/n469/mode/1up</t>
        </is>
      </c>
    </row>
    <row r="569">
      <c r="A569" s="3" t="inlineStr">
        <is>
          <t>p0469_3</t>
        </is>
      </c>
      <c r="B569" t="inlineStr">
        <is>
          <t>Industry</t>
        </is>
      </c>
      <c r="C569" t="inlineStr">
        <is>
          <t>Bamboo Wares</t>
        </is>
      </c>
      <c r="D569" t="inlineStr">
        <is>
          <t>410</t>
        </is>
      </c>
      <c r="E569" t="inlineStr">
        <is>
          <t>https://archive.org/details/japan-year-book-1930/page/n469/mode/1up</t>
        </is>
      </c>
    </row>
    <row r="570">
      <c r="A570" s="3" t="inlineStr">
        <is>
          <t>p0469_4</t>
        </is>
      </c>
      <c r="B570" t="inlineStr">
        <is>
          <t>Industry</t>
        </is>
      </c>
      <c r="C570" t="inlineStr">
        <is>
          <t>Fans and Folding Fans</t>
        </is>
      </c>
      <c r="D570" t="inlineStr">
        <is>
          <t>410</t>
        </is>
      </c>
      <c r="E570" t="inlineStr">
        <is>
          <t>https://archive.org/details/japan-year-book-1930/page/n469/mode/1up</t>
        </is>
      </c>
    </row>
    <row r="571">
      <c r="A571" s="3" t="inlineStr">
        <is>
          <t>p0469_5</t>
        </is>
      </c>
      <c r="B571" t="inlineStr">
        <is>
          <t>Industry</t>
        </is>
      </c>
      <c r="C571" t="inlineStr">
        <is>
          <t>Leather Goods</t>
        </is>
      </c>
      <c r="D571" t="inlineStr">
        <is>
          <t>410</t>
        </is>
      </c>
      <c r="E571" t="inlineStr">
        <is>
          <t>https://archive.org/details/japan-year-book-1930/page/n469/mode/1up</t>
        </is>
      </c>
    </row>
    <row r="572">
      <c r="A572" s="3" t="inlineStr">
        <is>
          <t>p0469_6</t>
        </is>
      </c>
      <c r="B572" t="inlineStr">
        <is>
          <t>Industry</t>
        </is>
      </c>
      <c r="C572" t="inlineStr">
        <is>
          <t>Toilet Articles</t>
        </is>
      </c>
      <c r="D572" t="inlineStr">
        <is>
          <t>410</t>
        </is>
      </c>
      <c r="E572" t="inlineStr">
        <is>
          <t>https://archive.org/details/japan-year-book-1930/page/n469/mode/1up</t>
        </is>
      </c>
    </row>
    <row r="573">
      <c r="A573" s="3" t="inlineStr">
        <is>
          <t>p0470_1</t>
        </is>
      </c>
      <c r="B573" t="inlineStr">
        <is>
          <t>Industry</t>
        </is>
      </c>
      <c r="C573" t="inlineStr">
        <is>
          <t>Wicker Works</t>
        </is>
      </c>
      <c r="D573" t="inlineStr">
        <is>
          <t>411</t>
        </is>
      </c>
      <c r="E573" t="inlineStr">
        <is>
          <t>https://archive.org/details/japan-year-book-1930/page/n470/mode/1up</t>
        </is>
      </c>
    </row>
    <row r="574">
      <c r="A574" s="3" t="inlineStr">
        <is>
          <t>p0470_2</t>
        </is>
      </c>
      <c r="B574" t="inlineStr">
        <is>
          <t>Industry</t>
        </is>
      </c>
      <c r="C574" t="inlineStr">
        <is>
          <t>Insulated Electric Wire</t>
        </is>
      </c>
      <c r="D574" t="inlineStr">
        <is>
          <t>411</t>
        </is>
      </c>
      <c r="E574" t="inlineStr">
        <is>
          <t>https://archive.org/details/japan-year-book-1930/page/n470/mode/1up</t>
        </is>
      </c>
    </row>
    <row r="575">
      <c r="A575" s="3" t="inlineStr">
        <is>
          <t>p0470_3</t>
        </is>
      </c>
      <c r="B575" t="inlineStr">
        <is>
          <t>Industry</t>
        </is>
      </c>
      <c r="C575" t="inlineStr">
        <is>
          <t>Registration of Patent Right</t>
        </is>
      </c>
      <c r="D575" t="inlineStr">
        <is>
          <t>411</t>
        </is>
      </c>
      <c r="E575" t="inlineStr">
        <is>
          <t>https://archive.org/details/japan-year-book-1930/page/n470/mode/1up</t>
        </is>
      </c>
    </row>
    <row r="576">
      <c r="A576" s="3" t="inlineStr">
        <is>
          <t>p0470_4</t>
        </is>
      </c>
      <c r="B576" t="inlineStr">
        <is>
          <t>Industry</t>
        </is>
      </c>
      <c r="C576" t="inlineStr">
        <is>
          <t>Registration of Utility Models</t>
        </is>
      </c>
      <c r="D576" t="inlineStr">
        <is>
          <t>411</t>
        </is>
      </c>
      <c r="E576" t="inlineStr">
        <is>
          <t>https://archive.org/details/japan-year-book-1930/page/n470/mode/1up</t>
        </is>
      </c>
    </row>
    <row r="577">
      <c r="A577" s="3" t="inlineStr">
        <is>
          <t>p0470_5</t>
        </is>
      </c>
      <c r="B577" t="inlineStr">
        <is>
          <t>Industry</t>
        </is>
      </c>
      <c r="C577" t="inlineStr">
        <is>
          <t>Registration of Designs</t>
        </is>
      </c>
      <c r="D577" t="inlineStr">
        <is>
          <t>411</t>
        </is>
      </c>
      <c r="E577" t="inlineStr">
        <is>
          <t>https://archive.org/details/japan-year-book-1930/page/n470/mode/1up</t>
        </is>
      </c>
    </row>
    <row r="578">
      <c r="A578" s="3" t="inlineStr">
        <is>
          <t>p0470_6</t>
        </is>
      </c>
      <c r="B578" t="inlineStr">
        <is>
          <t>Industry</t>
        </is>
      </c>
      <c r="C578" t="inlineStr">
        <is>
          <t>Registration of Trade-Marks</t>
        </is>
      </c>
      <c r="D578" t="inlineStr">
        <is>
          <t>411</t>
        </is>
      </c>
      <c r="E578" t="inlineStr">
        <is>
          <t>https://archive.org/details/japan-year-book-1930/page/n470/mode/1up</t>
        </is>
      </c>
    </row>
    <row r="579">
      <c r="A579" s="3" t="inlineStr">
        <is>
          <t>p0472_1</t>
        </is>
      </c>
      <c r="B579" t="inlineStr">
        <is>
          <t>Trade</t>
        </is>
      </c>
      <c r="C579" t="inlineStr">
        <is>
          <t>Business Promotion in 1928</t>
        </is>
      </c>
      <c r="D579" t="inlineStr">
        <is>
          <t>413</t>
        </is>
      </c>
      <c r="E579" t="inlineStr">
        <is>
          <t>https://archive.org/details/japan-year-book-1930/page/n472/mode/1up</t>
        </is>
      </c>
    </row>
    <row r="580">
      <c r="A580" s="3" t="inlineStr">
        <is>
          <t>p0472_2</t>
        </is>
      </c>
      <c r="B580" t="inlineStr">
        <is>
          <t>Trade</t>
        </is>
      </c>
      <c r="C580" t="inlineStr">
        <is>
          <t>Deflation in Recent Years</t>
        </is>
      </c>
      <c r="D580" t="inlineStr">
        <is>
          <t>413</t>
        </is>
      </c>
      <c r="E580" t="inlineStr">
        <is>
          <t>https://archive.org/details/japan-year-book-1930/page/n472/mode/1up</t>
        </is>
      </c>
    </row>
    <row r="581">
      <c r="A581" s="3" t="inlineStr">
        <is>
          <t>p0472_3</t>
        </is>
      </c>
      <c r="B581" t="inlineStr">
        <is>
          <t>Trade</t>
        </is>
      </c>
      <c r="C581" t="inlineStr">
        <is>
          <t>Companies Classified by Organization</t>
        </is>
      </c>
      <c r="D581" t="inlineStr">
        <is>
          <t>413, 414</t>
        </is>
      </c>
      <c r="E581" t="inlineStr">
        <is>
          <t>https://archive.org/details/japan-year-book-1930/page/n472/mode/1up</t>
        </is>
      </c>
    </row>
    <row r="582">
      <c r="A582" s="3" t="inlineStr">
        <is>
          <t>p0473_1</t>
        </is>
      </c>
      <c r="B582" t="inlineStr">
        <is>
          <t>Trade</t>
        </is>
      </c>
      <c r="C582" t="inlineStr">
        <is>
          <t>[Companies classified by amount of paid-up capital and kind of organization, end of 1927]</t>
        </is>
      </c>
      <c r="D582" t="inlineStr">
        <is>
          <t>414</t>
        </is>
      </c>
      <c r="E582" t="inlineStr">
        <is>
          <t>https://archive.org/details/japan-year-book-1930/page/n473/mode/1up</t>
        </is>
      </c>
    </row>
    <row r="583">
      <c r="A583" s="3" t="inlineStr">
        <is>
          <t>p0473_2</t>
        </is>
      </c>
      <c r="B583" t="inlineStr">
        <is>
          <t>Trade</t>
        </is>
      </c>
      <c r="C583" t="inlineStr">
        <is>
          <t>Business Results in Recent Years</t>
        </is>
      </c>
      <c r="D583" t="inlineStr">
        <is>
          <t>414, 415</t>
        </is>
      </c>
      <c r="E583" t="inlineStr">
        <is>
          <t>https://archive.org/details/japan-year-book-1930/page/n473/mode/1up</t>
        </is>
      </c>
    </row>
    <row r="584">
      <c r="A584" s="3" t="inlineStr">
        <is>
          <t>p0474_1</t>
        </is>
      </c>
      <c r="B584" t="inlineStr">
        <is>
          <t>Trade</t>
        </is>
      </c>
      <c r="C584" t="inlineStr">
        <is>
          <t>[Chambers of Commerce and Industry, 1928–1929]</t>
        </is>
      </c>
      <c r="D584" t="inlineStr">
        <is>
          <t>415</t>
        </is>
      </c>
      <c r="E584" t="inlineStr">
        <is>
          <t>https://archive.org/details/japan-year-book-1930/page/n474/mode/1up</t>
        </is>
      </c>
    </row>
    <row r="585">
      <c r="A585" s="3" t="inlineStr">
        <is>
          <t>p0475_1</t>
        </is>
      </c>
      <c r="B585" t="inlineStr">
        <is>
          <t>Trade</t>
        </is>
      </c>
      <c r="C585" t="inlineStr">
        <is>
          <t>Stock, Rice and Merchandise Exchanges</t>
        </is>
      </c>
      <c r="D585" t="inlineStr">
        <is>
          <t>416</t>
        </is>
      </c>
      <c r="E585" t="inlineStr">
        <is>
          <t>https://archive.org/details/japan-year-book-1930/page/n475/mode/1up</t>
        </is>
      </c>
    </row>
    <row r="586">
      <c r="A586" s="3" t="inlineStr">
        <is>
          <t>p0475_2</t>
        </is>
      </c>
      <c r="B586" t="inlineStr">
        <is>
          <t>Trade</t>
        </is>
      </c>
      <c r="C586" t="inlineStr">
        <is>
          <t>Volume of Staple Commodities Transacted</t>
        </is>
      </c>
      <c r="D586" t="inlineStr">
        <is>
          <t>416</t>
        </is>
      </c>
      <c r="E586" t="inlineStr">
        <is>
          <t>https://archive.org/details/japan-year-book-1930/page/n475/mode/1up</t>
        </is>
      </c>
    </row>
    <row r="587">
      <c r="A587" s="3" t="inlineStr">
        <is>
          <t>p0475_3</t>
        </is>
      </c>
      <c r="B587" t="inlineStr">
        <is>
          <t>Trade</t>
        </is>
      </c>
      <c r="C587" t="inlineStr">
        <is>
          <t>Volume of Shares Transacted at Various Places</t>
        </is>
      </c>
      <c r="D587" t="inlineStr">
        <is>
          <t>416</t>
        </is>
      </c>
      <c r="E587" t="inlineStr">
        <is>
          <t>https://archive.org/details/japan-year-book-1930/page/n475/mode/1up</t>
        </is>
      </c>
    </row>
    <row r="588">
      <c r="A588" s="3" t="inlineStr">
        <is>
          <t>p0475_4</t>
        </is>
      </c>
      <c r="B588" t="inlineStr">
        <is>
          <t>Trade</t>
        </is>
      </c>
      <c r="C588" t="inlineStr">
        <is>
          <t>Volume of Rice Transacted on Rice Exchange</t>
        </is>
      </c>
      <c r="D588" t="inlineStr">
        <is>
          <t>416</t>
        </is>
      </c>
      <c r="E588" t="inlineStr">
        <is>
          <t>https://archive.org/details/japan-year-book-1930/page/n475/mode/1up</t>
        </is>
      </c>
    </row>
    <row r="589">
      <c r="A589" s="3" t="inlineStr">
        <is>
          <t>p0475_5</t>
        </is>
      </c>
      <c r="B589" t="inlineStr">
        <is>
          <t>Trade</t>
        </is>
      </c>
      <c r="C589" t="inlineStr">
        <is>
          <t>Quotations of Leading Stocks at Tokyo and Osaka (1927-8)</t>
        </is>
      </c>
      <c r="D589" t="inlineStr">
        <is>
          <t>416, 417</t>
        </is>
      </c>
      <c r="E589" t="inlineStr">
        <is>
          <t>https://archive.org/details/japan-year-book-1930/page/n475/mode/1up</t>
        </is>
      </c>
    </row>
    <row r="590">
      <c r="A590" s="3" t="inlineStr">
        <is>
          <t>p0477_1</t>
        </is>
      </c>
      <c r="B590" t="inlineStr">
        <is>
          <t>Trade</t>
        </is>
      </c>
      <c r="C590" t="inlineStr">
        <is>
          <t>Monthly Movement of Quotations for Forward Delivery in 1929</t>
        </is>
      </c>
      <c r="D590" t="inlineStr">
        <is>
          <t>418</t>
        </is>
      </c>
      <c r="E590" t="inlineStr">
        <is>
          <t>https://archive.org/details/japan-year-book-1930/page/n477/mode/1up</t>
        </is>
      </c>
    </row>
    <row r="591">
      <c r="A591" s="3" t="inlineStr">
        <is>
          <t>p0477_2</t>
        </is>
      </c>
      <c r="B591" t="inlineStr">
        <is>
          <t>Trade</t>
        </is>
      </c>
      <c r="C591" t="inlineStr">
        <is>
          <t>[Value of principal items of warehoused goods, 1927–1929]</t>
        </is>
      </c>
      <c r="D591" t="inlineStr">
        <is>
          <t>418, 419</t>
        </is>
      </c>
      <c r="E591" t="inlineStr">
        <is>
          <t>https://archive.org/details/japan-year-book-1930/page/n477/mode/1up</t>
        </is>
      </c>
    </row>
    <row r="592">
      <c r="A592" s="3" t="inlineStr">
        <is>
          <t>p0478_1</t>
        </is>
      </c>
      <c r="B592" t="inlineStr">
        <is>
          <t>Trade</t>
        </is>
      </c>
      <c r="C592" t="inlineStr">
        <is>
          <t>Index Figures in Recent Years Compared</t>
        </is>
      </c>
      <c r="D592" t="inlineStr">
        <is>
          <t>419</t>
        </is>
      </c>
      <c r="E592" t="inlineStr">
        <is>
          <t>https://archive.org/details/japan-year-book-1930/page/n478/mode/1up</t>
        </is>
      </c>
    </row>
    <row r="593">
      <c r="A593" s="3" t="inlineStr">
        <is>
          <t>p0478_2</t>
        </is>
      </c>
      <c r="B593" t="inlineStr">
        <is>
          <t>Trade</t>
        </is>
      </c>
      <c r="C593" t="inlineStr">
        <is>
          <t>Wholesale Quotations of Staple Commodities</t>
        </is>
      </c>
      <c r="D593" t="inlineStr">
        <is>
          <t>419</t>
        </is>
      </c>
      <c r="E593" t="inlineStr">
        <is>
          <t>https://archive.org/details/japan-year-book-1930/page/n478/mode/1up</t>
        </is>
      </c>
    </row>
    <row r="594">
      <c r="A594" s="3" t="inlineStr">
        <is>
          <t>p0481_1</t>
        </is>
      </c>
      <c r="B594" t="inlineStr">
        <is>
          <t>Foreign Trade</t>
        </is>
      </c>
      <c r="C594" t="inlineStr">
        <is>
          <t>[Exports, imports and excess of imports, 1919-1928]</t>
        </is>
      </c>
      <c r="D594" t="inlineStr">
        <is>
          <t>422</t>
        </is>
      </c>
      <c r="E594" t="inlineStr">
        <is>
          <t>https://archive.org/details/japan-year-book-1930/page/n481/mode/1up</t>
        </is>
      </c>
    </row>
    <row r="595">
      <c r="A595" s="3" t="inlineStr">
        <is>
          <t>p0485_1</t>
        </is>
      </c>
      <c r="B595" t="inlineStr">
        <is>
          <t>Foreign Trade</t>
        </is>
      </c>
      <c r="C595" t="inlineStr">
        <is>
          <t>Import Tariff (Extract)</t>
        </is>
      </c>
      <c r="D595" t="inlineStr">
        <is>
          <t>426, 427, 428, 429, 430, 431, 432</t>
        </is>
      </c>
      <c r="E595" t="inlineStr">
        <is>
          <t>https://archive.org/details/japan-year-book-1930/page/n485/mode/1up</t>
        </is>
      </c>
    </row>
    <row r="596">
      <c r="A596" s="3" t="inlineStr">
        <is>
          <t>p0492_1</t>
        </is>
      </c>
      <c r="B596" t="inlineStr">
        <is>
          <t>Foreign Trade</t>
        </is>
      </c>
      <c r="C596" t="inlineStr">
        <is>
          <t>Tarif Conventionnel Entre le Japon et la France</t>
        </is>
      </c>
      <c r="D596" t="inlineStr">
        <is>
          <t>433, 434</t>
        </is>
      </c>
      <c r="E596" t="inlineStr">
        <is>
          <t>https://archive.org/details/japan-year-book-1930/page/n492/mode/1up</t>
        </is>
      </c>
    </row>
    <row r="597">
      <c r="A597" s="3" t="inlineStr">
        <is>
          <t>p0493_1</t>
        </is>
      </c>
      <c r="B597" t="inlineStr">
        <is>
          <t>Foreign Trade</t>
        </is>
      </c>
      <c r="C597" t="inlineStr">
        <is>
          <t>Tarif Conventionnel Entre le Japan et L'Italie</t>
        </is>
      </c>
      <c r="D597" t="inlineStr">
        <is>
          <t>434, 435</t>
        </is>
      </c>
      <c r="E597" t="inlineStr">
        <is>
          <t>https://archive.org/details/japan-year-book-1930/page/n493/mode/1up</t>
        </is>
      </c>
    </row>
    <row r="598">
      <c r="A598" s="3" t="inlineStr">
        <is>
          <t>p0494_1</t>
        </is>
      </c>
      <c r="B598" t="inlineStr">
        <is>
          <t>Foreign Trade</t>
        </is>
      </c>
      <c r="C598" t="inlineStr">
        <is>
          <t>[Comparison of the statutory tariff and "Luxury Tariff" and the ratio of increase for principal items]</t>
        </is>
      </c>
      <c r="D598" t="inlineStr">
        <is>
          <t>435, 436</t>
        </is>
      </c>
      <c r="E598" t="inlineStr">
        <is>
          <t>https://archive.org/details/japan-year-book-1930/page/n494/mode/1up</t>
        </is>
      </c>
    </row>
    <row r="599">
      <c r="A599" s="3" t="inlineStr">
        <is>
          <t>p0497_1</t>
        </is>
      </c>
      <c r="B599" t="inlineStr">
        <is>
          <t>Foreign Trade</t>
        </is>
      </c>
      <c r="C599" t="inlineStr">
        <is>
          <t>Movement of Important Items</t>
        </is>
      </c>
      <c r="D599" t="inlineStr">
        <is>
          <t>438</t>
        </is>
      </c>
      <c r="E599" t="inlineStr">
        <is>
          <t>https://archive.org/details/japan-year-book-1930/page/n497/mode/1up</t>
        </is>
      </c>
    </row>
    <row r="600">
      <c r="A600" s="3" t="inlineStr">
        <is>
          <t>p0497_2</t>
        </is>
      </c>
      <c r="B600" t="inlineStr">
        <is>
          <t>Foreign Trade</t>
        </is>
      </c>
      <c r="C600" t="inlineStr">
        <is>
          <t>Trade between Japan Proper and Colonies</t>
        </is>
      </c>
      <c r="D600" t="inlineStr">
        <is>
          <t>438</t>
        </is>
      </c>
      <c r="E600" t="inlineStr">
        <is>
          <t>https://archive.org/details/japan-year-book-1930/page/n497/mode/1up</t>
        </is>
      </c>
    </row>
    <row r="601">
      <c r="A601" s="3" t="inlineStr">
        <is>
          <t>p0497_3</t>
        </is>
      </c>
      <c r="B601" t="inlineStr">
        <is>
          <t>Foreign Trade</t>
        </is>
      </c>
      <c r="C601" t="inlineStr">
        <is>
          <t>Exports and Imports of Commodities</t>
        </is>
      </c>
      <c r="D601" t="inlineStr">
        <is>
          <t>438</t>
        </is>
      </c>
      <c r="E601" t="inlineStr">
        <is>
          <t>https://archive.org/details/japan-year-book-1930/page/n497/mode/1up</t>
        </is>
      </c>
    </row>
    <row r="602">
      <c r="A602" s="3" t="inlineStr">
        <is>
          <t>p0497_4</t>
        </is>
      </c>
      <c r="B602" t="inlineStr">
        <is>
          <t>Foreign Trade</t>
        </is>
      </c>
      <c r="C602" t="inlineStr">
        <is>
          <t>Exports and Imports of Specie and Bullion</t>
        </is>
      </c>
      <c r="D602" t="inlineStr">
        <is>
          <t>438, 439</t>
        </is>
      </c>
      <c r="E602" t="inlineStr">
        <is>
          <t>https://archive.org/details/japan-year-book-1930/page/n497/mode/1up</t>
        </is>
      </c>
    </row>
    <row r="603">
      <c r="A603" s="3" t="inlineStr">
        <is>
          <t>p0498_1</t>
        </is>
      </c>
      <c r="B603" t="inlineStr">
        <is>
          <t>Foreign Trade</t>
        </is>
      </c>
      <c r="C603" t="inlineStr">
        <is>
          <t>Trade Returns at Leading Ports</t>
        </is>
      </c>
      <c r="D603" t="inlineStr">
        <is>
          <t>439</t>
        </is>
      </c>
      <c r="E603" t="inlineStr">
        <is>
          <t>https://archive.org/details/japan-year-book-1930/page/n498/mode/1up</t>
        </is>
      </c>
    </row>
    <row r="604">
      <c r="A604" s="3" t="inlineStr">
        <is>
          <t>p0498_2</t>
        </is>
      </c>
      <c r="B604" t="inlineStr">
        <is>
          <t>Foreign Trade</t>
        </is>
      </c>
      <c r="C604" t="inlineStr">
        <is>
          <t>Exports</t>
        </is>
      </c>
      <c r="D604" t="inlineStr">
        <is>
          <t>439, 440</t>
        </is>
      </c>
      <c r="E604" t="inlineStr">
        <is>
          <t>https://archive.org/details/japan-year-book-1930/page/n498/mode/1up</t>
        </is>
      </c>
    </row>
    <row r="605">
      <c r="A605" s="3" t="inlineStr">
        <is>
          <t>p0499_1</t>
        </is>
      </c>
      <c r="B605" t="inlineStr">
        <is>
          <t>Foreign Trade</t>
        </is>
      </c>
      <c r="C605" t="inlineStr">
        <is>
          <t>Imports</t>
        </is>
      </c>
      <c r="D605" t="inlineStr">
        <is>
          <t>440, 441</t>
        </is>
      </c>
      <c r="E605" t="inlineStr">
        <is>
          <t>https://archive.org/details/japan-year-book-1930/page/n499/mode/1up</t>
        </is>
      </c>
    </row>
    <row r="606">
      <c r="A606" s="3" t="inlineStr">
        <is>
          <t>p0500_1</t>
        </is>
      </c>
      <c r="B606" t="inlineStr">
        <is>
          <t>Foreign Trade</t>
        </is>
      </c>
      <c r="C606" t="inlineStr">
        <is>
          <t>Exports</t>
        </is>
      </c>
      <c r="D606" t="inlineStr">
        <is>
          <t>441, 442, 443, 444, 445</t>
        </is>
      </c>
      <c r="E606" t="inlineStr">
        <is>
          <t>https://archive.org/details/japan-year-book-1930/page/n500/mode/1up</t>
        </is>
      </c>
    </row>
    <row r="607">
      <c r="A607" s="3" t="inlineStr">
        <is>
          <t>p0504_1</t>
        </is>
      </c>
      <c r="B607" t="inlineStr">
        <is>
          <t>Foreign Trade</t>
        </is>
      </c>
      <c r="C607" t="inlineStr">
        <is>
          <t>Imports</t>
        </is>
      </c>
      <c r="D607" t="inlineStr">
        <is>
          <t>445, 446, 447, 448</t>
        </is>
      </c>
      <c r="E607" t="inlineStr">
        <is>
          <t>https://archive.org/details/japan-year-book-1930/page/n504/mode/1up</t>
        </is>
      </c>
    </row>
    <row r="608">
      <c r="A608" s="3" t="inlineStr">
        <is>
          <t>p0507_1</t>
        </is>
      </c>
      <c r="B608" t="inlineStr">
        <is>
          <t>Foreign Trade</t>
        </is>
      </c>
      <c r="C608" t="inlineStr">
        <is>
          <t>Distribution of Trade</t>
        </is>
      </c>
      <c r="D608" t="inlineStr">
        <is>
          <t>448, 449</t>
        </is>
      </c>
      <c r="E608" t="inlineStr">
        <is>
          <t>https://archive.org/details/japan-year-book-1930/page/n507/mode/1up</t>
        </is>
      </c>
    </row>
    <row r="609">
      <c r="A609" s="3" t="inlineStr">
        <is>
          <t>p0508_1</t>
        </is>
      </c>
      <c r="B609" t="inlineStr">
        <is>
          <t>Foreign Trade</t>
        </is>
      </c>
      <c r="C609" t="inlineStr">
        <is>
          <t>Principal Exports and Imports by Countries — Exports</t>
        </is>
      </c>
      <c r="D609" t="inlineStr">
        <is>
          <t>449, 450, 451</t>
        </is>
      </c>
      <c r="E609" t="inlineStr">
        <is>
          <t>https://archive.org/details/japan-year-book-1930/page/n508/mode/1up</t>
        </is>
      </c>
    </row>
    <row r="610">
      <c r="A610" s="3" t="inlineStr">
        <is>
          <t>p0510_1</t>
        </is>
      </c>
      <c r="B610" t="inlineStr">
        <is>
          <t>Foreign Trade</t>
        </is>
      </c>
      <c r="C610" t="inlineStr">
        <is>
          <t>Principal Exports and Imports by Countries — Imports</t>
        </is>
      </c>
      <c r="D610" t="inlineStr">
        <is>
          <t>451, 452, 453</t>
        </is>
      </c>
      <c r="E610" t="inlineStr">
        <is>
          <t>https://archive.org/details/japan-year-book-1930/page/n510/mode/1up</t>
        </is>
      </c>
    </row>
    <row r="611">
      <c r="A611" s="3" t="inlineStr">
        <is>
          <t>p0513_1</t>
        </is>
      </c>
      <c r="B611" t="inlineStr">
        <is>
          <t>Foreign Trade</t>
        </is>
      </c>
      <c r="C611" t="inlineStr">
        <is>
          <t>Customs Revenue</t>
        </is>
      </c>
      <c r="D611" t="inlineStr">
        <is>
          <t>454</t>
        </is>
      </c>
      <c r="E611" t="inlineStr">
        <is>
          <t>https://archive.org/details/japan-year-book-1930/page/n513/mode/1up</t>
        </is>
      </c>
    </row>
    <row r="612">
      <c r="A612" s="3" t="inlineStr">
        <is>
          <t>p0513_2</t>
        </is>
      </c>
      <c r="B612" t="inlineStr">
        <is>
          <t>Foreign Trade</t>
        </is>
      </c>
      <c r="C612" t="inlineStr">
        <is>
          <t>Japan's Invisible Trade</t>
        </is>
      </c>
      <c r="D612" t="inlineStr">
        <is>
          <t>454</t>
        </is>
      </c>
      <c r="E612" t="inlineStr">
        <is>
          <t>https://archive.org/details/japan-year-book-1930/page/n513/mode/1up</t>
        </is>
      </c>
    </row>
    <row r="613">
      <c r="A613" s="3" t="inlineStr">
        <is>
          <t>p0513_3</t>
        </is>
      </c>
      <c r="B613" t="inlineStr">
        <is>
          <t>Foreign Trade</t>
        </is>
      </c>
      <c r="C613" t="inlineStr">
        <is>
          <t>Steam-Vessels Entered from and Cleared to Foreign Countries</t>
        </is>
      </c>
      <c r="D613" t="inlineStr">
        <is>
          <t>454, 455</t>
        </is>
      </c>
      <c r="E613" t="inlineStr">
        <is>
          <t>https://archive.org/details/japan-year-book-1930/page/n513/mode/1up</t>
        </is>
      </c>
    </row>
    <row r="614">
      <c r="A614" s="3" t="inlineStr">
        <is>
          <t>p0516_1</t>
        </is>
      </c>
      <c r="B614" t="inlineStr">
        <is>
          <t>Six Premier Cities</t>
        </is>
      </c>
      <c r="C614" t="inlineStr">
        <is>
          <t>[Area and population of the six premier cities, end of 1927]</t>
        </is>
      </c>
      <c r="D614" t="inlineStr">
        <is>
          <t>457, 458</t>
        </is>
      </c>
      <c r="E614" t="inlineStr">
        <is>
          <t>https://archive.org/details/japan-year-book-1930/page/n516/mode/1up</t>
        </is>
      </c>
    </row>
    <row r="615">
      <c r="A615" s="3" t="inlineStr">
        <is>
          <t>p0517_1</t>
        </is>
      </c>
      <c r="B615" t="inlineStr">
        <is>
          <t>Six Premier Cities</t>
        </is>
      </c>
      <c r="C615" t="inlineStr">
        <is>
          <t>[Area and population of Tokyo, Osaka and large cities of the world]</t>
        </is>
      </c>
      <c r="D615" t="inlineStr">
        <is>
          <t>458</t>
        </is>
      </c>
      <c r="E615" t="inlineStr">
        <is>
          <t>https://archive.org/details/japan-year-book-1930/page/n517/mode/1up</t>
        </is>
      </c>
    </row>
    <row r="616">
      <c r="A616" s="3" t="inlineStr">
        <is>
          <t>p0517_2</t>
        </is>
      </c>
      <c r="B616" t="inlineStr">
        <is>
          <t>Six Premier Cities</t>
        </is>
      </c>
      <c r="C616" t="inlineStr">
        <is>
          <t>[Comparative growth of population in the six premier cities]</t>
        </is>
      </c>
      <c r="D616" t="inlineStr">
        <is>
          <t>458</t>
        </is>
      </c>
      <c r="E616" t="inlineStr">
        <is>
          <t>https://archive.org/details/japan-year-book-1930/page/n517/mode/1up</t>
        </is>
      </c>
    </row>
    <row r="617">
      <c r="A617" s="3" t="inlineStr">
        <is>
          <t>p0517_3</t>
        </is>
      </c>
      <c r="B617" t="inlineStr">
        <is>
          <t>Six Premier Cities</t>
        </is>
      </c>
      <c r="C617" t="inlineStr">
        <is>
          <t>Tax Burdens</t>
        </is>
      </c>
      <c r="D617" t="inlineStr">
        <is>
          <t>458</t>
        </is>
      </c>
      <c r="E617" t="inlineStr">
        <is>
          <t>https://archive.org/details/japan-year-book-1930/page/n517/mode/1up</t>
        </is>
      </c>
    </row>
    <row r="618">
      <c r="A618" s="3" t="inlineStr">
        <is>
          <t>p0517_4</t>
        </is>
      </c>
      <c r="B618" t="inlineStr">
        <is>
          <t>Six Premier Cities</t>
        </is>
      </c>
      <c r="C618" t="inlineStr">
        <is>
          <t>Municipal Assets and Liabilities</t>
        </is>
      </c>
      <c r="D618" t="inlineStr">
        <is>
          <t>458</t>
        </is>
      </c>
      <c r="E618" t="inlineStr">
        <is>
          <t>https://archive.org/details/japan-year-book-1930/page/n517/mode/1up</t>
        </is>
      </c>
    </row>
    <row r="619">
      <c r="A619" s="3" t="inlineStr">
        <is>
          <t>p0518_1</t>
        </is>
      </c>
      <c r="B619" t="inlineStr">
        <is>
          <t>Six Premier Cities</t>
        </is>
      </c>
      <c r="C619" t="inlineStr">
        <is>
          <t>[Outstanding liabilities of the six premier cities, end of 1927 and 1928]</t>
        </is>
      </c>
      <c r="D619" t="inlineStr">
        <is>
          <t>459</t>
        </is>
      </c>
      <c r="E619" t="inlineStr">
        <is>
          <t>https://archive.org/details/japan-year-book-1930/page/n518/mode/1up</t>
        </is>
      </c>
    </row>
    <row r="620">
      <c r="A620" s="3" t="inlineStr">
        <is>
          <t>p0518_2</t>
        </is>
      </c>
      <c r="B620" t="inlineStr">
        <is>
          <t>Six Premier Cities</t>
        </is>
      </c>
      <c r="C620" t="inlineStr">
        <is>
          <t>Municipal Budgets</t>
        </is>
      </c>
      <c r="D620" t="inlineStr">
        <is>
          <t>459</t>
        </is>
      </c>
      <c r="E620" t="inlineStr">
        <is>
          <t>https://archive.org/details/japan-year-book-1930/page/n518/mode/1up</t>
        </is>
      </c>
    </row>
    <row r="621">
      <c r="A621" s="3" t="inlineStr">
        <is>
          <t>p0518_3</t>
        </is>
      </c>
      <c r="B621" t="inlineStr">
        <is>
          <t>Six Premier Cities</t>
        </is>
      </c>
      <c r="C621" t="inlineStr">
        <is>
          <t>Social Works in the Six Municipal Budgets</t>
        </is>
      </c>
      <c r="D621" t="inlineStr">
        <is>
          <t>459</t>
        </is>
      </c>
      <c r="E621" t="inlineStr">
        <is>
          <t>https://archive.org/details/japan-year-book-1930/page/n518/mode/1up</t>
        </is>
      </c>
    </row>
    <row r="622">
      <c r="A622" s="3" t="inlineStr">
        <is>
          <t>p0521_1</t>
        </is>
      </c>
      <c r="B622" t="inlineStr">
        <is>
          <t>Six Premier Cities</t>
        </is>
      </c>
      <c r="C622" t="inlineStr">
        <is>
          <t>Ratio of the Progress of the Reconstruction Works</t>
        </is>
      </c>
      <c r="D622" t="inlineStr">
        <is>
          <t>462, 463, 464</t>
        </is>
      </c>
      <c r="E622" t="inlineStr">
        <is>
          <t>https://archive.org/details/japan-year-book-1930/page/n521/mode/1up</t>
        </is>
      </c>
    </row>
    <row r="623">
      <c r="A623" s="3" t="inlineStr">
        <is>
          <t>p0523_2</t>
        </is>
      </c>
      <c r="B623" t="inlineStr">
        <is>
          <t>Six Premier Cities</t>
        </is>
      </c>
      <c r="C623" t="inlineStr">
        <is>
          <t>Reconstruction Expenditure by State</t>
        </is>
      </c>
      <c r="D623" t="inlineStr">
        <is>
          <t>464, 465</t>
        </is>
      </c>
      <c r="E623" t="inlineStr">
        <is>
          <t>https://archive.org/details/japan-year-book-1930/page/n523/mode/1up</t>
        </is>
      </c>
    </row>
    <row r="624">
      <c r="A624" s="3" t="inlineStr">
        <is>
          <t>p0524_1</t>
        </is>
      </c>
      <c r="B624" t="inlineStr">
        <is>
          <t>Six Premier Cities</t>
        </is>
      </c>
      <c r="C624" t="inlineStr">
        <is>
          <t>[Tokyo municipal revenue and expenditure]</t>
        </is>
      </c>
      <c r="D624" t="inlineStr">
        <is>
          <t>465</t>
        </is>
      </c>
      <c r="E624" t="inlineStr">
        <is>
          <t>https://archive.org/details/japan-year-book-1930/page/n524/mode/1up</t>
        </is>
      </c>
    </row>
    <row r="625">
      <c r="A625" s="3" t="inlineStr">
        <is>
          <t>p0524_2</t>
        </is>
      </c>
      <c r="B625" t="inlineStr">
        <is>
          <t>Six Premier Cities</t>
        </is>
      </c>
      <c r="C625" t="inlineStr">
        <is>
          <t>[Tokyo municipal taxation]</t>
        </is>
      </c>
      <c r="D625" t="inlineStr">
        <is>
          <t>465</t>
        </is>
      </c>
      <c r="E625" t="inlineStr">
        <is>
          <t>https://archive.org/details/japan-year-book-1930/page/n524/mode/1up</t>
        </is>
      </c>
    </row>
    <row r="626">
      <c r="A626" s="3" t="inlineStr">
        <is>
          <t>p0524_3</t>
        </is>
      </c>
      <c r="B626" t="inlineStr">
        <is>
          <t>Six Premier Cities</t>
        </is>
      </c>
      <c r="C626" t="inlineStr">
        <is>
          <t>[Tokyo municipal budget: general account and special accounts]</t>
        </is>
      </c>
      <c r="D626" t="inlineStr">
        <is>
          <t>465, 466</t>
        </is>
      </c>
      <c r="E626" t="inlineStr">
        <is>
          <t>https://archive.org/details/japan-year-book-1930/page/n524/mode/1up</t>
        </is>
      </c>
    </row>
    <row r="627">
      <c r="A627" s="3" t="inlineStr">
        <is>
          <t>p0526_1</t>
        </is>
      </c>
      <c r="B627" t="inlineStr">
        <is>
          <t>Six Premier Cities</t>
        </is>
      </c>
      <c r="C627" t="inlineStr">
        <is>
          <t>[Tokyo municipal electric tramways]</t>
        </is>
      </c>
      <c r="D627" t="inlineStr">
        <is>
          <t>467</t>
        </is>
      </c>
      <c r="E627" t="inlineStr">
        <is>
          <t>https://archive.org/details/japan-year-book-1930/page/n526/mode/1up</t>
        </is>
      </c>
    </row>
    <row r="628">
      <c r="A628" s="3" t="inlineStr">
        <is>
          <t>p0526_2</t>
        </is>
      </c>
      <c r="B628" t="inlineStr">
        <is>
          <t>Six Premier Cities</t>
        </is>
      </c>
      <c r="C628" t="inlineStr">
        <is>
          <t>[Assets of the Municipality of Tokyo]</t>
        </is>
      </c>
      <c r="D628" t="inlineStr">
        <is>
          <t>467, 468</t>
        </is>
      </c>
      <c r="E628" t="inlineStr">
        <is>
          <t>https://archive.org/details/japan-year-book-1930/page/n526/mode/1up</t>
        </is>
      </c>
    </row>
    <row r="629">
      <c r="A629" s="3" t="inlineStr">
        <is>
          <t>p0527_1</t>
        </is>
      </c>
      <c r="B629" t="inlineStr">
        <is>
          <t>Six Premier Cities</t>
        </is>
      </c>
      <c r="C629" t="inlineStr">
        <is>
          <t>[Osaka estimate accounts, general and special]</t>
        </is>
      </c>
      <c r="D629" t="inlineStr">
        <is>
          <t>468</t>
        </is>
      </c>
      <c r="E629" t="inlineStr">
        <is>
          <t>https://archive.org/details/japan-year-book-1930/page/n527/mode/1up</t>
        </is>
      </c>
    </row>
    <row r="630">
      <c r="A630" s="3" t="inlineStr">
        <is>
          <t>p0527_2</t>
        </is>
      </c>
      <c r="B630" t="inlineStr">
        <is>
          <t>Six Premier Cities</t>
        </is>
      </c>
      <c r="C630" t="inlineStr">
        <is>
          <t>[Osaka estimates 1928-29 and 1929-30 in detail]</t>
        </is>
      </c>
      <c r="D630" t="inlineStr">
        <is>
          <t>468</t>
        </is>
      </c>
      <c r="E630" t="inlineStr">
        <is>
          <t>https://archive.org/details/japan-year-book-1930/page/n527/mode/1up</t>
        </is>
      </c>
    </row>
    <row r="631">
      <c r="A631" s="3" t="inlineStr">
        <is>
          <t>p0528_1</t>
        </is>
      </c>
      <c r="B631" t="inlineStr">
        <is>
          <t>Six Premier Cities</t>
        </is>
      </c>
      <c r="C631" t="inlineStr">
        <is>
          <t>[Osaka municipal electric tramways]</t>
        </is>
      </c>
      <c r="D631" t="inlineStr">
        <is>
          <t>469</t>
        </is>
      </c>
      <c r="E631" t="inlineStr">
        <is>
          <t>https://archive.org/details/japan-year-book-1930/page/n528/mode/1up</t>
        </is>
      </c>
    </row>
    <row r="632">
      <c r="A632" s="3" t="inlineStr">
        <is>
          <t>p0528_2</t>
        </is>
      </c>
      <c r="B632" t="inlineStr">
        <is>
          <t>Six Premier Cities</t>
        </is>
      </c>
      <c r="C632" t="inlineStr">
        <is>
          <t>[Kyoto ordinary finance (general account)]</t>
        </is>
      </c>
      <c r="D632" t="inlineStr">
        <is>
          <t>469</t>
        </is>
      </c>
      <c r="E632" t="inlineStr">
        <is>
          <t>https://archive.org/details/japan-year-book-1930/page/n528/mode/1up</t>
        </is>
      </c>
    </row>
    <row r="633">
      <c r="A633" s="3" t="inlineStr">
        <is>
          <t>p0529_1</t>
        </is>
      </c>
      <c r="B633" t="inlineStr">
        <is>
          <t>Six Premier Cities</t>
        </is>
      </c>
      <c r="C633" t="inlineStr">
        <is>
          <t>[Kyoto special account 1928-29]</t>
        </is>
      </c>
      <c r="D633" t="inlineStr">
        <is>
          <t>470</t>
        </is>
      </c>
      <c r="E633" t="inlineStr">
        <is>
          <t>https://archive.org/details/japan-year-book-1930/page/n529/mode/1up</t>
        </is>
      </c>
    </row>
    <row r="634">
      <c r="A634" s="3" t="inlineStr">
        <is>
          <t>p0529_2</t>
        </is>
      </c>
      <c r="B634" t="inlineStr">
        <is>
          <t>Six Premier Cities</t>
        </is>
      </c>
      <c r="C634" t="inlineStr">
        <is>
          <t>[Kyoto tramways: results of working in 1927]</t>
        </is>
      </c>
      <c r="D634" t="inlineStr">
        <is>
          <t>470</t>
        </is>
      </c>
      <c r="E634" t="inlineStr">
        <is>
          <t>https://archive.org/details/japan-year-book-1930/page/n529/mode/1up</t>
        </is>
      </c>
    </row>
    <row r="635">
      <c r="A635" s="3" t="inlineStr">
        <is>
          <t>p0529_3</t>
        </is>
      </c>
      <c r="B635" t="inlineStr">
        <is>
          <t>Six Premier Cities</t>
        </is>
      </c>
      <c r="C635" t="inlineStr">
        <is>
          <t>[Greater Yokohama: area, households and population]</t>
        </is>
      </c>
      <c r="D635" t="inlineStr">
        <is>
          <t>470</t>
        </is>
      </c>
      <c r="E635" t="inlineStr">
        <is>
          <t>https://archive.org/details/japan-year-book-1930/page/n529/mode/1up</t>
        </is>
      </c>
    </row>
    <row r="636">
      <c r="A636" s="3" t="inlineStr">
        <is>
          <t>p0530_1</t>
        </is>
      </c>
      <c r="B636" t="inlineStr">
        <is>
          <t>Six Premier Cities</t>
        </is>
      </c>
      <c r="C636" t="inlineStr">
        <is>
          <t>[Sections (ku) of Greater Yokohama]</t>
        </is>
      </c>
      <c r="D636" t="inlineStr">
        <is>
          <t>471</t>
        </is>
      </c>
      <c r="E636" t="inlineStr">
        <is>
          <t>https://archive.org/details/japan-year-book-1930/page/n530/mode/1up</t>
        </is>
      </c>
    </row>
    <row r="637">
      <c r="A637" s="3" t="inlineStr">
        <is>
          <t>p0530_2</t>
        </is>
      </c>
      <c r="B637" t="inlineStr">
        <is>
          <t>Six Premier Cities</t>
        </is>
      </c>
      <c r="C637" t="inlineStr">
        <is>
          <t>[Yokohama municipal revenue and expenditure]</t>
        </is>
      </c>
      <c r="D637" t="inlineStr">
        <is>
          <t>471</t>
        </is>
      </c>
      <c r="E637" t="inlineStr">
        <is>
          <t>https://archive.org/details/japan-year-book-1930/page/n530/mode/1up</t>
        </is>
      </c>
    </row>
    <row r="638">
      <c r="A638" s="3" t="inlineStr">
        <is>
          <t>p0530_3</t>
        </is>
      </c>
      <c r="B638" t="inlineStr">
        <is>
          <t>Six Premier Cities</t>
        </is>
      </c>
      <c r="C638" t="inlineStr">
        <is>
          <t>[Kobe annual finance incl. special accounts]</t>
        </is>
      </c>
      <c r="D638" t="inlineStr">
        <is>
          <t>471, 472</t>
        </is>
      </c>
      <c r="E638" t="inlineStr">
        <is>
          <t>https://archive.org/details/japan-year-book-1930/page/n530/mode/1up</t>
        </is>
      </c>
    </row>
    <row r="639">
      <c r="A639" s="3" t="inlineStr">
        <is>
          <t>p0531_1</t>
        </is>
      </c>
      <c r="B639" t="inlineStr">
        <is>
          <t>Six Premier Cities</t>
        </is>
      </c>
      <c r="C639" t="inlineStr">
        <is>
          <t>[Kobe tramways: results of working 1928-29]</t>
        </is>
      </c>
      <c r="D639" t="inlineStr">
        <is>
          <t>472</t>
        </is>
      </c>
      <c r="E639" t="inlineStr">
        <is>
          <t>https://archive.org/details/japan-year-book-1930/page/n531/mode/1up</t>
        </is>
      </c>
    </row>
    <row r="640">
      <c r="A640" s="3" t="inlineStr">
        <is>
          <t>p0533_1</t>
        </is>
      </c>
      <c r="B640" t="inlineStr">
        <is>
          <t>Chosen (Korea)</t>
        </is>
      </c>
      <c r="C640" t="inlineStr">
        <is>
          <t>Meteorological Observation (Average Record)</t>
        </is>
      </c>
      <c r="D640" t="inlineStr">
        <is>
          <t>474</t>
        </is>
      </c>
      <c r="E640" t="inlineStr">
        <is>
          <t>https://archive.org/details/japan-year-book-1930/page/n533/mode/1up</t>
        </is>
      </c>
    </row>
    <row r="641">
      <c r="A641" s="3" t="inlineStr">
        <is>
          <t>p0533_2</t>
        </is>
      </c>
      <c r="B641" t="inlineStr">
        <is>
          <t>Chosen (Korea)</t>
        </is>
      </c>
      <c r="C641" t="inlineStr">
        <is>
          <t>Weather Condition in the Year</t>
        </is>
      </c>
      <c r="D641" t="inlineStr">
        <is>
          <t>474</t>
        </is>
      </c>
      <c r="E641" t="inlineStr">
        <is>
          <t>https://archive.org/details/japan-year-book-1930/page/n533/mode/1up</t>
        </is>
      </c>
    </row>
    <row r="642">
      <c r="A642" s="3" t="inlineStr">
        <is>
          <t>p0533_3</t>
        </is>
      </c>
      <c r="B642" t="inlineStr">
        <is>
          <t>Chosen (Korea)</t>
        </is>
      </c>
      <c r="C642" t="inlineStr">
        <is>
          <t>[Population, first decennary census, Oct. 1, 1925]</t>
        </is>
      </c>
      <c r="D642" t="inlineStr">
        <is>
          <t>474</t>
        </is>
      </c>
      <c r="E642" t="inlineStr">
        <is>
          <t>https://archive.org/details/japan-year-book-1930/page/n533/mode/1up</t>
        </is>
      </c>
    </row>
    <row r="643">
      <c r="A643" s="3" t="inlineStr">
        <is>
          <t>p0533_4</t>
        </is>
      </c>
      <c r="B643" t="inlineStr">
        <is>
          <t>Chosen (Korea)</t>
        </is>
      </c>
      <c r="C643" t="inlineStr">
        <is>
          <t>Natives</t>
        </is>
      </c>
      <c r="D643" t="inlineStr">
        <is>
          <t>474</t>
        </is>
      </c>
      <c r="E643" t="inlineStr">
        <is>
          <t>https://archive.org/details/japan-year-book-1930/page/n533/mode/1up</t>
        </is>
      </c>
    </row>
    <row r="644">
      <c r="A644" s="3" t="inlineStr">
        <is>
          <t>p0534_1</t>
        </is>
      </c>
      <c r="B644" t="inlineStr">
        <is>
          <t>Chosen (Korea)</t>
        </is>
      </c>
      <c r="C644" t="inlineStr">
        <is>
          <t>[Births, still-births, deaths, marriages and divorces in Chosen]</t>
        </is>
      </c>
      <c r="D644" t="inlineStr">
        <is>
          <t>475</t>
        </is>
      </c>
      <c r="E644" t="inlineStr">
        <is>
          <t>https://archive.org/details/japan-year-book-1930/page/n534/mode/1up</t>
        </is>
      </c>
    </row>
    <row r="645">
      <c r="A645" s="3" t="inlineStr">
        <is>
          <t>p0534_2</t>
        </is>
      </c>
      <c r="B645" t="inlineStr">
        <is>
          <t>Chosen (Korea)</t>
        </is>
      </c>
      <c r="C645" t="inlineStr">
        <is>
          <t>Japanese in Chosen and Koreans in Japan Proper</t>
        </is>
      </c>
      <c r="D645" t="inlineStr">
        <is>
          <t>475</t>
        </is>
      </c>
      <c r="E645" t="inlineStr">
        <is>
          <t>https://archive.org/details/japan-year-book-1930/page/n534/mode/1up</t>
        </is>
      </c>
    </row>
    <row r="646">
      <c r="A646" s="3" t="inlineStr">
        <is>
          <t>p0534_3</t>
        </is>
      </c>
      <c r="B646" t="inlineStr">
        <is>
          <t>Chosen (Korea)</t>
        </is>
      </c>
      <c r="C646" t="inlineStr">
        <is>
          <t>Population in Principal Cities (at End of 1927)</t>
        </is>
      </c>
      <c r="D646" t="inlineStr">
        <is>
          <t>475</t>
        </is>
      </c>
      <c r="E646" t="inlineStr">
        <is>
          <t>https://archive.org/details/japan-year-book-1930/page/n534/mode/1up</t>
        </is>
      </c>
    </row>
    <row r="647">
      <c r="A647" s="3" t="inlineStr">
        <is>
          <t>p0534_4</t>
        </is>
      </c>
      <c r="B647" t="inlineStr">
        <is>
          <t>Chosen (Korea)</t>
        </is>
      </c>
      <c r="C647" t="inlineStr">
        <is>
          <t>Foreigners in Chosen</t>
        </is>
      </c>
      <c r="D647" t="inlineStr">
        <is>
          <t>475</t>
        </is>
      </c>
      <c r="E647" t="inlineStr">
        <is>
          <t>https://archive.org/details/japan-year-book-1930/page/n534/mode/1up</t>
        </is>
      </c>
    </row>
    <row r="648">
      <c r="A648" s="3" t="inlineStr">
        <is>
          <t>p0535_1</t>
        </is>
      </c>
      <c r="B648" t="inlineStr">
        <is>
          <t>Chosen (Korea)</t>
        </is>
      </c>
      <c r="C648" t="inlineStr">
        <is>
          <t>[Provinces of Chosen and seats of office]</t>
        </is>
      </c>
      <c r="D648" t="inlineStr">
        <is>
          <t>476</t>
        </is>
      </c>
      <c r="E648" t="inlineStr">
        <is>
          <t>https://archive.org/details/japan-year-book-1930/page/n535/mode/1up</t>
        </is>
      </c>
    </row>
    <row r="649">
      <c r="A649" s="3" t="inlineStr">
        <is>
          <t>p0536_1</t>
        </is>
      </c>
      <c r="B649" t="inlineStr">
        <is>
          <t>Chosen (Korea)</t>
        </is>
      </c>
      <c r="C649" t="inlineStr">
        <is>
          <t>Budget (in ¥1,000)</t>
        </is>
      </c>
      <c r="D649" t="inlineStr">
        <is>
          <t>477</t>
        </is>
      </c>
      <c r="E649" t="inlineStr">
        <is>
          <t>https://archive.org/details/japan-year-book-1930/page/n536/mode/1up</t>
        </is>
      </c>
    </row>
    <row r="650">
      <c r="A650" s="3" t="inlineStr">
        <is>
          <t>p0536_2</t>
        </is>
      </c>
      <c r="B650" t="inlineStr">
        <is>
          <t>Chosen (Korea)</t>
        </is>
      </c>
      <c r="C650" t="inlineStr">
        <is>
          <t>Continuing Expenditure (¥1,000)</t>
        </is>
      </c>
      <c r="D650" t="inlineStr">
        <is>
          <t>477, 478</t>
        </is>
      </c>
      <c r="E650" t="inlineStr">
        <is>
          <t>https://archive.org/details/japan-year-book-1930/page/n536/mode/1up</t>
        </is>
      </c>
    </row>
    <row r="651">
      <c r="A651" s="3" t="inlineStr">
        <is>
          <t>p0537_1</t>
        </is>
      </c>
      <c r="B651" t="inlineStr">
        <is>
          <t>Chosen (Korea)</t>
        </is>
      </c>
      <c r="C651" t="inlineStr">
        <is>
          <t>Debts (March 1928)</t>
        </is>
      </c>
      <c r="D651" t="inlineStr">
        <is>
          <t>478</t>
        </is>
      </c>
      <c r="E651" t="inlineStr">
        <is>
          <t>https://archive.org/details/japan-year-book-1930/page/n537/mode/1up</t>
        </is>
      </c>
    </row>
    <row r="652">
      <c r="A652" s="3" t="inlineStr">
        <is>
          <t>p0537_2</t>
        </is>
      </c>
      <c r="B652" t="inlineStr">
        <is>
          <t>Chosen (Korea)</t>
        </is>
      </c>
      <c r="C652" t="inlineStr">
        <is>
          <t>[Schools in Chosen, year ending March 1928]</t>
        </is>
      </c>
      <c r="D652" t="inlineStr">
        <is>
          <t>478</t>
        </is>
      </c>
      <c r="E652" t="inlineStr">
        <is>
          <t>https://archive.org/details/japan-year-book-1930/page/n537/mode/1up</t>
        </is>
      </c>
    </row>
    <row r="653">
      <c r="A653" s="3" t="inlineStr">
        <is>
          <t>p0538_1</t>
        </is>
      </c>
      <c r="B653" t="inlineStr">
        <is>
          <t>Chosen (Korea)</t>
        </is>
      </c>
      <c r="C653" t="inlineStr">
        <is>
          <t>[Religious missions, missionaries and adherents, December 1927]</t>
        </is>
      </c>
      <c r="D653" t="inlineStr">
        <is>
          <t>479</t>
        </is>
      </c>
      <c r="E653" t="inlineStr">
        <is>
          <t>https://archive.org/details/japan-year-book-1930/page/n538/mode/1up</t>
        </is>
      </c>
    </row>
    <row r="654">
      <c r="A654" s="3" t="inlineStr">
        <is>
          <t>p0538_2</t>
        </is>
      </c>
      <c r="B654" t="inlineStr">
        <is>
          <t>Chosen (Korea)</t>
        </is>
      </c>
      <c r="C654" t="inlineStr">
        <is>
          <t>[New cases in the law courts of Chosen]</t>
        </is>
      </c>
      <c r="D654" t="inlineStr">
        <is>
          <t>479</t>
        </is>
      </c>
      <c r="E654" t="inlineStr">
        <is>
          <t>https://archive.org/details/japan-year-book-1930/page/n538/mode/1up</t>
        </is>
      </c>
    </row>
    <row r="655">
      <c r="A655" s="3" t="inlineStr">
        <is>
          <t>p0538_3</t>
        </is>
      </c>
      <c r="B655" t="inlineStr">
        <is>
          <t>Chosen (Korea)</t>
        </is>
      </c>
      <c r="C655" t="inlineStr">
        <is>
          <t>[Prison inmates at the year end]</t>
        </is>
      </c>
      <c r="D655" t="inlineStr">
        <is>
          <t>479</t>
        </is>
      </c>
      <c r="E655" t="inlineStr">
        <is>
          <t>https://archive.org/details/japan-year-book-1930/page/n538/mode/1up</t>
        </is>
      </c>
    </row>
    <row r="656">
      <c r="A656" s="3" t="inlineStr">
        <is>
          <t>p0539_1</t>
        </is>
      </c>
      <c r="B656" t="inlineStr">
        <is>
          <t>Chosen (Korea)</t>
        </is>
      </c>
      <c r="C656" t="inlineStr">
        <is>
          <t>[Banking statistics at the end of Sept. 1928 (in ¥1,000)]</t>
        </is>
      </c>
      <c r="D656" t="inlineStr">
        <is>
          <t>480</t>
        </is>
      </c>
      <c r="E656" t="inlineStr">
        <is>
          <t>https://archive.org/details/japan-year-book-1930/page/n539/mode/1up</t>
        </is>
      </c>
    </row>
    <row r="657">
      <c r="A657" s="3" t="inlineStr">
        <is>
          <t>p0540_1</t>
        </is>
      </c>
      <c r="B657" t="inlineStr">
        <is>
          <t>Chosen (Korea)</t>
        </is>
      </c>
      <c r="C657" t="inlineStr">
        <is>
          <t>The Value of Trade (in ¥1,000)</t>
        </is>
      </c>
      <c r="D657" t="inlineStr">
        <is>
          <t>481</t>
        </is>
      </c>
      <c r="E657" t="inlineStr">
        <is>
          <t>https://archive.org/details/japan-year-book-1930/page/n540/mode/1up</t>
        </is>
      </c>
    </row>
    <row r="658">
      <c r="A658" s="3" t="inlineStr">
        <is>
          <t>p0540_2</t>
        </is>
      </c>
      <c r="B658" t="inlineStr">
        <is>
          <t>Chosen (Korea)</t>
        </is>
      </c>
      <c r="C658" t="inlineStr">
        <is>
          <t>The Value as Classified by Countries</t>
        </is>
      </c>
      <c r="D658" t="inlineStr">
        <is>
          <t>481</t>
        </is>
      </c>
      <c r="E658" t="inlineStr">
        <is>
          <t>https://archive.org/details/japan-year-book-1930/page/n540/mode/1up</t>
        </is>
      </c>
    </row>
    <row r="659">
      <c r="A659" s="3" t="inlineStr">
        <is>
          <t>p0540_3</t>
        </is>
      </c>
      <c r="B659" t="inlineStr">
        <is>
          <t>Chosen (Korea)</t>
        </is>
      </c>
      <c r="C659" t="inlineStr">
        <is>
          <t>Staple Exports (¥1,000)</t>
        </is>
      </c>
      <c r="D659" t="inlineStr">
        <is>
          <t>481</t>
        </is>
      </c>
      <c r="E659" t="inlineStr">
        <is>
          <t>https://archive.org/details/japan-year-book-1930/page/n540/mode/1up</t>
        </is>
      </c>
    </row>
    <row r="660">
      <c r="A660" s="3" t="inlineStr">
        <is>
          <t>p0540_4</t>
        </is>
      </c>
      <c r="B660" t="inlineStr">
        <is>
          <t>Chosen (Korea)</t>
        </is>
      </c>
      <c r="C660" t="inlineStr">
        <is>
          <t>Staple Imports (¥1,000)</t>
        </is>
      </c>
      <c r="D660" t="inlineStr">
        <is>
          <t>481, 482</t>
        </is>
      </c>
      <c r="E660" t="inlineStr">
        <is>
          <t>https://archive.org/details/japan-year-book-1930/page/n540/mode/1up</t>
        </is>
      </c>
    </row>
    <row r="661">
      <c r="A661" s="3" t="inlineStr">
        <is>
          <t>p0541_1</t>
        </is>
      </c>
      <c r="B661" t="inlineStr">
        <is>
          <t>Chosen (Korea)</t>
        </is>
      </c>
      <c r="C661" t="inlineStr">
        <is>
          <t>[Agricultural population at the end of 1927]</t>
        </is>
      </c>
      <c r="D661" t="inlineStr">
        <is>
          <t>482</t>
        </is>
      </c>
      <c r="E661" t="inlineStr">
        <is>
          <t>https://archive.org/details/japan-year-book-1930/page/n541/mode/1up</t>
        </is>
      </c>
    </row>
    <row r="662">
      <c r="A662" s="3" t="inlineStr">
        <is>
          <t>p0541_2</t>
        </is>
      </c>
      <c r="B662" t="inlineStr">
        <is>
          <t>Chosen (Korea)</t>
        </is>
      </c>
      <c r="C662" t="inlineStr">
        <is>
          <t>[Sericulture: cocoons and raw silk]</t>
        </is>
      </c>
      <c r="D662" t="inlineStr">
        <is>
          <t>482</t>
        </is>
      </c>
      <c r="E662" t="inlineStr">
        <is>
          <t>https://archive.org/details/japan-year-book-1930/page/n541/mode/1up</t>
        </is>
      </c>
    </row>
    <row r="663">
      <c r="A663" s="3" t="inlineStr">
        <is>
          <t>p0541_3</t>
        </is>
      </c>
      <c r="B663" t="inlineStr">
        <is>
          <t>Chosen (Korea)</t>
        </is>
      </c>
      <c r="C663" t="inlineStr">
        <is>
          <t>[Cotton: area, harvest and export]</t>
        </is>
      </c>
      <c r="D663" t="inlineStr">
        <is>
          <t>482</t>
        </is>
      </c>
      <c r="E663" t="inlineStr">
        <is>
          <t>https://archive.org/details/japan-year-book-1930/page/n541/mode/1up</t>
        </is>
      </c>
    </row>
    <row r="664">
      <c r="A664" s="3" t="inlineStr">
        <is>
          <t>p0542_1</t>
        </is>
      </c>
      <c r="B664" t="inlineStr">
        <is>
          <t>Chosen (Korea)</t>
        </is>
      </c>
      <c r="C664" t="inlineStr">
        <is>
          <t>[Fishery: fishermen, value of catches and marine products at end of 1927]</t>
        </is>
      </c>
      <c r="D664" t="inlineStr">
        <is>
          <t>483</t>
        </is>
      </c>
      <c r="E664" t="inlineStr">
        <is>
          <t>https://archive.org/details/japan-year-book-1930/page/n542/mode/1up</t>
        </is>
      </c>
    </row>
    <row r="665">
      <c r="A665" s="3" t="inlineStr">
        <is>
          <t>p0542_2</t>
        </is>
      </c>
      <c r="B665" t="inlineStr">
        <is>
          <t>Chosen (Korea)</t>
        </is>
      </c>
      <c r="C665" t="inlineStr">
        <is>
          <t>Number and Area of Mine Lots Worked</t>
        </is>
      </c>
      <c r="D665" t="inlineStr">
        <is>
          <t>483</t>
        </is>
      </c>
      <c r="E665" t="inlineStr">
        <is>
          <t>https://archive.org/details/japan-year-book-1930/page/n542/mode/1up</t>
        </is>
      </c>
    </row>
    <row r="666">
      <c r="A666" s="3" t="inlineStr">
        <is>
          <t>p0543_1</t>
        </is>
      </c>
      <c r="B666" t="inlineStr">
        <is>
          <t>Chosen (Korea)</t>
        </is>
      </c>
      <c r="C666" t="inlineStr">
        <is>
          <t>Principal Mineral Products (in ¥1,000)</t>
        </is>
      </c>
      <c r="D666" t="inlineStr">
        <is>
          <t>484</t>
        </is>
      </c>
      <c r="E666" t="inlineStr">
        <is>
          <t>https://archive.org/details/japan-year-book-1930/page/n543/mode/1up</t>
        </is>
      </c>
    </row>
    <row r="667">
      <c r="A667" s="3" t="inlineStr">
        <is>
          <t>p0544_1</t>
        </is>
      </c>
      <c r="B667" t="inlineStr">
        <is>
          <t>Chosen (Korea)</t>
        </is>
      </c>
      <c r="C667" t="inlineStr">
        <is>
          <t>[Development of manufacturing industry]</t>
        </is>
      </c>
      <c r="D667" t="inlineStr">
        <is>
          <t>485</t>
        </is>
      </c>
      <c r="E667" t="inlineStr">
        <is>
          <t>https://archive.org/details/japan-year-book-1930/page/n544/mode/1up</t>
        </is>
      </c>
    </row>
    <row r="668">
      <c r="A668" s="3" t="inlineStr">
        <is>
          <t>p0544_2</t>
        </is>
      </c>
      <c r="B668" t="inlineStr">
        <is>
          <t>Chosen (Korea)</t>
        </is>
      </c>
      <c r="C668" t="inlineStr">
        <is>
          <t>Wages in Chosen</t>
        </is>
      </c>
      <c r="D668" t="inlineStr">
        <is>
          <t>485</t>
        </is>
      </c>
      <c r="E668" t="inlineStr">
        <is>
          <t>https://archive.org/details/japan-year-book-1930/page/n544/mode/1up</t>
        </is>
      </c>
    </row>
    <row r="669">
      <c r="A669" s="3" t="inlineStr">
        <is>
          <t>p0544_3</t>
        </is>
      </c>
      <c r="B669" t="inlineStr">
        <is>
          <t>Chosen (Korea)</t>
        </is>
      </c>
      <c r="C669" t="inlineStr">
        <is>
          <t>[State railways traffic results]</t>
        </is>
      </c>
      <c r="D669" t="inlineStr">
        <is>
          <t>485</t>
        </is>
      </c>
      <c r="E669" t="inlineStr">
        <is>
          <t>https://archive.org/details/japan-year-book-1930/page/n544/mode/1up</t>
        </is>
      </c>
    </row>
    <row r="670">
      <c r="A670" s="3" t="inlineStr">
        <is>
          <t>p0545_1</t>
        </is>
      </c>
      <c r="B670" t="inlineStr">
        <is>
          <t>Chosen (Korea)</t>
        </is>
      </c>
      <c r="C670" t="inlineStr">
        <is>
          <t>[Oriental Development Company: statistics]</t>
        </is>
      </c>
      <c r="D670" t="inlineStr">
        <is>
          <t>486</t>
        </is>
      </c>
      <c r="E670" t="inlineStr">
        <is>
          <t>https://archive.org/details/japan-year-book-1930/page/n545/mode/1up</t>
        </is>
      </c>
    </row>
    <row r="671">
      <c r="A671" s="3" t="inlineStr">
        <is>
          <t>p0546_1</t>
        </is>
      </c>
      <c r="B671" t="inlineStr">
        <is>
          <t>Taiwan (Formosa)</t>
        </is>
      </c>
      <c r="C671" t="inlineStr">
        <is>
          <t>[Area and position of Taiwan]</t>
        </is>
      </c>
      <c r="D671" t="inlineStr">
        <is>
          <t>487</t>
        </is>
      </c>
      <c r="E671" t="inlineStr">
        <is>
          <t>https://archive.org/details/japan-year-book-1930/page/n546/mode/1up</t>
        </is>
      </c>
    </row>
    <row r="672">
      <c r="A672" s="3" t="inlineStr">
        <is>
          <t>p0546_2</t>
        </is>
      </c>
      <c r="B672" t="inlineStr">
        <is>
          <t>Taiwan (Formosa)</t>
        </is>
      </c>
      <c r="C672" t="inlineStr">
        <is>
          <t>Temperature (1927)</t>
        </is>
      </c>
      <c r="D672" t="inlineStr">
        <is>
          <t>487</t>
        </is>
      </c>
      <c r="E672" t="inlineStr">
        <is>
          <t>https://archive.org/details/japan-year-book-1930/page/n546/mode/1up</t>
        </is>
      </c>
    </row>
    <row r="673">
      <c r="A673" s="3" t="inlineStr">
        <is>
          <t>p0546_3</t>
        </is>
      </c>
      <c r="B673" t="inlineStr">
        <is>
          <t>Taiwan (Formosa)</t>
        </is>
      </c>
      <c r="C673" t="inlineStr">
        <is>
          <t>Rainfall (1927)</t>
        </is>
      </c>
      <c r="D673" t="inlineStr">
        <is>
          <t>487</t>
        </is>
      </c>
      <c r="E673" t="inlineStr">
        <is>
          <t>https://archive.org/details/japan-year-book-1930/page/n546/mode/1up</t>
        </is>
      </c>
    </row>
    <row r="674">
      <c r="A674" s="3" t="inlineStr">
        <is>
          <t>p0546_4</t>
        </is>
      </c>
      <c r="B674" t="inlineStr">
        <is>
          <t>Taiwan (Formosa)</t>
        </is>
      </c>
      <c r="C674" t="inlineStr">
        <is>
          <t>Number of Days of Rainfall</t>
        </is>
      </c>
      <c r="D674" t="inlineStr">
        <is>
          <t>487</t>
        </is>
      </c>
      <c r="E674" t="inlineStr">
        <is>
          <t>https://archive.org/details/japan-year-book-1930/page/n546/mode/1up</t>
        </is>
      </c>
    </row>
    <row r="675">
      <c r="A675" s="3" t="inlineStr">
        <is>
          <t>p0547_1</t>
        </is>
      </c>
      <c r="B675" t="inlineStr">
        <is>
          <t>Taiwan (Formosa)</t>
        </is>
      </c>
      <c r="C675" t="inlineStr">
        <is>
          <t>Population</t>
        </is>
      </c>
      <c r="D675" t="inlineStr">
        <is>
          <t>488</t>
        </is>
      </c>
      <c r="E675" t="inlineStr">
        <is>
          <t>https://archive.org/details/japan-year-book-1930/page/n547/mode/1up</t>
        </is>
      </c>
    </row>
    <row r="676">
      <c r="A676" s="3" t="inlineStr">
        <is>
          <t>p0547_2</t>
        </is>
      </c>
      <c r="B676" t="inlineStr">
        <is>
          <t>Taiwan (Formosa)</t>
        </is>
      </c>
      <c r="C676" t="inlineStr">
        <is>
          <t>[Births, deaths, marriages and divorces, excluding aborigines]</t>
        </is>
      </c>
      <c r="D676" t="inlineStr">
        <is>
          <t>488</t>
        </is>
      </c>
      <c r="E676" t="inlineStr">
        <is>
          <t>https://archive.org/details/japan-year-book-1930/page/n547/mode/1up</t>
        </is>
      </c>
    </row>
    <row r="677">
      <c r="A677" s="3" t="inlineStr">
        <is>
          <t>p0547_3</t>
        </is>
      </c>
      <c r="B677" t="inlineStr">
        <is>
          <t>Taiwan (Formosa)</t>
        </is>
      </c>
      <c r="C677" t="inlineStr">
        <is>
          <t>Principal Cities at the End of 1927</t>
        </is>
      </c>
      <c r="D677" t="inlineStr">
        <is>
          <t>488</t>
        </is>
      </c>
      <c r="E677" t="inlineStr">
        <is>
          <t>https://archive.org/details/japan-year-book-1930/page/n547/mode/1up</t>
        </is>
      </c>
    </row>
    <row r="678">
      <c r="A678" s="3" t="inlineStr">
        <is>
          <t>p0548_1</t>
        </is>
      </c>
      <c r="B678" t="inlineStr">
        <is>
          <t>Taiwan (Formosa)</t>
        </is>
      </c>
      <c r="C678" t="inlineStr">
        <is>
          <t>Revenue and Expenditure for 1926-27 &amp; 1927-28 (Estimate)</t>
        </is>
      </c>
      <c r="D678" t="inlineStr">
        <is>
          <t>489, 490</t>
        </is>
      </c>
      <c r="E678" t="inlineStr">
        <is>
          <t>https://archive.org/details/japan-year-book-1930/page/n548/mode/1up</t>
        </is>
      </c>
    </row>
    <row r="679">
      <c r="A679" s="3" t="inlineStr">
        <is>
          <t>p0549_1</t>
        </is>
      </c>
      <c r="B679" t="inlineStr">
        <is>
          <t>Taiwan (Formosa)</t>
        </is>
      </c>
      <c r="C679" t="inlineStr">
        <is>
          <t>Education (March, 1928)</t>
        </is>
      </c>
      <c r="D679" t="inlineStr">
        <is>
          <t>490</t>
        </is>
      </c>
      <c r="E679" t="inlineStr">
        <is>
          <t>https://archive.org/details/japan-year-book-1930/page/n549/mode/1up</t>
        </is>
      </c>
    </row>
    <row r="680">
      <c r="A680" s="3" t="inlineStr">
        <is>
          <t>p0549_2</t>
        </is>
      </c>
      <c r="B680" t="inlineStr">
        <is>
          <t>Taiwan (Formosa)</t>
        </is>
      </c>
      <c r="C680" t="inlineStr">
        <is>
          <t>[Civil and criminal cases in the law courts]</t>
        </is>
      </c>
      <c r="D680" t="inlineStr">
        <is>
          <t>490</t>
        </is>
      </c>
      <c r="E680" t="inlineStr">
        <is>
          <t>https://archive.org/details/japan-year-book-1930/page/n549/mode/1up</t>
        </is>
      </c>
    </row>
    <row r="681">
      <c r="A681" s="3" t="inlineStr">
        <is>
          <t>p0550_1</t>
        </is>
      </c>
      <c r="B681" t="inlineStr">
        <is>
          <t>Taiwan (Formosa)</t>
        </is>
      </c>
      <c r="C681" t="inlineStr">
        <is>
          <t>Area of Afforestation ("Ko")</t>
        </is>
      </c>
      <c r="D681" t="inlineStr">
        <is>
          <t>491</t>
        </is>
      </c>
      <c r="E681" t="inlineStr">
        <is>
          <t>https://archive.org/details/japan-year-book-1930/page/n550/mode/1up</t>
        </is>
      </c>
    </row>
    <row r="682">
      <c r="A682" s="3" t="inlineStr">
        <is>
          <t>p0550_2</t>
        </is>
      </c>
      <c r="B682" t="inlineStr">
        <is>
          <t>Taiwan (Formosa)</t>
        </is>
      </c>
      <c r="C682" t="inlineStr">
        <is>
          <t>Area of Cultivation (in 1,000 "ko")</t>
        </is>
      </c>
      <c r="D682" t="inlineStr">
        <is>
          <t>491</t>
        </is>
      </c>
      <c r="E682" t="inlineStr">
        <is>
          <t>https://archive.org/details/japan-year-book-1930/page/n550/mode/1up</t>
        </is>
      </c>
    </row>
    <row r="683">
      <c r="A683" s="3" t="inlineStr">
        <is>
          <t>p0551_1</t>
        </is>
      </c>
      <c r="B683" t="inlineStr">
        <is>
          <t>Taiwan (Formosa)</t>
        </is>
      </c>
      <c r="C683" t="inlineStr">
        <is>
          <t>Principal Crops (in 1,000)</t>
        </is>
      </c>
      <c r="D683" t="inlineStr">
        <is>
          <t>492</t>
        </is>
      </c>
      <c r="E683" t="inlineStr">
        <is>
          <t>https://archive.org/details/japan-year-book-1930/page/n551/mode/1up</t>
        </is>
      </c>
    </row>
    <row r="684">
      <c r="A684" s="3" t="inlineStr">
        <is>
          <t>p0551_2</t>
        </is>
      </c>
      <c r="B684" t="inlineStr">
        <is>
          <t>Taiwan (Formosa)</t>
        </is>
      </c>
      <c r="C684" t="inlineStr">
        <is>
          <t>Fruits (in 1,000 "kin")</t>
        </is>
      </c>
      <c r="D684" t="inlineStr">
        <is>
          <t>492</t>
        </is>
      </c>
      <c r="E684" t="inlineStr">
        <is>
          <t>https://archive.org/details/japan-year-book-1930/page/n551/mode/1up</t>
        </is>
      </c>
    </row>
    <row r="685">
      <c r="A685" s="3" t="inlineStr">
        <is>
          <t>p0551_3</t>
        </is>
      </c>
      <c r="B685" t="inlineStr">
        <is>
          <t>Taiwan (Formosa)</t>
        </is>
      </c>
      <c r="C685" t="inlineStr">
        <is>
          <t>Live Stock (No. in 1,000)</t>
        </is>
      </c>
      <c r="D685" t="inlineStr">
        <is>
          <t>492</t>
        </is>
      </c>
      <c r="E685" t="inlineStr">
        <is>
          <t>https://archive.org/details/japan-year-book-1930/page/n551/mode/1up</t>
        </is>
      </c>
    </row>
    <row r="686">
      <c r="A686" s="3" t="inlineStr">
        <is>
          <t>p0551_4</t>
        </is>
      </c>
      <c r="B686" t="inlineStr">
        <is>
          <t>Taiwan (Formosa)</t>
        </is>
      </c>
      <c r="C686" t="inlineStr">
        <is>
          <t>Value of Catches and Products (¥1,000)</t>
        </is>
      </c>
      <c r="D686" t="inlineStr">
        <is>
          <t>492</t>
        </is>
      </c>
      <c r="E686" t="inlineStr">
        <is>
          <t>https://archive.org/details/japan-year-book-1930/page/n551/mode/1up</t>
        </is>
      </c>
    </row>
    <row r="687">
      <c r="A687" s="3" t="inlineStr">
        <is>
          <t>p0551_5</t>
        </is>
      </c>
      <c r="B687" t="inlineStr">
        <is>
          <t>Taiwan (Formosa)</t>
        </is>
      </c>
      <c r="C687" t="inlineStr">
        <is>
          <t>[Mining production (¥1,000)]</t>
        </is>
      </c>
      <c r="D687" t="inlineStr">
        <is>
          <t>492</t>
        </is>
      </c>
      <c r="E687" t="inlineStr">
        <is>
          <t>https://archive.org/details/japan-year-book-1930/page/n551/mode/1up</t>
        </is>
      </c>
    </row>
    <row r="688">
      <c r="A688" s="3" t="inlineStr">
        <is>
          <t>p0552_1</t>
        </is>
      </c>
      <c r="B688" t="inlineStr">
        <is>
          <t>Taiwan (Formosa)</t>
        </is>
      </c>
      <c r="C688" t="inlineStr">
        <is>
          <t>[Sugar cane: crop per "ko" and total output]</t>
        </is>
      </c>
      <c r="D688" t="inlineStr">
        <is>
          <t>493</t>
        </is>
      </c>
      <c r="E688" t="inlineStr">
        <is>
          <t>https://archive.org/details/japan-year-book-1930/page/n552/mode/1up</t>
        </is>
      </c>
    </row>
    <row r="689">
      <c r="A689" s="3" t="inlineStr">
        <is>
          <t>p0552_2</t>
        </is>
      </c>
      <c r="B689" t="inlineStr">
        <is>
          <t>Taiwan (Formosa)</t>
        </is>
      </c>
      <c r="C689" t="inlineStr">
        <is>
          <t>[Output of sugar (in 1,000 kin)]</t>
        </is>
      </c>
      <c r="D689" t="inlineStr">
        <is>
          <t>493</t>
        </is>
      </c>
      <c r="E689" t="inlineStr">
        <is>
          <t>https://archive.org/details/japan-year-book-1930/page/n552/mode/1up</t>
        </is>
      </c>
    </row>
    <row r="690">
      <c r="A690" s="3" t="inlineStr">
        <is>
          <t>p0552_3</t>
        </is>
      </c>
      <c r="B690" t="inlineStr">
        <is>
          <t>Taiwan (Formosa)</t>
        </is>
      </c>
      <c r="C690" t="inlineStr">
        <is>
          <t>Production at the Modern-style Refineries (1000 "Kin")</t>
        </is>
      </c>
      <c r="D690" t="inlineStr">
        <is>
          <t>493</t>
        </is>
      </c>
      <c r="E690" t="inlineStr">
        <is>
          <t>https://archive.org/details/japan-year-book-1930/page/n552/mode/1up</t>
        </is>
      </c>
    </row>
    <row r="691">
      <c r="A691" s="3" t="inlineStr">
        <is>
          <t>p0553_1</t>
        </is>
      </c>
      <c r="B691" t="inlineStr">
        <is>
          <t>Taiwan (Formosa)</t>
        </is>
      </c>
      <c r="C691" t="inlineStr">
        <is>
          <t>[Tea production]</t>
        </is>
      </c>
      <c r="D691" t="inlineStr">
        <is>
          <t>494</t>
        </is>
      </c>
      <c r="E691" t="inlineStr">
        <is>
          <t>https://archive.org/details/japan-year-book-1930/page/n553/mode/1up</t>
        </is>
      </c>
    </row>
    <row r="692">
      <c r="A692" s="3" t="inlineStr">
        <is>
          <t>p0553_2</t>
        </is>
      </c>
      <c r="B692" t="inlineStr">
        <is>
          <t>Taiwan (Formosa)</t>
        </is>
      </c>
      <c r="C692" t="inlineStr">
        <is>
          <t>[Camphor output and sale]</t>
        </is>
      </c>
      <c r="D692" t="inlineStr">
        <is>
          <t>494</t>
        </is>
      </c>
      <c r="E692" t="inlineStr">
        <is>
          <t>https://archive.org/details/japan-year-book-1930/page/n553/mode/1up</t>
        </is>
      </c>
    </row>
    <row r="693">
      <c r="A693" s="3" t="inlineStr">
        <is>
          <t>p0553_3</t>
        </is>
      </c>
      <c r="B693" t="inlineStr">
        <is>
          <t>Taiwan (Formosa)</t>
        </is>
      </c>
      <c r="C693" t="inlineStr">
        <is>
          <t>Trade with Japan Proper (Yen 1,000)</t>
        </is>
      </c>
      <c r="D693" t="inlineStr">
        <is>
          <t>494</t>
        </is>
      </c>
      <c r="E693" t="inlineStr">
        <is>
          <t>https://archive.org/details/japan-year-book-1930/page/n553/mode/1up</t>
        </is>
      </c>
    </row>
    <row r="694">
      <c r="A694" s="3" t="inlineStr">
        <is>
          <t>p0553_4</t>
        </is>
      </c>
      <c r="B694" t="inlineStr">
        <is>
          <t>Taiwan (Formosa)</t>
        </is>
      </c>
      <c r="C694" t="inlineStr">
        <is>
          <t>Chief Exports (¥1,000)</t>
        </is>
      </c>
      <c r="D694" t="inlineStr">
        <is>
          <t>494</t>
        </is>
      </c>
      <c r="E694" t="inlineStr">
        <is>
          <t>https://archive.org/details/japan-year-book-1930/page/n553/mode/1up</t>
        </is>
      </c>
    </row>
    <row r="695">
      <c r="A695" s="3" t="inlineStr">
        <is>
          <t>p0554_1</t>
        </is>
      </c>
      <c r="B695" t="inlineStr">
        <is>
          <t>Taiwan (Formosa)</t>
        </is>
      </c>
      <c r="C695" t="inlineStr">
        <is>
          <t>Chief Imports (¥1,000)</t>
        </is>
      </c>
      <c r="D695" t="inlineStr">
        <is>
          <t>495</t>
        </is>
      </c>
      <c r="E695" t="inlineStr">
        <is>
          <t>https://archive.org/details/japan-year-book-1930/page/n554/mode/1up</t>
        </is>
      </c>
    </row>
    <row r="696">
      <c r="A696" s="3" t="inlineStr">
        <is>
          <t>p0554_2</t>
        </is>
      </c>
      <c r="B696" t="inlineStr">
        <is>
          <t>Taiwan (Formosa)</t>
        </is>
      </c>
      <c r="C696" t="inlineStr">
        <is>
          <t>Distribution of Exports (¥1,000)</t>
        </is>
      </c>
      <c r="D696" t="inlineStr">
        <is>
          <t>495</t>
        </is>
      </c>
      <c r="E696" t="inlineStr">
        <is>
          <t>https://archive.org/details/japan-year-book-1930/page/n554/mode/1up</t>
        </is>
      </c>
    </row>
    <row r="697">
      <c r="A697" s="3" t="inlineStr">
        <is>
          <t>p0554_3</t>
        </is>
      </c>
      <c r="B697" t="inlineStr">
        <is>
          <t>Taiwan (Formosa)</t>
        </is>
      </c>
      <c r="C697" t="inlineStr">
        <is>
          <t>Distribution of Imports (¥1,000)</t>
        </is>
      </c>
      <c r="D697" t="inlineStr">
        <is>
          <t>495</t>
        </is>
      </c>
      <c r="E697" t="inlineStr">
        <is>
          <t>https://archive.org/details/japan-year-book-1930/page/n554/mode/1up</t>
        </is>
      </c>
    </row>
    <row r="698">
      <c r="A698" s="3" t="inlineStr">
        <is>
          <t>p0554_4</t>
        </is>
      </c>
      <c r="B698" t="inlineStr">
        <is>
          <t>Taiwan (Formosa)</t>
        </is>
      </c>
      <c r="C698" t="inlineStr">
        <is>
          <t>[Progress of road-making]</t>
        </is>
      </c>
      <c r="D698" t="inlineStr">
        <is>
          <t>495</t>
        </is>
      </c>
      <c r="E698" t="inlineStr">
        <is>
          <t>https://archive.org/details/japan-year-book-1930/page/n554/mode/1up</t>
        </is>
      </c>
    </row>
    <row r="699">
      <c r="A699" s="3" t="inlineStr">
        <is>
          <t>p0555_1</t>
        </is>
      </c>
      <c r="B699" t="inlineStr">
        <is>
          <t>Taiwan (Formosa)</t>
        </is>
      </c>
      <c r="C699" t="inlineStr">
        <is>
          <t>[State railways: financial results (¥1,000)]</t>
        </is>
      </c>
      <c r="D699" t="inlineStr">
        <is>
          <t>496</t>
        </is>
      </c>
      <c r="E699" t="inlineStr">
        <is>
          <t>https://archive.org/details/japan-year-book-1930/page/n555/mode/1up</t>
        </is>
      </c>
    </row>
    <row r="700">
      <c r="A700" s="3" t="inlineStr">
        <is>
          <t>p0556_1</t>
        </is>
      </c>
      <c r="B700" t="inlineStr">
        <is>
          <t>Karafuto (Saghalien, Southern Half Below 50°)</t>
        </is>
      </c>
      <c r="C700" t="inlineStr">
        <is>
          <t>[Population by sex]</t>
        </is>
      </c>
      <c r="D700" t="inlineStr">
        <is>
          <t>497</t>
        </is>
      </c>
      <c r="E700" t="inlineStr">
        <is>
          <t>https://archive.org/details/japan-year-book-1930/page/n556/mode/1up</t>
        </is>
      </c>
    </row>
    <row r="701">
      <c r="A701" s="3" t="inlineStr">
        <is>
          <t>p0556_2</t>
        </is>
      </c>
      <c r="B701" t="inlineStr">
        <is>
          <t>Karafuto (Saghalien, Southern Half Below 50°)</t>
        </is>
      </c>
      <c r="C701" t="inlineStr">
        <is>
          <t>[Revenue and expenditure of the Administration (¥1,000)]</t>
        </is>
      </c>
      <c r="D701" t="inlineStr">
        <is>
          <t>497, 498</t>
        </is>
      </c>
      <c r="E701" t="inlineStr">
        <is>
          <t>https://archive.org/details/japan-year-book-1930/page/n556/mode/1up</t>
        </is>
      </c>
    </row>
    <row r="702">
      <c r="A702" s="3" t="inlineStr">
        <is>
          <t>p0557_1</t>
        </is>
      </c>
      <c r="B702" t="inlineStr">
        <is>
          <t>Karafuto (Saghalien, Southern Half Below 50°)</t>
        </is>
      </c>
      <c r="C702" t="inlineStr">
        <is>
          <t>[Peasant settlers]</t>
        </is>
      </c>
      <c r="D702" t="inlineStr">
        <is>
          <t>498</t>
        </is>
      </c>
      <c r="E702" t="inlineStr">
        <is>
          <t>https://archive.org/details/japan-year-book-1930/page/n557/mode/1up</t>
        </is>
      </c>
    </row>
    <row r="703">
      <c r="A703" s="3" t="inlineStr">
        <is>
          <t>p0558_1</t>
        </is>
      </c>
      <c r="B703" t="inlineStr">
        <is>
          <t>Karafuto (Saghalien, Southern Half Below 50°)</t>
        </is>
      </c>
      <c r="C703" t="inlineStr">
        <is>
          <t>[Value of marine products (¥1,000)]</t>
        </is>
      </c>
      <c r="D703" t="inlineStr">
        <is>
          <t>499</t>
        </is>
      </c>
      <c r="E703" t="inlineStr">
        <is>
          <t>https://archive.org/details/japan-year-book-1930/page/n558/mode/1up</t>
        </is>
      </c>
    </row>
    <row r="704">
      <c r="A704" s="3" t="inlineStr">
        <is>
          <t>p0558_2</t>
        </is>
      </c>
      <c r="B704" t="inlineStr">
        <is>
          <t>Karafuto (Saghalien, Southern Half Below 50°)</t>
        </is>
      </c>
      <c r="C704" t="inlineStr">
        <is>
          <t>[Yield of forests (in ¥1,000)]</t>
        </is>
      </c>
      <c r="D704" t="inlineStr">
        <is>
          <t>499</t>
        </is>
      </c>
      <c r="E704" t="inlineStr">
        <is>
          <t>https://archive.org/details/japan-year-book-1930/page/n558/mode/1up</t>
        </is>
      </c>
    </row>
    <row r="705">
      <c r="A705" s="3" t="inlineStr">
        <is>
          <t>p0558_3</t>
        </is>
      </c>
      <c r="B705" t="inlineStr">
        <is>
          <t>Karafuto (Saghalien, Southern Half Below 50°)</t>
        </is>
      </c>
      <c r="C705" t="inlineStr">
        <is>
          <t>[Karafuto railway traffic results (in 1,000)]</t>
        </is>
      </c>
      <c r="D705" t="inlineStr">
        <is>
          <t>499</t>
        </is>
      </c>
      <c r="E705" t="inlineStr">
        <is>
          <t>https://archive.org/details/japan-year-book-1930/page/n558/mode/1up</t>
        </is>
      </c>
    </row>
    <row r="706">
      <c r="A706" s="3" t="inlineStr">
        <is>
          <t>p0559_1</t>
        </is>
      </c>
      <c r="B706" t="inlineStr">
        <is>
          <t>South Manchuria &amp; South Sea Islands</t>
        </is>
      </c>
      <c r="C706" t="inlineStr">
        <is>
          <t>[Population of Kwantung Province, railway zone and consular jurisdiction at the end of 1928]</t>
        </is>
      </c>
      <c r="D706" t="inlineStr">
        <is>
          <t>500</t>
        </is>
      </c>
      <c r="E706" t="inlineStr">
        <is>
          <t>https://archive.org/details/japan-year-book-1930/page/n559/mode/1up</t>
        </is>
      </c>
    </row>
    <row r="707">
      <c r="A707" s="3" t="inlineStr">
        <is>
          <t>p0559_2</t>
        </is>
      </c>
      <c r="B707" t="inlineStr">
        <is>
          <t>South Manchuria &amp; South Sea Islands</t>
        </is>
      </c>
      <c r="C707" t="inlineStr">
        <is>
          <t>[Quinquennial census in South Manchuria]</t>
        </is>
      </c>
      <c r="D707" t="inlineStr">
        <is>
          <t>500</t>
        </is>
      </c>
      <c r="E707" t="inlineStr">
        <is>
          <t>https://archive.org/details/japan-year-book-1930/page/n559/mode/1up</t>
        </is>
      </c>
    </row>
    <row r="708">
      <c r="A708" s="3" t="inlineStr">
        <is>
          <t>p0560_1</t>
        </is>
      </c>
      <c r="B708" t="inlineStr">
        <is>
          <t>South Manchuria &amp; South Sea Islands</t>
        </is>
      </c>
      <c r="C708" t="inlineStr">
        <is>
          <t>Revenue and Expenditure for 1927-28 and 1928-29 (in ¥1,000)</t>
        </is>
      </c>
      <c r="D708" t="inlineStr">
        <is>
          <t>501</t>
        </is>
      </c>
      <c r="E708" t="inlineStr">
        <is>
          <t>https://archive.org/details/japan-year-book-1930/page/n560/mode/1up</t>
        </is>
      </c>
    </row>
    <row r="709">
      <c r="A709" s="3" t="inlineStr">
        <is>
          <t>p0560_2</t>
        </is>
      </c>
      <c r="B709" t="inlineStr">
        <is>
          <t>South Manchuria &amp; South Sea Islands</t>
        </is>
      </c>
      <c r="C709" t="inlineStr">
        <is>
          <t>[Principal educational institutions, 1927]</t>
        </is>
      </c>
      <c r="D709" t="inlineStr">
        <is>
          <t>501</t>
        </is>
      </c>
      <c r="E709" t="inlineStr">
        <is>
          <t>https://archive.org/details/japan-year-book-1930/page/n560/mode/1up</t>
        </is>
      </c>
    </row>
    <row r="710">
      <c r="A710" s="3" t="inlineStr">
        <is>
          <t>p0561_1</t>
        </is>
      </c>
      <c r="B710" t="inlineStr">
        <is>
          <t>South Manchuria &amp; South Sea Islands</t>
        </is>
      </c>
      <c r="C710" t="inlineStr">
        <is>
          <t>Value as Classified by Countries (in 1,000 Taels)</t>
        </is>
      </c>
      <c r="D710" t="inlineStr">
        <is>
          <t>502</t>
        </is>
      </c>
      <c r="E710" t="inlineStr">
        <is>
          <t>https://archive.org/details/japan-year-book-1930/page/n561/mode/1up</t>
        </is>
      </c>
    </row>
    <row r="711">
      <c r="A711" s="3" t="inlineStr">
        <is>
          <t>p0561_2</t>
        </is>
      </c>
      <c r="B711" t="inlineStr">
        <is>
          <t>South Manchuria &amp; South Sea Islands</t>
        </is>
      </c>
      <c r="C711" t="inlineStr">
        <is>
          <t>[Farm products along the railway zone]</t>
        </is>
      </c>
      <c r="D711" t="inlineStr">
        <is>
          <t>502</t>
        </is>
      </c>
      <c r="E711" t="inlineStr">
        <is>
          <t>https://archive.org/details/japan-year-book-1930/page/n561/mode/1up</t>
        </is>
      </c>
    </row>
    <row r="712">
      <c r="A712" s="3" t="inlineStr">
        <is>
          <t>p0561_3</t>
        </is>
      </c>
      <c r="B712" t="inlineStr">
        <is>
          <t>South Manchuria &amp; South Sea Islands</t>
        </is>
      </c>
      <c r="C712" t="inlineStr">
        <is>
          <t>[Workshops and their production, 1927]</t>
        </is>
      </c>
      <c r="D712" t="inlineStr">
        <is>
          <t>502</t>
        </is>
      </c>
      <c r="E712" t="inlineStr">
        <is>
          <t>https://archive.org/details/japan-year-book-1930/page/n561/mode/1up</t>
        </is>
      </c>
    </row>
    <row r="713">
      <c r="A713" s="3" t="inlineStr">
        <is>
          <t>p0562_1</t>
        </is>
      </c>
      <c r="B713" t="inlineStr">
        <is>
          <t>South Manchuria and the South Sea Islands</t>
        </is>
      </c>
      <c r="C713" t="inlineStr">
        <is>
          <t>[Lines operated by the South Manchuria Railway Company]</t>
        </is>
      </c>
      <c r="D713" t="inlineStr">
        <is>
          <t>503</t>
        </is>
      </c>
      <c r="E713" t="inlineStr">
        <is>
          <t>https://archive.org/details/japan-year-book-1930/page/n562/mode/1up</t>
        </is>
      </c>
    </row>
    <row r="714">
      <c r="A714" s="3" t="inlineStr">
        <is>
          <t>p0562_2</t>
        </is>
      </c>
      <c r="B714" t="inlineStr">
        <is>
          <t>South Manchuria and the South Sea Islands</t>
        </is>
      </c>
      <c r="C714" t="inlineStr">
        <is>
          <t>[S.M.R. results of working in recent years]</t>
        </is>
      </c>
      <c r="D714" t="inlineStr">
        <is>
          <t>503</t>
        </is>
      </c>
      <c r="E714" t="inlineStr">
        <is>
          <t>https://archive.org/details/japan-year-book-1930/page/n562/mode/1up</t>
        </is>
      </c>
    </row>
    <row r="715">
      <c r="A715" s="3" t="inlineStr">
        <is>
          <t>p0563_1</t>
        </is>
      </c>
      <c r="B715" t="inlineStr">
        <is>
          <t>South Manchuria and the South Sea Islands</t>
        </is>
      </c>
      <c r="C715" t="inlineStr">
        <is>
          <t>[Output of Fushun, Taolien and Yentai coal mines]</t>
        </is>
      </c>
      <c r="D715" t="inlineStr">
        <is>
          <t>504</t>
        </is>
      </c>
      <c r="E715" t="inlineStr">
        <is>
          <t>https://archive.org/details/japan-year-book-1930/page/n563/mode/1up</t>
        </is>
      </c>
    </row>
    <row r="716">
      <c r="A716" s="3" t="inlineStr">
        <is>
          <t>p0564_1</t>
        </is>
      </c>
      <c r="B716" t="inlineStr">
        <is>
          <t>South Manchuria and the South Sea Islands</t>
        </is>
      </c>
      <c r="C716" t="inlineStr">
        <is>
          <t>Business Report for 1927-28</t>
        </is>
      </c>
      <c r="D716" t="inlineStr">
        <is>
          <t>505</t>
        </is>
      </c>
      <c r="E716" t="inlineStr">
        <is>
          <t>https://archive.org/details/japan-year-book-1930/page/n564/mode/1up</t>
        </is>
      </c>
    </row>
    <row r="717">
      <c r="A717" s="3" t="inlineStr">
        <is>
          <t>p0564_2</t>
        </is>
      </c>
      <c r="B717" t="inlineStr">
        <is>
          <t>South Manchuria and the South Sea Islands</t>
        </is>
      </c>
      <c r="C717" t="inlineStr">
        <is>
          <t>Principal Assets and Liabilities (¥100)</t>
        </is>
      </c>
      <c r="D717" t="inlineStr">
        <is>
          <t>505</t>
        </is>
      </c>
      <c r="E717" t="inlineStr">
        <is>
          <t>https://archive.org/details/japan-year-book-1930/page/n564/mode/1up</t>
        </is>
      </c>
    </row>
    <row r="718">
      <c r="A718" s="3" t="inlineStr">
        <is>
          <t>p0565_1</t>
        </is>
      </c>
      <c r="B718" t="inlineStr">
        <is>
          <t>South Manchuria and the South Sea Islands</t>
        </is>
      </c>
      <c r="C718" t="inlineStr">
        <is>
          <t>[Principal islands of the South Sea Islands]</t>
        </is>
      </c>
      <c r="D718" t="inlineStr">
        <is>
          <t>506</t>
        </is>
      </c>
      <c r="E718" t="inlineStr">
        <is>
          <t>https://archive.org/details/japan-year-book-1930/page/n565/mode/1up</t>
        </is>
      </c>
    </row>
    <row r="719">
      <c r="A719" s="3" t="inlineStr">
        <is>
          <t>p0568_1</t>
        </is>
      </c>
      <c r="B719" t="inlineStr">
        <is>
          <t>Appendix</t>
        </is>
      </c>
      <c r="C719" t="inlineStr">
        <is>
          <t>Personnel of the Hamaguchi Ministry</t>
        </is>
      </c>
      <c r="D719" t="inlineStr">
        <is>
          <t>1</t>
        </is>
      </c>
      <c r="E719" t="inlineStr">
        <is>
          <t>https://archive.org/details/japan-year-book-1930/page/n568/mode/1up</t>
        </is>
      </c>
    </row>
    <row r="720">
      <c r="A720" s="3" t="inlineStr">
        <is>
          <t>p0736_1</t>
        </is>
      </c>
      <c r="B720" t="inlineStr">
        <is>
          <t>Appendix D — Medical, Shopping and Gastronomic Directory</t>
        </is>
      </c>
      <c r="C720" t="inlineStr">
        <is>
          <t>Where and What to Buy</t>
        </is>
      </c>
      <c r="D720" t="inlineStr">
        <is>
          <t>163, 164</t>
        </is>
      </c>
      <c r="E720" t="inlineStr">
        <is>
          <t>https://archive.org/details/japan-year-book-1930/page/n736/mode/1up</t>
        </is>
      </c>
    </row>
    <row r="721">
      <c r="A721" s="3" t="inlineStr">
        <is>
          <t>p0738_1</t>
        </is>
      </c>
      <c r="B721" t="inlineStr">
        <is>
          <t>Appendix D — Medical, Shopping and Gastronomic Directory</t>
        </is>
      </c>
      <c r="C721" t="inlineStr">
        <is>
          <t>[Restaurants and eating-houses in Tokyo]</t>
        </is>
      </c>
      <c r="D721" t="inlineStr">
        <is>
          <t>165, 166</t>
        </is>
      </c>
      <c r="E721" t="inlineStr">
        <is>
          <t>https://archive.org/details/japan-year-book-1930/page/n738/mode/1up</t>
        </is>
      </c>
    </row>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4" r:id="rId99"/>
    <hyperlink xmlns:r="http://schemas.openxmlformats.org/officeDocument/2006/relationships" ref="A105" r:id="rId100"/>
    <hyperlink xmlns:r="http://schemas.openxmlformats.org/officeDocument/2006/relationships" ref="A106" r:id="rId101"/>
    <hyperlink xmlns:r="http://schemas.openxmlformats.org/officeDocument/2006/relationships" ref="A107" r:id="rId102"/>
    <hyperlink xmlns:r="http://schemas.openxmlformats.org/officeDocument/2006/relationships" ref="A108" r:id="rId103"/>
    <hyperlink xmlns:r="http://schemas.openxmlformats.org/officeDocument/2006/relationships" ref="A109" r:id="rId104"/>
    <hyperlink xmlns:r="http://schemas.openxmlformats.org/officeDocument/2006/relationships" ref="A110" r:id="rId105"/>
    <hyperlink xmlns:r="http://schemas.openxmlformats.org/officeDocument/2006/relationships" ref="A111" r:id="rId106"/>
    <hyperlink xmlns:r="http://schemas.openxmlformats.org/officeDocument/2006/relationships" ref="A112" r:id="rId107"/>
    <hyperlink xmlns:r="http://schemas.openxmlformats.org/officeDocument/2006/relationships" ref="A113" r:id="rId108"/>
    <hyperlink xmlns:r="http://schemas.openxmlformats.org/officeDocument/2006/relationships" ref="A114" r:id="rId109"/>
    <hyperlink xmlns:r="http://schemas.openxmlformats.org/officeDocument/2006/relationships" ref="A115" r:id="rId110"/>
    <hyperlink xmlns:r="http://schemas.openxmlformats.org/officeDocument/2006/relationships" ref="A116" r:id="rId111"/>
    <hyperlink xmlns:r="http://schemas.openxmlformats.org/officeDocument/2006/relationships" ref="A117" r:id="rId112"/>
    <hyperlink xmlns:r="http://schemas.openxmlformats.org/officeDocument/2006/relationships" ref="A118" r:id="rId113"/>
    <hyperlink xmlns:r="http://schemas.openxmlformats.org/officeDocument/2006/relationships" ref="A119" r:id="rId114"/>
    <hyperlink xmlns:r="http://schemas.openxmlformats.org/officeDocument/2006/relationships" ref="A120" r:id="rId115"/>
    <hyperlink xmlns:r="http://schemas.openxmlformats.org/officeDocument/2006/relationships" ref="A121" r:id="rId116"/>
    <hyperlink xmlns:r="http://schemas.openxmlformats.org/officeDocument/2006/relationships" ref="A122" r:id="rId117"/>
    <hyperlink xmlns:r="http://schemas.openxmlformats.org/officeDocument/2006/relationships" ref="A123" r:id="rId118"/>
    <hyperlink xmlns:r="http://schemas.openxmlformats.org/officeDocument/2006/relationships" ref="A124" r:id="rId119"/>
    <hyperlink xmlns:r="http://schemas.openxmlformats.org/officeDocument/2006/relationships" ref="A125" r:id="rId120"/>
    <hyperlink xmlns:r="http://schemas.openxmlformats.org/officeDocument/2006/relationships" ref="A126" r:id="rId121"/>
    <hyperlink xmlns:r="http://schemas.openxmlformats.org/officeDocument/2006/relationships" ref="A127" r:id="rId122"/>
    <hyperlink xmlns:r="http://schemas.openxmlformats.org/officeDocument/2006/relationships" ref="A128" r:id="rId123"/>
    <hyperlink xmlns:r="http://schemas.openxmlformats.org/officeDocument/2006/relationships" ref="A129" r:id="rId124"/>
    <hyperlink xmlns:r="http://schemas.openxmlformats.org/officeDocument/2006/relationships" ref="A130" r:id="rId125"/>
    <hyperlink xmlns:r="http://schemas.openxmlformats.org/officeDocument/2006/relationships" ref="A131" r:id="rId126"/>
    <hyperlink xmlns:r="http://schemas.openxmlformats.org/officeDocument/2006/relationships" ref="A132" r:id="rId127"/>
    <hyperlink xmlns:r="http://schemas.openxmlformats.org/officeDocument/2006/relationships" ref="A133" r:id="rId128"/>
    <hyperlink xmlns:r="http://schemas.openxmlformats.org/officeDocument/2006/relationships" ref="A134" r:id="rId129"/>
    <hyperlink xmlns:r="http://schemas.openxmlformats.org/officeDocument/2006/relationships" ref="A135" r:id="rId130"/>
    <hyperlink xmlns:r="http://schemas.openxmlformats.org/officeDocument/2006/relationships" ref="A136" r:id="rId131"/>
    <hyperlink xmlns:r="http://schemas.openxmlformats.org/officeDocument/2006/relationships" ref="A137" r:id="rId132"/>
    <hyperlink xmlns:r="http://schemas.openxmlformats.org/officeDocument/2006/relationships" ref="A138" r:id="rId133"/>
    <hyperlink xmlns:r="http://schemas.openxmlformats.org/officeDocument/2006/relationships" ref="A139" r:id="rId134"/>
    <hyperlink xmlns:r="http://schemas.openxmlformats.org/officeDocument/2006/relationships" ref="A140" r:id="rId135"/>
    <hyperlink xmlns:r="http://schemas.openxmlformats.org/officeDocument/2006/relationships" ref="A141" r:id="rId136"/>
    <hyperlink xmlns:r="http://schemas.openxmlformats.org/officeDocument/2006/relationships" ref="A142" r:id="rId137"/>
    <hyperlink xmlns:r="http://schemas.openxmlformats.org/officeDocument/2006/relationships" ref="A143" r:id="rId138"/>
    <hyperlink xmlns:r="http://schemas.openxmlformats.org/officeDocument/2006/relationships" ref="A144" r:id="rId139"/>
    <hyperlink xmlns:r="http://schemas.openxmlformats.org/officeDocument/2006/relationships" ref="A145" r:id="rId140"/>
    <hyperlink xmlns:r="http://schemas.openxmlformats.org/officeDocument/2006/relationships" ref="A146" r:id="rId141"/>
    <hyperlink xmlns:r="http://schemas.openxmlformats.org/officeDocument/2006/relationships" ref="A147" r:id="rId142"/>
    <hyperlink xmlns:r="http://schemas.openxmlformats.org/officeDocument/2006/relationships" ref="A148" r:id="rId143"/>
    <hyperlink xmlns:r="http://schemas.openxmlformats.org/officeDocument/2006/relationships" ref="A149" r:id="rId144"/>
    <hyperlink xmlns:r="http://schemas.openxmlformats.org/officeDocument/2006/relationships" ref="A150" r:id="rId145"/>
    <hyperlink xmlns:r="http://schemas.openxmlformats.org/officeDocument/2006/relationships" ref="A151" r:id="rId146"/>
    <hyperlink xmlns:r="http://schemas.openxmlformats.org/officeDocument/2006/relationships" ref="A152" r:id="rId147"/>
    <hyperlink xmlns:r="http://schemas.openxmlformats.org/officeDocument/2006/relationships" ref="A153" r:id="rId148"/>
    <hyperlink xmlns:r="http://schemas.openxmlformats.org/officeDocument/2006/relationships" ref="A154" r:id="rId149"/>
    <hyperlink xmlns:r="http://schemas.openxmlformats.org/officeDocument/2006/relationships" ref="A155" r:id="rId150"/>
    <hyperlink xmlns:r="http://schemas.openxmlformats.org/officeDocument/2006/relationships" ref="A156" r:id="rId151"/>
    <hyperlink xmlns:r="http://schemas.openxmlformats.org/officeDocument/2006/relationships" ref="A157" r:id="rId152"/>
    <hyperlink xmlns:r="http://schemas.openxmlformats.org/officeDocument/2006/relationships" ref="A158" r:id="rId153"/>
    <hyperlink xmlns:r="http://schemas.openxmlformats.org/officeDocument/2006/relationships" ref="A159" r:id="rId154"/>
    <hyperlink xmlns:r="http://schemas.openxmlformats.org/officeDocument/2006/relationships" ref="A160" r:id="rId155"/>
    <hyperlink xmlns:r="http://schemas.openxmlformats.org/officeDocument/2006/relationships" ref="A161" r:id="rId156"/>
    <hyperlink xmlns:r="http://schemas.openxmlformats.org/officeDocument/2006/relationships" ref="A162" r:id="rId157"/>
    <hyperlink xmlns:r="http://schemas.openxmlformats.org/officeDocument/2006/relationships" ref="A163" r:id="rId158"/>
    <hyperlink xmlns:r="http://schemas.openxmlformats.org/officeDocument/2006/relationships" ref="A164" r:id="rId159"/>
    <hyperlink xmlns:r="http://schemas.openxmlformats.org/officeDocument/2006/relationships" ref="A165" r:id="rId160"/>
    <hyperlink xmlns:r="http://schemas.openxmlformats.org/officeDocument/2006/relationships" ref="A166" r:id="rId161"/>
    <hyperlink xmlns:r="http://schemas.openxmlformats.org/officeDocument/2006/relationships" ref="A167" r:id="rId162"/>
    <hyperlink xmlns:r="http://schemas.openxmlformats.org/officeDocument/2006/relationships" ref="A168" r:id="rId163"/>
    <hyperlink xmlns:r="http://schemas.openxmlformats.org/officeDocument/2006/relationships" ref="A169" r:id="rId164"/>
    <hyperlink xmlns:r="http://schemas.openxmlformats.org/officeDocument/2006/relationships" ref="A170" r:id="rId165"/>
    <hyperlink xmlns:r="http://schemas.openxmlformats.org/officeDocument/2006/relationships" ref="A171" r:id="rId166"/>
    <hyperlink xmlns:r="http://schemas.openxmlformats.org/officeDocument/2006/relationships" ref="A172" r:id="rId167"/>
    <hyperlink xmlns:r="http://schemas.openxmlformats.org/officeDocument/2006/relationships" ref="A173" r:id="rId168"/>
    <hyperlink xmlns:r="http://schemas.openxmlformats.org/officeDocument/2006/relationships" ref="A174" r:id="rId169"/>
    <hyperlink xmlns:r="http://schemas.openxmlformats.org/officeDocument/2006/relationships" ref="A175" r:id="rId170"/>
    <hyperlink xmlns:r="http://schemas.openxmlformats.org/officeDocument/2006/relationships" ref="A176" r:id="rId171"/>
    <hyperlink xmlns:r="http://schemas.openxmlformats.org/officeDocument/2006/relationships" ref="A177" r:id="rId172"/>
    <hyperlink xmlns:r="http://schemas.openxmlformats.org/officeDocument/2006/relationships" ref="A178" r:id="rId173"/>
    <hyperlink xmlns:r="http://schemas.openxmlformats.org/officeDocument/2006/relationships" ref="A179" r:id="rId174"/>
    <hyperlink xmlns:r="http://schemas.openxmlformats.org/officeDocument/2006/relationships" ref="A180" r:id="rId175"/>
    <hyperlink xmlns:r="http://schemas.openxmlformats.org/officeDocument/2006/relationships" ref="A181" r:id="rId176"/>
    <hyperlink xmlns:r="http://schemas.openxmlformats.org/officeDocument/2006/relationships" ref="A182" r:id="rId177"/>
    <hyperlink xmlns:r="http://schemas.openxmlformats.org/officeDocument/2006/relationships" ref="A183" r:id="rId178"/>
    <hyperlink xmlns:r="http://schemas.openxmlformats.org/officeDocument/2006/relationships" ref="A184" r:id="rId179"/>
    <hyperlink xmlns:r="http://schemas.openxmlformats.org/officeDocument/2006/relationships" ref="A185" r:id="rId180"/>
    <hyperlink xmlns:r="http://schemas.openxmlformats.org/officeDocument/2006/relationships" ref="A186" r:id="rId181"/>
    <hyperlink xmlns:r="http://schemas.openxmlformats.org/officeDocument/2006/relationships" ref="A187" r:id="rId182"/>
    <hyperlink xmlns:r="http://schemas.openxmlformats.org/officeDocument/2006/relationships" ref="A188" r:id="rId183"/>
    <hyperlink xmlns:r="http://schemas.openxmlformats.org/officeDocument/2006/relationships" ref="A189" r:id="rId184"/>
    <hyperlink xmlns:r="http://schemas.openxmlformats.org/officeDocument/2006/relationships" ref="A190" r:id="rId185"/>
    <hyperlink xmlns:r="http://schemas.openxmlformats.org/officeDocument/2006/relationships" ref="A191" r:id="rId186"/>
    <hyperlink xmlns:r="http://schemas.openxmlformats.org/officeDocument/2006/relationships" ref="A192" r:id="rId187"/>
    <hyperlink xmlns:r="http://schemas.openxmlformats.org/officeDocument/2006/relationships" ref="A193" r:id="rId188"/>
    <hyperlink xmlns:r="http://schemas.openxmlformats.org/officeDocument/2006/relationships" ref="A194" r:id="rId189"/>
    <hyperlink xmlns:r="http://schemas.openxmlformats.org/officeDocument/2006/relationships" ref="A195" r:id="rId190"/>
    <hyperlink xmlns:r="http://schemas.openxmlformats.org/officeDocument/2006/relationships" ref="A196" r:id="rId191"/>
    <hyperlink xmlns:r="http://schemas.openxmlformats.org/officeDocument/2006/relationships" ref="A197" r:id="rId192"/>
    <hyperlink xmlns:r="http://schemas.openxmlformats.org/officeDocument/2006/relationships" ref="A198" r:id="rId193"/>
    <hyperlink xmlns:r="http://schemas.openxmlformats.org/officeDocument/2006/relationships" ref="A199" r:id="rId194"/>
    <hyperlink xmlns:r="http://schemas.openxmlformats.org/officeDocument/2006/relationships" ref="A200" r:id="rId195"/>
    <hyperlink xmlns:r="http://schemas.openxmlformats.org/officeDocument/2006/relationships" ref="A201" r:id="rId196"/>
    <hyperlink xmlns:r="http://schemas.openxmlformats.org/officeDocument/2006/relationships" ref="A202" r:id="rId197"/>
    <hyperlink xmlns:r="http://schemas.openxmlformats.org/officeDocument/2006/relationships" ref="A203" r:id="rId198"/>
    <hyperlink xmlns:r="http://schemas.openxmlformats.org/officeDocument/2006/relationships" ref="A204" r:id="rId199"/>
    <hyperlink xmlns:r="http://schemas.openxmlformats.org/officeDocument/2006/relationships" ref="A205" r:id="rId200"/>
    <hyperlink xmlns:r="http://schemas.openxmlformats.org/officeDocument/2006/relationships" ref="A206" r:id="rId201"/>
    <hyperlink xmlns:r="http://schemas.openxmlformats.org/officeDocument/2006/relationships" ref="A207" r:id="rId202"/>
    <hyperlink xmlns:r="http://schemas.openxmlformats.org/officeDocument/2006/relationships" ref="A208" r:id="rId203"/>
    <hyperlink xmlns:r="http://schemas.openxmlformats.org/officeDocument/2006/relationships" ref="A209" r:id="rId204"/>
    <hyperlink xmlns:r="http://schemas.openxmlformats.org/officeDocument/2006/relationships" ref="A210" r:id="rId205"/>
    <hyperlink xmlns:r="http://schemas.openxmlformats.org/officeDocument/2006/relationships" ref="A211" r:id="rId206"/>
    <hyperlink xmlns:r="http://schemas.openxmlformats.org/officeDocument/2006/relationships" ref="A212" r:id="rId207"/>
    <hyperlink xmlns:r="http://schemas.openxmlformats.org/officeDocument/2006/relationships" ref="A213" r:id="rId208"/>
    <hyperlink xmlns:r="http://schemas.openxmlformats.org/officeDocument/2006/relationships" ref="A214" r:id="rId209"/>
    <hyperlink xmlns:r="http://schemas.openxmlformats.org/officeDocument/2006/relationships" ref="A215" r:id="rId210"/>
    <hyperlink xmlns:r="http://schemas.openxmlformats.org/officeDocument/2006/relationships" ref="A216" r:id="rId211"/>
    <hyperlink xmlns:r="http://schemas.openxmlformats.org/officeDocument/2006/relationships" ref="A217" r:id="rId212"/>
    <hyperlink xmlns:r="http://schemas.openxmlformats.org/officeDocument/2006/relationships" ref="A218" r:id="rId213"/>
    <hyperlink xmlns:r="http://schemas.openxmlformats.org/officeDocument/2006/relationships" ref="A219" r:id="rId214"/>
    <hyperlink xmlns:r="http://schemas.openxmlformats.org/officeDocument/2006/relationships" ref="A220" r:id="rId215"/>
    <hyperlink xmlns:r="http://schemas.openxmlformats.org/officeDocument/2006/relationships" ref="A221" r:id="rId216"/>
    <hyperlink xmlns:r="http://schemas.openxmlformats.org/officeDocument/2006/relationships" ref="A222" r:id="rId217"/>
    <hyperlink xmlns:r="http://schemas.openxmlformats.org/officeDocument/2006/relationships" ref="A223" r:id="rId218"/>
    <hyperlink xmlns:r="http://schemas.openxmlformats.org/officeDocument/2006/relationships" ref="A224" r:id="rId219"/>
    <hyperlink xmlns:r="http://schemas.openxmlformats.org/officeDocument/2006/relationships" ref="A225" r:id="rId220"/>
    <hyperlink xmlns:r="http://schemas.openxmlformats.org/officeDocument/2006/relationships" ref="A226" r:id="rId221"/>
    <hyperlink xmlns:r="http://schemas.openxmlformats.org/officeDocument/2006/relationships" ref="A227" r:id="rId222"/>
    <hyperlink xmlns:r="http://schemas.openxmlformats.org/officeDocument/2006/relationships" ref="A228" r:id="rId223"/>
    <hyperlink xmlns:r="http://schemas.openxmlformats.org/officeDocument/2006/relationships" ref="A229" r:id="rId224"/>
    <hyperlink xmlns:r="http://schemas.openxmlformats.org/officeDocument/2006/relationships" ref="A230" r:id="rId225"/>
    <hyperlink xmlns:r="http://schemas.openxmlformats.org/officeDocument/2006/relationships" ref="A231" r:id="rId226"/>
    <hyperlink xmlns:r="http://schemas.openxmlformats.org/officeDocument/2006/relationships" ref="A232" r:id="rId227"/>
    <hyperlink xmlns:r="http://schemas.openxmlformats.org/officeDocument/2006/relationships" ref="A233" r:id="rId228"/>
    <hyperlink xmlns:r="http://schemas.openxmlformats.org/officeDocument/2006/relationships" ref="A234" r:id="rId229"/>
    <hyperlink xmlns:r="http://schemas.openxmlformats.org/officeDocument/2006/relationships" ref="A235" r:id="rId230"/>
    <hyperlink xmlns:r="http://schemas.openxmlformats.org/officeDocument/2006/relationships" ref="A236" r:id="rId231"/>
    <hyperlink xmlns:r="http://schemas.openxmlformats.org/officeDocument/2006/relationships" ref="A237" r:id="rId232"/>
    <hyperlink xmlns:r="http://schemas.openxmlformats.org/officeDocument/2006/relationships" ref="A238" r:id="rId233"/>
    <hyperlink xmlns:r="http://schemas.openxmlformats.org/officeDocument/2006/relationships" ref="A239" r:id="rId234"/>
    <hyperlink xmlns:r="http://schemas.openxmlformats.org/officeDocument/2006/relationships" ref="A240" r:id="rId235"/>
    <hyperlink xmlns:r="http://schemas.openxmlformats.org/officeDocument/2006/relationships" ref="A241" r:id="rId236"/>
    <hyperlink xmlns:r="http://schemas.openxmlformats.org/officeDocument/2006/relationships" ref="A242" r:id="rId237"/>
    <hyperlink xmlns:r="http://schemas.openxmlformats.org/officeDocument/2006/relationships" ref="A243" r:id="rId238"/>
    <hyperlink xmlns:r="http://schemas.openxmlformats.org/officeDocument/2006/relationships" ref="A244" r:id="rId239"/>
    <hyperlink xmlns:r="http://schemas.openxmlformats.org/officeDocument/2006/relationships" ref="A245" r:id="rId240"/>
    <hyperlink xmlns:r="http://schemas.openxmlformats.org/officeDocument/2006/relationships" ref="A246" r:id="rId241"/>
    <hyperlink xmlns:r="http://schemas.openxmlformats.org/officeDocument/2006/relationships" ref="A247" r:id="rId242"/>
    <hyperlink xmlns:r="http://schemas.openxmlformats.org/officeDocument/2006/relationships" ref="A248" r:id="rId243"/>
    <hyperlink xmlns:r="http://schemas.openxmlformats.org/officeDocument/2006/relationships" ref="A249" r:id="rId244"/>
    <hyperlink xmlns:r="http://schemas.openxmlformats.org/officeDocument/2006/relationships" ref="A250" r:id="rId245"/>
    <hyperlink xmlns:r="http://schemas.openxmlformats.org/officeDocument/2006/relationships" ref="A251" r:id="rId246"/>
    <hyperlink xmlns:r="http://schemas.openxmlformats.org/officeDocument/2006/relationships" ref="A252" r:id="rId247"/>
    <hyperlink xmlns:r="http://schemas.openxmlformats.org/officeDocument/2006/relationships" ref="A253" r:id="rId248"/>
    <hyperlink xmlns:r="http://schemas.openxmlformats.org/officeDocument/2006/relationships" ref="A254" r:id="rId249"/>
    <hyperlink xmlns:r="http://schemas.openxmlformats.org/officeDocument/2006/relationships" ref="A255" r:id="rId250"/>
    <hyperlink xmlns:r="http://schemas.openxmlformats.org/officeDocument/2006/relationships" ref="A256" r:id="rId251"/>
    <hyperlink xmlns:r="http://schemas.openxmlformats.org/officeDocument/2006/relationships" ref="A257" r:id="rId252"/>
    <hyperlink xmlns:r="http://schemas.openxmlformats.org/officeDocument/2006/relationships" ref="A258" r:id="rId253"/>
    <hyperlink xmlns:r="http://schemas.openxmlformats.org/officeDocument/2006/relationships" ref="A259" r:id="rId254"/>
    <hyperlink xmlns:r="http://schemas.openxmlformats.org/officeDocument/2006/relationships" ref="A260" r:id="rId255"/>
    <hyperlink xmlns:r="http://schemas.openxmlformats.org/officeDocument/2006/relationships" ref="A261" r:id="rId256"/>
    <hyperlink xmlns:r="http://schemas.openxmlformats.org/officeDocument/2006/relationships" ref="A262" r:id="rId257"/>
    <hyperlink xmlns:r="http://schemas.openxmlformats.org/officeDocument/2006/relationships" ref="A263" r:id="rId258"/>
    <hyperlink xmlns:r="http://schemas.openxmlformats.org/officeDocument/2006/relationships" ref="A264" r:id="rId259"/>
    <hyperlink xmlns:r="http://schemas.openxmlformats.org/officeDocument/2006/relationships" ref="A265" r:id="rId260"/>
    <hyperlink xmlns:r="http://schemas.openxmlformats.org/officeDocument/2006/relationships" ref="A266" r:id="rId261"/>
    <hyperlink xmlns:r="http://schemas.openxmlformats.org/officeDocument/2006/relationships" ref="A267" r:id="rId262"/>
    <hyperlink xmlns:r="http://schemas.openxmlformats.org/officeDocument/2006/relationships" ref="A268" r:id="rId263"/>
    <hyperlink xmlns:r="http://schemas.openxmlformats.org/officeDocument/2006/relationships" ref="A269" r:id="rId264"/>
    <hyperlink xmlns:r="http://schemas.openxmlformats.org/officeDocument/2006/relationships" ref="A270" r:id="rId265"/>
    <hyperlink xmlns:r="http://schemas.openxmlformats.org/officeDocument/2006/relationships" ref="A271" r:id="rId266"/>
    <hyperlink xmlns:r="http://schemas.openxmlformats.org/officeDocument/2006/relationships" ref="A272" r:id="rId267"/>
    <hyperlink xmlns:r="http://schemas.openxmlformats.org/officeDocument/2006/relationships" ref="A273" r:id="rId268"/>
    <hyperlink xmlns:r="http://schemas.openxmlformats.org/officeDocument/2006/relationships" ref="A274" r:id="rId269"/>
    <hyperlink xmlns:r="http://schemas.openxmlformats.org/officeDocument/2006/relationships" ref="A275" r:id="rId270"/>
    <hyperlink xmlns:r="http://schemas.openxmlformats.org/officeDocument/2006/relationships" ref="A276" r:id="rId271"/>
    <hyperlink xmlns:r="http://schemas.openxmlformats.org/officeDocument/2006/relationships" ref="A277" r:id="rId272"/>
    <hyperlink xmlns:r="http://schemas.openxmlformats.org/officeDocument/2006/relationships" ref="A278" r:id="rId273"/>
    <hyperlink xmlns:r="http://schemas.openxmlformats.org/officeDocument/2006/relationships" ref="A279" r:id="rId274"/>
    <hyperlink xmlns:r="http://schemas.openxmlformats.org/officeDocument/2006/relationships" ref="A280" r:id="rId275"/>
    <hyperlink xmlns:r="http://schemas.openxmlformats.org/officeDocument/2006/relationships" ref="A281" r:id="rId276"/>
    <hyperlink xmlns:r="http://schemas.openxmlformats.org/officeDocument/2006/relationships" ref="A282" r:id="rId277"/>
    <hyperlink xmlns:r="http://schemas.openxmlformats.org/officeDocument/2006/relationships" ref="A283" r:id="rId278"/>
    <hyperlink xmlns:r="http://schemas.openxmlformats.org/officeDocument/2006/relationships" ref="A284" r:id="rId279"/>
    <hyperlink xmlns:r="http://schemas.openxmlformats.org/officeDocument/2006/relationships" ref="A285" r:id="rId280"/>
    <hyperlink xmlns:r="http://schemas.openxmlformats.org/officeDocument/2006/relationships" ref="A286" r:id="rId281"/>
    <hyperlink xmlns:r="http://schemas.openxmlformats.org/officeDocument/2006/relationships" ref="A287" r:id="rId282"/>
    <hyperlink xmlns:r="http://schemas.openxmlformats.org/officeDocument/2006/relationships" ref="A288" r:id="rId283"/>
    <hyperlink xmlns:r="http://schemas.openxmlformats.org/officeDocument/2006/relationships" ref="A289" r:id="rId284"/>
    <hyperlink xmlns:r="http://schemas.openxmlformats.org/officeDocument/2006/relationships" ref="A290" r:id="rId285"/>
    <hyperlink xmlns:r="http://schemas.openxmlformats.org/officeDocument/2006/relationships" ref="A291" r:id="rId286"/>
    <hyperlink xmlns:r="http://schemas.openxmlformats.org/officeDocument/2006/relationships" ref="A292" r:id="rId287"/>
    <hyperlink xmlns:r="http://schemas.openxmlformats.org/officeDocument/2006/relationships" ref="A293" r:id="rId288"/>
    <hyperlink xmlns:r="http://schemas.openxmlformats.org/officeDocument/2006/relationships" ref="A294" r:id="rId289"/>
    <hyperlink xmlns:r="http://schemas.openxmlformats.org/officeDocument/2006/relationships" ref="A295" r:id="rId290"/>
    <hyperlink xmlns:r="http://schemas.openxmlformats.org/officeDocument/2006/relationships" ref="A296" r:id="rId291"/>
    <hyperlink xmlns:r="http://schemas.openxmlformats.org/officeDocument/2006/relationships" ref="A297" r:id="rId292"/>
    <hyperlink xmlns:r="http://schemas.openxmlformats.org/officeDocument/2006/relationships" ref="A298" r:id="rId293"/>
    <hyperlink xmlns:r="http://schemas.openxmlformats.org/officeDocument/2006/relationships" ref="A299" r:id="rId294"/>
    <hyperlink xmlns:r="http://schemas.openxmlformats.org/officeDocument/2006/relationships" ref="A300" r:id="rId295"/>
    <hyperlink xmlns:r="http://schemas.openxmlformats.org/officeDocument/2006/relationships" ref="A301" r:id="rId296"/>
    <hyperlink xmlns:r="http://schemas.openxmlformats.org/officeDocument/2006/relationships" ref="A302" r:id="rId297"/>
    <hyperlink xmlns:r="http://schemas.openxmlformats.org/officeDocument/2006/relationships" ref="A303" r:id="rId298"/>
    <hyperlink xmlns:r="http://schemas.openxmlformats.org/officeDocument/2006/relationships" ref="A304" r:id="rId299"/>
    <hyperlink xmlns:r="http://schemas.openxmlformats.org/officeDocument/2006/relationships" ref="A305" r:id="rId300"/>
    <hyperlink xmlns:r="http://schemas.openxmlformats.org/officeDocument/2006/relationships" ref="A306" r:id="rId301"/>
    <hyperlink xmlns:r="http://schemas.openxmlformats.org/officeDocument/2006/relationships" ref="A307" r:id="rId302"/>
    <hyperlink xmlns:r="http://schemas.openxmlformats.org/officeDocument/2006/relationships" ref="A308" r:id="rId303"/>
    <hyperlink xmlns:r="http://schemas.openxmlformats.org/officeDocument/2006/relationships" ref="A309" r:id="rId304"/>
    <hyperlink xmlns:r="http://schemas.openxmlformats.org/officeDocument/2006/relationships" ref="A310" r:id="rId305"/>
    <hyperlink xmlns:r="http://schemas.openxmlformats.org/officeDocument/2006/relationships" ref="A311" r:id="rId306"/>
    <hyperlink xmlns:r="http://schemas.openxmlformats.org/officeDocument/2006/relationships" ref="A312" r:id="rId307"/>
    <hyperlink xmlns:r="http://schemas.openxmlformats.org/officeDocument/2006/relationships" ref="A313" r:id="rId308"/>
    <hyperlink xmlns:r="http://schemas.openxmlformats.org/officeDocument/2006/relationships" ref="A314" r:id="rId309"/>
    <hyperlink xmlns:r="http://schemas.openxmlformats.org/officeDocument/2006/relationships" ref="A315" r:id="rId310"/>
    <hyperlink xmlns:r="http://schemas.openxmlformats.org/officeDocument/2006/relationships" ref="A316" r:id="rId311"/>
    <hyperlink xmlns:r="http://schemas.openxmlformats.org/officeDocument/2006/relationships" ref="A317" r:id="rId312"/>
    <hyperlink xmlns:r="http://schemas.openxmlformats.org/officeDocument/2006/relationships" ref="A318" r:id="rId313"/>
    <hyperlink xmlns:r="http://schemas.openxmlformats.org/officeDocument/2006/relationships" ref="A319" r:id="rId314"/>
    <hyperlink xmlns:r="http://schemas.openxmlformats.org/officeDocument/2006/relationships" ref="A320" r:id="rId315"/>
    <hyperlink xmlns:r="http://schemas.openxmlformats.org/officeDocument/2006/relationships" ref="A321" r:id="rId316"/>
    <hyperlink xmlns:r="http://schemas.openxmlformats.org/officeDocument/2006/relationships" ref="A322" r:id="rId317"/>
    <hyperlink xmlns:r="http://schemas.openxmlformats.org/officeDocument/2006/relationships" ref="A323" r:id="rId318"/>
    <hyperlink xmlns:r="http://schemas.openxmlformats.org/officeDocument/2006/relationships" ref="A324" r:id="rId319"/>
    <hyperlink xmlns:r="http://schemas.openxmlformats.org/officeDocument/2006/relationships" ref="A325" r:id="rId320"/>
    <hyperlink xmlns:r="http://schemas.openxmlformats.org/officeDocument/2006/relationships" ref="A326" r:id="rId321"/>
    <hyperlink xmlns:r="http://schemas.openxmlformats.org/officeDocument/2006/relationships" ref="A327" r:id="rId322"/>
    <hyperlink xmlns:r="http://schemas.openxmlformats.org/officeDocument/2006/relationships" ref="A328" r:id="rId323"/>
    <hyperlink xmlns:r="http://schemas.openxmlformats.org/officeDocument/2006/relationships" ref="A329" r:id="rId324"/>
    <hyperlink xmlns:r="http://schemas.openxmlformats.org/officeDocument/2006/relationships" ref="A330" r:id="rId325"/>
    <hyperlink xmlns:r="http://schemas.openxmlformats.org/officeDocument/2006/relationships" ref="A331" r:id="rId326"/>
    <hyperlink xmlns:r="http://schemas.openxmlformats.org/officeDocument/2006/relationships" ref="A332" r:id="rId327"/>
    <hyperlink xmlns:r="http://schemas.openxmlformats.org/officeDocument/2006/relationships" ref="A333" r:id="rId328"/>
    <hyperlink xmlns:r="http://schemas.openxmlformats.org/officeDocument/2006/relationships" ref="A334" r:id="rId329"/>
    <hyperlink xmlns:r="http://schemas.openxmlformats.org/officeDocument/2006/relationships" ref="A335" r:id="rId330"/>
    <hyperlink xmlns:r="http://schemas.openxmlformats.org/officeDocument/2006/relationships" ref="A336" r:id="rId331"/>
    <hyperlink xmlns:r="http://schemas.openxmlformats.org/officeDocument/2006/relationships" ref="A337" r:id="rId332"/>
    <hyperlink xmlns:r="http://schemas.openxmlformats.org/officeDocument/2006/relationships" ref="A338" r:id="rId333"/>
    <hyperlink xmlns:r="http://schemas.openxmlformats.org/officeDocument/2006/relationships" ref="A339" r:id="rId334"/>
    <hyperlink xmlns:r="http://schemas.openxmlformats.org/officeDocument/2006/relationships" ref="A340" r:id="rId335"/>
    <hyperlink xmlns:r="http://schemas.openxmlformats.org/officeDocument/2006/relationships" ref="A341" r:id="rId336"/>
    <hyperlink xmlns:r="http://schemas.openxmlformats.org/officeDocument/2006/relationships" ref="A342" r:id="rId337"/>
    <hyperlink xmlns:r="http://schemas.openxmlformats.org/officeDocument/2006/relationships" ref="A343" r:id="rId338"/>
    <hyperlink xmlns:r="http://schemas.openxmlformats.org/officeDocument/2006/relationships" ref="A344" r:id="rId339"/>
    <hyperlink xmlns:r="http://schemas.openxmlformats.org/officeDocument/2006/relationships" ref="A345" r:id="rId340"/>
    <hyperlink xmlns:r="http://schemas.openxmlformats.org/officeDocument/2006/relationships" ref="A346" r:id="rId341"/>
    <hyperlink xmlns:r="http://schemas.openxmlformats.org/officeDocument/2006/relationships" ref="A347" r:id="rId342"/>
    <hyperlink xmlns:r="http://schemas.openxmlformats.org/officeDocument/2006/relationships" ref="A348" r:id="rId343"/>
    <hyperlink xmlns:r="http://schemas.openxmlformats.org/officeDocument/2006/relationships" ref="A349" r:id="rId344"/>
    <hyperlink xmlns:r="http://schemas.openxmlformats.org/officeDocument/2006/relationships" ref="A350" r:id="rId345"/>
    <hyperlink xmlns:r="http://schemas.openxmlformats.org/officeDocument/2006/relationships" ref="A351" r:id="rId346"/>
    <hyperlink xmlns:r="http://schemas.openxmlformats.org/officeDocument/2006/relationships" ref="A352" r:id="rId347"/>
    <hyperlink xmlns:r="http://schemas.openxmlformats.org/officeDocument/2006/relationships" ref="A353" r:id="rId348"/>
    <hyperlink xmlns:r="http://schemas.openxmlformats.org/officeDocument/2006/relationships" ref="A354" r:id="rId349"/>
    <hyperlink xmlns:r="http://schemas.openxmlformats.org/officeDocument/2006/relationships" ref="A355" r:id="rId350"/>
    <hyperlink xmlns:r="http://schemas.openxmlformats.org/officeDocument/2006/relationships" ref="A356" r:id="rId351"/>
    <hyperlink xmlns:r="http://schemas.openxmlformats.org/officeDocument/2006/relationships" ref="A357" r:id="rId352"/>
    <hyperlink xmlns:r="http://schemas.openxmlformats.org/officeDocument/2006/relationships" ref="A358" r:id="rId353"/>
    <hyperlink xmlns:r="http://schemas.openxmlformats.org/officeDocument/2006/relationships" ref="A359" r:id="rId354"/>
    <hyperlink xmlns:r="http://schemas.openxmlformats.org/officeDocument/2006/relationships" ref="A360" r:id="rId355"/>
    <hyperlink xmlns:r="http://schemas.openxmlformats.org/officeDocument/2006/relationships" ref="A361" r:id="rId356"/>
    <hyperlink xmlns:r="http://schemas.openxmlformats.org/officeDocument/2006/relationships" ref="A362" r:id="rId357"/>
    <hyperlink xmlns:r="http://schemas.openxmlformats.org/officeDocument/2006/relationships" ref="A363" r:id="rId358"/>
    <hyperlink xmlns:r="http://schemas.openxmlformats.org/officeDocument/2006/relationships" ref="A364" r:id="rId359"/>
    <hyperlink xmlns:r="http://schemas.openxmlformats.org/officeDocument/2006/relationships" ref="A365" r:id="rId360"/>
    <hyperlink xmlns:r="http://schemas.openxmlformats.org/officeDocument/2006/relationships" ref="A366" r:id="rId361"/>
    <hyperlink xmlns:r="http://schemas.openxmlformats.org/officeDocument/2006/relationships" ref="A367" r:id="rId362"/>
    <hyperlink xmlns:r="http://schemas.openxmlformats.org/officeDocument/2006/relationships" ref="A368" r:id="rId363"/>
    <hyperlink xmlns:r="http://schemas.openxmlformats.org/officeDocument/2006/relationships" ref="A369" r:id="rId364"/>
    <hyperlink xmlns:r="http://schemas.openxmlformats.org/officeDocument/2006/relationships" ref="A370" r:id="rId365"/>
    <hyperlink xmlns:r="http://schemas.openxmlformats.org/officeDocument/2006/relationships" ref="A371" r:id="rId366"/>
    <hyperlink xmlns:r="http://schemas.openxmlformats.org/officeDocument/2006/relationships" ref="A372" r:id="rId367"/>
    <hyperlink xmlns:r="http://schemas.openxmlformats.org/officeDocument/2006/relationships" ref="A373" r:id="rId368"/>
    <hyperlink xmlns:r="http://schemas.openxmlformats.org/officeDocument/2006/relationships" ref="A374" r:id="rId369"/>
    <hyperlink xmlns:r="http://schemas.openxmlformats.org/officeDocument/2006/relationships" ref="A375" r:id="rId370"/>
    <hyperlink xmlns:r="http://schemas.openxmlformats.org/officeDocument/2006/relationships" ref="A376" r:id="rId371"/>
    <hyperlink xmlns:r="http://schemas.openxmlformats.org/officeDocument/2006/relationships" ref="A377" r:id="rId372"/>
    <hyperlink xmlns:r="http://schemas.openxmlformats.org/officeDocument/2006/relationships" ref="A378" r:id="rId373"/>
    <hyperlink xmlns:r="http://schemas.openxmlformats.org/officeDocument/2006/relationships" ref="A379" r:id="rId374"/>
    <hyperlink xmlns:r="http://schemas.openxmlformats.org/officeDocument/2006/relationships" ref="A380" r:id="rId375"/>
    <hyperlink xmlns:r="http://schemas.openxmlformats.org/officeDocument/2006/relationships" ref="A381" r:id="rId376"/>
    <hyperlink xmlns:r="http://schemas.openxmlformats.org/officeDocument/2006/relationships" ref="A382" r:id="rId377"/>
    <hyperlink xmlns:r="http://schemas.openxmlformats.org/officeDocument/2006/relationships" ref="A383" r:id="rId378"/>
    <hyperlink xmlns:r="http://schemas.openxmlformats.org/officeDocument/2006/relationships" ref="A384" r:id="rId379"/>
    <hyperlink xmlns:r="http://schemas.openxmlformats.org/officeDocument/2006/relationships" ref="A385" r:id="rId380"/>
    <hyperlink xmlns:r="http://schemas.openxmlformats.org/officeDocument/2006/relationships" ref="A386" r:id="rId381"/>
    <hyperlink xmlns:r="http://schemas.openxmlformats.org/officeDocument/2006/relationships" ref="A387" r:id="rId382"/>
    <hyperlink xmlns:r="http://schemas.openxmlformats.org/officeDocument/2006/relationships" ref="A388" r:id="rId383"/>
    <hyperlink xmlns:r="http://schemas.openxmlformats.org/officeDocument/2006/relationships" ref="A389" r:id="rId384"/>
    <hyperlink xmlns:r="http://schemas.openxmlformats.org/officeDocument/2006/relationships" ref="A390" r:id="rId385"/>
    <hyperlink xmlns:r="http://schemas.openxmlformats.org/officeDocument/2006/relationships" ref="A391" r:id="rId386"/>
    <hyperlink xmlns:r="http://schemas.openxmlformats.org/officeDocument/2006/relationships" ref="A392" r:id="rId387"/>
    <hyperlink xmlns:r="http://schemas.openxmlformats.org/officeDocument/2006/relationships" ref="A393" r:id="rId388"/>
    <hyperlink xmlns:r="http://schemas.openxmlformats.org/officeDocument/2006/relationships" ref="A394" r:id="rId389"/>
    <hyperlink xmlns:r="http://schemas.openxmlformats.org/officeDocument/2006/relationships" ref="A395" r:id="rId390"/>
    <hyperlink xmlns:r="http://schemas.openxmlformats.org/officeDocument/2006/relationships" ref="A396" r:id="rId391"/>
    <hyperlink xmlns:r="http://schemas.openxmlformats.org/officeDocument/2006/relationships" ref="A397" r:id="rId392"/>
    <hyperlink xmlns:r="http://schemas.openxmlformats.org/officeDocument/2006/relationships" ref="A398" r:id="rId393"/>
    <hyperlink xmlns:r="http://schemas.openxmlformats.org/officeDocument/2006/relationships" ref="A399" r:id="rId394"/>
    <hyperlink xmlns:r="http://schemas.openxmlformats.org/officeDocument/2006/relationships" ref="A400" r:id="rId395"/>
    <hyperlink xmlns:r="http://schemas.openxmlformats.org/officeDocument/2006/relationships" ref="A401" r:id="rId396"/>
    <hyperlink xmlns:r="http://schemas.openxmlformats.org/officeDocument/2006/relationships" ref="A402" r:id="rId397"/>
    <hyperlink xmlns:r="http://schemas.openxmlformats.org/officeDocument/2006/relationships" ref="A403" r:id="rId398"/>
    <hyperlink xmlns:r="http://schemas.openxmlformats.org/officeDocument/2006/relationships" ref="A404" r:id="rId399"/>
    <hyperlink xmlns:r="http://schemas.openxmlformats.org/officeDocument/2006/relationships" ref="A405" r:id="rId400"/>
    <hyperlink xmlns:r="http://schemas.openxmlformats.org/officeDocument/2006/relationships" ref="A406" r:id="rId401"/>
    <hyperlink xmlns:r="http://schemas.openxmlformats.org/officeDocument/2006/relationships" ref="A407" r:id="rId402"/>
    <hyperlink xmlns:r="http://schemas.openxmlformats.org/officeDocument/2006/relationships" ref="A408" r:id="rId403"/>
    <hyperlink xmlns:r="http://schemas.openxmlformats.org/officeDocument/2006/relationships" ref="A409" r:id="rId404"/>
    <hyperlink xmlns:r="http://schemas.openxmlformats.org/officeDocument/2006/relationships" ref="A410" r:id="rId405"/>
    <hyperlink xmlns:r="http://schemas.openxmlformats.org/officeDocument/2006/relationships" ref="A411" r:id="rId406"/>
    <hyperlink xmlns:r="http://schemas.openxmlformats.org/officeDocument/2006/relationships" ref="A412" r:id="rId407"/>
    <hyperlink xmlns:r="http://schemas.openxmlformats.org/officeDocument/2006/relationships" ref="A413" r:id="rId408"/>
    <hyperlink xmlns:r="http://schemas.openxmlformats.org/officeDocument/2006/relationships" ref="A414" r:id="rId409"/>
    <hyperlink xmlns:r="http://schemas.openxmlformats.org/officeDocument/2006/relationships" ref="A415" r:id="rId410"/>
    <hyperlink xmlns:r="http://schemas.openxmlformats.org/officeDocument/2006/relationships" ref="A416" r:id="rId411"/>
    <hyperlink xmlns:r="http://schemas.openxmlformats.org/officeDocument/2006/relationships" ref="A417" r:id="rId412"/>
    <hyperlink xmlns:r="http://schemas.openxmlformats.org/officeDocument/2006/relationships" ref="A418" r:id="rId413"/>
    <hyperlink xmlns:r="http://schemas.openxmlformats.org/officeDocument/2006/relationships" ref="A419" r:id="rId414"/>
    <hyperlink xmlns:r="http://schemas.openxmlformats.org/officeDocument/2006/relationships" ref="A420" r:id="rId415"/>
    <hyperlink xmlns:r="http://schemas.openxmlformats.org/officeDocument/2006/relationships" ref="A421" r:id="rId416"/>
    <hyperlink xmlns:r="http://schemas.openxmlformats.org/officeDocument/2006/relationships" ref="A422" r:id="rId417"/>
    <hyperlink xmlns:r="http://schemas.openxmlformats.org/officeDocument/2006/relationships" ref="A423" r:id="rId418"/>
    <hyperlink xmlns:r="http://schemas.openxmlformats.org/officeDocument/2006/relationships" ref="A424" r:id="rId419"/>
    <hyperlink xmlns:r="http://schemas.openxmlformats.org/officeDocument/2006/relationships" ref="A425" r:id="rId420"/>
    <hyperlink xmlns:r="http://schemas.openxmlformats.org/officeDocument/2006/relationships" ref="A426" r:id="rId421"/>
    <hyperlink xmlns:r="http://schemas.openxmlformats.org/officeDocument/2006/relationships" ref="A427" r:id="rId422"/>
    <hyperlink xmlns:r="http://schemas.openxmlformats.org/officeDocument/2006/relationships" ref="A428" r:id="rId423"/>
    <hyperlink xmlns:r="http://schemas.openxmlformats.org/officeDocument/2006/relationships" ref="A429" r:id="rId424"/>
    <hyperlink xmlns:r="http://schemas.openxmlformats.org/officeDocument/2006/relationships" ref="A430" r:id="rId425"/>
    <hyperlink xmlns:r="http://schemas.openxmlformats.org/officeDocument/2006/relationships" ref="A431" r:id="rId426"/>
    <hyperlink xmlns:r="http://schemas.openxmlformats.org/officeDocument/2006/relationships" ref="A432" r:id="rId427"/>
    <hyperlink xmlns:r="http://schemas.openxmlformats.org/officeDocument/2006/relationships" ref="A433" r:id="rId428"/>
    <hyperlink xmlns:r="http://schemas.openxmlformats.org/officeDocument/2006/relationships" ref="A434" r:id="rId429"/>
    <hyperlink xmlns:r="http://schemas.openxmlformats.org/officeDocument/2006/relationships" ref="A435" r:id="rId430"/>
    <hyperlink xmlns:r="http://schemas.openxmlformats.org/officeDocument/2006/relationships" ref="A436" r:id="rId431"/>
    <hyperlink xmlns:r="http://schemas.openxmlformats.org/officeDocument/2006/relationships" ref="A437" r:id="rId432"/>
    <hyperlink xmlns:r="http://schemas.openxmlformats.org/officeDocument/2006/relationships" ref="A438" r:id="rId433"/>
    <hyperlink xmlns:r="http://schemas.openxmlformats.org/officeDocument/2006/relationships" ref="A439" r:id="rId434"/>
    <hyperlink xmlns:r="http://schemas.openxmlformats.org/officeDocument/2006/relationships" ref="A440" r:id="rId435"/>
    <hyperlink xmlns:r="http://schemas.openxmlformats.org/officeDocument/2006/relationships" ref="A441" r:id="rId436"/>
    <hyperlink xmlns:r="http://schemas.openxmlformats.org/officeDocument/2006/relationships" ref="A442" r:id="rId437"/>
    <hyperlink xmlns:r="http://schemas.openxmlformats.org/officeDocument/2006/relationships" ref="A443" r:id="rId438"/>
    <hyperlink xmlns:r="http://schemas.openxmlformats.org/officeDocument/2006/relationships" ref="A444" r:id="rId439"/>
    <hyperlink xmlns:r="http://schemas.openxmlformats.org/officeDocument/2006/relationships" ref="A445" r:id="rId440"/>
    <hyperlink xmlns:r="http://schemas.openxmlformats.org/officeDocument/2006/relationships" ref="A446" r:id="rId441"/>
    <hyperlink xmlns:r="http://schemas.openxmlformats.org/officeDocument/2006/relationships" ref="A447" r:id="rId442"/>
    <hyperlink xmlns:r="http://schemas.openxmlformats.org/officeDocument/2006/relationships" ref="A448" r:id="rId443"/>
    <hyperlink xmlns:r="http://schemas.openxmlformats.org/officeDocument/2006/relationships" ref="A449" r:id="rId444"/>
    <hyperlink xmlns:r="http://schemas.openxmlformats.org/officeDocument/2006/relationships" ref="A450" r:id="rId445"/>
    <hyperlink xmlns:r="http://schemas.openxmlformats.org/officeDocument/2006/relationships" ref="A451" r:id="rId446"/>
    <hyperlink xmlns:r="http://schemas.openxmlformats.org/officeDocument/2006/relationships" ref="A452" r:id="rId447"/>
    <hyperlink xmlns:r="http://schemas.openxmlformats.org/officeDocument/2006/relationships" ref="A453" r:id="rId448"/>
    <hyperlink xmlns:r="http://schemas.openxmlformats.org/officeDocument/2006/relationships" ref="A454" r:id="rId449"/>
    <hyperlink xmlns:r="http://schemas.openxmlformats.org/officeDocument/2006/relationships" ref="A455" r:id="rId450"/>
    <hyperlink xmlns:r="http://schemas.openxmlformats.org/officeDocument/2006/relationships" ref="A456" r:id="rId451"/>
    <hyperlink xmlns:r="http://schemas.openxmlformats.org/officeDocument/2006/relationships" ref="A457" r:id="rId452"/>
    <hyperlink xmlns:r="http://schemas.openxmlformats.org/officeDocument/2006/relationships" ref="A458" r:id="rId453"/>
    <hyperlink xmlns:r="http://schemas.openxmlformats.org/officeDocument/2006/relationships" ref="A459" r:id="rId454"/>
    <hyperlink xmlns:r="http://schemas.openxmlformats.org/officeDocument/2006/relationships" ref="A460" r:id="rId455"/>
    <hyperlink xmlns:r="http://schemas.openxmlformats.org/officeDocument/2006/relationships" ref="A461" r:id="rId456"/>
    <hyperlink xmlns:r="http://schemas.openxmlformats.org/officeDocument/2006/relationships" ref="A462" r:id="rId457"/>
    <hyperlink xmlns:r="http://schemas.openxmlformats.org/officeDocument/2006/relationships" ref="A463" r:id="rId458"/>
    <hyperlink xmlns:r="http://schemas.openxmlformats.org/officeDocument/2006/relationships" ref="A464" r:id="rId459"/>
    <hyperlink xmlns:r="http://schemas.openxmlformats.org/officeDocument/2006/relationships" ref="A465" r:id="rId460"/>
    <hyperlink xmlns:r="http://schemas.openxmlformats.org/officeDocument/2006/relationships" ref="A466" r:id="rId461"/>
    <hyperlink xmlns:r="http://schemas.openxmlformats.org/officeDocument/2006/relationships" ref="A467" r:id="rId462"/>
    <hyperlink xmlns:r="http://schemas.openxmlformats.org/officeDocument/2006/relationships" ref="A468" r:id="rId463"/>
    <hyperlink xmlns:r="http://schemas.openxmlformats.org/officeDocument/2006/relationships" ref="A469" r:id="rId464"/>
    <hyperlink xmlns:r="http://schemas.openxmlformats.org/officeDocument/2006/relationships" ref="A470" r:id="rId465"/>
    <hyperlink xmlns:r="http://schemas.openxmlformats.org/officeDocument/2006/relationships" ref="A471" r:id="rId466"/>
    <hyperlink xmlns:r="http://schemas.openxmlformats.org/officeDocument/2006/relationships" ref="A472" r:id="rId467"/>
    <hyperlink xmlns:r="http://schemas.openxmlformats.org/officeDocument/2006/relationships" ref="A473" r:id="rId468"/>
    <hyperlink xmlns:r="http://schemas.openxmlformats.org/officeDocument/2006/relationships" ref="A474" r:id="rId469"/>
    <hyperlink xmlns:r="http://schemas.openxmlformats.org/officeDocument/2006/relationships" ref="A475" r:id="rId470"/>
    <hyperlink xmlns:r="http://schemas.openxmlformats.org/officeDocument/2006/relationships" ref="A476" r:id="rId471"/>
    <hyperlink xmlns:r="http://schemas.openxmlformats.org/officeDocument/2006/relationships" ref="A477" r:id="rId472"/>
    <hyperlink xmlns:r="http://schemas.openxmlformats.org/officeDocument/2006/relationships" ref="A478" r:id="rId473"/>
    <hyperlink xmlns:r="http://schemas.openxmlformats.org/officeDocument/2006/relationships" ref="A479" r:id="rId474"/>
    <hyperlink xmlns:r="http://schemas.openxmlformats.org/officeDocument/2006/relationships" ref="A480" r:id="rId475"/>
    <hyperlink xmlns:r="http://schemas.openxmlformats.org/officeDocument/2006/relationships" ref="A481" r:id="rId476"/>
    <hyperlink xmlns:r="http://schemas.openxmlformats.org/officeDocument/2006/relationships" ref="A482" r:id="rId477"/>
    <hyperlink xmlns:r="http://schemas.openxmlformats.org/officeDocument/2006/relationships" ref="A483" r:id="rId478"/>
    <hyperlink xmlns:r="http://schemas.openxmlformats.org/officeDocument/2006/relationships" ref="A484" r:id="rId479"/>
    <hyperlink xmlns:r="http://schemas.openxmlformats.org/officeDocument/2006/relationships" ref="A485" r:id="rId480"/>
    <hyperlink xmlns:r="http://schemas.openxmlformats.org/officeDocument/2006/relationships" ref="A486" r:id="rId481"/>
    <hyperlink xmlns:r="http://schemas.openxmlformats.org/officeDocument/2006/relationships" ref="A487" r:id="rId482"/>
    <hyperlink xmlns:r="http://schemas.openxmlformats.org/officeDocument/2006/relationships" ref="A488" r:id="rId483"/>
    <hyperlink xmlns:r="http://schemas.openxmlformats.org/officeDocument/2006/relationships" ref="A489" r:id="rId484"/>
    <hyperlink xmlns:r="http://schemas.openxmlformats.org/officeDocument/2006/relationships" ref="A490" r:id="rId485"/>
    <hyperlink xmlns:r="http://schemas.openxmlformats.org/officeDocument/2006/relationships" ref="A491" r:id="rId486"/>
    <hyperlink xmlns:r="http://schemas.openxmlformats.org/officeDocument/2006/relationships" ref="A492" r:id="rId487"/>
    <hyperlink xmlns:r="http://schemas.openxmlformats.org/officeDocument/2006/relationships" ref="A493" r:id="rId488"/>
    <hyperlink xmlns:r="http://schemas.openxmlformats.org/officeDocument/2006/relationships" ref="A494" r:id="rId489"/>
    <hyperlink xmlns:r="http://schemas.openxmlformats.org/officeDocument/2006/relationships" ref="A495" r:id="rId490"/>
    <hyperlink xmlns:r="http://schemas.openxmlformats.org/officeDocument/2006/relationships" ref="A496" r:id="rId491"/>
    <hyperlink xmlns:r="http://schemas.openxmlformats.org/officeDocument/2006/relationships" ref="A497" r:id="rId492"/>
    <hyperlink xmlns:r="http://schemas.openxmlformats.org/officeDocument/2006/relationships" ref="A498" r:id="rId493"/>
    <hyperlink xmlns:r="http://schemas.openxmlformats.org/officeDocument/2006/relationships" ref="A499" r:id="rId494"/>
    <hyperlink xmlns:r="http://schemas.openxmlformats.org/officeDocument/2006/relationships" ref="A500" r:id="rId495"/>
    <hyperlink xmlns:r="http://schemas.openxmlformats.org/officeDocument/2006/relationships" ref="A501" r:id="rId496"/>
    <hyperlink xmlns:r="http://schemas.openxmlformats.org/officeDocument/2006/relationships" ref="A502" r:id="rId497"/>
    <hyperlink xmlns:r="http://schemas.openxmlformats.org/officeDocument/2006/relationships" ref="A503" r:id="rId498"/>
    <hyperlink xmlns:r="http://schemas.openxmlformats.org/officeDocument/2006/relationships" ref="A504" r:id="rId499"/>
    <hyperlink xmlns:r="http://schemas.openxmlformats.org/officeDocument/2006/relationships" ref="A505" r:id="rId500"/>
    <hyperlink xmlns:r="http://schemas.openxmlformats.org/officeDocument/2006/relationships" ref="A506" r:id="rId501"/>
    <hyperlink xmlns:r="http://schemas.openxmlformats.org/officeDocument/2006/relationships" ref="A507" r:id="rId502"/>
    <hyperlink xmlns:r="http://schemas.openxmlformats.org/officeDocument/2006/relationships" ref="A508" r:id="rId503"/>
    <hyperlink xmlns:r="http://schemas.openxmlformats.org/officeDocument/2006/relationships" ref="A509" r:id="rId504"/>
    <hyperlink xmlns:r="http://schemas.openxmlformats.org/officeDocument/2006/relationships" ref="A510" r:id="rId505"/>
    <hyperlink xmlns:r="http://schemas.openxmlformats.org/officeDocument/2006/relationships" ref="A511" r:id="rId506"/>
    <hyperlink xmlns:r="http://schemas.openxmlformats.org/officeDocument/2006/relationships" ref="A512" r:id="rId507"/>
    <hyperlink xmlns:r="http://schemas.openxmlformats.org/officeDocument/2006/relationships" ref="A513" r:id="rId508"/>
    <hyperlink xmlns:r="http://schemas.openxmlformats.org/officeDocument/2006/relationships" ref="A514" r:id="rId509"/>
    <hyperlink xmlns:r="http://schemas.openxmlformats.org/officeDocument/2006/relationships" ref="A515" r:id="rId510"/>
    <hyperlink xmlns:r="http://schemas.openxmlformats.org/officeDocument/2006/relationships" ref="A516" r:id="rId511"/>
    <hyperlink xmlns:r="http://schemas.openxmlformats.org/officeDocument/2006/relationships" ref="A517" r:id="rId512"/>
    <hyperlink xmlns:r="http://schemas.openxmlformats.org/officeDocument/2006/relationships" ref="A518" r:id="rId513"/>
    <hyperlink xmlns:r="http://schemas.openxmlformats.org/officeDocument/2006/relationships" ref="A519" r:id="rId514"/>
    <hyperlink xmlns:r="http://schemas.openxmlformats.org/officeDocument/2006/relationships" ref="A520" r:id="rId515"/>
    <hyperlink xmlns:r="http://schemas.openxmlformats.org/officeDocument/2006/relationships" ref="A521" r:id="rId516"/>
    <hyperlink xmlns:r="http://schemas.openxmlformats.org/officeDocument/2006/relationships" ref="A522" r:id="rId517"/>
    <hyperlink xmlns:r="http://schemas.openxmlformats.org/officeDocument/2006/relationships" ref="A523" r:id="rId518"/>
    <hyperlink xmlns:r="http://schemas.openxmlformats.org/officeDocument/2006/relationships" ref="A524" r:id="rId519"/>
    <hyperlink xmlns:r="http://schemas.openxmlformats.org/officeDocument/2006/relationships" ref="A525" r:id="rId520"/>
    <hyperlink xmlns:r="http://schemas.openxmlformats.org/officeDocument/2006/relationships" ref="A526" r:id="rId521"/>
    <hyperlink xmlns:r="http://schemas.openxmlformats.org/officeDocument/2006/relationships" ref="A527" r:id="rId522"/>
    <hyperlink xmlns:r="http://schemas.openxmlformats.org/officeDocument/2006/relationships" ref="A528" r:id="rId523"/>
    <hyperlink xmlns:r="http://schemas.openxmlformats.org/officeDocument/2006/relationships" ref="A529" r:id="rId524"/>
    <hyperlink xmlns:r="http://schemas.openxmlformats.org/officeDocument/2006/relationships" ref="A530" r:id="rId525"/>
    <hyperlink xmlns:r="http://schemas.openxmlformats.org/officeDocument/2006/relationships" ref="A531" r:id="rId526"/>
    <hyperlink xmlns:r="http://schemas.openxmlformats.org/officeDocument/2006/relationships" ref="A532" r:id="rId527"/>
    <hyperlink xmlns:r="http://schemas.openxmlformats.org/officeDocument/2006/relationships" ref="A533" r:id="rId528"/>
    <hyperlink xmlns:r="http://schemas.openxmlformats.org/officeDocument/2006/relationships" ref="A534" r:id="rId529"/>
    <hyperlink xmlns:r="http://schemas.openxmlformats.org/officeDocument/2006/relationships" ref="A535" r:id="rId530"/>
    <hyperlink xmlns:r="http://schemas.openxmlformats.org/officeDocument/2006/relationships" ref="A536" r:id="rId531"/>
    <hyperlink xmlns:r="http://schemas.openxmlformats.org/officeDocument/2006/relationships" ref="A537" r:id="rId532"/>
    <hyperlink xmlns:r="http://schemas.openxmlformats.org/officeDocument/2006/relationships" ref="A538" r:id="rId533"/>
    <hyperlink xmlns:r="http://schemas.openxmlformats.org/officeDocument/2006/relationships" ref="A539" r:id="rId534"/>
    <hyperlink xmlns:r="http://schemas.openxmlformats.org/officeDocument/2006/relationships" ref="A540" r:id="rId535"/>
    <hyperlink xmlns:r="http://schemas.openxmlformats.org/officeDocument/2006/relationships" ref="A541" r:id="rId536"/>
    <hyperlink xmlns:r="http://schemas.openxmlformats.org/officeDocument/2006/relationships" ref="A542" r:id="rId537"/>
    <hyperlink xmlns:r="http://schemas.openxmlformats.org/officeDocument/2006/relationships" ref="A543" r:id="rId538"/>
    <hyperlink xmlns:r="http://schemas.openxmlformats.org/officeDocument/2006/relationships" ref="A544" r:id="rId539"/>
    <hyperlink xmlns:r="http://schemas.openxmlformats.org/officeDocument/2006/relationships" ref="A545" r:id="rId540"/>
    <hyperlink xmlns:r="http://schemas.openxmlformats.org/officeDocument/2006/relationships" ref="A546" r:id="rId541"/>
    <hyperlink xmlns:r="http://schemas.openxmlformats.org/officeDocument/2006/relationships" ref="A547" r:id="rId542"/>
    <hyperlink xmlns:r="http://schemas.openxmlformats.org/officeDocument/2006/relationships" ref="A548" r:id="rId543"/>
    <hyperlink xmlns:r="http://schemas.openxmlformats.org/officeDocument/2006/relationships" ref="A549" r:id="rId544"/>
    <hyperlink xmlns:r="http://schemas.openxmlformats.org/officeDocument/2006/relationships" ref="A550" r:id="rId545"/>
    <hyperlink xmlns:r="http://schemas.openxmlformats.org/officeDocument/2006/relationships" ref="A551" r:id="rId546"/>
    <hyperlink xmlns:r="http://schemas.openxmlformats.org/officeDocument/2006/relationships" ref="A552" r:id="rId547"/>
    <hyperlink xmlns:r="http://schemas.openxmlformats.org/officeDocument/2006/relationships" ref="A553" r:id="rId548"/>
    <hyperlink xmlns:r="http://schemas.openxmlformats.org/officeDocument/2006/relationships" ref="A554" r:id="rId549"/>
    <hyperlink xmlns:r="http://schemas.openxmlformats.org/officeDocument/2006/relationships" ref="A555" r:id="rId550"/>
    <hyperlink xmlns:r="http://schemas.openxmlformats.org/officeDocument/2006/relationships" ref="A556" r:id="rId551"/>
    <hyperlink xmlns:r="http://schemas.openxmlformats.org/officeDocument/2006/relationships" ref="A557" r:id="rId552"/>
    <hyperlink xmlns:r="http://schemas.openxmlformats.org/officeDocument/2006/relationships" ref="A558" r:id="rId553"/>
    <hyperlink xmlns:r="http://schemas.openxmlformats.org/officeDocument/2006/relationships" ref="A559" r:id="rId554"/>
    <hyperlink xmlns:r="http://schemas.openxmlformats.org/officeDocument/2006/relationships" ref="A560" r:id="rId555"/>
    <hyperlink xmlns:r="http://schemas.openxmlformats.org/officeDocument/2006/relationships" ref="A561" r:id="rId556"/>
    <hyperlink xmlns:r="http://schemas.openxmlformats.org/officeDocument/2006/relationships" ref="A562" r:id="rId557"/>
    <hyperlink xmlns:r="http://schemas.openxmlformats.org/officeDocument/2006/relationships" ref="A563" r:id="rId558"/>
    <hyperlink xmlns:r="http://schemas.openxmlformats.org/officeDocument/2006/relationships" ref="A564" r:id="rId559"/>
    <hyperlink xmlns:r="http://schemas.openxmlformats.org/officeDocument/2006/relationships" ref="A565" r:id="rId560"/>
    <hyperlink xmlns:r="http://schemas.openxmlformats.org/officeDocument/2006/relationships" ref="A566" r:id="rId561"/>
    <hyperlink xmlns:r="http://schemas.openxmlformats.org/officeDocument/2006/relationships" ref="A567" r:id="rId562"/>
    <hyperlink xmlns:r="http://schemas.openxmlformats.org/officeDocument/2006/relationships" ref="A568" r:id="rId563"/>
    <hyperlink xmlns:r="http://schemas.openxmlformats.org/officeDocument/2006/relationships" ref="A569" r:id="rId564"/>
    <hyperlink xmlns:r="http://schemas.openxmlformats.org/officeDocument/2006/relationships" ref="A570" r:id="rId565"/>
    <hyperlink xmlns:r="http://schemas.openxmlformats.org/officeDocument/2006/relationships" ref="A571" r:id="rId566"/>
    <hyperlink xmlns:r="http://schemas.openxmlformats.org/officeDocument/2006/relationships" ref="A572" r:id="rId567"/>
    <hyperlink xmlns:r="http://schemas.openxmlformats.org/officeDocument/2006/relationships" ref="A573" r:id="rId568"/>
    <hyperlink xmlns:r="http://schemas.openxmlformats.org/officeDocument/2006/relationships" ref="A574" r:id="rId569"/>
    <hyperlink xmlns:r="http://schemas.openxmlformats.org/officeDocument/2006/relationships" ref="A575" r:id="rId570"/>
    <hyperlink xmlns:r="http://schemas.openxmlformats.org/officeDocument/2006/relationships" ref="A576" r:id="rId571"/>
    <hyperlink xmlns:r="http://schemas.openxmlformats.org/officeDocument/2006/relationships" ref="A577" r:id="rId572"/>
    <hyperlink xmlns:r="http://schemas.openxmlformats.org/officeDocument/2006/relationships" ref="A578" r:id="rId573"/>
    <hyperlink xmlns:r="http://schemas.openxmlformats.org/officeDocument/2006/relationships" ref="A579" r:id="rId574"/>
    <hyperlink xmlns:r="http://schemas.openxmlformats.org/officeDocument/2006/relationships" ref="A580" r:id="rId575"/>
    <hyperlink xmlns:r="http://schemas.openxmlformats.org/officeDocument/2006/relationships" ref="A581" r:id="rId576"/>
    <hyperlink xmlns:r="http://schemas.openxmlformats.org/officeDocument/2006/relationships" ref="A582" r:id="rId577"/>
    <hyperlink xmlns:r="http://schemas.openxmlformats.org/officeDocument/2006/relationships" ref="A583" r:id="rId578"/>
    <hyperlink xmlns:r="http://schemas.openxmlformats.org/officeDocument/2006/relationships" ref="A584" r:id="rId579"/>
    <hyperlink xmlns:r="http://schemas.openxmlformats.org/officeDocument/2006/relationships" ref="A585" r:id="rId580"/>
    <hyperlink xmlns:r="http://schemas.openxmlformats.org/officeDocument/2006/relationships" ref="A586" r:id="rId581"/>
    <hyperlink xmlns:r="http://schemas.openxmlformats.org/officeDocument/2006/relationships" ref="A587" r:id="rId582"/>
    <hyperlink xmlns:r="http://schemas.openxmlformats.org/officeDocument/2006/relationships" ref="A588" r:id="rId583"/>
    <hyperlink xmlns:r="http://schemas.openxmlformats.org/officeDocument/2006/relationships" ref="A589" r:id="rId584"/>
    <hyperlink xmlns:r="http://schemas.openxmlformats.org/officeDocument/2006/relationships" ref="A590" r:id="rId585"/>
    <hyperlink xmlns:r="http://schemas.openxmlformats.org/officeDocument/2006/relationships" ref="A591" r:id="rId586"/>
    <hyperlink xmlns:r="http://schemas.openxmlformats.org/officeDocument/2006/relationships" ref="A592" r:id="rId587"/>
    <hyperlink xmlns:r="http://schemas.openxmlformats.org/officeDocument/2006/relationships" ref="A593" r:id="rId588"/>
    <hyperlink xmlns:r="http://schemas.openxmlformats.org/officeDocument/2006/relationships" ref="A594" r:id="rId589"/>
    <hyperlink xmlns:r="http://schemas.openxmlformats.org/officeDocument/2006/relationships" ref="A595" r:id="rId590"/>
    <hyperlink xmlns:r="http://schemas.openxmlformats.org/officeDocument/2006/relationships" ref="A596" r:id="rId591"/>
    <hyperlink xmlns:r="http://schemas.openxmlformats.org/officeDocument/2006/relationships" ref="A597" r:id="rId592"/>
    <hyperlink xmlns:r="http://schemas.openxmlformats.org/officeDocument/2006/relationships" ref="A598" r:id="rId593"/>
    <hyperlink xmlns:r="http://schemas.openxmlformats.org/officeDocument/2006/relationships" ref="A599" r:id="rId594"/>
    <hyperlink xmlns:r="http://schemas.openxmlformats.org/officeDocument/2006/relationships" ref="A600" r:id="rId595"/>
    <hyperlink xmlns:r="http://schemas.openxmlformats.org/officeDocument/2006/relationships" ref="A601" r:id="rId596"/>
    <hyperlink xmlns:r="http://schemas.openxmlformats.org/officeDocument/2006/relationships" ref="A602" r:id="rId597"/>
    <hyperlink xmlns:r="http://schemas.openxmlformats.org/officeDocument/2006/relationships" ref="A603" r:id="rId598"/>
    <hyperlink xmlns:r="http://schemas.openxmlformats.org/officeDocument/2006/relationships" ref="A604" r:id="rId599"/>
    <hyperlink xmlns:r="http://schemas.openxmlformats.org/officeDocument/2006/relationships" ref="A605" r:id="rId600"/>
    <hyperlink xmlns:r="http://schemas.openxmlformats.org/officeDocument/2006/relationships" ref="A606" r:id="rId601"/>
    <hyperlink xmlns:r="http://schemas.openxmlformats.org/officeDocument/2006/relationships" ref="A607" r:id="rId602"/>
    <hyperlink xmlns:r="http://schemas.openxmlformats.org/officeDocument/2006/relationships" ref="A608" r:id="rId603"/>
    <hyperlink xmlns:r="http://schemas.openxmlformats.org/officeDocument/2006/relationships" ref="A609" r:id="rId604"/>
    <hyperlink xmlns:r="http://schemas.openxmlformats.org/officeDocument/2006/relationships" ref="A610" r:id="rId605"/>
    <hyperlink xmlns:r="http://schemas.openxmlformats.org/officeDocument/2006/relationships" ref="A611" r:id="rId606"/>
    <hyperlink xmlns:r="http://schemas.openxmlformats.org/officeDocument/2006/relationships" ref="A612" r:id="rId607"/>
    <hyperlink xmlns:r="http://schemas.openxmlformats.org/officeDocument/2006/relationships" ref="A613" r:id="rId608"/>
    <hyperlink xmlns:r="http://schemas.openxmlformats.org/officeDocument/2006/relationships" ref="A614" r:id="rId609"/>
    <hyperlink xmlns:r="http://schemas.openxmlformats.org/officeDocument/2006/relationships" ref="A615" r:id="rId610"/>
    <hyperlink xmlns:r="http://schemas.openxmlformats.org/officeDocument/2006/relationships" ref="A616" r:id="rId611"/>
    <hyperlink xmlns:r="http://schemas.openxmlformats.org/officeDocument/2006/relationships" ref="A617" r:id="rId612"/>
    <hyperlink xmlns:r="http://schemas.openxmlformats.org/officeDocument/2006/relationships" ref="A618" r:id="rId613"/>
    <hyperlink xmlns:r="http://schemas.openxmlformats.org/officeDocument/2006/relationships" ref="A619" r:id="rId614"/>
    <hyperlink xmlns:r="http://schemas.openxmlformats.org/officeDocument/2006/relationships" ref="A620" r:id="rId615"/>
    <hyperlink xmlns:r="http://schemas.openxmlformats.org/officeDocument/2006/relationships" ref="A621" r:id="rId616"/>
    <hyperlink xmlns:r="http://schemas.openxmlformats.org/officeDocument/2006/relationships" ref="A622" r:id="rId617"/>
    <hyperlink xmlns:r="http://schemas.openxmlformats.org/officeDocument/2006/relationships" ref="A623" r:id="rId618"/>
    <hyperlink xmlns:r="http://schemas.openxmlformats.org/officeDocument/2006/relationships" ref="A624" r:id="rId619"/>
    <hyperlink xmlns:r="http://schemas.openxmlformats.org/officeDocument/2006/relationships" ref="A625" r:id="rId620"/>
    <hyperlink xmlns:r="http://schemas.openxmlformats.org/officeDocument/2006/relationships" ref="A626" r:id="rId621"/>
    <hyperlink xmlns:r="http://schemas.openxmlformats.org/officeDocument/2006/relationships" ref="A627" r:id="rId622"/>
    <hyperlink xmlns:r="http://schemas.openxmlformats.org/officeDocument/2006/relationships" ref="A628" r:id="rId623"/>
    <hyperlink xmlns:r="http://schemas.openxmlformats.org/officeDocument/2006/relationships" ref="A629" r:id="rId624"/>
    <hyperlink xmlns:r="http://schemas.openxmlformats.org/officeDocument/2006/relationships" ref="A630" r:id="rId625"/>
    <hyperlink xmlns:r="http://schemas.openxmlformats.org/officeDocument/2006/relationships" ref="A631" r:id="rId626"/>
    <hyperlink xmlns:r="http://schemas.openxmlformats.org/officeDocument/2006/relationships" ref="A632" r:id="rId627"/>
    <hyperlink xmlns:r="http://schemas.openxmlformats.org/officeDocument/2006/relationships" ref="A633" r:id="rId628"/>
    <hyperlink xmlns:r="http://schemas.openxmlformats.org/officeDocument/2006/relationships" ref="A634" r:id="rId629"/>
    <hyperlink xmlns:r="http://schemas.openxmlformats.org/officeDocument/2006/relationships" ref="A635" r:id="rId630"/>
    <hyperlink xmlns:r="http://schemas.openxmlformats.org/officeDocument/2006/relationships" ref="A636" r:id="rId631"/>
    <hyperlink xmlns:r="http://schemas.openxmlformats.org/officeDocument/2006/relationships" ref="A637" r:id="rId632"/>
    <hyperlink xmlns:r="http://schemas.openxmlformats.org/officeDocument/2006/relationships" ref="A638" r:id="rId633"/>
    <hyperlink xmlns:r="http://schemas.openxmlformats.org/officeDocument/2006/relationships" ref="A639" r:id="rId634"/>
    <hyperlink xmlns:r="http://schemas.openxmlformats.org/officeDocument/2006/relationships" ref="A640" r:id="rId635"/>
    <hyperlink xmlns:r="http://schemas.openxmlformats.org/officeDocument/2006/relationships" ref="A641" r:id="rId636"/>
    <hyperlink xmlns:r="http://schemas.openxmlformats.org/officeDocument/2006/relationships" ref="A642" r:id="rId637"/>
    <hyperlink xmlns:r="http://schemas.openxmlformats.org/officeDocument/2006/relationships" ref="A643" r:id="rId638"/>
    <hyperlink xmlns:r="http://schemas.openxmlformats.org/officeDocument/2006/relationships" ref="A644" r:id="rId639"/>
    <hyperlink xmlns:r="http://schemas.openxmlformats.org/officeDocument/2006/relationships" ref="A645" r:id="rId640"/>
    <hyperlink xmlns:r="http://schemas.openxmlformats.org/officeDocument/2006/relationships" ref="A646" r:id="rId641"/>
    <hyperlink xmlns:r="http://schemas.openxmlformats.org/officeDocument/2006/relationships" ref="A647" r:id="rId642"/>
    <hyperlink xmlns:r="http://schemas.openxmlformats.org/officeDocument/2006/relationships" ref="A648" r:id="rId643"/>
    <hyperlink xmlns:r="http://schemas.openxmlformats.org/officeDocument/2006/relationships" ref="A649" r:id="rId644"/>
    <hyperlink xmlns:r="http://schemas.openxmlformats.org/officeDocument/2006/relationships" ref="A650" r:id="rId645"/>
    <hyperlink xmlns:r="http://schemas.openxmlformats.org/officeDocument/2006/relationships" ref="A651" r:id="rId646"/>
    <hyperlink xmlns:r="http://schemas.openxmlformats.org/officeDocument/2006/relationships" ref="A652" r:id="rId647"/>
    <hyperlink xmlns:r="http://schemas.openxmlformats.org/officeDocument/2006/relationships" ref="A653" r:id="rId648"/>
    <hyperlink xmlns:r="http://schemas.openxmlformats.org/officeDocument/2006/relationships" ref="A654" r:id="rId649"/>
    <hyperlink xmlns:r="http://schemas.openxmlformats.org/officeDocument/2006/relationships" ref="A655" r:id="rId650"/>
    <hyperlink xmlns:r="http://schemas.openxmlformats.org/officeDocument/2006/relationships" ref="A656" r:id="rId651"/>
    <hyperlink xmlns:r="http://schemas.openxmlformats.org/officeDocument/2006/relationships" ref="A657" r:id="rId652"/>
    <hyperlink xmlns:r="http://schemas.openxmlformats.org/officeDocument/2006/relationships" ref="A658" r:id="rId653"/>
    <hyperlink xmlns:r="http://schemas.openxmlformats.org/officeDocument/2006/relationships" ref="A659" r:id="rId654"/>
    <hyperlink xmlns:r="http://schemas.openxmlformats.org/officeDocument/2006/relationships" ref="A660" r:id="rId655"/>
    <hyperlink xmlns:r="http://schemas.openxmlformats.org/officeDocument/2006/relationships" ref="A661" r:id="rId656"/>
    <hyperlink xmlns:r="http://schemas.openxmlformats.org/officeDocument/2006/relationships" ref="A662" r:id="rId657"/>
    <hyperlink xmlns:r="http://schemas.openxmlformats.org/officeDocument/2006/relationships" ref="A663" r:id="rId658"/>
    <hyperlink xmlns:r="http://schemas.openxmlformats.org/officeDocument/2006/relationships" ref="A664" r:id="rId659"/>
    <hyperlink xmlns:r="http://schemas.openxmlformats.org/officeDocument/2006/relationships" ref="A665" r:id="rId660"/>
    <hyperlink xmlns:r="http://schemas.openxmlformats.org/officeDocument/2006/relationships" ref="A666" r:id="rId661"/>
    <hyperlink xmlns:r="http://schemas.openxmlformats.org/officeDocument/2006/relationships" ref="A667" r:id="rId662"/>
    <hyperlink xmlns:r="http://schemas.openxmlformats.org/officeDocument/2006/relationships" ref="A668" r:id="rId663"/>
    <hyperlink xmlns:r="http://schemas.openxmlformats.org/officeDocument/2006/relationships" ref="A669" r:id="rId664"/>
    <hyperlink xmlns:r="http://schemas.openxmlformats.org/officeDocument/2006/relationships" ref="A670" r:id="rId665"/>
    <hyperlink xmlns:r="http://schemas.openxmlformats.org/officeDocument/2006/relationships" ref="A671" r:id="rId666"/>
    <hyperlink xmlns:r="http://schemas.openxmlformats.org/officeDocument/2006/relationships" ref="A672" r:id="rId667"/>
    <hyperlink xmlns:r="http://schemas.openxmlformats.org/officeDocument/2006/relationships" ref="A673" r:id="rId668"/>
    <hyperlink xmlns:r="http://schemas.openxmlformats.org/officeDocument/2006/relationships" ref="A674" r:id="rId669"/>
    <hyperlink xmlns:r="http://schemas.openxmlformats.org/officeDocument/2006/relationships" ref="A675" r:id="rId670"/>
    <hyperlink xmlns:r="http://schemas.openxmlformats.org/officeDocument/2006/relationships" ref="A676" r:id="rId671"/>
    <hyperlink xmlns:r="http://schemas.openxmlformats.org/officeDocument/2006/relationships" ref="A677" r:id="rId672"/>
    <hyperlink xmlns:r="http://schemas.openxmlformats.org/officeDocument/2006/relationships" ref="A678" r:id="rId673"/>
    <hyperlink xmlns:r="http://schemas.openxmlformats.org/officeDocument/2006/relationships" ref="A679" r:id="rId674"/>
    <hyperlink xmlns:r="http://schemas.openxmlformats.org/officeDocument/2006/relationships" ref="A680" r:id="rId675"/>
    <hyperlink xmlns:r="http://schemas.openxmlformats.org/officeDocument/2006/relationships" ref="A681" r:id="rId676"/>
    <hyperlink xmlns:r="http://schemas.openxmlformats.org/officeDocument/2006/relationships" ref="A682" r:id="rId677"/>
    <hyperlink xmlns:r="http://schemas.openxmlformats.org/officeDocument/2006/relationships" ref="A683" r:id="rId678"/>
    <hyperlink xmlns:r="http://schemas.openxmlformats.org/officeDocument/2006/relationships" ref="A684" r:id="rId679"/>
    <hyperlink xmlns:r="http://schemas.openxmlformats.org/officeDocument/2006/relationships" ref="A685" r:id="rId680"/>
    <hyperlink xmlns:r="http://schemas.openxmlformats.org/officeDocument/2006/relationships" ref="A686" r:id="rId681"/>
    <hyperlink xmlns:r="http://schemas.openxmlformats.org/officeDocument/2006/relationships" ref="A687" r:id="rId682"/>
    <hyperlink xmlns:r="http://schemas.openxmlformats.org/officeDocument/2006/relationships" ref="A688" r:id="rId683"/>
    <hyperlink xmlns:r="http://schemas.openxmlformats.org/officeDocument/2006/relationships" ref="A689" r:id="rId684"/>
    <hyperlink xmlns:r="http://schemas.openxmlformats.org/officeDocument/2006/relationships" ref="A690" r:id="rId685"/>
    <hyperlink xmlns:r="http://schemas.openxmlformats.org/officeDocument/2006/relationships" ref="A691" r:id="rId686"/>
    <hyperlink xmlns:r="http://schemas.openxmlformats.org/officeDocument/2006/relationships" ref="A692" r:id="rId687"/>
    <hyperlink xmlns:r="http://schemas.openxmlformats.org/officeDocument/2006/relationships" ref="A693" r:id="rId688"/>
    <hyperlink xmlns:r="http://schemas.openxmlformats.org/officeDocument/2006/relationships" ref="A694" r:id="rId689"/>
    <hyperlink xmlns:r="http://schemas.openxmlformats.org/officeDocument/2006/relationships" ref="A695" r:id="rId690"/>
    <hyperlink xmlns:r="http://schemas.openxmlformats.org/officeDocument/2006/relationships" ref="A696" r:id="rId691"/>
    <hyperlink xmlns:r="http://schemas.openxmlformats.org/officeDocument/2006/relationships" ref="A697" r:id="rId692"/>
    <hyperlink xmlns:r="http://schemas.openxmlformats.org/officeDocument/2006/relationships" ref="A698" r:id="rId693"/>
    <hyperlink xmlns:r="http://schemas.openxmlformats.org/officeDocument/2006/relationships" ref="A699" r:id="rId694"/>
    <hyperlink xmlns:r="http://schemas.openxmlformats.org/officeDocument/2006/relationships" ref="A700" r:id="rId695"/>
    <hyperlink xmlns:r="http://schemas.openxmlformats.org/officeDocument/2006/relationships" ref="A701" r:id="rId696"/>
    <hyperlink xmlns:r="http://schemas.openxmlformats.org/officeDocument/2006/relationships" ref="A702" r:id="rId697"/>
    <hyperlink xmlns:r="http://schemas.openxmlformats.org/officeDocument/2006/relationships" ref="A703" r:id="rId698"/>
    <hyperlink xmlns:r="http://schemas.openxmlformats.org/officeDocument/2006/relationships" ref="A704" r:id="rId699"/>
    <hyperlink xmlns:r="http://schemas.openxmlformats.org/officeDocument/2006/relationships" ref="A705" r:id="rId700"/>
    <hyperlink xmlns:r="http://schemas.openxmlformats.org/officeDocument/2006/relationships" ref="A706" r:id="rId701"/>
    <hyperlink xmlns:r="http://schemas.openxmlformats.org/officeDocument/2006/relationships" ref="A707" r:id="rId702"/>
    <hyperlink xmlns:r="http://schemas.openxmlformats.org/officeDocument/2006/relationships" ref="A708" r:id="rId703"/>
    <hyperlink xmlns:r="http://schemas.openxmlformats.org/officeDocument/2006/relationships" ref="A709" r:id="rId704"/>
    <hyperlink xmlns:r="http://schemas.openxmlformats.org/officeDocument/2006/relationships" ref="A710" r:id="rId705"/>
    <hyperlink xmlns:r="http://schemas.openxmlformats.org/officeDocument/2006/relationships" ref="A711" r:id="rId706"/>
    <hyperlink xmlns:r="http://schemas.openxmlformats.org/officeDocument/2006/relationships" ref="A712" r:id="rId707"/>
    <hyperlink xmlns:r="http://schemas.openxmlformats.org/officeDocument/2006/relationships" ref="A713" r:id="rId708"/>
    <hyperlink xmlns:r="http://schemas.openxmlformats.org/officeDocument/2006/relationships" ref="A714" r:id="rId709"/>
    <hyperlink xmlns:r="http://schemas.openxmlformats.org/officeDocument/2006/relationships" ref="A715" r:id="rId710"/>
    <hyperlink xmlns:r="http://schemas.openxmlformats.org/officeDocument/2006/relationships" ref="A716" r:id="rId711"/>
    <hyperlink xmlns:r="http://schemas.openxmlformats.org/officeDocument/2006/relationships" ref="A717" r:id="rId712"/>
    <hyperlink xmlns:r="http://schemas.openxmlformats.org/officeDocument/2006/relationships" ref="A718" r:id="rId713"/>
    <hyperlink xmlns:r="http://schemas.openxmlformats.org/officeDocument/2006/relationships" ref="A719" r:id="rId714"/>
    <hyperlink xmlns:r="http://schemas.openxmlformats.org/officeDocument/2006/relationships" ref="A720" r:id="rId715"/>
    <hyperlink xmlns:r="http://schemas.openxmlformats.org/officeDocument/2006/relationships" ref="A721" r:id="rId71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Weights, Measures and Moneys</t>
        </is>
      </c>
    </row>
    <row r="2">
      <c r="A2" t="inlineStr">
        <is>
          <t>Weights, Measures and Moneys · printed pp. xiii</t>
        </is>
      </c>
    </row>
    <row r="3">
      <c r="A3" t="inlineStr">
        <is>
          <t>With English and French Equivalents</t>
        </is>
      </c>
    </row>
    <row r="4">
      <c r="A4" t="inlineStr">
        <is>
          <t>Scan: https://archive.org/details/japan-year-book-1930/page/n50/mode/1up</t>
        </is>
      </c>
    </row>
    <row r="5">
      <c r="A5" s="3" t="inlineStr">
        <is>
          <t>← Contents</t>
        </is>
      </c>
    </row>
    <row r="7">
      <c r="A7" s="2" t="inlineStr">
        <is>
          <t>Distance and Length</t>
        </is>
      </c>
    </row>
    <row r="8">
      <c r="A8" s="5" t="inlineStr">
        <is>
          <t>Unit</t>
        </is>
      </c>
      <c r="B8" s="5" t="inlineStr">
        <is>
          <t>English equivalent</t>
        </is>
      </c>
      <c r="C8" s="5" t="inlineStr">
        <is>
          <t>French equivalent</t>
        </is>
      </c>
    </row>
    <row r="9">
      <c r="A9" t="inlineStr">
        <is>
          <t>Ri=36 cho=2160 ken</t>
        </is>
      </c>
      <c r="B9">
        <f>2.44030 miles</f>
        <v/>
      </c>
      <c r="C9">
        <f>3.92727 kilomètres</f>
        <v/>
      </c>
    </row>
    <row r="10">
      <c r="A10" t="inlineStr">
        <is>
          <t>Ri=(marine)</t>
        </is>
      </c>
      <c r="B10">
        <f>1 knot</f>
        <v/>
      </c>
      <c r="C10">
        <f>1.85318 kilomètres</f>
        <v/>
      </c>
    </row>
    <row r="11">
      <c r="A11" t="inlineStr">
        <is>
          <t>Ken=6 shaku=60 sun</t>
        </is>
      </c>
      <c r="B11">
        <f>5.965163 ft.</f>
        <v/>
      </c>
      <c r="C11">
        <f>1.81818 mètres</f>
        <v/>
      </c>
    </row>
    <row r="12">
      <c r="A12" t="inlineStr">
        <is>
          <t>Shaku=10 sun=100 bu</t>
        </is>
      </c>
      <c r="B12">
        <f>0.994194 ft.</f>
        <v/>
      </c>
      <c r="C12">
        <f>0.30303 mètres</f>
        <v/>
      </c>
    </row>
    <row r="13">
      <c r="A13" t="inlineStr">
        <is>
          <t>Shaku (cloth measure)</t>
        </is>
      </c>
      <c r="B13">
        <f>1.25 shaku</f>
        <v/>
      </c>
      <c r="C13" t="inlineStr"/>
    </row>
    <row r="14">
      <c r="A14" t="inlineStr">
        <is>
          <t>Tan (cloth measure)</t>
        </is>
      </c>
      <c r="B14">
        <f>a roll of about 25 shaku</f>
        <v/>
      </c>
      <c r="C14" t="inlineStr"/>
    </row>
    <row r="16">
      <c r="A16" s="2" t="inlineStr">
        <is>
          <t>Land Measures</t>
        </is>
      </c>
    </row>
    <row r="17">
      <c r="A17" s="5" t="inlineStr">
        <is>
          <t>Unit</t>
        </is>
      </c>
      <c r="B17" s="5" t="inlineStr">
        <is>
          <t>English equivalent</t>
        </is>
      </c>
      <c r="C17" s="5" t="inlineStr">
        <is>
          <t>French equivalent</t>
        </is>
      </c>
    </row>
    <row r="18">
      <c r="A18" t="inlineStr">
        <is>
          <t>Square ri=129[?] cho</t>
        </is>
      </c>
      <c r="B18">
        <f>5.95505 sq. miles</f>
        <v/>
      </c>
      <c r="C18">
        <f>15.42347 kilomètres carrés</f>
        <v/>
      </c>
    </row>
    <row r="19">
      <c r="A19" t="inlineStr">
        <is>
          <t>Cho=10 tan=3000 tsubo</t>
        </is>
      </c>
      <c r="B19">
        <f>2.45064 acres</f>
        <v/>
      </c>
      <c r="C19">
        <f>99.17355 ares</f>
        <v/>
      </c>
    </row>
    <row r="20">
      <c r="A20" t="inlineStr">
        <is>
          <t>Tsubo or bu</t>
        </is>
      </c>
      <c r="B20">
        <f>3.95369 sq. yards</f>
        <v/>
      </c>
      <c r="C20">
        <f> 3.30579 centiares</f>
        <v/>
      </c>
    </row>
    <row r="21">
      <c r="A21" t="inlineStr">
        <is>
          <t>Ko (Formosa)=2934 tsubo</t>
        </is>
      </c>
      <c r="B21" t="inlineStr"/>
      <c r="C21" t="inlineStr"/>
    </row>
    <row r="23">
      <c r="A23" s="2" t="inlineStr">
        <is>
          <t>Quantity, Capacity and Cubic Measures</t>
        </is>
      </c>
    </row>
    <row r="24">
      <c r="A24" s="5" t="inlineStr">
        <is>
          <t>Unit</t>
        </is>
      </c>
      <c r="B24" s="5" t="inlineStr">
        <is>
          <t>English equivalent</t>
        </is>
      </c>
      <c r="C24" s="5" t="inlineStr">
        <is>
          <t>French equivalent</t>
        </is>
      </c>
    </row>
    <row r="25">
      <c r="A25" t="inlineStr">
        <is>
          <t>Koku=10 to=100 sho</t>
        </is>
      </c>
      <c r="B25">
        <f>4.96005 bushels; 47.95389 gallons (Liquid) U.S.A.; 5.11902 bushels (Dry) U.S.A.</f>
        <v/>
      </c>
      <c r="C25">
        <f>1.80391 hectolitres</f>
        <v/>
      </c>
    </row>
    <row r="26">
      <c r="A26" t="inlineStr">
        <is>
          <t>Go (10th of a sho)</t>
        </is>
      </c>
      <c r="B26" t="inlineStr"/>
      <c r="C26" t="inlineStr"/>
    </row>
    <row r="27">
      <c r="A27" t="inlineStr">
        <is>
          <t>Koku (capacity of vessels)</t>
        </is>
      </c>
      <c r="B27">
        <f>10th of a ton</f>
        <v/>
      </c>
      <c r="C27" t="inlineStr"/>
    </row>
    <row r="28">
      <c r="A28" t="inlineStr">
        <is>
          <t>Koku (timber)</t>
        </is>
      </c>
      <c r="B28">
        <f>about 1 cubic ft.×10</f>
        <v/>
      </c>
      <c r="C28" t="inlineStr"/>
    </row>
    <row r="29">
      <c r="A29" t="inlineStr">
        <is>
          <t>Koku (fish)</t>
        </is>
      </c>
      <c r="B29">
        <f>40 kan (in weight)</f>
        <v/>
      </c>
      <c r="C29" t="inlineStr"/>
    </row>
    <row r="30">
      <c r="A30" t="inlineStr">
        <is>
          <t>Shakujime (timber)</t>
        </is>
      </c>
      <c r="B30">
        <f>about 1 cubic ft.×12</f>
        <v/>
      </c>
      <c r="C30" t="inlineStr"/>
    </row>
    <row r="31">
      <c r="A31" t="inlineStr">
        <is>
          <t>Tana (fagot, etc.)</t>
        </is>
      </c>
      <c r="B31">
        <f>about 3×6×6 ft.</f>
        <v/>
      </c>
      <c r="C31" t="inlineStr"/>
    </row>
    <row r="33">
      <c r="A33" s="2" t="inlineStr">
        <is>
          <t>Weights</t>
        </is>
      </c>
    </row>
    <row r="34">
      <c r="A34" s="5" t="inlineStr">
        <is>
          <t>Unit</t>
        </is>
      </c>
      <c r="B34" s="5" t="inlineStr">
        <is>
          <t>English equivalent</t>
        </is>
      </c>
      <c r="C34" s="5" t="inlineStr">
        <is>
          <t>French equivalent</t>
        </is>
      </c>
    </row>
    <row r="35">
      <c r="A35" t="inlineStr">
        <is>
          <t>Kwan (Kan)=1000 momme</t>
        </is>
      </c>
      <c r="B35">
        <f>8.26733 lbs. (Avoir); 10.04711 lbs. (Troy)</f>
        <v/>
      </c>
      <c r="C35">
        <f>3.75000 kilogrammes</f>
        <v/>
      </c>
    </row>
    <row r="36">
      <c r="A36" t="inlineStr">
        <is>
          <t>Kin=160 momme</t>
        </is>
      </c>
      <c r="B36">
        <f>1.32277 lbs. (Avoir); 1.60754 lbs. (Troy)</f>
        <v/>
      </c>
      <c r="C36">
        <f>0.60000 kilogrammes</f>
        <v/>
      </c>
    </row>
    <row r="37">
      <c r="A37" t="inlineStr">
        <is>
          <t>Momme=10 fun</t>
        </is>
      </c>
      <c r="B37">
        <f>0.13228 oz. (Avoir); 0.12057 oz. (Troy)</f>
        <v/>
      </c>
      <c r="C37">
        <f>3.75000 grammes</f>
        <v/>
      </c>
    </row>
    <row r="39">
      <c r="A39" s="2" t="inlineStr">
        <is>
          <t>Moneys</t>
        </is>
      </c>
    </row>
    <row r="40">
      <c r="A40" s="5" t="inlineStr">
        <is>
          <t>Unit</t>
        </is>
      </c>
      <c r="B40" s="5" t="inlineStr">
        <is>
          <t>English equivalent</t>
        </is>
      </c>
      <c r="C40" s="5" t="inlineStr">
        <is>
          <t>French equivalent</t>
        </is>
      </c>
    </row>
    <row r="41">
      <c r="A41" t="inlineStr">
        <is>
          <t>Yen (¥)=100 sen=1000 rin</t>
        </is>
      </c>
      <c r="B41">
        <f>2s. 0d.581</f>
        <v/>
      </c>
      <c r="C41">
        <f>2.583 francs</f>
        <v/>
      </c>
    </row>
    <row r="42">
      <c r="A42" t="inlineStr"/>
      <c r="B42">
        <f>0.4984 dollars (U.S.A.)</f>
        <v/>
      </c>
      <c r="C42">
        <f>2 0924 marks (Ger.)</f>
        <v/>
      </c>
    </row>
    <row r="44">
      <c r="A44" s="2" t="inlineStr">
        <is>
          <t>Transcriber's notes</t>
        </is>
      </c>
    </row>
    <row r="45">
      <c r="A45" t="inlineStr">
        <is>
          <t>Laid out as three columns (Japanese unit / English equivalent / French equivalent) under five centred sub-headings; each sub-heading made a part. Brace groups (Koku, Kwan, Kin, Momme) joined with '; ' in one cell.</t>
        </is>
      </c>
    </row>
    <row r="46">
      <c r="A46" t="inlineStr">
        <is>
          <t>Square ri: last digit of the cho figure is damaged (reads like '3' but the glyph is broken and could be 5 or 6); written as '129[?]'.</t>
        </is>
      </c>
    </row>
    <row r="47">
      <c r="A47" t="inlineStr">
        <is>
          <t>Cho row: '2.45064 acres' — the digit after '450' is slightly broken but reads as 6.</t>
        </is>
      </c>
    </row>
    <row r="48">
      <c r="A48" t="inlineStr">
        <is>
          <t>Moneys: sterling figure printed as '2ˢ 0ᵈ·581' (superscript s/d, raised point); transcribed as '2s. 0d.581'.</t>
        </is>
      </c>
    </row>
    <row r="49">
      <c r="A49" t="inlineStr">
        <is>
          <t>Moneys: marks figure printed '2 0924' — no decimal point visible in the scan; transcribed as seen. The '(Ger.)' has a malformed opening parenthesis in print.</t>
        </is>
      </c>
    </row>
    <row r="50">
      <c r="A50" t="inlineStr">
        <is>
          <t>'Tsubo or bu' is followed in print by a stray mark/dash; no equals-figure in the English column for Ko (Formosa) or Go.</t>
        </is>
      </c>
    </row>
    <row r="51">
      <c r="A51" t="inlineStr">
        <is>
          <t>Momme=10 fun: 'f' of fun is faint.</t>
        </is>
      </c>
    </row>
    <row r="52">
      <c r="A52" t="inlineStr">
        <is>
          <t>No totals printed.</t>
        </is>
      </c>
    </row>
  </sheetData>
  <hyperlinks>
    <hyperlink xmlns:r="http://schemas.openxmlformats.org/officeDocument/2006/relationships" ref="A5"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Position, Area, Climate, Etc.</t>
        </is>
      </c>
    </row>
    <row r="2">
      <c r="A2" t="inlineStr">
        <is>
          <t>Geography · printed pp. 1</t>
        </is>
      </c>
    </row>
    <row r="3">
      <c r="A3" t="inlineStr">
        <is>
          <t>Scan: https://archive.org/details/japan-year-book-1930/page/n52/mode/1up</t>
        </is>
      </c>
    </row>
    <row r="4">
      <c r="A4" s="3" t="inlineStr">
        <is>
          <t>← Contents</t>
        </is>
      </c>
    </row>
    <row r="6">
      <c r="A6" s="2" t="inlineStr">
        <is>
          <t>Position and area</t>
        </is>
      </c>
    </row>
    <row r="7">
      <c r="A7" s="5" t="inlineStr">
        <is>
          <t>Item</t>
        </is>
      </c>
      <c r="B7" s="5" t="inlineStr">
        <is>
          <t>Value</t>
        </is>
      </c>
    </row>
    <row r="8">
      <c r="A8" t="inlineStr">
        <is>
          <t>Position — N.L.</t>
        </is>
      </c>
      <c r="B8" t="inlineStr">
        <is>
          <t>21°45′-50°56′ N.L.</t>
        </is>
      </c>
    </row>
    <row r="9">
      <c r="A9" t="inlineStr">
        <is>
          <t>Position — E.L.</t>
        </is>
      </c>
      <c r="B9" t="inlineStr">
        <is>
          <t>119°18′-156°32′ E.L.</t>
        </is>
      </c>
    </row>
    <row r="10">
      <c r="A10" t="inlineStr">
        <is>
          <t>Area</t>
        </is>
      </c>
      <c r="B10" t="inlineStr">
        <is>
          <t>680,762 sq. kilometres</t>
        </is>
      </c>
    </row>
    <row r="11">
      <c r="A11" t="inlineStr">
        <is>
          <t>Of which, arable</t>
        </is>
      </c>
      <c r="B11" t="inlineStr">
        <is>
          <t>60,304.056 sq. km.</t>
        </is>
      </c>
    </row>
    <row r="12">
      <c r="A12" t="inlineStr">
        <is>
          <t>Of which, mountainous</t>
        </is>
      </c>
      <c r="B12" t="inlineStr">
        <is>
          <t>227,123.066 sq. km.</t>
        </is>
      </c>
    </row>
    <row r="14">
      <c r="A14" s="2" t="inlineStr">
        <is>
          <t>Of which</t>
        </is>
      </c>
    </row>
    <row r="15">
      <c r="A15" s="5" t="inlineStr">
        <is>
          <t>Territory</t>
        </is>
      </c>
      <c r="B15" s="5" t="inlineStr">
        <is>
          <t>Area — sq. miles</t>
        </is>
      </c>
      <c r="C15" s="5" t="inlineStr">
        <is>
          <t>Area — sq. kilom.</t>
        </is>
      </c>
      <c r="D15" s="5" t="inlineStr">
        <is>
          <t>Percent of area</t>
        </is>
      </c>
      <c r="E15" s="5" t="inlineStr">
        <is>
          <t>Coast line (miles)</t>
        </is>
      </c>
    </row>
    <row r="16">
      <c r="A16" t="inlineStr">
        <is>
          <t>Japan proper (incl. outlying islands)</t>
        </is>
      </c>
      <c r="B16" s="6" t="n">
        <v>147651.65</v>
      </c>
      <c r="C16" t="inlineStr"/>
      <c r="D16" s="7" t="n">
        <v>56.64</v>
      </c>
      <c r="E16" s="6" t="n">
        <v>17179.98</v>
      </c>
    </row>
    <row r="17">
      <c r="A17" t="inlineStr">
        <is>
          <t>Honshu (incl. outlying islands)</t>
        </is>
      </c>
      <c r="B17" s="6" t="n">
        <v>86771.75</v>
      </c>
      <c r="C17" s="8" t="n">
        <v>230209</v>
      </c>
      <c r="D17" s="7" t="n">
        <v>33.28</v>
      </c>
      <c r="E17" s="6" t="n">
        <v>6040.87</v>
      </c>
    </row>
    <row r="18">
      <c r="A18" t="inlineStr">
        <is>
          <t>Shikoku (incl. outlying islands)</t>
        </is>
      </c>
      <c r="B18" s="6" t="n">
        <v>7030.95</v>
      </c>
      <c r="C18" s="8" t="n">
        <v>18768</v>
      </c>
      <c r="D18" s="7" t="n">
        <v>2.7</v>
      </c>
      <c r="E18" t="inlineStr"/>
    </row>
    <row r="19">
      <c r="A19" t="inlineStr">
        <is>
          <t>Kyushu (incl. outlying islands)</t>
        </is>
      </c>
      <c r="B19" s="6" t="n">
        <v>15587.08</v>
      </c>
      <c r="C19" s="8" t="n">
        <v>44202</v>
      </c>
      <c r="D19" s="7" t="n">
        <v>5.98</v>
      </c>
      <c r="E19" s="6" t="n">
        <v>4506.9</v>
      </c>
    </row>
    <row r="20">
      <c r="A20" t="inlineStr">
        <is>
          <t>Hokkaido (incl. outlying islands)</t>
        </is>
      </c>
      <c r="B20" s="6" t="n">
        <v>29976.95</v>
      </c>
      <c r="C20" s="8" t="n">
        <v>94784</v>
      </c>
      <c r="D20" s="7" t="n">
        <v>11.61</v>
      </c>
      <c r="E20" s="6" t="n">
        <v>1587.37</v>
      </c>
    </row>
    <row r="21">
      <c r="A21" t="inlineStr">
        <is>
          <t>Others (Kuriles, Luchu, etc.)</t>
        </is>
      </c>
      <c r="B21" s="6" t="n">
        <v>7886.66</v>
      </c>
      <c r="C21" t="inlineStr"/>
      <c r="D21" s="7" t="n">
        <v>3.06</v>
      </c>
      <c r="E21" s="6" t="n">
        <v>3388.35</v>
      </c>
    </row>
    <row r="22">
      <c r="A22" t="inlineStr">
        <is>
          <t>Taiwan (Formosa)</t>
        </is>
      </c>
      <c r="B22" s="6" t="n">
        <v>13889.5</v>
      </c>
      <c r="C22" s="8" t="n">
        <v>35969</v>
      </c>
      <c r="D22" s="7" t="n">
        <v>5.33</v>
      </c>
      <c r="E22" s="7" t="n">
        <v>973.29</v>
      </c>
    </row>
    <row r="23">
      <c r="A23" t="inlineStr">
        <is>
          <t>Karafuto (Saghalien)</t>
        </is>
      </c>
      <c r="B23" s="6" t="n">
        <v>2024.3</v>
      </c>
      <c r="C23" s="8" t="n">
        <v>36090</v>
      </c>
      <c r="D23" s="7" t="n">
        <v>5.34</v>
      </c>
      <c r="E23" s="7" t="n">
        <v>945.01</v>
      </c>
    </row>
    <row r="24">
      <c r="A24" t="inlineStr">
        <is>
          <t>Chosen (Korea)</t>
        </is>
      </c>
      <c r="B24" s="6" t="n">
        <v>85228.67999999999</v>
      </c>
      <c r="C24" s="8" t="n">
        <v>220741</v>
      </c>
      <c r="D24" s="7" t="n">
        <v>32.69</v>
      </c>
      <c r="E24" s="6" t="n">
        <v>9324</v>
      </c>
    </row>
    <row r="25">
      <c r="A25" t="inlineStr">
        <is>
          <t>Total</t>
        </is>
      </c>
      <c r="B25" s="6" t="n">
        <v>260704.23</v>
      </c>
      <c r="C25" t="inlineStr"/>
      <c r="D25" t="inlineStr"/>
      <c r="E25" t="inlineStr"/>
    </row>
    <row r="26">
      <c r="A26" t="inlineStr">
        <is>
          <t>(Kwantung</t>
        </is>
      </c>
      <c r="B26" t="inlineStr"/>
      <c r="C26" t="inlineStr">
        <is>
          <t>3,374)</t>
        </is>
      </c>
      <c r="D26" t="inlineStr"/>
      <c r="E26" t="inlineStr"/>
    </row>
    <row r="27">
      <c r="A27" t="inlineStr">
        <is>
          <t>(Pacific Mandate</t>
        </is>
      </c>
      <c r="B27" t="inlineStr"/>
      <c r="C27" t="inlineStr">
        <is>
          <t>2,149)</t>
        </is>
      </c>
      <c r="D27" t="inlineStr"/>
      <c r="E27" t="inlineStr"/>
    </row>
    <row r="29">
      <c r="A29" s="2" t="inlineStr">
        <is>
          <t>Population</t>
        </is>
      </c>
    </row>
    <row r="30">
      <c r="A30" s="5" t="inlineStr">
        <is>
          <t>Territory</t>
        </is>
      </c>
      <c r="B30" s="5" t="inlineStr">
        <is>
          <t>Population</t>
        </is>
      </c>
      <c r="C30" s="5" t="inlineStr">
        <is>
          <t>Average density per sq. kilometre</t>
        </is>
      </c>
      <c r="D30" s="5" t="n"/>
      <c r="E30" s="5" t="n"/>
    </row>
    <row r="31">
      <c r="A31" t="inlineStr">
        <is>
          <t>Population (all territories)</t>
        </is>
      </c>
      <c r="B31" t="inlineStr"/>
      <c r="C31" s="9" t="n">
        <v>120</v>
      </c>
    </row>
    <row r="32">
      <c r="A32" t="inlineStr">
        <is>
          <t>Japan proper</t>
        </is>
      </c>
      <c r="B32" t="inlineStr">
        <is>
          <t>59.73 million</t>
        </is>
      </c>
      <c r="C32" s="9" t="n">
        <v>156</v>
      </c>
    </row>
    <row r="33">
      <c r="A33" t="inlineStr">
        <is>
          <t>Taiwan</t>
        </is>
      </c>
      <c r="B33" t="inlineStr">
        <is>
          <t>3.99 million</t>
        </is>
      </c>
      <c r="C33" t="inlineStr"/>
    </row>
    <row r="34">
      <c r="A34" t="inlineStr">
        <is>
          <t>Karafuto</t>
        </is>
      </c>
      <c r="B34" t="inlineStr">
        <is>
          <t>0.20 million</t>
        </is>
      </c>
      <c r="C34" t="inlineStr"/>
    </row>
    <row r="35">
      <c r="A35" t="inlineStr">
        <is>
          <t>Chosen</t>
        </is>
      </c>
      <c r="B35" t="inlineStr">
        <is>
          <t>18.00 million</t>
        </is>
      </c>
      <c r="C35" t="inlineStr"/>
    </row>
    <row r="36">
      <c r="A36" t="inlineStr">
        <is>
          <t>Kwantung</t>
        </is>
      </c>
      <c r="B36" t="inlineStr">
        <is>
          <t>0.76 million</t>
        </is>
      </c>
      <c r="C36" t="inlineStr"/>
    </row>
    <row r="37">
      <c r="A37" t="inlineStr">
        <is>
          <t>Pacific Mandate</t>
        </is>
      </c>
      <c r="B37" t="inlineStr">
        <is>
          <t>0.05 million</t>
        </is>
      </c>
      <c r="C37" t="inlineStr"/>
    </row>
    <row r="39">
      <c r="A39" s="2" t="inlineStr">
        <is>
          <t>Transcriber's notes</t>
        </is>
      </c>
    </row>
    <row r="40">
      <c r="A40" t="inlineStr">
        <is>
          <t>Stub for Honshu, Shikoku, Kyushu, Hokkaido printed with ditto marks ('( „ „ „ )') repeating '(incl. outlying islands)'; expanded.</t>
        </is>
      </c>
    </row>
    <row r="41">
      <c r="A41" t="inlineStr">
        <is>
          <t>Row 'Shikoku', col 'Coast line': unreadable — last digit of '1,649.1_' is broken (looks like 8 or 3); left blank.</t>
        </is>
      </c>
    </row>
    <row r="42">
      <c r="A42" t="inlineStr">
        <is>
          <t>Kwantung and Pacific Mandate sq. km figures printed in parentheses, i.e. not included in the total; transcribed with the parentheses as printed.</t>
        </is>
      </c>
    </row>
    <row r="43">
      <c r="A43" t="inlineStr">
        <is>
          <t>Population density: printed as '(Average density per sq. kilometre—120)' on the Population line and '( „ ... —156)' on the Japan proper line; million figures printed as '59.73 million' then ditto marks; expanded.</t>
        </is>
      </c>
    </row>
    <row r="44">
      <c r="A44" t="inlineStr">
        <is>
          <t>Japan proper sub-items (Honshu+Shikoku+Kyushu+Hokkaido+Others) sq. miles sum to 147,253.39 vs printed 147,651.65 — does NOT reconcile (diff 398.26). Cells re-read; figures as printed.</t>
        </is>
      </c>
    </row>
    <row r="45">
      <c r="A45" t="inlineStr">
        <is>
          <t>Total sq. miles 260,704.23: Japan proper+Taiwan+Karafuto+Chosen sum to 248,794.13 — does NOT reconcile (diff 11,910.10). Cells re-read; figures as printed.</t>
        </is>
      </c>
    </row>
    <row r="46">
      <c r="A46" t="inlineStr">
        <is>
          <t>Percent of area: Japan proper+Taiwan+Karafuto+Chosen = 100.00 — reconciles to 100; Japan-proper sub-items sum to 56.63 vs printed 56.64 (diff 0.01, rounding).</t>
        </is>
      </c>
    </row>
    <row r="47">
      <c r="A47" t="inlineStr">
        <is>
          <t>Coast line: Japan proper sub-items excluding the unreadable Shikoku figure sum to 15,523.49; the printed 17,179.98 would imply Shikoku = 1,656.49, which does not match the legible '1,649.1_' — sub-items do NOT reconcile with the Japan proper total whatever the last digit.</t>
        </is>
      </c>
    </row>
    <row r="48">
      <c r="A48" t="inlineStr">
        <is>
          <t>Area 680,762 sq. km: sq. km column (with Japan proper built from its island figures, which lack 'Others') cannot be checked because Japan proper and Others have no sq. km figure.</t>
        </is>
      </c>
    </row>
  </sheetData>
  <hyperlinks>
    <hyperlink xmlns:r="http://schemas.openxmlformats.org/officeDocument/2006/relationships" ref="A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mountain peaks in Japan proper, Taiwan and Chosen]</t>
        </is>
      </c>
    </row>
    <row r="2">
      <c r="A2" t="inlineStr">
        <is>
          <t>Geography · printed pp. 2</t>
        </is>
      </c>
    </row>
    <row r="3">
      <c r="A3" t="inlineStr">
        <is>
          <t>Physical Features — Mountains</t>
        </is>
      </c>
    </row>
    <row r="4">
      <c r="A4" t="inlineStr">
        <is>
          <t>Scan: https://archive.org/details/japan-year-book-1930/page/n53/mode/1up</t>
        </is>
      </c>
    </row>
    <row r="5">
      <c r="A5" s="3" t="inlineStr">
        <is>
          <t>← Contents</t>
        </is>
      </c>
    </row>
    <row r="7">
      <c r="A7" s="2" t="inlineStr">
        <is>
          <t>Japan Proper</t>
        </is>
      </c>
    </row>
    <row r="8">
      <c r="A8" s="5" t="inlineStr">
        <is>
          <t>Name</t>
        </is>
      </c>
      <c r="B8" s="5" t="inlineStr">
        <is>
          <t>Locality</t>
        </is>
      </c>
      <c r="C8" s="5" t="inlineStr">
        <is>
          <t>Height — metres</t>
        </is>
      </c>
      <c r="D8" s="5" t="inlineStr">
        <is>
          <t>Height — feet</t>
        </is>
      </c>
    </row>
    <row r="9">
      <c r="A9" t="inlineStr">
        <is>
          <t>Mt. Fuji</t>
        </is>
      </c>
      <c r="B9" t="inlineStr">
        <is>
          <t>Suruga-Kai</t>
        </is>
      </c>
      <c r="C9" s="8" t="n">
        <v>3778</v>
      </c>
      <c r="D9" s="8" t="n">
        <v>12387</v>
      </c>
    </row>
    <row r="10">
      <c r="A10" t="inlineStr">
        <is>
          <t>Shirane Kitadake</t>
        </is>
      </c>
      <c r="B10" t="inlineStr">
        <is>
          <t>Kai</t>
        </is>
      </c>
      <c r="C10" s="8" t="n">
        <v>3192</v>
      </c>
      <c r="D10" s="8" t="n">
        <v>10534</v>
      </c>
    </row>
    <row r="11">
      <c r="A11" t="inlineStr">
        <is>
          <t>Shirane Ainotake</t>
        </is>
      </c>
      <c r="B11" t="inlineStr">
        <is>
          <t>Kai-Suruga</t>
        </is>
      </c>
      <c r="C11" s="8" t="n">
        <v>3189</v>
      </c>
      <c r="D11" s="8" t="n">
        <v>10524</v>
      </c>
    </row>
    <row r="12">
      <c r="A12" t="inlineStr">
        <is>
          <t>Yarigatake</t>
        </is>
      </c>
      <c r="B12" t="inlineStr">
        <is>
          <t>Hida</t>
        </is>
      </c>
      <c r="C12" s="8" t="n">
        <v>3180</v>
      </c>
      <c r="D12" s="8" t="n">
        <v>10492</v>
      </c>
    </row>
    <row r="13">
      <c r="A13" t="inlineStr">
        <is>
          <t>Higashidake</t>
        </is>
      </c>
      <c r="B13" t="inlineStr">
        <is>
          <t>Suruga</t>
        </is>
      </c>
      <c r="C13" s="8" t="n">
        <v>3146</v>
      </c>
      <c r="D13" s="8" t="n">
        <v>10212</v>
      </c>
    </row>
    <row r="14">
      <c r="A14" t="inlineStr">
        <is>
          <t>Akaishidake</t>
        </is>
      </c>
      <c r="B14" t="inlineStr">
        <is>
          <t>Shinano-Suruga</t>
        </is>
      </c>
      <c r="C14" s="8" t="n">
        <v>3120</v>
      </c>
      <c r="D14" s="8" t="n">
        <v>10246</v>
      </c>
    </row>
    <row r="15">
      <c r="A15" t="inlineStr">
        <is>
          <t>Oku-Hodaka</t>
        </is>
      </c>
      <c r="B15" t="inlineStr">
        <is>
          <t>Shinano-Hida</t>
        </is>
      </c>
      <c r="C15" s="8" t="n">
        <v>3103</v>
      </c>
      <c r="D15" s="8" t="n">
        <v>10240</v>
      </c>
    </row>
    <row r="16">
      <c r="A16" t="inlineStr">
        <is>
          <t>Hodaka</t>
        </is>
      </c>
      <c r="B16" t="inlineStr">
        <is>
          <t>„</t>
        </is>
      </c>
      <c r="C16" s="8" t="n">
        <v>3090</v>
      </c>
      <c r="D16" s="8" t="n">
        <v>10197</v>
      </c>
    </row>
    <row r="17">
      <c r="A17" t="inlineStr">
        <is>
          <t>Arakawadake</t>
        </is>
      </c>
      <c r="B17" t="inlineStr">
        <is>
          <t>Suruga</t>
        </is>
      </c>
      <c r="C17" s="8" t="n">
        <v>3083</v>
      </c>
      <c r="D17" t="inlineStr">
        <is>
          <t>—</t>
        </is>
      </c>
    </row>
    <row r="18">
      <c r="A18" t="inlineStr">
        <is>
          <t>Ontake</t>
        </is>
      </c>
      <c r="B18" t="inlineStr">
        <is>
          <t>Hida</t>
        </is>
      </c>
      <c r="C18" s="8" t="n">
        <v>3063</v>
      </c>
      <c r="D18" s="8" t="n">
        <v>10128</v>
      </c>
    </row>
    <row r="19">
      <c r="A19" t="inlineStr">
        <is>
          <t>Shiomidake</t>
        </is>
      </c>
      <c r="B19" t="inlineStr">
        <is>
          <t>Shinano-Hida</t>
        </is>
      </c>
      <c r="C19" s="8" t="n">
        <v>3047</v>
      </c>
      <c r="D19" t="inlineStr">
        <is>
          <t>—</t>
        </is>
      </c>
    </row>
    <row r="20">
      <c r="A20" t="inlineStr">
        <is>
          <t>Senjogadake</t>
        </is>
      </c>
      <c r="B20" t="inlineStr">
        <is>
          <t>Shinano-Suruga</t>
        </is>
      </c>
      <c r="C20" s="8" t="n">
        <v>3033</v>
      </c>
      <c r="D20" s="8" t="n">
        <v>10009</v>
      </c>
    </row>
    <row r="21">
      <c r="A21" t="inlineStr">
        <is>
          <t>Kita-Hodaka</t>
        </is>
      </c>
      <c r="B21" t="inlineStr">
        <is>
          <t>Kai</t>
        </is>
      </c>
      <c r="C21" t="inlineStr"/>
      <c r="D21" t="inlineStr">
        <is>
          <t>—</t>
        </is>
      </c>
    </row>
    <row r="22">
      <c r="A22" t="inlineStr">
        <is>
          <t>Shirane Nodoridake</t>
        </is>
      </c>
      <c r="B22" t="inlineStr">
        <is>
          <t>Shinano</t>
        </is>
      </c>
      <c r="C22" s="8" t="n">
        <v>3026</v>
      </c>
      <c r="D22" s="8" t="n">
        <v>9986</v>
      </c>
    </row>
    <row r="23">
      <c r="A23" t="inlineStr">
        <is>
          <t>Norikuradake</t>
        </is>
      </c>
      <c r="B23" t="inlineStr">
        <is>
          <t>Kai-Suruga</t>
        </is>
      </c>
      <c r="C23" s="8" t="n">
        <v>3026</v>
      </c>
      <c r="D23" s="8" t="n">
        <v>9986</v>
      </c>
    </row>
    <row r="24">
      <c r="A24" t="inlineStr">
        <is>
          <t>Hijiridake</t>
        </is>
      </c>
      <c r="B24" t="inlineStr">
        <is>
          <t>Shinano-Suruga</t>
        </is>
      </c>
      <c r="C24" s="8" t="n">
        <v>3011</v>
      </c>
      <c r="D24" t="inlineStr">
        <is>
          <t>—</t>
        </is>
      </c>
    </row>
    <row r="26">
      <c r="A26" s="2" t="inlineStr">
        <is>
          <t>Taiwan</t>
        </is>
      </c>
    </row>
    <row r="27">
      <c r="A27" s="5" t="inlineStr">
        <is>
          <t>Name</t>
        </is>
      </c>
      <c r="B27" s="5" t="inlineStr">
        <is>
          <t>Locality</t>
        </is>
      </c>
      <c r="C27" s="5" t="inlineStr">
        <is>
          <t>Height — metres</t>
        </is>
      </c>
      <c r="D27" s="5" t="inlineStr">
        <is>
          <t>Height — feet</t>
        </is>
      </c>
    </row>
    <row r="28">
      <c r="A28" t="inlineStr">
        <is>
          <t>Niitaka (Mt. Morrison)</t>
        </is>
      </c>
      <c r="B28" t="inlineStr"/>
      <c r="C28" s="8" t="n">
        <v>3950</v>
      </c>
      <c r="D28" s="8" t="n">
        <v>13075</v>
      </c>
    </row>
    <row r="29">
      <c r="A29" t="inlineStr">
        <is>
          <t>Tsugitaka (Mt. Sylvia)</t>
        </is>
      </c>
      <c r="B29" t="inlineStr"/>
      <c r="C29" s="8" t="n">
        <v>3931</v>
      </c>
      <c r="D29" s="8" t="n">
        <v>12972</v>
      </c>
    </row>
    <row r="30">
      <c r="A30" t="inlineStr">
        <is>
          <t>Shukoran-san</t>
        </is>
      </c>
      <c r="B30" t="inlineStr"/>
      <c r="C30" s="8" t="n">
        <v>3833</v>
      </c>
      <c r="D30" s="8" t="n">
        <v>12650</v>
      </c>
    </row>
    <row r="31">
      <c r="A31" t="inlineStr">
        <is>
          <t>Maborasu-san</t>
        </is>
      </c>
      <c r="B31" t="inlineStr"/>
      <c r="C31" s="8" t="n">
        <v>3806</v>
      </c>
      <c r="D31" s="8" t="n">
        <v>12560</v>
      </c>
    </row>
    <row r="32">
      <c r="A32" t="inlineStr">
        <is>
          <t>Nankodai-san</t>
        </is>
      </c>
      <c r="B32" t="inlineStr"/>
      <c r="C32" s="8" t="n">
        <v>3797</v>
      </c>
      <c r="D32" s="8" t="n">
        <v>12531</v>
      </c>
    </row>
    <row r="33">
      <c r="A33" t="inlineStr">
        <is>
          <t>Chuo-Senzan</t>
        </is>
      </c>
      <c r="B33" t="inlineStr"/>
      <c r="C33" s="8" t="n">
        <v>3715</v>
      </c>
      <c r="D33" s="8" t="n">
        <v>12260</v>
      </c>
    </row>
    <row r="34">
      <c r="A34" t="inlineStr">
        <is>
          <t>Kwan-san</t>
        </is>
      </c>
      <c r="B34" t="inlineStr"/>
      <c r="C34" s="8" t="n">
        <v>3667</v>
      </c>
      <c r="D34" s="8" t="n">
        <v>12100</v>
      </c>
    </row>
    <row r="35">
      <c r="A35" t="inlineStr">
        <is>
          <t>Daisuikutsu-san</t>
        </is>
      </c>
      <c r="B35" t="inlineStr"/>
      <c r="C35" s="8" t="n">
        <v>3645</v>
      </c>
      <c r="D35" s="8" t="n">
        <v>12028</v>
      </c>
    </row>
    <row r="37">
      <c r="A37" s="2" t="inlineStr">
        <is>
          <t>Chosen</t>
        </is>
      </c>
    </row>
    <row r="38">
      <c r="A38" s="5" t="inlineStr">
        <is>
          <t>Name</t>
        </is>
      </c>
      <c r="B38" s="5" t="inlineStr">
        <is>
          <t>Locality</t>
        </is>
      </c>
      <c r="C38" s="5" t="inlineStr">
        <is>
          <t>Height — metres</t>
        </is>
      </c>
      <c r="D38" s="5" t="inlineStr">
        <is>
          <t>Height — feet</t>
        </is>
      </c>
    </row>
    <row r="39">
      <c r="A39" t="inlineStr">
        <is>
          <t>Peiku-tu-san</t>
        </is>
      </c>
      <c r="B39" t="inlineStr"/>
      <c r="C39" s="8" t="n">
        <v>2774</v>
      </c>
      <c r="D39" t="inlineStr">
        <is>
          <t>—</t>
        </is>
      </c>
    </row>
    <row r="41">
      <c r="A41" s="2" t="inlineStr">
        <is>
          <t>Transcriber's notes</t>
        </is>
      </c>
    </row>
    <row r="42">
      <c r="A42" t="inlineStr">
        <is>
          <t>Row 'Kita-Hodaka', col 'metres': unreadable — '3,03_', last digit is either 3 or 8 (differs in shape from the '3' in the row above); left blank.</t>
        </is>
      </c>
    </row>
    <row r="43">
      <c r="A43" t="inlineStr">
        <is>
          <t>Hodaka locality printed as ditto '„' (= Shinano-Hida).</t>
        </is>
      </c>
    </row>
    <row r="44">
      <c r="A44" t="inlineStr">
        <is>
          <t>Senjogadake feet '10,009': last digit slightly broken, reads as 9.</t>
        </is>
      </c>
    </row>
    <row r="45">
      <c r="A45" t="inlineStr">
        <is>
          <t>Taiwan and Chosen parts have no locality column in print.</t>
        </is>
      </c>
    </row>
    <row r="46">
      <c r="A46" t="inlineStr">
        <is>
          <t>No totals printed.</t>
        </is>
      </c>
    </row>
  </sheetData>
  <hyperlinks>
    <hyperlink xmlns:r="http://schemas.openxmlformats.org/officeDocument/2006/relationships" ref="A5"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rivers with their length, drainage area, etc.]</t>
        </is>
      </c>
    </row>
    <row r="2">
      <c r="A2" t="inlineStr">
        <is>
          <t>Geography · printed pp. 2, 3</t>
        </is>
      </c>
    </row>
    <row r="3">
      <c r="A3" t="inlineStr">
        <is>
          <t>Rivers.—Principal rivers with their length, drainage area, etc. are given below:—</t>
        </is>
      </c>
    </row>
    <row r="4">
      <c r="A4" t="inlineStr">
        <is>
          <t>Scan: https://archive.org/details/japan-year-book-1930/page/n53/mode/1up, https://archive.org/details/japan-year-book-1930/page/n54/mode/1up</t>
        </is>
      </c>
    </row>
    <row r="5">
      <c r="A5" s="3" t="inlineStr">
        <is>
          <t>← Contents</t>
        </is>
      </c>
    </row>
    <row r="7">
      <c r="A7" s="5" t="inlineStr">
        <is>
          <t>Flowing into</t>
        </is>
      </c>
      <c r="B7" s="5" t="inlineStr">
        <is>
          <t>Name</t>
        </is>
      </c>
      <c r="C7" s="5" t="inlineStr">
        <is>
          <t>Length — miles</t>
        </is>
      </c>
      <c r="D7" s="5" t="inlineStr">
        <is>
          <t>Length — km.</t>
        </is>
      </c>
      <c r="E7" s="5" t="inlineStr">
        <is>
          <t>Drainage basin — sq. miles</t>
        </is>
      </c>
      <c r="F7" s="5" t="inlineStr">
        <is>
          <t>Drainage basin — sq. km.</t>
        </is>
      </c>
      <c r="G7" s="5" t="inlineStr">
        <is>
          <t>Navigable length* — miles</t>
        </is>
      </c>
      <c r="H7" s="5" t="inlineStr">
        <is>
          <t>Navigable length* — km.</t>
        </is>
      </c>
    </row>
    <row r="8">
      <c r="A8" t="inlineStr">
        <is>
          <t>Sea of Japan</t>
        </is>
      </c>
      <c r="B8" t="inlineStr">
        <is>
          <t>Agano (Honshu)</t>
        </is>
      </c>
      <c r="C8" s="9" t="n">
        <v>105</v>
      </c>
      <c r="D8" s="9" t="n">
        <v>169</v>
      </c>
      <c r="E8" s="8" t="n">
        <v>3212</v>
      </c>
      <c r="F8" s="8" t="n">
        <v>8340</v>
      </c>
      <c r="G8" s="9" t="n">
        <v>217</v>
      </c>
      <c r="H8" s="9" t="n">
        <v>585</v>
      </c>
    </row>
    <row r="9">
      <c r="A9" t="inlineStr">
        <is>
          <t>Sea of Japan</t>
        </is>
      </c>
      <c r="B9" t="inlineStr">
        <is>
          <t>Go-no (Honshu)</t>
        </is>
      </c>
      <c r="C9" s="9" t="n">
        <v>124</v>
      </c>
      <c r="D9" s="9" t="n">
        <v>200</v>
      </c>
      <c r="E9" s="8" t="n">
        <v>1471</v>
      </c>
      <c r="F9" s="8" t="n">
        <v>3810</v>
      </c>
      <c r="G9" s="9" t="n">
        <v>124</v>
      </c>
      <c r="H9" s="9" t="n">
        <v>200</v>
      </c>
    </row>
    <row r="10">
      <c r="A10" t="inlineStr">
        <is>
          <t>Sea of Japan</t>
        </is>
      </c>
      <c r="B10" t="inlineStr">
        <is>
          <t>Ishikari (Hokkaido)</t>
        </is>
      </c>
      <c r="C10" s="9" t="n">
        <v>227</v>
      </c>
      <c r="D10" s="9" t="n">
        <v>365</v>
      </c>
      <c r="E10" t="inlineStr">
        <is>
          <t>—</t>
        </is>
      </c>
      <c r="F10" s="8" t="n">
        <v>14250</v>
      </c>
      <c r="G10" t="inlineStr">
        <is>
          <t>—</t>
        </is>
      </c>
      <c r="H10" t="inlineStr">
        <is>
          <t>—</t>
        </is>
      </c>
    </row>
    <row r="11">
      <c r="A11" t="inlineStr">
        <is>
          <t>Sea of Japan</t>
        </is>
      </c>
      <c r="B11" t="inlineStr">
        <is>
          <t>Mogami (Honshu)</t>
        </is>
      </c>
      <c r="C11" s="9" t="n">
        <v>134</v>
      </c>
      <c r="D11" s="9" t="n">
        <v>216</v>
      </c>
      <c r="E11" s="8" t="n">
        <v>2858</v>
      </c>
      <c r="F11" s="10" t="n">
        <v>7.4</v>
      </c>
      <c r="G11" s="9" t="n">
        <v>215</v>
      </c>
      <c r="H11" t="inlineStr"/>
    </row>
    <row r="12">
      <c r="A12" t="inlineStr">
        <is>
          <t>Sea of Japan</t>
        </is>
      </c>
      <c r="B12" t="inlineStr">
        <is>
          <t>Jinzu (Honshu)</t>
        </is>
      </c>
      <c r="C12" t="inlineStr">
        <is>
          <t>—</t>
        </is>
      </c>
      <c r="D12" s="9" t="n">
        <v>127</v>
      </c>
      <c r="E12" t="inlineStr">
        <is>
          <t>—</t>
        </is>
      </c>
      <c r="F12" s="8" t="n">
        <v>2780</v>
      </c>
      <c r="G12" t="inlineStr">
        <is>
          <t>—</t>
        </is>
      </c>
      <c r="H12" t="inlineStr">
        <is>
          <t>—</t>
        </is>
      </c>
    </row>
    <row r="13">
      <c r="A13" t="inlineStr">
        <is>
          <t>Sea of Japan</t>
        </is>
      </c>
      <c r="B13" t="inlineStr">
        <is>
          <t>Noshiro or Yoneshiro (Honshu)</t>
        </is>
      </c>
      <c r="C13" s="9" t="n">
        <v>85</v>
      </c>
      <c r="D13" s="9" t="n">
        <v>137</v>
      </c>
      <c r="E13" s="8" t="n">
        <v>1584</v>
      </c>
      <c r="F13" s="8" t="n">
        <v>4100</v>
      </c>
      <c r="G13" s="9" t="n">
        <v>124</v>
      </c>
      <c r="H13" s="9" t="n">
        <v>228</v>
      </c>
    </row>
    <row r="14">
      <c r="A14" t="inlineStr">
        <is>
          <t>Sea of Japan</t>
        </is>
      </c>
      <c r="B14" t="inlineStr">
        <is>
          <t>Omono (Honshu)</t>
        </is>
      </c>
      <c r="C14" s="9" t="n">
        <v>93</v>
      </c>
      <c r="D14" s="9" t="n">
        <v>149</v>
      </c>
      <c r="E14" s="10" t="n">
        <v>1.614</v>
      </c>
      <c r="F14" s="8" t="n">
        <v>4180</v>
      </c>
      <c r="G14" s="9" t="n">
        <v>142</v>
      </c>
      <c r="H14" s="9" t="n">
        <v>331</v>
      </c>
    </row>
    <row r="15">
      <c r="A15" t="inlineStr">
        <is>
          <t>Sea of Japan</t>
        </is>
      </c>
      <c r="B15" t="inlineStr">
        <is>
          <t>Rakuto (Chosen)</t>
        </is>
      </c>
      <c r="C15" s="9" t="n">
        <v>327</v>
      </c>
      <c r="D15" s="9" t="n">
        <v>525</v>
      </c>
      <c r="E15" s="10" t="n">
        <v>9.212</v>
      </c>
      <c r="F15" s="8" t="n">
        <v>23860</v>
      </c>
      <c r="G15" s="9" t="n">
        <v>215</v>
      </c>
      <c r="H15" s="9" t="n">
        <v>341</v>
      </c>
    </row>
    <row r="16">
      <c r="A16" t="inlineStr">
        <is>
          <t>Sea of Japan</t>
        </is>
      </c>
      <c r="B16" t="inlineStr">
        <is>
          <t>Shinano (Honshu)</t>
        </is>
      </c>
      <c r="C16" s="9" t="n">
        <v>229</v>
      </c>
      <c r="D16" s="9" t="n">
        <v>369</v>
      </c>
      <c r="E16" s="8" t="n">
        <v>4734</v>
      </c>
      <c r="F16" s="8" t="n">
        <v>12260</v>
      </c>
      <c r="G16" s="9" t="n">
        <v>344</v>
      </c>
      <c r="H16" s="9" t="n">
        <v>703</v>
      </c>
    </row>
    <row r="17">
      <c r="A17" t="inlineStr">
        <is>
          <t>Sea of Japan</t>
        </is>
      </c>
      <c r="B17" t="inlineStr">
        <is>
          <t>Teshio (Hokkaido)</t>
        </is>
      </c>
      <c r="C17" s="9" t="n">
        <v>193</v>
      </c>
      <c r="D17" s="9" t="n">
        <v>306</v>
      </c>
      <c r="E17" t="inlineStr">
        <is>
          <t>—</t>
        </is>
      </c>
      <c r="F17" s="8" t="n">
        <v>5820</v>
      </c>
      <c r="G17" t="inlineStr">
        <is>
          <t>—</t>
        </is>
      </c>
      <c r="H17" t="inlineStr">
        <is>
          <t>—</t>
        </is>
      </c>
    </row>
    <row r="18">
      <c r="A18" t="inlineStr">
        <is>
          <t>Sea of Japan</t>
        </is>
      </c>
      <c r="B18" t="inlineStr">
        <is>
          <t>Tumen (Chosen)</t>
        </is>
      </c>
      <c r="C18" s="9" t="n">
        <v>325</v>
      </c>
      <c r="D18" s="9" t="n">
        <v>521</v>
      </c>
      <c r="E18" s="8" t="n">
        <v>4061</v>
      </c>
      <c r="F18" s="8" t="n">
        <v>10513</v>
      </c>
      <c r="G18" s="9" t="n">
        <v>54</v>
      </c>
      <c r="H18" s="9" t="n">
        <v>85</v>
      </c>
    </row>
    <row r="19">
      <c r="A19" t="inlineStr">
        <is>
          <t>Pacific Ocean</t>
        </is>
      </c>
      <c r="B19" t="inlineStr">
        <is>
          <t>Abukuma (Honshu)</t>
        </is>
      </c>
      <c r="C19" s="9" t="n">
        <v>122</v>
      </c>
      <c r="D19" s="9" t="n">
        <v>196</v>
      </c>
      <c r="E19" s="8" t="n">
        <v>2114</v>
      </c>
      <c r="F19" s="8" t="n">
        <v>5480</v>
      </c>
      <c r="G19" s="9" t="n">
        <v>81</v>
      </c>
      <c r="H19" s="9" t="n">
        <v>149</v>
      </c>
    </row>
    <row r="20">
      <c r="A20" t="inlineStr">
        <is>
          <t>Pacific Ocean</t>
        </is>
      </c>
      <c r="B20" t="inlineStr">
        <is>
          <t>Arakawa (Honshu)</t>
        </is>
      </c>
      <c r="C20" s="9" t="n">
        <v>110</v>
      </c>
      <c r="D20" s="9" t="n">
        <v>177</v>
      </c>
      <c r="E20" s="8" t="n">
        <v>1209</v>
      </c>
      <c r="F20" s="8" t="n">
        <v>3130</v>
      </c>
      <c r="G20" s="9" t="n">
        <v>154</v>
      </c>
      <c r="H20" s="9" t="n">
        <v>475</v>
      </c>
    </row>
    <row r="21">
      <c r="A21" t="inlineStr">
        <is>
          <t>Pacific Ocean</t>
        </is>
      </c>
      <c r="B21" t="inlineStr">
        <is>
          <t>Kiso (Honshu)</t>
        </is>
      </c>
      <c r="C21" s="9" t="n">
        <v>144</v>
      </c>
      <c r="D21" s="9" t="n">
        <v>232</v>
      </c>
      <c r="E21" s="8" t="n">
        <v>2513</v>
      </c>
      <c r="F21" s="8" t="n">
        <v>9100</v>
      </c>
      <c r="G21" s="9" t="n">
        <v>278</v>
      </c>
      <c r="H21" s="9" t="n">
        <v>448</v>
      </c>
    </row>
    <row r="22">
      <c r="A22" t="inlineStr">
        <is>
          <t>Pacific Ocean</t>
        </is>
      </c>
      <c r="B22" t="inlineStr">
        <is>
          <t>Kitakami (Honshu)</t>
        </is>
      </c>
      <c r="C22" s="9" t="n">
        <v>152</v>
      </c>
      <c r="D22" s="9" t="n">
        <v>243</v>
      </c>
      <c r="E22" s="8" t="n">
        <v>4139</v>
      </c>
      <c r="F22" s="8" t="n">
        <v>10720</v>
      </c>
      <c r="G22" s="9" t="n">
        <v>225</v>
      </c>
      <c r="H22" s="9" t="n">
        <v>605</v>
      </c>
    </row>
    <row r="23">
      <c r="A23" t="inlineStr">
        <is>
          <t>Pacific Ocean</t>
        </is>
      </c>
      <c r="B23" t="inlineStr">
        <is>
          <t>Nakagawa (Honshu)</t>
        </is>
      </c>
      <c r="C23" s="9" t="n">
        <v>78</v>
      </c>
      <c r="D23" s="9" t="n">
        <v>126</v>
      </c>
      <c r="E23" s="8" t="n">
        <v>1262</v>
      </c>
      <c r="F23" s="8" t="n">
        <v>3270</v>
      </c>
      <c r="G23" s="9" t="n">
        <v>68</v>
      </c>
      <c r="H23" s="9" t="n">
        <v>118</v>
      </c>
    </row>
    <row r="24">
      <c r="A24" t="inlineStr">
        <is>
          <t>Pacific Ocean</t>
        </is>
      </c>
      <c r="B24" t="inlineStr">
        <is>
          <t>Shingu (Honshu)</t>
        </is>
      </c>
      <c r="C24" t="inlineStr">
        <is>
          <t>—</t>
        </is>
      </c>
      <c r="D24" s="9" t="n">
        <v>161</v>
      </c>
      <c r="E24" t="inlineStr">
        <is>
          <t>—</t>
        </is>
      </c>
      <c r="F24" s="8" t="n">
        <v>2440</v>
      </c>
      <c r="G24" t="inlineStr">
        <is>
          <t>—</t>
        </is>
      </c>
      <c r="H24" s="9" t="n">
        <v>161</v>
      </c>
    </row>
    <row r="25">
      <c r="A25" t="inlineStr">
        <is>
          <t>Pacific Ocean</t>
        </is>
      </c>
      <c r="B25" t="inlineStr">
        <is>
          <t>Fuji (Honshu)</t>
        </is>
      </c>
      <c r="C25" t="inlineStr">
        <is>
          <t>—</t>
        </is>
      </c>
      <c r="D25" s="9" t="n">
        <v>161</v>
      </c>
      <c r="E25" t="inlineStr">
        <is>
          <t>—</t>
        </is>
      </c>
      <c r="F25" s="8" t="n">
        <v>4540</v>
      </c>
      <c r="G25" t="inlineStr">
        <is>
          <t>—</t>
        </is>
      </c>
      <c r="H25" t="inlineStr">
        <is>
          <t>—</t>
        </is>
      </c>
    </row>
    <row r="26">
      <c r="A26" t="inlineStr">
        <is>
          <t>Pacific Ocean</t>
        </is>
      </c>
      <c r="B26" t="inlineStr">
        <is>
          <t>Tenryu (Honshu)</t>
        </is>
      </c>
      <c r="C26" s="9" t="n">
        <v>134</v>
      </c>
      <c r="D26" s="9" t="n">
        <v>216</v>
      </c>
      <c r="E26" s="8" t="n">
        <v>1888</v>
      </c>
      <c r="F26" s="8" t="n">
        <v>4890</v>
      </c>
      <c r="G26" s="9" t="n">
        <v>176</v>
      </c>
      <c r="H26" s="9" t="n">
        <v>357</v>
      </c>
    </row>
    <row r="27">
      <c r="A27" t="inlineStr">
        <is>
          <t>Pacific Ocean</t>
        </is>
      </c>
      <c r="B27" t="inlineStr">
        <is>
          <t>Tokachi (Hokkaido)</t>
        </is>
      </c>
      <c r="C27" s="9" t="n">
        <v>122</v>
      </c>
      <c r="D27" s="9" t="n">
        <v>196</v>
      </c>
      <c r="E27" t="inlineStr">
        <is>
          <t>—</t>
        </is>
      </c>
      <c r="F27" s="8" t="n">
        <v>8780</v>
      </c>
      <c r="G27" t="inlineStr">
        <is>
          <t>—</t>
        </is>
      </c>
      <c r="H27" t="inlineStr">
        <is>
          <t>—</t>
        </is>
      </c>
    </row>
    <row r="28">
      <c r="A28" t="inlineStr">
        <is>
          <t>Pacific Ocean</t>
        </is>
      </c>
      <c r="B28" t="inlineStr">
        <is>
          <t>Tone (Honshu)</t>
        </is>
      </c>
      <c r="C28" s="9" t="n">
        <v>200</v>
      </c>
      <c r="D28" s="9" t="n">
        <v>322</v>
      </c>
      <c r="E28" s="8" t="n">
        <v>6086</v>
      </c>
      <c r="F28" s="8" t="n">
        <v>15760</v>
      </c>
      <c r="G28" s="9" t="n">
        <v>415</v>
      </c>
      <c r="H28" s="9" t="n">
        <v>852</v>
      </c>
    </row>
    <row r="29">
      <c r="A29" t="inlineStr">
        <is>
          <t>Pacific Ocean</t>
        </is>
      </c>
      <c r="B29" t="inlineStr">
        <is>
          <t>Yoshino (Shikoku)</t>
        </is>
      </c>
      <c r="C29" s="9" t="n">
        <v>146</v>
      </c>
      <c r="D29" s="9" t="n">
        <v>236</v>
      </c>
      <c r="E29" s="8" t="n">
        <v>1429</v>
      </c>
      <c r="F29" s="8" t="n">
        <v>3700</v>
      </c>
      <c r="G29" s="9" t="n">
        <v>146</v>
      </c>
      <c r="H29" s="9" t="n">
        <v>236</v>
      </c>
    </row>
    <row r="30">
      <c r="A30" t="inlineStr">
        <is>
          <t>Inland Sea</t>
        </is>
      </c>
      <c r="B30" t="inlineStr">
        <is>
          <t>Yodo (Honshu)</t>
        </is>
      </c>
      <c r="C30" s="9" t="n">
        <v>49</v>
      </c>
      <c r="D30" s="9" t="n">
        <v>79</v>
      </c>
      <c r="E30" s="8" t="n">
        <v>3246</v>
      </c>
      <c r="F30" s="8" t="n">
        <v>8410</v>
      </c>
      <c r="G30" s="9" t="n">
        <v>220</v>
      </c>
      <c r="H30" s="9" t="n">
        <v>660</v>
      </c>
    </row>
    <row r="31">
      <c r="A31" t="inlineStr">
        <is>
          <t>Okhotsk Sea</t>
        </is>
      </c>
      <c r="B31" t="inlineStr">
        <is>
          <t>Tokoro (Hokkaido)</t>
        </is>
      </c>
      <c r="C31" s="9" t="n">
        <v>90</v>
      </c>
      <c r="D31" s="9" t="n">
        <v>145</v>
      </c>
      <c r="E31" t="inlineStr">
        <is>
          <t>—</t>
        </is>
      </c>
      <c r="F31" s="8" t="n">
        <v>2660</v>
      </c>
      <c r="G31" t="inlineStr">
        <is>
          <t>—</t>
        </is>
      </c>
      <c r="H31" t="inlineStr">
        <is>
          <t>—</t>
        </is>
      </c>
    </row>
    <row r="32">
      <c r="A32" t="inlineStr">
        <is>
          <t>East China Sea</t>
        </is>
      </c>
      <c r="B32" t="inlineStr">
        <is>
          <t>Chikugo (Kyushu)</t>
        </is>
      </c>
      <c r="C32" s="9" t="n">
        <v>88</v>
      </c>
      <c r="D32" s="9" t="n">
        <v>141</v>
      </c>
      <c r="E32" s="8" t="n">
        <v>1102</v>
      </c>
      <c r="F32" s="8" t="n">
        <v>2850</v>
      </c>
      <c r="G32" s="9" t="n">
        <v>117</v>
      </c>
      <c r="H32" s="9" t="n">
        <v>189</v>
      </c>
    </row>
    <row r="33">
      <c r="A33" t="inlineStr">
        <is>
          <t>East China Sea</t>
        </is>
      </c>
      <c r="B33" t="inlineStr">
        <is>
          <t>Dakusui (Taiwan)</t>
        </is>
      </c>
      <c r="C33" s="9" t="n">
        <v>95</v>
      </c>
      <c r="D33" s="9" t="n">
        <v>165</v>
      </c>
      <c r="E33" t="inlineStr">
        <is>
          <t>—</t>
        </is>
      </c>
      <c r="F33" t="inlineStr">
        <is>
          <t>—</t>
        </is>
      </c>
      <c r="G33" t="inlineStr">
        <is>
          <t>—</t>
        </is>
      </c>
      <c r="H33" t="inlineStr">
        <is>
          <t>—</t>
        </is>
      </c>
    </row>
    <row r="34">
      <c r="A34" t="inlineStr">
        <is>
          <t>Yellow Sea</t>
        </is>
      </c>
      <c r="B34" t="inlineStr">
        <is>
          <t>Daido (Chosen)</t>
        </is>
      </c>
      <c r="C34" s="9" t="n">
        <v>273</v>
      </c>
      <c r="D34" s="9" t="n">
        <v>439</v>
      </c>
      <c r="E34" s="8" t="n">
        <v>6437</v>
      </c>
      <c r="F34" s="8" t="n">
        <v>16673</v>
      </c>
      <c r="G34" s="9" t="n">
        <v>161</v>
      </c>
      <c r="H34" s="9" t="n">
        <v>260</v>
      </c>
    </row>
    <row r="35">
      <c r="A35" t="inlineStr">
        <is>
          <t>Yellow Sea</t>
        </is>
      </c>
      <c r="B35" t="inlineStr">
        <is>
          <t>Kan (Chosen)</t>
        </is>
      </c>
      <c r="C35" s="9" t="n">
        <v>320</v>
      </c>
      <c r="D35" s="9" t="n">
        <v>514</v>
      </c>
      <c r="E35" s="8" t="n">
        <v>10147</v>
      </c>
      <c r="F35" s="8" t="n">
        <v>26279</v>
      </c>
      <c r="G35" s="9" t="n">
        <v>205</v>
      </c>
      <c r="H35" s="9" t="n">
        <v>330</v>
      </c>
    </row>
    <row r="36">
      <c r="A36" t="inlineStr">
        <is>
          <t>Yellow Sea</t>
        </is>
      </c>
      <c r="B36" t="inlineStr">
        <is>
          <t>Yalu (Chosen)</t>
        </is>
      </c>
      <c r="C36" s="9" t="n">
        <v>491</v>
      </c>
      <c r="D36" s="9" t="n">
        <v>790</v>
      </c>
      <c r="E36" s="8" t="n">
        <v>12255</v>
      </c>
      <c r="F36" s="8" t="n">
        <v>31739</v>
      </c>
      <c r="G36" s="9" t="n">
        <v>434</v>
      </c>
      <c r="H36" s="9" t="n">
        <v>698</v>
      </c>
    </row>
    <row r="38">
      <c r="A38" s="2" t="inlineStr">
        <is>
          <t>Footnotes</t>
        </is>
      </c>
    </row>
    <row r="39">
      <c r="A39" t="inlineStr">
        <is>
          <t>* Including tributaries.</t>
        </is>
      </c>
    </row>
    <row r="41">
      <c r="A41" s="2" t="inlineStr">
        <is>
          <t>Transcriber's notes</t>
        </is>
      </c>
    </row>
    <row r="42">
      <c r="A42" t="inlineStr">
        <is>
          <t>'Flowing into' is printed once per brace group; repeated on every row. The Pacific Ocean brace runs from Abukuma (p. 2) over the page to Yoshino (p. 3).</t>
        </is>
      </c>
    </row>
    <row r="43">
      <c r="A43" t="inlineStr">
        <is>
          <t>Region in parentheses printed as ditto marks '( „ )' in many rows; expanded (Go-no, Jinzu, Noshiro, Omono = Honshu; Arakawa…Fuji = Honshu; Kan, Yalu = Chosen).</t>
        </is>
      </c>
    </row>
    <row r="44">
      <c r="A44" t="inlineStr">
        <is>
          <t>'Noshiro or Yoneshiro' is broken over two lines in print ('Noshiro or Yone-/shiro').</t>
        </is>
      </c>
    </row>
    <row r="45">
      <c r="A45" t="inlineStr">
        <is>
          <t>Row 'Mogami', col 'Navigable length — km.': unreadable — '4_9', middle digit blurred (5 or 3); left blank.</t>
        </is>
      </c>
    </row>
    <row r="46">
      <c r="A46" t="inlineStr">
        <is>
          <t>Thousands separators printed as period-like marks in 'Mogami sq. km. 7.400', 'Omono sq. miles 1.614', 'Rakuto sq. miles 9.212'; transcribed as seen. Several other separators are blurred but read as commas.</t>
        </is>
      </c>
    </row>
    <row r="47">
      <c r="A47" t="inlineStr">
        <is>
          <t>No totals printed.</t>
        </is>
      </c>
    </row>
  </sheetData>
  <hyperlinks>
    <hyperlink xmlns:r="http://schemas.openxmlformats.org/officeDocument/2006/relationships" ref="A5"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[Area and circumference of the principal lakes]</t>
        </is>
      </c>
    </row>
    <row r="2">
      <c r="A2" t="inlineStr">
        <is>
          <t>Geography · printed pp. 3</t>
        </is>
      </c>
    </row>
    <row r="3">
      <c r="A3" t="inlineStr">
        <is>
          <t>Lakes and Ponds — The area and circumference of the principal lakes are as below:—</t>
        </is>
      </c>
    </row>
    <row r="4">
      <c r="A4" t="inlineStr">
        <is>
          <t>Scan: https://archive.org/details/japan-year-book-1930/page/n54/mode/1up</t>
        </is>
      </c>
    </row>
    <row r="5">
      <c r="A5" s="3" t="inlineStr">
        <is>
          <t>← Contents</t>
        </is>
      </c>
    </row>
    <row r="7">
      <c r="A7" s="5" t="inlineStr">
        <is>
          <t>Lake</t>
        </is>
      </c>
      <c r="B7" s="5" t="inlineStr">
        <is>
          <t>Area (sq. km.)</t>
        </is>
      </c>
      <c r="C7" s="5" t="inlineStr">
        <is>
          <t>Circumference (miles)</t>
        </is>
      </c>
    </row>
    <row r="8">
      <c r="A8" t="inlineStr">
        <is>
          <t>Biwa-ko</t>
        </is>
      </c>
      <c r="B8" s="7" t="n">
        <v>674.8</v>
      </c>
      <c r="C8" s="7" t="n">
        <v>146.15</v>
      </c>
    </row>
    <row r="9">
      <c r="A9" t="inlineStr">
        <is>
          <t>Hachirogata</t>
        </is>
      </c>
      <c r="B9" s="7" t="n">
        <v>221.2</v>
      </c>
      <c r="C9" s="7" t="n">
        <v>48.81</v>
      </c>
    </row>
    <row r="10">
      <c r="A10" t="inlineStr">
        <is>
          <t>Taraika-ko</t>
        </is>
      </c>
      <c r="B10" s="7" t="n">
        <v>180.06</v>
      </c>
      <c r="C10" t="inlineStr">
        <is>
          <t>—</t>
        </is>
      </c>
    </row>
    <row r="11">
      <c r="A11" t="inlineStr">
        <is>
          <t>Kasumiga-ura</t>
        </is>
      </c>
      <c r="B11" s="7" t="n">
        <v>177.5</v>
      </c>
      <c r="C11" s="7" t="n">
        <v>84.19</v>
      </c>
    </row>
    <row r="12">
      <c r="A12" t="inlineStr">
        <is>
          <t>Tomnai-ko</t>
        </is>
      </c>
      <c r="B12" s="7" t="n">
        <v>168.18</v>
      </c>
      <c r="C12" s="7" t="n">
        <v>48.81</v>
      </c>
    </row>
    <row r="13">
      <c r="A13" t="inlineStr">
        <is>
          <t>Saroma-ko</t>
        </is>
      </c>
      <c r="B13" s="7" t="n">
        <v>151.17</v>
      </c>
      <c r="C13" s="7" t="n">
        <v>65.39</v>
      </c>
    </row>
    <row r="14">
      <c r="A14" t="inlineStr">
        <is>
          <t>Inawashiro-ko</t>
        </is>
      </c>
      <c r="B14" s="7" t="n">
        <v>103.64</v>
      </c>
      <c r="C14" s="7" t="n">
        <v>40.33</v>
      </c>
    </row>
    <row r="15">
      <c r="A15" t="inlineStr">
        <is>
          <t>Nakano-umi</t>
        </is>
      </c>
      <c r="B15" s="7" t="n">
        <v>101.6</v>
      </c>
      <c r="C15" t="inlineStr">
        <is>
          <t>—</t>
        </is>
      </c>
    </row>
    <row r="16">
      <c r="A16" t="inlineStr">
        <is>
          <t>Shinji-ko</t>
        </is>
      </c>
      <c r="B16" s="7" t="n">
        <v>83.13</v>
      </c>
      <c r="C16" t="inlineStr">
        <is>
          <t>—</t>
        </is>
      </c>
    </row>
    <row r="17">
      <c r="A17" t="inlineStr">
        <is>
          <t>Hamana-ko</t>
        </is>
      </c>
      <c r="B17" s="7" t="n">
        <v>80.26000000000001</v>
      </c>
      <c r="C17" s="7" t="n">
        <v>57.14</v>
      </c>
    </row>
    <row r="18">
      <c r="A18" t="inlineStr">
        <is>
          <t>Towada-ko</t>
        </is>
      </c>
      <c r="B18" s="7" t="n">
        <v>78.02</v>
      </c>
      <c r="C18" s="7" t="n">
        <v>39.04</v>
      </c>
    </row>
    <row r="19">
      <c r="A19" t="inlineStr">
        <is>
          <t>Shikotsu-ko</t>
        </is>
      </c>
      <c r="B19" s="7" t="n">
        <v>77.59999999999999</v>
      </c>
      <c r="C19" t="inlineStr">
        <is>
          <t>—</t>
        </is>
      </c>
    </row>
    <row r="21">
      <c r="A21" s="2" t="inlineStr">
        <is>
          <t>Transcriber's notes</t>
        </is>
      </c>
    </row>
    <row r="22">
      <c r="A22" t="inlineStr">
        <is>
          <t>Printed in two side-by-side blocks; merged (left block then right block).</t>
        </is>
      </c>
    </row>
    <row r="23">
      <c r="A23" t="inlineStr">
        <is>
          <t>Following prose (not tabulated): Chuzenji in Nikko (14.78 miles), Ashi-no-ko in Hakone (12.46 miles), Suwa-ko in Shirane (11.25 miles).</t>
        </is>
      </c>
    </row>
    <row r="24">
      <c r="A24" t="inlineStr">
        <is>
          <t>Hachirogata and Tomnai-ko both show 48.81 as printed.</t>
        </is>
      </c>
    </row>
    <row r="25">
      <c r="A25" t="inlineStr">
        <is>
          <t>No totals printed.</t>
        </is>
      </c>
    </row>
  </sheetData>
  <hyperlinks>
    <hyperlink xmlns:r="http://schemas.openxmlformats.org/officeDocument/2006/relationships" ref="A5"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plains in Japan proper]</t>
        </is>
      </c>
    </row>
    <row r="2">
      <c r="A2" t="inlineStr">
        <is>
          <t>Geography · printed pp. 3</t>
        </is>
      </c>
    </row>
    <row r="3">
      <c r="A3" t="inlineStr">
        <is>
          <t>Plains.—Principal plains in Japan proper are:—</t>
        </is>
      </c>
    </row>
    <row r="4">
      <c r="A4" t="inlineStr">
        <is>
          <t>Scan: https://archive.org/details/japan-year-book-1930/page/n54/mode/1up</t>
        </is>
      </c>
    </row>
    <row r="5">
      <c r="A5" s="3" t="inlineStr">
        <is>
          <t>← Contents</t>
        </is>
      </c>
    </row>
    <row r="7">
      <c r="A7" s="5" t="inlineStr">
        <is>
          <t>Name</t>
        </is>
      </c>
      <c r="B7" s="5" t="inlineStr">
        <is>
          <t>Watered by</t>
        </is>
      </c>
      <c r="C7" s="5" t="inlineStr">
        <is>
          <t>Noted towns</t>
        </is>
      </c>
      <c r="D7" s="5" t="inlineStr">
        <is>
          <t>Approximate No. of inhabitants</t>
        </is>
      </c>
    </row>
    <row r="8">
      <c r="A8" t="inlineStr">
        <is>
          <t>Kwanto</t>
        </is>
      </c>
      <c r="B8" t="inlineStr">
        <is>
          <t>Tone, Arakawa and Sagami</t>
        </is>
      </c>
      <c r="C8" t="inlineStr">
        <is>
          <t>Tokyo, Yokohama etc.</t>
        </is>
      </c>
      <c r="D8" t="inlineStr">
        <is>
          <t>11 millions</t>
        </is>
      </c>
    </row>
    <row r="9">
      <c r="A9" t="inlineStr">
        <is>
          <t>Nobi</t>
        </is>
      </c>
      <c r="B9" t="inlineStr">
        <is>
          <t>Kiso system (Ibi and Nagara)</t>
        </is>
      </c>
      <c r="C9" t="inlineStr">
        <is>
          <t>Nagoya, Gifu, etc.</t>
        </is>
      </c>
      <c r="D9" t="inlineStr">
        <is>
          <t>Over 3 millions</t>
        </is>
      </c>
    </row>
    <row r="10">
      <c r="A10" t="inlineStr">
        <is>
          <t>Kinai</t>
        </is>
      </c>
      <c r="B10" t="inlineStr">
        <is>
          <t>Yodo</t>
        </is>
      </c>
      <c r="C10" t="inlineStr">
        <is>
          <t>Kyoto, Osaka, Kobe</t>
        </is>
      </c>
      <c r="D10" t="inlineStr">
        <is>
          <t>5 millions</t>
        </is>
      </c>
    </row>
    <row r="11">
      <c r="A11" t="inlineStr">
        <is>
          <t>Echigo</t>
        </is>
      </c>
      <c r="B11" t="inlineStr">
        <is>
          <t>Shinano and Agano</t>
        </is>
      </c>
      <c r="C11" t="inlineStr">
        <is>
          <t>Niigata</t>
        </is>
      </c>
      <c r="D11" t="inlineStr">
        <is>
          <t>1 ½ millions</t>
        </is>
      </c>
    </row>
    <row r="12">
      <c r="A12" t="inlineStr">
        <is>
          <t>Sendai</t>
        </is>
      </c>
      <c r="B12" t="inlineStr">
        <is>
          <t>Kitakami and Abukuma</t>
        </is>
      </c>
      <c r="C12" t="inlineStr">
        <is>
          <t>Sendai</t>
        </is>
      </c>
      <c r="D12" t="inlineStr">
        <is>
          <t>About 1 million</t>
        </is>
      </c>
    </row>
    <row r="13">
      <c r="A13" t="inlineStr">
        <is>
          <t>Ishikari</t>
        </is>
      </c>
      <c r="B13" t="inlineStr">
        <is>
          <t>Ishikari</t>
        </is>
      </c>
      <c r="C13" t="inlineStr">
        <is>
          <t>Otaru</t>
        </is>
      </c>
      <c r="D13" t="inlineStr">
        <is>
          <t>About 1/5 million</t>
        </is>
      </c>
    </row>
    <row r="14">
      <c r="A14" t="inlineStr">
        <is>
          <t>Tsukushi</t>
        </is>
      </c>
      <c r="B14" t="inlineStr">
        <is>
          <t>Chikugo</t>
        </is>
      </c>
      <c r="C14" t="inlineStr">
        <is>
          <t>Kurume</t>
        </is>
      </c>
      <c r="D14" t="inlineStr">
        <is>
          <t>About 2 millions</t>
        </is>
      </c>
    </row>
    <row r="16">
      <c r="A16" s="2" t="inlineStr">
        <is>
          <t>Transcriber's notes</t>
        </is>
      </c>
    </row>
    <row r="17">
      <c r="A17" t="inlineStr">
        <is>
          <t>Echigo figure printed '1 ½ millions' (fraction glyph somewhat blurred).</t>
        </is>
      </c>
    </row>
    <row r="18">
      <c r="A18" t="inlineStr">
        <is>
          <t>No totals printed.</t>
        </is>
      </c>
    </row>
  </sheetData>
  <hyperlinks>
    <hyperlink xmlns:r="http://schemas.openxmlformats.org/officeDocument/2006/relationships" ref="A5"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I. Atmospheric Pressure (in mm.)</t>
        </is>
      </c>
    </row>
    <row r="2">
      <c r="A2" t="inlineStr">
        <is>
          <t>Geography · printed pp. 5</t>
        </is>
      </c>
    </row>
    <row r="3">
      <c r="A3" t="inlineStr">
        <is>
          <t>Climate — mean monthly barometric reading at leading stations as reduced to the sea-level</t>
        </is>
      </c>
    </row>
    <row r="4">
      <c r="A4" t="inlineStr">
        <is>
          <t>Scan: https://archive.org/details/japan-year-book-1930/page/n56/mode/1up</t>
        </is>
      </c>
    </row>
    <row r="5">
      <c r="A5" s="3" t="inlineStr">
        <is>
          <t>← Contents</t>
        </is>
      </c>
    </row>
    <row r="7">
      <c r="A7" s="5" t="inlineStr">
        <is>
          <t>Station</t>
        </is>
      </c>
      <c r="B7" s="5" t="inlineStr">
        <is>
          <t>Jan.</t>
        </is>
      </c>
      <c r="C7" s="5" t="inlineStr">
        <is>
          <t>Feb.</t>
        </is>
      </c>
      <c r="D7" s="5" t="inlineStr">
        <is>
          <t>Mar.</t>
        </is>
      </c>
      <c r="E7" s="5" t="inlineStr">
        <is>
          <t>Apr.</t>
        </is>
      </c>
      <c r="F7" s="5" t="inlineStr">
        <is>
          <t>May</t>
        </is>
      </c>
      <c r="G7" s="5" t="inlineStr">
        <is>
          <t>Jun.</t>
        </is>
      </c>
      <c r="H7" s="5" t="inlineStr">
        <is>
          <t>Jul.</t>
        </is>
      </c>
      <c r="I7" s="5" t="inlineStr">
        <is>
          <t>Aug.</t>
        </is>
      </c>
      <c r="J7" s="5" t="inlineStr">
        <is>
          <t>Sept.</t>
        </is>
      </c>
      <c r="K7" s="5" t="inlineStr">
        <is>
          <t>Oct.</t>
        </is>
      </c>
      <c r="L7" s="5" t="inlineStr">
        <is>
          <t>Nov.</t>
        </is>
      </c>
      <c r="M7" s="5" t="inlineStr">
        <is>
          <t>Dec.</t>
        </is>
      </c>
      <c r="N7" s="5" t="inlineStr">
        <is>
          <t>Year</t>
        </is>
      </c>
    </row>
    <row r="8">
      <c r="A8" t="inlineStr">
        <is>
          <t>Taihoku</t>
        </is>
      </c>
      <c r="B8" s="11" t="n">
        <v>66</v>
      </c>
      <c r="C8" s="11" t="n">
        <v>65</v>
      </c>
      <c r="D8" s="11" t="n">
        <v>63.4</v>
      </c>
      <c r="E8" s="11" t="n">
        <v>60.6</v>
      </c>
      <c r="F8" s="11" t="n">
        <v>57.7</v>
      </c>
      <c r="G8" s="11" t="n">
        <v>55.2</v>
      </c>
      <c r="H8" s="11" t="n">
        <v>54.4</v>
      </c>
      <c r="I8" s="11" t="n">
        <v>53.8</v>
      </c>
      <c r="J8" s="11" t="n">
        <v>57</v>
      </c>
      <c r="K8" s="11" t="n">
        <v>61.3</v>
      </c>
      <c r="L8" s="11" t="n">
        <v>64.09999999999999</v>
      </c>
      <c r="M8" s="11" t="n">
        <v>65.7</v>
      </c>
      <c r="N8" s="11" t="n">
        <v>60.4</v>
      </c>
    </row>
    <row r="9">
      <c r="A9" t="inlineStr">
        <is>
          <t>Fukuoka</t>
        </is>
      </c>
      <c r="B9" s="11" t="n">
        <v>66.59999999999999</v>
      </c>
      <c r="C9" s="11" t="n">
        <v>65.7</v>
      </c>
      <c r="D9" s="11" t="n">
        <v>64.5</v>
      </c>
      <c r="E9" s="11" t="n">
        <v>62</v>
      </c>
      <c r="F9" s="11" t="n">
        <v>59.1</v>
      </c>
      <c r="G9" s="11" t="n">
        <v>56.3</v>
      </c>
      <c r="H9" s="11" t="n">
        <v>56.4</v>
      </c>
      <c r="I9" s="11" t="n">
        <v>56.2</v>
      </c>
      <c r="J9" s="11" t="n">
        <v>59</v>
      </c>
      <c r="K9" s="11" t="n">
        <v>63.2</v>
      </c>
      <c r="L9" s="11" t="n">
        <v>65.7</v>
      </c>
      <c r="M9" s="11" t="n">
        <v>66.7</v>
      </c>
      <c r="N9" s="11" t="n">
        <v>61.8</v>
      </c>
    </row>
    <row r="10">
      <c r="A10" t="inlineStr">
        <is>
          <t>Kagoshima</t>
        </is>
      </c>
      <c r="B10" s="11" t="n">
        <v>66</v>
      </c>
      <c r="C10" s="11" t="n">
        <v>65</v>
      </c>
      <c r="D10" s="11" t="n">
        <v>63.8</v>
      </c>
      <c r="E10" s="11" t="n">
        <v>61.6</v>
      </c>
      <c r="F10" s="11" t="n">
        <v>59</v>
      </c>
      <c r="G10" s="11" t="n">
        <v>56.6</v>
      </c>
      <c r="H10" s="11" t="n">
        <v>56.9</v>
      </c>
      <c r="I10" s="11" t="n">
        <v>56.3</v>
      </c>
      <c r="J10" s="11" t="n">
        <v>58.3</v>
      </c>
      <c r="K10" s="11" t="n">
        <v>62.1</v>
      </c>
      <c r="L10" s="11" t="n">
        <v>65.09999999999999</v>
      </c>
      <c r="M10" s="11" t="n">
        <v>66.09999999999999</v>
      </c>
      <c r="N10" s="11" t="n">
        <v>61.4</v>
      </c>
    </row>
    <row r="11">
      <c r="A11" t="inlineStr">
        <is>
          <t>Hiroshima</t>
        </is>
      </c>
      <c r="B11" s="11" t="n">
        <v>66.09999999999999</v>
      </c>
      <c r="C11" s="11" t="n">
        <v>65.3</v>
      </c>
      <c r="D11" s="11" t="n">
        <v>64.40000000000001</v>
      </c>
      <c r="E11" s="11" t="n">
        <v>62</v>
      </c>
      <c r="F11" s="11" t="n">
        <v>59.3</v>
      </c>
      <c r="G11" s="11" t="n">
        <v>56.6</v>
      </c>
      <c r="H11" s="11" t="n">
        <v>56.8</v>
      </c>
      <c r="I11" s="11" t="n">
        <v>56.6</v>
      </c>
      <c r="J11" s="11" t="n">
        <v>59.2</v>
      </c>
      <c r="K11" s="11" t="n">
        <v>63.1</v>
      </c>
      <c r="L11" s="11" t="n">
        <v>65.59999999999999</v>
      </c>
      <c r="M11" s="11" t="n">
        <v>66</v>
      </c>
      <c r="N11" s="11" t="n">
        <v>61.8</v>
      </c>
    </row>
    <row r="12">
      <c r="A12" t="inlineStr">
        <is>
          <t>Osaka</t>
        </is>
      </c>
      <c r="B12" s="11" t="n">
        <v>65.09999999999999</v>
      </c>
      <c r="C12" s="11" t="n">
        <v>64.40000000000001</v>
      </c>
      <c r="D12" s="11" t="n">
        <v>63.9</v>
      </c>
      <c r="E12" s="11" t="n">
        <v>62</v>
      </c>
      <c r="F12" s="11" t="n">
        <v>59.3</v>
      </c>
      <c r="G12" s="11" t="n">
        <v>56.7</v>
      </c>
      <c r="H12" s="11" t="n">
        <v>57</v>
      </c>
      <c r="I12" s="11" t="n">
        <v>56.9</v>
      </c>
      <c r="J12" s="11" t="n">
        <v>59.3</v>
      </c>
      <c r="K12" s="11" t="n">
        <v>62.7</v>
      </c>
      <c r="L12" s="11" t="n">
        <v>65</v>
      </c>
      <c r="M12" s="11" t="n">
        <v>65</v>
      </c>
      <c r="N12" s="11" t="n">
        <v>61.4</v>
      </c>
    </row>
    <row r="13">
      <c r="A13" t="inlineStr">
        <is>
          <t>Nagoya</t>
        </is>
      </c>
      <c r="B13" s="11" t="n">
        <v>64.2</v>
      </c>
      <c r="C13" s="11" t="n">
        <v>63.6</v>
      </c>
      <c r="D13" s="11" t="n">
        <v>63.3</v>
      </c>
      <c r="E13" s="11" t="n">
        <v>61.9</v>
      </c>
      <c r="F13" s="11" t="n">
        <v>59.3</v>
      </c>
      <c r="G13" s="11" t="n">
        <v>56.9</v>
      </c>
      <c r="H13" s="11" t="n">
        <v>57.2</v>
      </c>
      <c r="I13" s="11" t="n">
        <v>57.2</v>
      </c>
      <c r="J13" s="11" t="n">
        <v>59.5</v>
      </c>
      <c r="K13" s="11" t="n">
        <v>62.5</v>
      </c>
      <c r="L13" s="11" t="n">
        <v>64.40000000000001</v>
      </c>
      <c r="M13" s="11" t="n">
        <v>64.3</v>
      </c>
      <c r="N13" s="11" t="n">
        <v>61.2</v>
      </c>
    </row>
    <row r="14">
      <c r="A14" t="inlineStr">
        <is>
          <t>Kanazawa</t>
        </is>
      </c>
      <c r="B14" s="11" t="n">
        <v>64.40000000000001</v>
      </c>
      <c r="C14" s="11" t="n">
        <v>64.2</v>
      </c>
      <c r="D14" s="11" t="n">
        <v>63.9</v>
      </c>
      <c r="E14" s="11" t="n">
        <v>61.9</v>
      </c>
      <c r="F14" s="11" t="n">
        <v>59.2</v>
      </c>
      <c r="G14" s="11" t="n">
        <v>56.6</v>
      </c>
      <c r="H14" s="11" t="n">
        <v>56.9</v>
      </c>
      <c r="I14" s="11" t="n">
        <v>56.9</v>
      </c>
      <c r="J14" s="11" t="n">
        <v>59.5</v>
      </c>
      <c r="K14" s="11" t="n">
        <v>63</v>
      </c>
      <c r="L14" s="11" t="n">
        <v>64.7</v>
      </c>
      <c r="M14" s="11" t="n">
        <v>64.2</v>
      </c>
      <c r="N14" s="11" t="n">
        <v>61.3</v>
      </c>
    </row>
    <row r="15">
      <c r="A15" t="inlineStr">
        <is>
          <t>Tokyo</t>
        </is>
      </c>
      <c r="B15" s="11" t="n">
        <v>62.4</v>
      </c>
      <c r="C15" s="11" t="n">
        <v>62.1</v>
      </c>
      <c r="D15" s="11" t="n">
        <v>62.4</v>
      </c>
      <c r="E15" s="11" t="n">
        <v>61.7</v>
      </c>
      <c r="F15" s="11" t="n">
        <v>59.2</v>
      </c>
      <c r="G15" s="11" t="n">
        <v>57</v>
      </c>
      <c r="H15" s="11" t="n">
        <v>57.3</v>
      </c>
      <c r="I15" s="11" t="n">
        <v>57.6</v>
      </c>
      <c r="J15" s="11" t="n">
        <v>59.9</v>
      </c>
      <c r="K15" s="11" t="n">
        <v>62.6</v>
      </c>
      <c r="L15" s="11" t="n">
        <v>63.6</v>
      </c>
      <c r="M15" s="11" t="n">
        <v>62.4</v>
      </c>
      <c r="N15" s="11" t="n">
        <v>60.7</v>
      </c>
    </row>
    <row r="16">
      <c r="A16" t="inlineStr">
        <is>
          <t>Niigata</t>
        </is>
      </c>
      <c r="B16" s="11" t="n">
        <v>63.5</v>
      </c>
      <c r="C16" s="11" t="n">
        <v>63.3</v>
      </c>
      <c r="D16" s="11" t="n">
        <v>63.5</v>
      </c>
      <c r="E16" s="11" t="n">
        <v>62.1</v>
      </c>
      <c r="F16" s="11" t="n">
        <v>59.3</v>
      </c>
      <c r="G16" s="11" t="n">
        <v>56.8</v>
      </c>
      <c r="H16" s="11" t="n">
        <v>57</v>
      </c>
      <c r="I16" s="11" t="n">
        <v>57.2</v>
      </c>
      <c r="J16" s="11" t="n">
        <v>59.8</v>
      </c>
      <c r="K16" s="11" t="n">
        <v>63.1</v>
      </c>
      <c r="L16" s="11" t="n">
        <v>64.3</v>
      </c>
      <c r="M16" s="11" t="n">
        <v>63.2</v>
      </c>
      <c r="N16" s="11" t="n">
        <v>61.1</v>
      </c>
    </row>
    <row r="17">
      <c r="A17" t="inlineStr">
        <is>
          <t>Ishinomaki</t>
        </is>
      </c>
      <c r="B17" s="11" t="n">
        <v>62.1</v>
      </c>
      <c r="C17" s="11" t="n">
        <v>62</v>
      </c>
      <c r="D17" s="11" t="n">
        <v>62.5</v>
      </c>
      <c r="E17" s="11" t="n">
        <v>61.7</v>
      </c>
      <c r="F17" s="11" t="n">
        <v>59.2</v>
      </c>
      <c r="G17" s="11" t="n">
        <v>57.2</v>
      </c>
      <c r="H17" s="11" t="n">
        <v>57.4</v>
      </c>
      <c r="I17" s="11" t="n">
        <v>57.7</v>
      </c>
      <c r="J17" s="11" t="n">
        <v>60.2</v>
      </c>
      <c r="K17" s="11" t="n">
        <v>62.8</v>
      </c>
      <c r="L17" s="11" t="n">
        <v>63.4</v>
      </c>
      <c r="M17" s="11" t="n">
        <v>62.1</v>
      </c>
      <c r="N17" s="11" t="n">
        <v>60.7</v>
      </c>
    </row>
    <row r="18">
      <c r="A18" t="inlineStr">
        <is>
          <t>Hakodate</t>
        </is>
      </c>
      <c r="B18" s="11" t="n">
        <v>62.1</v>
      </c>
      <c r="C18" s="11" t="n">
        <v>61.2</v>
      </c>
      <c r="D18" s="11" t="n">
        <v>61.6</v>
      </c>
      <c r="E18" s="11" t="n">
        <v>61</v>
      </c>
      <c r="F18" s="11" t="n">
        <v>58.7</v>
      </c>
      <c r="G18" s="11" t="n">
        <v>56.8</v>
      </c>
      <c r="H18" s="11" t="n">
        <v>57</v>
      </c>
      <c r="I18" s="11" t="n">
        <v>57.7</v>
      </c>
      <c r="J18" s="11" t="n">
        <v>60</v>
      </c>
      <c r="K18" s="11" t="n">
        <v>62.4</v>
      </c>
      <c r="L18" s="11" t="n">
        <v>62.5</v>
      </c>
      <c r="M18" s="11" t="n">
        <v>60.7</v>
      </c>
      <c r="N18" s="11" t="n">
        <v>60</v>
      </c>
    </row>
    <row r="19">
      <c r="A19" t="inlineStr">
        <is>
          <t>Nemuro</t>
        </is>
      </c>
      <c r="B19" s="11" t="n">
        <v>58.9</v>
      </c>
      <c r="C19" s="11" t="n">
        <v>59.7</v>
      </c>
      <c r="D19" s="11" t="n">
        <v>60.2</v>
      </c>
      <c r="E19" s="11" t="n">
        <v>60.4</v>
      </c>
      <c r="F19" s="11" t="n">
        <v>58.7</v>
      </c>
      <c r="G19" s="11" t="n">
        <v>57.7</v>
      </c>
      <c r="H19" s="11" t="n">
        <v>57.7</v>
      </c>
      <c r="I19" s="11" t="n">
        <v>58.5</v>
      </c>
      <c r="J19" s="11" t="n">
        <v>60.6</v>
      </c>
      <c r="K19" s="11" t="n">
        <v>61.7</v>
      </c>
      <c r="L19" s="11" t="n">
        <v>60.6</v>
      </c>
      <c r="M19" s="11" t="n">
        <v>58.3</v>
      </c>
      <c r="N19" s="11" t="n">
        <v>59.4</v>
      </c>
    </row>
    <row r="20">
      <c r="A20" t="inlineStr">
        <is>
          <t>Benin</t>
        </is>
      </c>
      <c r="B20" s="11" t="n">
        <v>63.2</v>
      </c>
      <c r="C20" s="11" t="n">
        <v>62.5</v>
      </c>
      <c r="D20" s="11" t="n">
        <v>62.8</v>
      </c>
      <c r="E20" s="11" t="n">
        <v>61.9</v>
      </c>
      <c r="F20" s="11" t="n">
        <v>59.7</v>
      </c>
      <c r="G20" s="11" t="n">
        <v>59.3</v>
      </c>
      <c r="H20" s="11" t="n">
        <v>59</v>
      </c>
      <c r="I20" s="11" t="n">
        <v>56.7</v>
      </c>
      <c r="J20" s="11" t="n">
        <v>58.8</v>
      </c>
      <c r="K20" s="11" t="n">
        <v>60.2</v>
      </c>
      <c r="L20" s="11" t="n">
        <v>62.2</v>
      </c>
      <c r="M20" s="11" t="n">
        <v>63.9</v>
      </c>
      <c r="N20" s="11" t="n">
        <v>60.8</v>
      </c>
    </row>
    <row r="22">
      <c r="A22" s="2" t="inlineStr">
        <is>
          <t>Transcriber's notes</t>
        </is>
      </c>
    </row>
    <row r="23">
      <c r="A23" t="inlineStr">
        <is>
          <t>Figures are the last digits of mm readings (i.e. 7xx mm omitted) as printed.</t>
        </is>
      </c>
    </row>
    <row r="24">
      <c r="A24" t="inlineStr">
        <is>
          <t>Last station printed 'Benin' (sic; Bonin in Table II).</t>
        </is>
      </c>
    </row>
    <row r="25">
      <c r="A25" t="inlineStr">
        <is>
          <t>'Year' column is a mean, not a total; not checked arithmetically as a sum.</t>
        </is>
      </c>
    </row>
    <row r="26">
      <c r="A26" t="inlineStr">
        <is>
          <t>Table complete on this page (does not continue past p0057).</t>
        </is>
      </c>
    </row>
  </sheetData>
  <hyperlinks>
    <hyperlink xmlns:r="http://schemas.openxmlformats.org/officeDocument/2006/relationships" ref="A5"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II. Directions of Prevailing Wind</t>
        </is>
      </c>
    </row>
    <row r="2">
      <c r="A2" t="inlineStr">
        <is>
          <t>Geography · printed pp. 6</t>
        </is>
      </c>
    </row>
    <row r="3">
      <c r="A3" t="inlineStr">
        <is>
          <t>Scan: https://archive.org/details/japan-year-book-1930/page/n57/mode/1up</t>
        </is>
      </c>
    </row>
    <row r="4">
      <c r="A4" s="3" t="inlineStr">
        <is>
          <t>← Contents</t>
        </is>
      </c>
    </row>
    <row r="6">
      <c r="A6" s="5" t="inlineStr">
        <is>
          <t>Station</t>
        </is>
      </c>
      <c r="B6" s="5" t="inlineStr">
        <is>
          <t>Jan.</t>
        </is>
      </c>
      <c r="C6" s="5" t="inlineStr">
        <is>
          <t>Feb.</t>
        </is>
      </c>
      <c r="D6" s="5" t="inlineStr">
        <is>
          <t>Mar.</t>
        </is>
      </c>
      <c r="E6" s="5" t="inlineStr">
        <is>
          <t>Apr.</t>
        </is>
      </c>
      <c r="F6" s="5" t="inlineStr">
        <is>
          <t>May</t>
        </is>
      </c>
      <c r="G6" s="5" t="inlineStr">
        <is>
          <t>Jun.</t>
        </is>
      </c>
      <c r="H6" s="5" t="inlineStr">
        <is>
          <t>Jul.</t>
        </is>
      </c>
      <c r="I6" s="5" t="inlineStr">
        <is>
          <t>Aug.</t>
        </is>
      </c>
      <c r="J6" s="5" t="inlineStr">
        <is>
          <t>Sept.</t>
        </is>
      </c>
      <c r="K6" s="5" t="inlineStr">
        <is>
          <t>Oct.</t>
        </is>
      </c>
      <c r="L6" s="5" t="inlineStr">
        <is>
          <t>Nov.</t>
        </is>
      </c>
      <c r="M6" s="5" t="inlineStr">
        <is>
          <t>Dec.</t>
        </is>
      </c>
      <c r="N6" s="5" t="inlineStr">
        <is>
          <t>Year</t>
        </is>
      </c>
    </row>
    <row r="7">
      <c r="A7" t="inlineStr">
        <is>
          <t>Taihoku</t>
        </is>
      </c>
      <c r="B7" t="inlineStr">
        <is>
          <t>E</t>
        </is>
      </c>
      <c r="C7" t="inlineStr">
        <is>
          <t>E</t>
        </is>
      </c>
      <c r="D7" t="inlineStr">
        <is>
          <t>E</t>
        </is>
      </c>
      <c r="E7" t="inlineStr">
        <is>
          <t>E</t>
        </is>
      </c>
      <c r="F7" t="inlineStr">
        <is>
          <t>E</t>
        </is>
      </c>
      <c r="G7" t="inlineStr">
        <is>
          <t>E</t>
        </is>
      </c>
      <c r="H7" t="inlineStr">
        <is>
          <t>E</t>
        </is>
      </c>
      <c r="I7" t="inlineStr">
        <is>
          <t>E</t>
        </is>
      </c>
      <c r="J7" t="inlineStr">
        <is>
          <t>ENE</t>
        </is>
      </c>
      <c r="K7" t="inlineStr">
        <is>
          <t>E</t>
        </is>
      </c>
      <c r="L7" t="inlineStr">
        <is>
          <t>E</t>
        </is>
      </c>
      <c r="M7" t="inlineStr">
        <is>
          <t>E</t>
        </is>
      </c>
      <c r="N7" t="inlineStr">
        <is>
          <t>E</t>
        </is>
      </c>
    </row>
    <row r="8">
      <c r="A8" t="inlineStr">
        <is>
          <t>Fukuoka</t>
        </is>
      </c>
      <c r="B8" t="inlineStr">
        <is>
          <t>SE</t>
        </is>
      </c>
      <c r="C8" t="inlineStr">
        <is>
          <t>SE</t>
        </is>
      </c>
      <c r="D8" t="inlineStr">
        <is>
          <t>SE</t>
        </is>
      </c>
      <c r="E8" t="inlineStr">
        <is>
          <t>SE</t>
        </is>
      </c>
      <c r="F8" t="inlineStr">
        <is>
          <t>SE</t>
        </is>
      </c>
      <c r="G8" t="inlineStr">
        <is>
          <t>SE</t>
        </is>
      </c>
      <c r="H8" t="inlineStr">
        <is>
          <t>SE</t>
        </is>
      </c>
      <c r="I8" t="inlineStr">
        <is>
          <t>SE</t>
        </is>
      </c>
      <c r="J8" t="inlineStr">
        <is>
          <t>SE</t>
        </is>
      </c>
      <c r="K8" t="inlineStr">
        <is>
          <t>SE</t>
        </is>
      </c>
      <c r="L8" t="inlineStr">
        <is>
          <t>SE</t>
        </is>
      </c>
      <c r="M8" t="inlineStr">
        <is>
          <t>SE</t>
        </is>
      </c>
      <c r="N8" t="inlineStr">
        <is>
          <t>SE</t>
        </is>
      </c>
    </row>
    <row r="9">
      <c r="A9" t="inlineStr">
        <is>
          <t>Kagoshima</t>
        </is>
      </c>
      <c r="B9" t="inlineStr">
        <is>
          <t>NW</t>
        </is>
      </c>
      <c r="C9" t="inlineStr">
        <is>
          <t>NW</t>
        </is>
      </c>
      <c r="D9" t="inlineStr">
        <is>
          <t>NW</t>
        </is>
      </c>
      <c r="E9" t="inlineStr">
        <is>
          <t>NW</t>
        </is>
      </c>
      <c r="F9" t="inlineStr">
        <is>
          <t>NW</t>
        </is>
      </c>
      <c r="G9" t="inlineStr">
        <is>
          <t>NW</t>
        </is>
      </c>
      <c r="H9" t="inlineStr">
        <is>
          <t>NW</t>
        </is>
      </c>
      <c r="I9" t="inlineStr">
        <is>
          <t>NW</t>
        </is>
      </c>
      <c r="J9" t="inlineStr">
        <is>
          <t>NW</t>
        </is>
      </c>
      <c r="K9" t="inlineStr">
        <is>
          <t>NW</t>
        </is>
      </c>
      <c r="L9" t="inlineStr">
        <is>
          <t>NW</t>
        </is>
      </c>
      <c r="M9" t="inlineStr">
        <is>
          <t>NW</t>
        </is>
      </c>
      <c r="N9" t="inlineStr">
        <is>
          <t>NW</t>
        </is>
      </c>
    </row>
    <row r="10">
      <c r="A10" t="inlineStr">
        <is>
          <t>Hiroshima</t>
        </is>
      </c>
      <c r="B10" t="inlineStr">
        <is>
          <t>NNE</t>
        </is>
      </c>
      <c r="C10" t="inlineStr">
        <is>
          <t>NNE</t>
        </is>
      </c>
      <c r="D10" t="inlineStr">
        <is>
          <t>NNE</t>
        </is>
      </c>
      <c r="E10" t="inlineStr">
        <is>
          <t>NNE</t>
        </is>
      </c>
      <c r="F10" t="inlineStr">
        <is>
          <t>S</t>
        </is>
      </c>
      <c r="G10" t="inlineStr">
        <is>
          <t>SW</t>
        </is>
      </c>
      <c r="H10" t="inlineStr">
        <is>
          <t>SW</t>
        </is>
      </c>
      <c r="I10" t="inlineStr">
        <is>
          <t>SW</t>
        </is>
      </c>
      <c r="J10" t="inlineStr">
        <is>
          <t>NNE</t>
        </is>
      </c>
      <c r="K10" t="inlineStr">
        <is>
          <t>NNE</t>
        </is>
      </c>
      <c r="L10" t="inlineStr">
        <is>
          <t>NNE</t>
        </is>
      </c>
      <c r="M10" t="inlineStr">
        <is>
          <t>NNE</t>
        </is>
      </c>
      <c r="N10" t="inlineStr">
        <is>
          <t>NNE</t>
        </is>
      </c>
    </row>
    <row r="11">
      <c r="A11" t="inlineStr">
        <is>
          <t>Osaka</t>
        </is>
      </c>
      <c r="B11" t="inlineStr">
        <is>
          <t>W</t>
        </is>
      </c>
      <c r="C11" t="inlineStr">
        <is>
          <t>N</t>
        </is>
      </c>
      <c r="D11" t="inlineStr">
        <is>
          <t>N</t>
        </is>
      </c>
      <c r="E11" t="inlineStr">
        <is>
          <t>NE</t>
        </is>
      </c>
      <c r="F11" t="inlineStr">
        <is>
          <t>NE</t>
        </is>
      </c>
      <c r="G11" t="inlineStr">
        <is>
          <t>NE</t>
        </is>
      </c>
      <c r="H11" t="inlineStr">
        <is>
          <t>WSW</t>
        </is>
      </c>
      <c r="I11" t="inlineStr">
        <is>
          <t>NE</t>
        </is>
      </c>
      <c r="J11" t="inlineStr">
        <is>
          <t>NE</t>
        </is>
      </c>
      <c r="K11" t="inlineStr">
        <is>
          <t>NE</t>
        </is>
      </c>
      <c r="L11" t="inlineStr">
        <is>
          <t>NE</t>
        </is>
      </c>
      <c r="M11" t="inlineStr">
        <is>
          <t>W</t>
        </is>
      </c>
      <c r="N11" t="inlineStr">
        <is>
          <t>NE</t>
        </is>
      </c>
    </row>
    <row r="12">
      <c r="A12" t="inlineStr">
        <is>
          <t>Nagoya</t>
        </is>
      </c>
      <c r="B12" t="inlineStr">
        <is>
          <t>NW</t>
        </is>
      </c>
      <c r="C12" t="inlineStr">
        <is>
          <t>NW</t>
        </is>
      </c>
      <c r="D12" t="inlineStr">
        <is>
          <t>NW</t>
        </is>
      </c>
      <c r="E12" t="inlineStr">
        <is>
          <t>NW</t>
        </is>
      </c>
      <c r="F12" t="inlineStr">
        <is>
          <t>NW</t>
        </is>
      </c>
      <c r="G12" t="inlineStr">
        <is>
          <t>S</t>
        </is>
      </c>
      <c r="H12" t="inlineStr">
        <is>
          <t>S</t>
        </is>
      </c>
      <c r="I12" t="inlineStr">
        <is>
          <t>S</t>
        </is>
      </c>
      <c r="J12" t="inlineStr">
        <is>
          <t>NW</t>
        </is>
      </c>
      <c r="K12" t="inlineStr">
        <is>
          <t>NW</t>
        </is>
      </c>
      <c r="L12" t="inlineStr">
        <is>
          <t>NW</t>
        </is>
      </c>
      <c r="M12" t="inlineStr">
        <is>
          <t>NW</t>
        </is>
      </c>
      <c r="N12" t="inlineStr">
        <is>
          <t>NW</t>
        </is>
      </c>
    </row>
    <row r="13">
      <c r="A13" t="inlineStr">
        <is>
          <t>Kanazawa</t>
        </is>
      </c>
      <c r="B13" t="inlineStr">
        <is>
          <t>SE</t>
        </is>
      </c>
      <c r="C13" t="inlineStr">
        <is>
          <t>SE</t>
        </is>
      </c>
      <c r="D13" t="inlineStr">
        <is>
          <t>E</t>
        </is>
      </c>
      <c r="E13" t="inlineStr">
        <is>
          <t>E</t>
        </is>
      </c>
      <c r="F13" t="inlineStr">
        <is>
          <t>E</t>
        </is>
      </c>
      <c r="G13" t="inlineStr">
        <is>
          <t>E</t>
        </is>
      </c>
      <c r="H13" t="inlineStr">
        <is>
          <t>E</t>
        </is>
      </c>
      <c r="I13" t="inlineStr">
        <is>
          <t>E</t>
        </is>
      </c>
      <c r="J13" t="inlineStr">
        <is>
          <t>E</t>
        </is>
      </c>
      <c r="K13" t="inlineStr">
        <is>
          <t>E</t>
        </is>
      </c>
      <c r="L13" t="inlineStr">
        <is>
          <t>E</t>
        </is>
      </c>
      <c r="M13" t="inlineStr">
        <is>
          <t>SE</t>
        </is>
      </c>
      <c r="N13" t="inlineStr">
        <is>
          <t>E</t>
        </is>
      </c>
    </row>
    <row r="14">
      <c r="A14" t="inlineStr">
        <is>
          <t>Tokyo</t>
        </is>
      </c>
      <c r="B14" t="inlineStr">
        <is>
          <t>NW</t>
        </is>
      </c>
      <c r="C14" t="inlineStr">
        <is>
          <t>NW</t>
        </is>
      </c>
      <c r="D14" t="inlineStr">
        <is>
          <t>NW</t>
        </is>
      </c>
      <c r="E14" t="inlineStr">
        <is>
          <t>NW</t>
        </is>
      </c>
      <c r="F14" t="inlineStr">
        <is>
          <t>S</t>
        </is>
      </c>
      <c r="G14" t="inlineStr">
        <is>
          <t>S</t>
        </is>
      </c>
      <c r="H14" t="inlineStr">
        <is>
          <t>S</t>
        </is>
      </c>
      <c r="I14" t="inlineStr">
        <is>
          <t>S</t>
        </is>
      </c>
      <c r="J14" t="inlineStr">
        <is>
          <t>NW</t>
        </is>
      </c>
      <c r="K14" t="inlineStr">
        <is>
          <t>NW</t>
        </is>
      </c>
      <c r="L14" t="inlineStr">
        <is>
          <t>NW</t>
        </is>
      </c>
      <c r="M14" t="inlineStr">
        <is>
          <t>NW</t>
        </is>
      </c>
      <c r="N14" t="inlineStr">
        <is>
          <t>NW</t>
        </is>
      </c>
    </row>
    <row r="15">
      <c r="A15" t="inlineStr">
        <is>
          <t>Niigata</t>
        </is>
      </c>
      <c r="B15" t="inlineStr">
        <is>
          <t>NW</t>
        </is>
      </c>
      <c r="C15" t="inlineStr">
        <is>
          <t>NW</t>
        </is>
      </c>
      <c r="D15" t="inlineStr">
        <is>
          <t>W</t>
        </is>
      </c>
      <c r="E15" t="inlineStr">
        <is>
          <t>W</t>
        </is>
      </c>
      <c r="F15" t="inlineStr">
        <is>
          <t>W</t>
        </is>
      </c>
      <c r="G15" t="inlineStr">
        <is>
          <t>SE</t>
        </is>
      </c>
      <c r="H15" t="inlineStr">
        <is>
          <t>N</t>
        </is>
      </c>
      <c r="I15" t="inlineStr">
        <is>
          <t>SE</t>
        </is>
      </c>
      <c r="J15" t="inlineStr">
        <is>
          <t>SE</t>
        </is>
      </c>
      <c r="K15" t="inlineStr">
        <is>
          <t>SE</t>
        </is>
      </c>
      <c r="L15" t="inlineStr">
        <is>
          <t>S</t>
        </is>
      </c>
      <c r="M15" t="inlineStr">
        <is>
          <t>NW</t>
        </is>
      </c>
      <c r="N15" t="inlineStr">
        <is>
          <t>S</t>
        </is>
      </c>
    </row>
    <row r="16">
      <c r="A16" t="inlineStr">
        <is>
          <t>Ishinomaki</t>
        </is>
      </c>
      <c r="B16" t="inlineStr">
        <is>
          <t>NW</t>
        </is>
      </c>
      <c r="C16" t="inlineStr">
        <is>
          <t>NW</t>
        </is>
      </c>
      <c r="D16" t="inlineStr">
        <is>
          <t>NW</t>
        </is>
      </c>
      <c r="E16" t="inlineStr">
        <is>
          <t>NW</t>
        </is>
      </c>
      <c r="F16" t="inlineStr">
        <is>
          <t>S</t>
        </is>
      </c>
      <c r="G16" t="inlineStr">
        <is>
          <t>S</t>
        </is>
      </c>
      <c r="H16" t="inlineStr">
        <is>
          <t>S</t>
        </is>
      </c>
      <c r="I16" t="inlineStr">
        <is>
          <t>S</t>
        </is>
      </c>
      <c r="J16" t="inlineStr">
        <is>
          <t>N</t>
        </is>
      </c>
      <c r="K16" t="inlineStr">
        <is>
          <t>N</t>
        </is>
      </c>
      <c r="L16" t="inlineStr">
        <is>
          <t>N</t>
        </is>
      </c>
      <c r="M16" t="inlineStr">
        <is>
          <t>NW</t>
        </is>
      </c>
      <c r="N16" t="inlineStr">
        <is>
          <t>NW</t>
        </is>
      </c>
    </row>
    <row r="17">
      <c r="A17" t="inlineStr">
        <is>
          <t>Hakodate</t>
        </is>
      </c>
      <c r="B17" t="inlineStr">
        <is>
          <t>W</t>
        </is>
      </c>
      <c r="C17" t="inlineStr">
        <is>
          <t>W</t>
        </is>
      </c>
      <c r="D17" t="inlineStr">
        <is>
          <t>W</t>
        </is>
      </c>
      <c r="E17" t="inlineStr">
        <is>
          <t>W</t>
        </is>
      </c>
      <c r="F17" t="inlineStr">
        <is>
          <t>SE</t>
        </is>
      </c>
      <c r="G17" t="inlineStr">
        <is>
          <t>SE</t>
        </is>
      </c>
      <c r="H17" t="inlineStr">
        <is>
          <t>SE</t>
        </is>
      </c>
      <c r="I17" t="inlineStr">
        <is>
          <t>ESE</t>
        </is>
      </c>
      <c r="J17" t="inlineStr">
        <is>
          <t>E</t>
        </is>
      </c>
      <c r="K17" t="inlineStr">
        <is>
          <t>N</t>
        </is>
      </c>
      <c r="L17" t="inlineStr">
        <is>
          <t>W</t>
        </is>
      </c>
      <c r="M17" t="inlineStr">
        <is>
          <t>W</t>
        </is>
      </c>
      <c r="N17" t="inlineStr">
        <is>
          <t>W</t>
        </is>
      </c>
    </row>
    <row r="18">
      <c r="A18" t="inlineStr">
        <is>
          <t>Nemuro</t>
        </is>
      </c>
      <c r="B18" t="inlineStr">
        <is>
          <t>NW</t>
        </is>
      </c>
      <c r="C18" t="inlineStr">
        <is>
          <t>NW</t>
        </is>
      </c>
      <c r="D18" t="inlineStr">
        <is>
          <t>NW</t>
        </is>
      </c>
      <c r="E18" t="inlineStr">
        <is>
          <t>SSW</t>
        </is>
      </c>
      <c r="F18" t="inlineStr">
        <is>
          <t>S</t>
        </is>
      </c>
      <c r="G18" t="inlineStr">
        <is>
          <t>S</t>
        </is>
      </c>
      <c r="H18" t="inlineStr">
        <is>
          <t>S</t>
        </is>
      </c>
      <c r="I18" t="inlineStr">
        <is>
          <t>S</t>
        </is>
      </c>
      <c r="J18" t="inlineStr">
        <is>
          <t>S</t>
        </is>
      </c>
      <c r="K18" t="inlineStr">
        <is>
          <t>SSW</t>
        </is>
      </c>
      <c r="L18" t="inlineStr">
        <is>
          <t>NW</t>
        </is>
      </c>
      <c r="M18" t="inlineStr">
        <is>
          <t>W</t>
        </is>
      </c>
      <c r="N18" t="inlineStr">
        <is>
          <t>SSW</t>
        </is>
      </c>
    </row>
    <row r="19">
      <c r="A19" t="inlineStr">
        <is>
          <t>Bonin</t>
        </is>
      </c>
      <c r="B19" t="inlineStr">
        <is>
          <t>N</t>
        </is>
      </c>
      <c r="C19" t="inlineStr">
        <is>
          <t>N</t>
        </is>
      </c>
      <c r="D19" t="inlineStr">
        <is>
          <t>N</t>
        </is>
      </c>
      <c r="E19" t="inlineStr">
        <is>
          <t>S</t>
        </is>
      </c>
      <c r="F19" t="inlineStr">
        <is>
          <t>SSW</t>
        </is>
      </c>
      <c r="G19" t="inlineStr">
        <is>
          <t>S</t>
        </is>
      </c>
      <c r="H19" t="inlineStr">
        <is>
          <t>SE</t>
        </is>
      </c>
      <c r="I19" t="inlineStr">
        <is>
          <t>E</t>
        </is>
      </c>
      <c r="J19" t="inlineStr">
        <is>
          <t>E</t>
        </is>
      </c>
      <c r="K19" t="inlineStr">
        <is>
          <t>E</t>
        </is>
      </c>
      <c r="L19" t="inlineStr">
        <is>
          <t>NE</t>
        </is>
      </c>
      <c r="M19" t="inlineStr">
        <is>
          <t>N</t>
        </is>
      </c>
      <c r="N19" t="inlineStr">
        <is>
          <t>N</t>
        </is>
      </c>
    </row>
    <row r="21">
      <c r="A21" s="2" t="inlineStr">
        <is>
          <t>Transcriber's notes</t>
        </is>
      </c>
    </row>
    <row r="22">
      <c r="A22" t="inlineStr">
        <is>
          <t>No figures; compass directions only.</t>
        </is>
      </c>
    </row>
    <row r="23">
      <c r="A23" t="inlineStr">
        <is>
          <t>No totals printed.</t>
        </is>
      </c>
    </row>
  </sheetData>
  <hyperlinks>
    <hyperlink xmlns:r="http://schemas.openxmlformats.org/officeDocument/2006/relationships" ref="A4"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III. Frequency of Cyclones &amp; Typhoons (1893-1918)</t>
        </is>
      </c>
    </row>
    <row r="2">
      <c r="A2" t="inlineStr">
        <is>
          <t>Geography · printed pp. 6</t>
        </is>
      </c>
    </row>
    <row r="3">
      <c r="A3" t="inlineStr">
        <is>
          <t>Quoted from Father Froc's memoir "L'Atmosphere en Extrême Orient"</t>
        </is>
      </c>
    </row>
    <row r="4">
      <c r="A4" t="inlineStr">
        <is>
          <t>Scan: https://archive.org/details/japan-year-book-1930/page/n57/mode/1up</t>
        </is>
      </c>
    </row>
    <row r="5">
      <c r="A5" s="3" t="inlineStr">
        <is>
          <t>← Contents</t>
        </is>
      </c>
    </row>
    <row r="7">
      <c r="A7" s="5" t="inlineStr"/>
      <c r="B7" s="5" t="inlineStr">
        <is>
          <t>Jan.</t>
        </is>
      </c>
      <c r="C7" s="5" t="inlineStr">
        <is>
          <t>Feb.</t>
        </is>
      </c>
      <c r="D7" s="5" t="inlineStr">
        <is>
          <t>Mar.</t>
        </is>
      </c>
      <c r="E7" s="5" t="inlineStr">
        <is>
          <t>Apr.</t>
        </is>
      </c>
      <c r="F7" s="5" t="inlineStr">
        <is>
          <t>May</t>
        </is>
      </c>
      <c r="G7" s="5" t="inlineStr">
        <is>
          <t>June</t>
        </is>
      </c>
      <c r="H7" s="5" t="inlineStr">
        <is>
          <t>Jul.</t>
        </is>
      </c>
      <c r="I7" s="5" t="inlineStr">
        <is>
          <t>Aug.</t>
        </is>
      </c>
      <c r="J7" s="5" t="inlineStr">
        <is>
          <t>Sept.</t>
        </is>
      </c>
      <c r="K7" s="5" t="inlineStr">
        <is>
          <t>Oct.</t>
        </is>
      </c>
      <c r="L7" s="5" t="inlineStr">
        <is>
          <t>Nov.</t>
        </is>
      </c>
      <c r="M7" s="5" t="inlineStr">
        <is>
          <t>Dec.</t>
        </is>
      </c>
    </row>
    <row r="8">
      <c r="A8" t="inlineStr">
        <is>
          <t>Cyclones</t>
        </is>
      </c>
      <c r="B8" s="9" t="n">
        <v>101</v>
      </c>
      <c r="C8" s="9" t="n">
        <v>114</v>
      </c>
      <c r="D8" s="9" t="n">
        <v>157</v>
      </c>
      <c r="E8" s="9" t="n">
        <v>165</v>
      </c>
      <c r="F8" s="9" t="n">
        <v>159</v>
      </c>
      <c r="G8" s="9" t="n">
        <v>123</v>
      </c>
      <c r="H8" s="9" t="n">
        <v>60</v>
      </c>
      <c r="I8" s="9" t="n">
        <v>37</v>
      </c>
      <c r="J8" s="9" t="n">
        <v>50</v>
      </c>
      <c r="K8" s="9" t="n">
        <v>87</v>
      </c>
      <c r="L8" s="9" t="n">
        <v>97</v>
      </c>
      <c r="M8" s="9" t="n">
        <v>114</v>
      </c>
    </row>
    <row r="9">
      <c r="A9" t="inlineStr">
        <is>
          <t>Typhoons</t>
        </is>
      </c>
      <c r="B9" s="9" t="n">
        <v>30</v>
      </c>
      <c r="C9" s="9" t="n">
        <v>17</v>
      </c>
      <c r="D9" s="9" t="n">
        <v>18</v>
      </c>
      <c r="E9" s="9" t="n">
        <v>14</v>
      </c>
      <c r="F9" s="9" t="n">
        <v>33</v>
      </c>
      <c r="G9" s="9" t="n">
        <v>34</v>
      </c>
      <c r="H9" s="9" t="n">
        <v>90</v>
      </c>
      <c r="I9" s="9" t="n">
        <v>93</v>
      </c>
      <c r="J9" s="9" t="n">
        <v>109</v>
      </c>
      <c r="K9" s="9" t="n">
        <v>96</v>
      </c>
      <c r="L9" s="9" t="n">
        <v>52</v>
      </c>
      <c r="M9" s="9" t="n">
        <v>43</v>
      </c>
    </row>
    <row r="11">
      <c r="A11" s="2" t="inlineStr">
        <is>
          <t>Transcriber's notes</t>
        </is>
      </c>
    </row>
    <row r="12">
      <c r="A12" t="inlineStr">
        <is>
          <t>No totals printed.</t>
        </is>
      </c>
    </row>
    <row r="13">
      <c r="A13" t="inlineStr">
        <is>
          <t>Source attribution taken from the prose immediately above the table.</t>
        </is>
      </c>
    </row>
  </sheetData>
  <hyperlinks>
    <hyperlink xmlns:r="http://schemas.openxmlformats.org/officeDocument/2006/relationships" ref="A5"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IV. Monthly Mean Temperature of Air (in °C.)</t>
        </is>
      </c>
    </row>
    <row r="2">
      <c r="A2" t="inlineStr">
        <is>
          <t>Geography · printed pp. 7</t>
        </is>
      </c>
    </row>
    <row r="3">
      <c r="A3" t="inlineStr">
        <is>
          <t>Scan: https://archive.org/details/japan-year-book-1930/page/n58/mode/1up</t>
        </is>
      </c>
    </row>
    <row r="4">
      <c r="A4" s="3" t="inlineStr">
        <is>
          <t>← Contents</t>
        </is>
      </c>
    </row>
    <row r="6">
      <c r="A6" s="5" t="inlineStr"/>
      <c r="B6" s="5" t="inlineStr">
        <is>
          <t>Jan.</t>
        </is>
      </c>
      <c r="C6" s="5" t="inlineStr">
        <is>
          <t>Feb.</t>
        </is>
      </c>
      <c r="D6" s="5" t="inlineStr">
        <is>
          <t>Mar.</t>
        </is>
      </c>
      <c r="E6" s="5" t="inlineStr">
        <is>
          <t>Apr.</t>
        </is>
      </c>
      <c r="F6" s="5" t="inlineStr">
        <is>
          <t>May</t>
        </is>
      </c>
      <c r="G6" s="5" t="inlineStr">
        <is>
          <t>Jun.</t>
        </is>
      </c>
      <c r="H6" s="5" t="inlineStr">
        <is>
          <t>Jul.</t>
        </is>
      </c>
      <c r="I6" s="5" t="inlineStr">
        <is>
          <t>Aug.</t>
        </is>
      </c>
      <c r="J6" s="5" t="inlineStr">
        <is>
          <t>Sept.</t>
        </is>
      </c>
      <c r="K6" s="5" t="inlineStr">
        <is>
          <t>Oct.</t>
        </is>
      </c>
      <c r="L6" s="5" t="inlineStr">
        <is>
          <t>Nov.</t>
        </is>
      </c>
      <c r="M6" s="5" t="inlineStr">
        <is>
          <t>Dec.</t>
        </is>
      </c>
      <c r="N6" s="5" t="inlineStr">
        <is>
          <t>Year</t>
        </is>
      </c>
    </row>
    <row r="7">
      <c r="A7" t="inlineStr">
        <is>
          <t>Taihoku</t>
        </is>
      </c>
      <c r="B7" s="11" t="n">
        <v>15.2</v>
      </c>
      <c r="C7" s="11" t="n">
        <v>14.7</v>
      </c>
      <c r="D7" s="11" t="n">
        <v>16.9</v>
      </c>
      <c r="E7" s="11" t="n">
        <v>20.6</v>
      </c>
      <c r="F7" s="11" t="n">
        <v>23.9</v>
      </c>
      <c r="G7" s="11" t="n">
        <v>26.6</v>
      </c>
      <c r="H7" s="11" t="n">
        <v>28.1</v>
      </c>
      <c r="I7" s="11" t="n">
        <v>27.9</v>
      </c>
      <c r="J7" s="11" t="n">
        <v>26.1</v>
      </c>
      <c r="K7" s="11" t="n">
        <v>22.9</v>
      </c>
      <c r="L7" s="11" t="n">
        <v>19.7</v>
      </c>
      <c r="M7" s="11" t="n">
        <v>16.7</v>
      </c>
      <c r="N7" s="11" t="n">
        <v>21.6</v>
      </c>
    </row>
    <row r="8">
      <c r="A8" t="inlineStr">
        <is>
          <t>Fukuoka</t>
        </is>
      </c>
      <c r="B8" s="11" t="n">
        <v>5</v>
      </c>
      <c r="C8" s="11" t="n">
        <v>5.1</v>
      </c>
      <c r="D8" s="11" t="n">
        <v>8.1</v>
      </c>
      <c r="E8" s="11" t="n">
        <v>13.1</v>
      </c>
      <c r="F8" s="11" t="n">
        <v>17</v>
      </c>
      <c r="G8" s="11" t="n">
        <v>21.3</v>
      </c>
      <c r="H8" s="11" t="n">
        <v>25.6</v>
      </c>
      <c r="I8" s="11" t="n">
        <v>26.4</v>
      </c>
      <c r="J8" s="11" t="n">
        <v>22.2</v>
      </c>
      <c r="K8" s="11" t="n">
        <v>16.3</v>
      </c>
      <c r="L8" s="11" t="n">
        <v>11.5</v>
      </c>
      <c r="M8" s="11" t="n">
        <v>6.9</v>
      </c>
      <c r="N8" s="11" t="n">
        <v>14.9</v>
      </c>
    </row>
    <row r="9">
      <c r="A9" t="inlineStr">
        <is>
          <t>Kagoshima</t>
        </is>
      </c>
      <c r="B9" s="11" t="n">
        <v>7.1</v>
      </c>
      <c r="C9" s="11" t="n">
        <v>7.4</v>
      </c>
      <c r="D9" s="11" t="n">
        <v>10.8</v>
      </c>
      <c r="E9" s="11" t="n">
        <v>15.5</v>
      </c>
      <c r="F9" s="11" t="n">
        <v>18.8</v>
      </c>
      <c r="G9" s="11" t="n">
        <v>22.2</v>
      </c>
      <c r="H9" s="11" t="n">
        <v>26</v>
      </c>
      <c r="I9" s="11" t="n">
        <v>26.7</v>
      </c>
      <c r="J9" s="11" t="n">
        <v>24.2</v>
      </c>
      <c r="K9" s="11" t="n">
        <v>19</v>
      </c>
      <c r="L9" s="11" t="n">
        <v>13.8</v>
      </c>
      <c r="M9" s="11" t="n">
        <v>8.800000000000001</v>
      </c>
      <c r="N9" s="11" t="n">
        <v>16.7</v>
      </c>
    </row>
    <row r="10">
      <c r="A10" t="inlineStr">
        <is>
          <t>Hiroshima</t>
        </is>
      </c>
      <c r="B10" s="11" t="n">
        <v>4</v>
      </c>
      <c r="C10" s="11" t="n">
        <v>4.3</v>
      </c>
      <c r="D10" s="11" t="n">
        <v>7.4</v>
      </c>
      <c r="E10" s="11" t="n">
        <v>13</v>
      </c>
      <c r="F10" s="11" t="n">
        <v>17.1</v>
      </c>
      <c r="G10" s="11" t="n">
        <v>21.3</v>
      </c>
      <c r="H10" s="11" t="n">
        <v>25.6</v>
      </c>
      <c r="I10" s="11" t="n">
        <v>26.8</v>
      </c>
      <c r="J10" s="11" t="n">
        <v>23</v>
      </c>
      <c r="K10" s="11" t="n">
        <v>16.8</v>
      </c>
      <c r="L10" s="11" t="n">
        <v>11.1</v>
      </c>
      <c r="M10" s="11" t="n">
        <v>6</v>
      </c>
      <c r="N10" s="11" t="n">
        <v>14.7</v>
      </c>
    </row>
    <row r="11">
      <c r="A11" t="inlineStr">
        <is>
          <t>Osaka</t>
        </is>
      </c>
      <c r="B11" s="11" t="n">
        <v>4.2</v>
      </c>
      <c r="C11" s="11" t="n">
        <v>4.4</v>
      </c>
      <c r="D11" s="11" t="n">
        <v>7.4</v>
      </c>
      <c r="E11" s="11" t="n">
        <v>13.3</v>
      </c>
      <c r="F11" s="11" t="n">
        <v>17.5</v>
      </c>
      <c r="G11" s="11" t="n">
        <v>21.8</v>
      </c>
      <c r="H11" s="11" t="n">
        <v>26</v>
      </c>
      <c r="I11" s="11" t="n">
        <v>27.3</v>
      </c>
      <c r="J11" s="11" t="n">
        <v>23.4</v>
      </c>
      <c r="K11" s="11" t="n">
        <v>17.1</v>
      </c>
      <c r="L11" s="11" t="n">
        <v>11.5</v>
      </c>
      <c r="M11" s="11" t="n">
        <v>6.5</v>
      </c>
      <c r="N11" s="11" t="n">
        <v>15</v>
      </c>
    </row>
    <row r="12">
      <c r="A12" t="inlineStr">
        <is>
          <t>Nagoya</t>
        </is>
      </c>
      <c r="B12" s="11" t="n">
        <v>3.2</v>
      </c>
      <c r="C12" s="11" t="n">
        <v>3.9</v>
      </c>
      <c r="D12" s="11" t="n">
        <v>7</v>
      </c>
      <c r="E12" s="11" t="n">
        <v>13.1</v>
      </c>
      <c r="F12" s="11" t="n">
        <v>17.3</v>
      </c>
      <c r="G12" s="11" t="n">
        <v>21.5</v>
      </c>
      <c r="H12" s="11" t="n">
        <v>25.7</v>
      </c>
      <c r="I12" s="11" t="n">
        <v>26.6</v>
      </c>
      <c r="J12" s="11" t="n">
        <v>22.9</v>
      </c>
      <c r="K12" s="11" t="n">
        <v>16.6</v>
      </c>
      <c r="L12" s="11" t="n">
        <v>10.6</v>
      </c>
      <c r="M12" s="11" t="n">
        <v>5.3</v>
      </c>
      <c r="N12" s="11" t="n">
        <v>14.5</v>
      </c>
    </row>
    <row r="13">
      <c r="A13" t="inlineStr">
        <is>
          <t>Kanazawa</t>
        </is>
      </c>
      <c r="B13" s="11" t="n">
        <v>2.5</v>
      </c>
      <c r="C13" s="11" t="n">
        <v>2.4</v>
      </c>
      <c r="D13" s="11" t="n">
        <v>5.3</v>
      </c>
      <c r="E13" s="11" t="n">
        <v>11.1</v>
      </c>
      <c r="F13" s="11" t="n">
        <v>15.5</v>
      </c>
      <c r="G13" s="11" t="n">
        <v>20</v>
      </c>
      <c r="H13" s="11" t="n">
        <v>24.2</v>
      </c>
      <c r="I13" s="11" t="n">
        <v>25.5</v>
      </c>
      <c r="J13" s="11" t="n">
        <v>21.5</v>
      </c>
      <c r="K13" s="11" t="n">
        <v>15.4</v>
      </c>
      <c r="L13" s="11" t="n">
        <v>10.1</v>
      </c>
      <c r="M13" s="11" t="n">
        <v>5.1</v>
      </c>
      <c r="N13" s="11" t="n">
        <v>13.2</v>
      </c>
    </row>
    <row r="14">
      <c r="A14" t="inlineStr">
        <is>
          <t>Tokyo</t>
        </is>
      </c>
      <c r="B14" s="11" t="n">
        <v>3</v>
      </c>
      <c r="C14" s="11" t="n">
        <v>3.7</v>
      </c>
      <c r="D14" s="11" t="n">
        <v>6.8</v>
      </c>
      <c r="E14" s="11" t="n">
        <v>12.6</v>
      </c>
      <c r="F14" s="11" t="n">
        <v>16.6</v>
      </c>
      <c r="G14" s="11" t="n">
        <v>20.4</v>
      </c>
      <c r="H14" s="11" t="n">
        <v>24.2</v>
      </c>
      <c r="I14" s="11" t="n">
        <v>25.5</v>
      </c>
      <c r="J14" s="11" t="n">
        <v>22</v>
      </c>
      <c r="K14" s="11" t="n">
        <v>16</v>
      </c>
      <c r="L14" s="11" t="n">
        <v>10.5</v>
      </c>
      <c r="M14" s="11" t="n">
        <v>5.3</v>
      </c>
      <c r="N14" s="11" t="n">
        <v>13.9</v>
      </c>
    </row>
    <row r="15">
      <c r="A15" t="inlineStr">
        <is>
          <t>Niigata</t>
        </is>
      </c>
      <c r="B15" s="11" t="n">
        <v>1.4</v>
      </c>
      <c r="C15" s="11" t="n">
        <v>1.4</v>
      </c>
      <c r="D15" s="11" t="n">
        <v>4.4</v>
      </c>
      <c r="E15" s="11" t="n">
        <v>10.3</v>
      </c>
      <c r="F15" s="11" t="n">
        <v>14.8</v>
      </c>
      <c r="G15" s="11" t="n">
        <v>19.4</v>
      </c>
      <c r="H15" s="11" t="n">
        <v>23.8</v>
      </c>
      <c r="I15" s="11" t="n">
        <v>25.6</v>
      </c>
      <c r="J15" s="11" t="n">
        <v>21.4</v>
      </c>
      <c r="K15" s="11" t="n">
        <v>15.2</v>
      </c>
      <c r="L15" s="11" t="n">
        <v>9.5</v>
      </c>
      <c r="M15" s="11" t="n">
        <v>4.1</v>
      </c>
      <c r="N15" s="11" t="n">
        <v>12.6</v>
      </c>
    </row>
    <row r="16">
      <c r="A16" t="inlineStr">
        <is>
          <t>Ishinomaki</t>
        </is>
      </c>
      <c r="B16" s="11" t="n">
        <v>0.3</v>
      </c>
      <c r="C16" s="11" t="n">
        <v>0.2</v>
      </c>
      <c r="D16" s="11" t="n">
        <v>3.1</v>
      </c>
      <c r="E16" s="11" t="n">
        <v>8.9</v>
      </c>
      <c r="F16" s="11" t="n">
        <v>13.2</v>
      </c>
      <c r="G16" s="11" t="n">
        <v>17.3</v>
      </c>
      <c r="H16" s="11" t="n">
        <v>21.2</v>
      </c>
      <c r="I16" s="11" t="n">
        <v>23.2</v>
      </c>
      <c r="J16" s="11" t="n">
        <v>19.8</v>
      </c>
      <c r="K16" s="11" t="n">
        <v>13.7</v>
      </c>
      <c r="L16" s="11" t="n">
        <v>7.8</v>
      </c>
      <c r="M16" s="11" t="n">
        <v>2.4</v>
      </c>
      <c r="N16" s="11" t="n">
        <v>10.9</v>
      </c>
    </row>
    <row r="17">
      <c r="A17" t="inlineStr">
        <is>
          <t>Hakodate</t>
        </is>
      </c>
      <c r="B17" s="11" t="n">
        <v>3</v>
      </c>
      <c r="C17" s="11" t="n">
        <v>2.3</v>
      </c>
      <c r="D17" s="11" t="n">
        <v>0.7</v>
      </c>
      <c r="E17" s="11" t="n">
        <v>6.4</v>
      </c>
      <c r="F17" s="11" t="n">
        <v>10.4</v>
      </c>
      <c r="G17" s="11" t="n">
        <v>14.4</v>
      </c>
      <c r="H17" s="11" t="n">
        <v>18.9</v>
      </c>
      <c r="I17" s="11" t="n">
        <v>21.5</v>
      </c>
      <c r="J17" s="11" t="n">
        <v>17.8</v>
      </c>
      <c r="K17" s="11" t="n">
        <v>11.7</v>
      </c>
      <c r="L17" s="11" t="n">
        <v>5.6</v>
      </c>
      <c r="M17" s="11" t="n">
        <v>0.2</v>
      </c>
      <c r="N17" s="11" t="n">
        <v>8.5</v>
      </c>
    </row>
    <row r="18">
      <c r="A18" t="inlineStr">
        <is>
          <t>Nemuro</t>
        </is>
      </c>
      <c r="B18" s="11" t="n">
        <v>5</v>
      </c>
      <c r="C18" s="11" t="n">
        <v>5.5</v>
      </c>
      <c r="D18" s="11" t="n">
        <v>2.5</v>
      </c>
      <c r="E18" s="11" t="n">
        <v>2.9</v>
      </c>
      <c r="F18" s="11" t="n">
        <v>6.5</v>
      </c>
      <c r="G18" s="11" t="n">
        <v>9.800000000000001</v>
      </c>
      <c r="H18" s="11" t="n">
        <v>14.3</v>
      </c>
      <c r="I18" s="11" t="n">
        <v>17.2</v>
      </c>
      <c r="J18" s="11" t="n">
        <v>15.2</v>
      </c>
      <c r="K18" s="11" t="n">
        <v>10.5</v>
      </c>
      <c r="L18" s="11" t="n">
        <v>4.4</v>
      </c>
      <c r="M18" s="11" t="n">
        <v>1.4</v>
      </c>
      <c r="N18" s="11" t="n">
        <v>5.5</v>
      </c>
    </row>
    <row r="19">
      <c r="A19" t="inlineStr">
        <is>
          <t>Bonin</t>
        </is>
      </c>
      <c r="B19" s="11" t="n">
        <v>17.5</v>
      </c>
      <c r="C19" s="11" t="n">
        <v>17.4</v>
      </c>
      <c r="D19" s="11" t="n">
        <v>18.3</v>
      </c>
      <c r="E19" s="11" t="n">
        <v>20.5</v>
      </c>
      <c r="F19" s="11" t="n">
        <v>22.7</v>
      </c>
      <c r="G19" s="11" t="n">
        <v>25.5</v>
      </c>
      <c r="H19" s="11" t="n">
        <v>27.1</v>
      </c>
      <c r="I19" s="11" t="n">
        <v>27.1</v>
      </c>
      <c r="J19" s="11" t="n">
        <v>26.8</v>
      </c>
      <c r="K19" s="11" t="n">
        <v>25.4</v>
      </c>
      <c r="L19" s="11" t="n">
        <v>22.8</v>
      </c>
      <c r="M19" s="11" t="n">
        <v>19.3</v>
      </c>
      <c r="N19" s="11" t="n">
        <v>22.5</v>
      </c>
    </row>
    <row r="21">
      <c r="A21" s="2" t="inlineStr">
        <is>
          <t>Transcriber's notes</t>
        </is>
      </c>
    </row>
    <row r="22">
      <c r="A22" t="inlineStr">
        <is>
          <t>No minus signs are printed anywhere in this table (e.g. Hakodate and Nemuro winter values, which must be sub-zero, are printed unsigned); transcribed as printed.</t>
        </is>
      </c>
    </row>
    <row r="23">
      <c r="A23" t="inlineStr">
        <is>
          <t>Year column vs mean of 12 printed months: agrees within 0.05 for every station except Hakodate (mean 9.41 vs 8.5) and Nemuro (7.93 vs 5.5), whose discrepancy is explained by the unprinted minus signs.</t>
        </is>
      </c>
    </row>
  </sheetData>
  <hyperlinks>
    <hyperlink xmlns:r="http://schemas.openxmlformats.org/officeDocument/2006/relationships" ref="A4"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V. Mean Daily Maximum Temperature of Air</t>
        </is>
      </c>
    </row>
    <row r="2">
      <c r="A2" t="inlineStr">
        <is>
          <t>Geography · printed pp. 7</t>
        </is>
      </c>
    </row>
    <row r="3">
      <c r="A3" t="inlineStr">
        <is>
          <t>Scan: https://archive.org/details/japan-year-book-1930/page/n58/mode/1up</t>
        </is>
      </c>
    </row>
    <row r="4">
      <c r="A4" s="3" t="inlineStr">
        <is>
          <t>← Contents</t>
        </is>
      </c>
    </row>
    <row r="6">
      <c r="A6" s="5" t="inlineStr"/>
      <c r="B6" s="5" t="inlineStr">
        <is>
          <t>Jan.</t>
        </is>
      </c>
      <c r="C6" s="5" t="inlineStr">
        <is>
          <t>Feb.</t>
        </is>
      </c>
      <c r="D6" s="5" t="inlineStr">
        <is>
          <t>Mar.</t>
        </is>
      </c>
      <c r="E6" s="5" t="inlineStr">
        <is>
          <t>Apr.</t>
        </is>
      </c>
      <c r="F6" s="5" t="inlineStr">
        <is>
          <t>May</t>
        </is>
      </c>
      <c r="G6" s="5" t="inlineStr">
        <is>
          <t>Jun.</t>
        </is>
      </c>
      <c r="H6" s="5" t="inlineStr">
        <is>
          <t>Jul.</t>
        </is>
      </c>
      <c r="I6" s="5" t="inlineStr">
        <is>
          <t>Aug.</t>
        </is>
      </c>
      <c r="J6" s="5" t="inlineStr">
        <is>
          <t>Sept.</t>
        </is>
      </c>
      <c r="K6" s="5" t="inlineStr">
        <is>
          <t>Oct.</t>
        </is>
      </c>
      <c r="L6" s="5" t="inlineStr">
        <is>
          <t>Nov.</t>
        </is>
      </c>
      <c r="M6" s="5" t="inlineStr">
        <is>
          <t>Dec.</t>
        </is>
      </c>
      <c r="N6" s="5" t="inlineStr">
        <is>
          <t>Year</t>
        </is>
      </c>
    </row>
    <row r="7">
      <c r="A7" t="inlineStr">
        <is>
          <t>Taihoku</t>
        </is>
      </c>
      <c r="B7" s="11" t="n">
        <v>19.1</v>
      </c>
      <c r="C7" s="11" t="n">
        <v>18.4</v>
      </c>
      <c r="D7" s="11" t="n">
        <v>20.9</v>
      </c>
      <c r="E7" s="11" t="n">
        <v>24.8</v>
      </c>
      <c r="F7" s="11" t="n">
        <v>28.3</v>
      </c>
      <c r="G7" s="11" t="n">
        <v>31.4</v>
      </c>
      <c r="H7" s="11" t="n">
        <v>33.1</v>
      </c>
      <c r="I7" s="11" t="n">
        <v>32.8</v>
      </c>
      <c r="J7" s="11" t="n">
        <v>30.8</v>
      </c>
      <c r="K7" s="11" t="n">
        <v>27.2</v>
      </c>
      <c r="L7" s="11" t="n">
        <v>23.6</v>
      </c>
      <c r="M7" s="11" t="n">
        <v>20.5</v>
      </c>
      <c r="N7" s="11" t="n">
        <v>25.9</v>
      </c>
    </row>
    <row r="8">
      <c r="A8" t="inlineStr">
        <is>
          <t>Fukuoka</t>
        </is>
      </c>
      <c r="B8" s="11" t="n">
        <v>9.5</v>
      </c>
      <c r="C8" s="11" t="n">
        <v>9.699999999999999</v>
      </c>
      <c r="D8" s="11" t="n">
        <v>13</v>
      </c>
      <c r="E8" s="11" t="n">
        <v>18.5</v>
      </c>
      <c r="F8" s="11" t="n">
        <v>22.6</v>
      </c>
      <c r="G8" s="11" t="n">
        <v>26.1</v>
      </c>
      <c r="H8" s="11" t="n">
        <v>30</v>
      </c>
      <c r="I8" s="11" t="n">
        <v>31.2</v>
      </c>
      <c r="J8" s="11" t="n">
        <v>27.4</v>
      </c>
      <c r="K8" s="11" t="n">
        <v>22.3</v>
      </c>
      <c r="L8" s="11" t="n">
        <v>17.1</v>
      </c>
      <c r="M8" s="11" t="n">
        <v>11.6</v>
      </c>
      <c r="N8" s="11" t="n">
        <v>19.9</v>
      </c>
    </row>
    <row r="9">
      <c r="A9" t="inlineStr">
        <is>
          <t>Kagoshima</t>
        </is>
      </c>
      <c r="B9" s="11" t="n">
        <v>11.9</v>
      </c>
      <c r="C9" s="11" t="n">
        <v>12.1</v>
      </c>
      <c r="D9" s="11" t="n">
        <v>15.6</v>
      </c>
      <c r="E9" s="11" t="n">
        <v>20.3</v>
      </c>
      <c r="F9" s="11" t="n">
        <v>23.5</v>
      </c>
      <c r="G9" s="11" t="n">
        <v>26.1</v>
      </c>
      <c r="H9" s="11" t="n">
        <v>30</v>
      </c>
      <c r="I9" s="11" t="n">
        <v>31</v>
      </c>
      <c r="J9" s="11" t="n">
        <v>28.5</v>
      </c>
      <c r="K9" s="11" t="n">
        <v>24</v>
      </c>
      <c r="L9" s="11" t="n">
        <v>19</v>
      </c>
      <c r="M9" s="11" t="n">
        <v>13.9</v>
      </c>
      <c r="N9" s="11" t="n">
        <v>21.3</v>
      </c>
    </row>
    <row r="10">
      <c r="A10" t="inlineStr">
        <is>
          <t>Hiroshima</t>
        </is>
      </c>
      <c r="B10" s="11" t="n">
        <v>9</v>
      </c>
      <c r="C10" s="11" t="n">
        <v>9.4</v>
      </c>
      <c r="D10" s="11" t="n">
        <v>12.7</v>
      </c>
      <c r="E10" s="11" t="n">
        <v>18.2</v>
      </c>
      <c r="F10" s="11" t="n">
        <v>22.3</v>
      </c>
      <c r="G10" s="11" t="n">
        <v>25.6</v>
      </c>
      <c r="H10" s="11" t="n">
        <v>29.7</v>
      </c>
      <c r="I10" s="11" t="n">
        <v>31.6</v>
      </c>
      <c r="J10" s="11" t="n">
        <v>27.8</v>
      </c>
      <c r="K10" s="11" t="n">
        <v>22.6</v>
      </c>
      <c r="L10" s="11" t="n">
        <v>17</v>
      </c>
      <c r="M10" s="11" t="n">
        <v>11.4</v>
      </c>
      <c r="N10" s="11" t="n">
        <v>19.8</v>
      </c>
    </row>
    <row r="11">
      <c r="A11" t="inlineStr">
        <is>
          <t>Osaka</t>
        </is>
      </c>
      <c r="B11" s="11" t="n">
        <v>8.6</v>
      </c>
      <c r="C11" s="11" t="n">
        <v>8.9</v>
      </c>
      <c r="D11" s="11" t="n">
        <v>12.3</v>
      </c>
      <c r="E11" s="11" t="n">
        <v>18.3</v>
      </c>
      <c r="F11" s="11" t="n">
        <v>22.6</v>
      </c>
      <c r="G11" s="11" t="n">
        <v>26.2</v>
      </c>
      <c r="H11" s="11" t="n">
        <v>30.3</v>
      </c>
      <c r="I11" s="11" t="n">
        <v>32.1</v>
      </c>
      <c r="J11" s="11" t="n">
        <v>28.1</v>
      </c>
      <c r="K11" s="11" t="n">
        <v>22.3</v>
      </c>
      <c r="L11" s="11" t="n">
        <v>16.7</v>
      </c>
      <c r="M11" s="11" t="n">
        <v>11.3</v>
      </c>
      <c r="N11" s="11" t="n">
        <v>19.8</v>
      </c>
    </row>
    <row r="12">
      <c r="A12" t="inlineStr">
        <is>
          <t>Nagoya</t>
        </is>
      </c>
      <c r="B12" s="11" t="n">
        <v>8.199999999999999</v>
      </c>
      <c r="C12" s="11" t="n">
        <v>9.1</v>
      </c>
      <c r="D12" s="11" t="n">
        <v>12.6</v>
      </c>
      <c r="E12" s="11" t="n">
        <v>18.7</v>
      </c>
      <c r="F12" s="11" t="n">
        <v>22.9</v>
      </c>
      <c r="G12" s="11" t="n">
        <v>26.3</v>
      </c>
      <c r="H12" s="11" t="n">
        <v>30.4</v>
      </c>
      <c r="I12" s="11" t="n">
        <v>31.7</v>
      </c>
      <c r="J12" s="11" t="n">
        <v>27.7</v>
      </c>
      <c r="K12" s="11" t="n">
        <v>22</v>
      </c>
      <c r="L12" s="11" t="n">
        <v>16.5</v>
      </c>
      <c r="M12" s="11" t="n">
        <v>10.5</v>
      </c>
      <c r="N12" s="11" t="n">
        <v>19.7</v>
      </c>
    </row>
    <row r="13">
      <c r="A13" t="inlineStr">
        <is>
          <t>Kanazawa</t>
        </is>
      </c>
      <c r="B13" s="11" t="n">
        <v>6.1</v>
      </c>
      <c r="C13" s="11" t="n">
        <v>6.3</v>
      </c>
      <c r="D13" s="11" t="n">
        <v>9.800000000000001</v>
      </c>
      <c r="E13" s="11" t="n">
        <v>16.3</v>
      </c>
      <c r="F13" s="11" t="n">
        <v>20.6</v>
      </c>
      <c r="G13" s="11" t="n">
        <v>24.5</v>
      </c>
      <c r="H13" s="11" t="n">
        <v>28.5</v>
      </c>
      <c r="I13" s="11" t="n">
        <v>30.4</v>
      </c>
      <c r="J13" s="11" t="n">
        <v>26.4</v>
      </c>
      <c r="K13" s="11" t="n">
        <v>20.5</v>
      </c>
      <c r="L13" s="11" t="n">
        <v>14.8</v>
      </c>
      <c r="M13" s="11" t="n">
        <v>9</v>
      </c>
      <c r="N13" s="11" t="n">
        <v>17.8</v>
      </c>
    </row>
    <row r="14">
      <c r="A14" t="inlineStr">
        <is>
          <t>Tokyo</t>
        </is>
      </c>
      <c r="B14" s="11" t="n">
        <v>8.300000000000001</v>
      </c>
      <c r="C14" s="11" t="n">
        <v>8.800000000000001</v>
      </c>
      <c r="D14" s="11" t="n">
        <v>11.8</v>
      </c>
      <c r="E14" s="11" t="n">
        <v>17.5</v>
      </c>
      <c r="F14" s="11" t="n">
        <v>21.2</v>
      </c>
      <c r="G14" s="11" t="n">
        <v>24.5</v>
      </c>
      <c r="H14" s="11" t="n">
        <v>28.2</v>
      </c>
      <c r="I14" s="11" t="n">
        <v>29.9</v>
      </c>
      <c r="J14" s="11" t="n">
        <v>26</v>
      </c>
      <c r="K14" s="11" t="n">
        <v>20.4</v>
      </c>
      <c r="L14" s="11" t="n">
        <v>15.7</v>
      </c>
      <c r="M14" s="11" t="n">
        <v>10.8</v>
      </c>
      <c r="N14" s="11" t="n">
        <v>18.6</v>
      </c>
    </row>
    <row r="15">
      <c r="A15" t="inlineStr">
        <is>
          <t>Niigata</t>
        </is>
      </c>
      <c r="B15" s="11" t="n">
        <v>4.2</v>
      </c>
      <c r="C15" s="11" t="n">
        <v>4.7</v>
      </c>
      <c r="D15" s="11" t="n">
        <v>8.5</v>
      </c>
      <c r="E15" s="11" t="n">
        <v>15.1</v>
      </c>
      <c r="F15" s="11" t="n">
        <v>19.7</v>
      </c>
      <c r="G15" s="11" t="n">
        <v>23.7</v>
      </c>
      <c r="H15" s="11" t="n">
        <v>27.8</v>
      </c>
      <c r="I15" s="11" t="n">
        <v>30</v>
      </c>
      <c r="J15" s="11" t="n">
        <v>25.8</v>
      </c>
      <c r="K15" s="11" t="n">
        <v>19.6</v>
      </c>
      <c r="L15" s="11" t="n">
        <v>13.4</v>
      </c>
      <c r="M15" s="11" t="n">
        <v>7.4</v>
      </c>
      <c r="N15" s="11" t="n">
        <v>16.6</v>
      </c>
    </row>
    <row r="16">
      <c r="A16" t="inlineStr">
        <is>
          <t>Ishinomaki</t>
        </is>
      </c>
      <c r="B16" s="11" t="n">
        <v>3.4</v>
      </c>
      <c r="C16" s="11" t="n">
        <v>4.2</v>
      </c>
      <c r="D16" s="11" t="n">
        <v>7.3</v>
      </c>
      <c r="E16" s="11" t="n">
        <v>13.3</v>
      </c>
      <c r="F16" s="11" t="n">
        <v>17.3</v>
      </c>
      <c r="G16" s="11" t="n">
        <v>20.8</v>
      </c>
      <c r="H16" s="11" t="n">
        <v>24.4</v>
      </c>
      <c r="I16" s="11" t="n">
        <v>26.4</v>
      </c>
      <c r="J16" s="11" t="n">
        <v>23.4</v>
      </c>
      <c r="K16" s="11" t="n">
        <v>18.1</v>
      </c>
      <c r="L16" s="11" t="n">
        <v>12.3</v>
      </c>
      <c r="M16" s="11" t="n">
        <v>6.3</v>
      </c>
      <c r="N16" s="11" t="n">
        <v>14.8</v>
      </c>
    </row>
    <row r="17">
      <c r="A17" t="inlineStr">
        <is>
          <t>Hakodate</t>
        </is>
      </c>
      <c r="B17" s="11" t="n">
        <v>0.3</v>
      </c>
      <c r="C17" s="11" t="n">
        <v>1.3</v>
      </c>
      <c r="D17" s="11" t="n">
        <v>4.5</v>
      </c>
      <c r="E17" s="11" t="n">
        <v>10.9</v>
      </c>
      <c r="F17" s="11" t="n">
        <v>14.9</v>
      </c>
      <c r="G17" s="11" t="n">
        <v>18.4</v>
      </c>
      <c r="H17" s="11" t="n">
        <v>22.6</v>
      </c>
      <c r="I17" s="11" t="n">
        <v>25.3</v>
      </c>
      <c r="J17" s="11" t="n">
        <v>22.2</v>
      </c>
      <c r="K17" s="11" t="n">
        <v>16.7</v>
      </c>
      <c r="L17" s="11" t="n">
        <v>9.6</v>
      </c>
      <c r="M17" s="11" t="n">
        <v>3.2</v>
      </c>
      <c r="N17" s="11" t="n">
        <v>12.5</v>
      </c>
    </row>
    <row r="18">
      <c r="A18" t="inlineStr">
        <is>
          <t>Nemuro</t>
        </is>
      </c>
      <c r="B18" s="11" t="n">
        <v>2</v>
      </c>
      <c r="C18" s="11" t="n">
        <v>2.2</v>
      </c>
      <c r="D18" s="11" t="n">
        <v>0.8</v>
      </c>
      <c r="E18" s="11" t="n">
        <v>6.7</v>
      </c>
      <c r="F18" s="11" t="n">
        <v>10.6</v>
      </c>
      <c r="G18" s="11" t="n">
        <v>13.8</v>
      </c>
      <c r="H18" s="11" t="n">
        <v>18.2</v>
      </c>
      <c r="I18" s="11" t="n">
        <v>20.9</v>
      </c>
      <c r="J18" s="11" t="n">
        <v>18.6</v>
      </c>
      <c r="K18" s="11" t="n">
        <v>14</v>
      </c>
      <c r="L18" s="11" t="n">
        <v>7.7</v>
      </c>
      <c r="M18" s="11" t="n">
        <v>1.6</v>
      </c>
      <c r="N18" s="11" t="n">
        <v>9.1</v>
      </c>
    </row>
    <row r="19">
      <c r="A19" t="inlineStr">
        <is>
          <t>Bonin</t>
        </is>
      </c>
      <c r="B19" s="11" t="n">
        <v>20.5</v>
      </c>
      <c r="C19" s="11" t="n">
        <v>20.4</v>
      </c>
      <c r="D19" s="11" t="n">
        <v>21.5</v>
      </c>
      <c r="E19" s="11" t="n">
        <v>23.7</v>
      </c>
      <c r="F19" s="11" t="n">
        <v>25.7</v>
      </c>
      <c r="G19" s="11" t="n">
        <v>28.8</v>
      </c>
      <c r="H19" s="11" t="n">
        <v>30.9</v>
      </c>
      <c r="I19" s="11" t="n">
        <v>30.4</v>
      </c>
      <c r="J19" s="11" t="n">
        <v>30.2</v>
      </c>
      <c r="K19" s="11" t="n">
        <v>28.7</v>
      </c>
      <c r="L19" s="11" t="n">
        <v>25.7</v>
      </c>
      <c r="M19" s="11" t="n">
        <v>22.2</v>
      </c>
      <c r="N19" s="11" t="n">
        <v>25.7</v>
      </c>
    </row>
    <row r="21">
      <c r="A21" s="2" t="inlineStr">
        <is>
          <t>Transcriber's notes</t>
        </is>
      </c>
    </row>
    <row r="22">
      <c r="A22" t="inlineStr">
        <is>
          <t>No minus signs printed (e.g. Nemuro Jan./Feb., Hakodate Jan. are unsigned); transcribed as printed.</t>
        </is>
      </c>
    </row>
    <row r="23">
      <c r="A23" t="inlineStr">
        <is>
          <t>Year column vs mean of 12 printed months: agrees within 0.05 except Niigata (16.66 vs 16.6, rounding) and Nemuro (9.76 vs 9.1; unprinted minus signs).</t>
        </is>
      </c>
    </row>
  </sheetData>
  <hyperlinks>
    <hyperlink xmlns:r="http://schemas.openxmlformats.org/officeDocument/2006/relationships" ref="A4"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VI. Mean Daily Minimum Temperature</t>
        </is>
      </c>
    </row>
    <row r="2">
      <c r="A2" t="inlineStr">
        <is>
          <t>Geography · printed pp. 7</t>
        </is>
      </c>
    </row>
    <row r="3">
      <c r="A3" t="inlineStr">
        <is>
          <t>Scan: https://archive.org/details/japan-year-book-1930/page/n58/mode/1up</t>
        </is>
      </c>
    </row>
    <row r="4">
      <c r="A4" s="3" t="inlineStr">
        <is>
          <t>← Contents</t>
        </is>
      </c>
    </row>
    <row r="6">
      <c r="A6" s="5" t="inlineStr"/>
      <c r="B6" s="5" t="inlineStr">
        <is>
          <t>Jan.</t>
        </is>
      </c>
      <c r="C6" s="5" t="inlineStr">
        <is>
          <t>Feb.</t>
        </is>
      </c>
      <c r="D6" s="5" t="inlineStr">
        <is>
          <t>Mar.</t>
        </is>
      </c>
      <c r="E6" s="5" t="inlineStr">
        <is>
          <t>Apr.</t>
        </is>
      </c>
      <c r="F6" s="5" t="inlineStr">
        <is>
          <t>May</t>
        </is>
      </c>
      <c r="G6" s="5" t="inlineStr">
        <is>
          <t>Jun.</t>
        </is>
      </c>
      <c r="H6" s="5" t="inlineStr">
        <is>
          <t>Jul.</t>
        </is>
      </c>
      <c r="I6" s="5" t="inlineStr">
        <is>
          <t>Aug.</t>
        </is>
      </c>
      <c r="J6" s="5" t="inlineStr">
        <is>
          <t>Sept.</t>
        </is>
      </c>
      <c r="K6" s="5" t="inlineStr">
        <is>
          <t>Oct.</t>
        </is>
      </c>
      <c r="L6" s="5" t="inlineStr">
        <is>
          <t>Nov.</t>
        </is>
      </c>
      <c r="M6" s="5" t="inlineStr">
        <is>
          <t>Dec.</t>
        </is>
      </c>
      <c r="N6" s="5" t="inlineStr">
        <is>
          <t>Year</t>
        </is>
      </c>
    </row>
    <row r="7">
      <c r="A7" t="inlineStr">
        <is>
          <t>Taihoku</t>
        </is>
      </c>
      <c r="B7" s="11" t="n">
        <v>12.3</v>
      </c>
      <c r="C7" s="11" t="n">
        <v>11.8</v>
      </c>
      <c r="D7" s="11" t="n">
        <v>14</v>
      </c>
      <c r="E7" s="11" t="n">
        <v>17.3</v>
      </c>
      <c r="F7" s="11" t="n">
        <v>20.5</v>
      </c>
      <c r="G7" s="11" t="n">
        <v>22.9</v>
      </c>
      <c r="H7" s="11" t="n">
        <v>24.2</v>
      </c>
      <c r="I7" s="11" t="n">
        <v>24.1</v>
      </c>
      <c r="J7" s="11" t="n">
        <v>22.5</v>
      </c>
      <c r="K7" s="11" t="n">
        <v>19.8</v>
      </c>
      <c r="L7" s="11" t="n">
        <v>16.7</v>
      </c>
      <c r="M7" s="11" t="n">
        <v>13.8</v>
      </c>
      <c r="N7" s="11" t="n">
        <v>18.3</v>
      </c>
    </row>
    <row r="8">
      <c r="A8" t="inlineStr">
        <is>
          <t>Fukuoka</t>
        </is>
      </c>
      <c r="B8" s="11" t="n">
        <v>0.9</v>
      </c>
      <c r="C8" s="11" t="n">
        <v>0.8</v>
      </c>
      <c r="D8" s="11" t="n">
        <v>3.1</v>
      </c>
      <c r="E8" s="11" t="n">
        <v>7.4</v>
      </c>
      <c r="F8" s="11" t="n">
        <v>11.4</v>
      </c>
      <c r="G8" s="11" t="n">
        <v>17</v>
      </c>
      <c r="H8" s="11" t="n">
        <v>22</v>
      </c>
      <c r="I8" s="11" t="n">
        <v>22.5</v>
      </c>
      <c r="J8" s="11" t="n">
        <v>18.4</v>
      </c>
      <c r="K8" s="11" t="n">
        <v>10.8</v>
      </c>
      <c r="L8" s="11" t="n">
        <v>6.2</v>
      </c>
      <c r="M8" s="11" t="n">
        <v>2.5</v>
      </c>
      <c r="N8" s="11" t="n">
        <v>10.3</v>
      </c>
    </row>
    <row r="9">
      <c r="A9" t="inlineStr">
        <is>
          <t>Kagoshima</t>
        </is>
      </c>
      <c r="B9" s="11" t="n">
        <v>2.7</v>
      </c>
      <c r="C9" s="11" t="n">
        <v>3.1</v>
      </c>
      <c r="D9" s="11" t="n">
        <v>6.1</v>
      </c>
      <c r="E9" s="11" t="n">
        <v>11</v>
      </c>
      <c r="F9" s="11" t="n">
        <v>14.5</v>
      </c>
      <c r="G9" s="11" t="n">
        <v>18.9</v>
      </c>
      <c r="H9" s="11" t="n">
        <v>22.7</v>
      </c>
      <c r="I9" s="11" t="n">
        <v>23.3</v>
      </c>
      <c r="J9" s="11" t="n">
        <v>20.8</v>
      </c>
      <c r="K9" s="11" t="n">
        <v>14.9</v>
      </c>
      <c r="L9" s="11" t="n">
        <v>9.199999999999999</v>
      </c>
      <c r="M9" s="11" t="n">
        <v>4.3</v>
      </c>
      <c r="N9" s="11" t="n">
        <v>12.6</v>
      </c>
    </row>
    <row r="10">
      <c r="A10" t="inlineStr">
        <is>
          <t>Hiroshima</t>
        </is>
      </c>
      <c r="B10" s="11" t="n">
        <v>0.2</v>
      </c>
      <c r="C10" s="11" t="n">
        <v>0.1</v>
      </c>
      <c r="D10" s="11" t="n">
        <v>2.4</v>
      </c>
      <c r="E10" s="11" t="n">
        <v>7.6</v>
      </c>
      <c r="F10" s="11" t="n">
        <v>11.9</v>
      </c>
      <c r="G10" s="11" t="n">
        <v>17.3</v>
      </c>
      <c r="H10" s="11" t="n">
        <v>21.8</v>
      </c>
      <c r="I10" s="11" t="n">
        <v>22.8</v>
      </c>
      <c r="J10" s="11" t="n">
        <v>18.9</v>
      </c>
      <c r="K10" s="11" t="n">
        <v>11.9</v>
      </c>
      <c r="L10" s="11" t="n">
        <v>6.1</v>
      </c>
      <c r="M10" s="11" t="n">
        <v>1.5</v>
      </c>
      <c r="N10" s="11" t="n">
        <v>10.2</v>
      </c>
    </row>
    <row r="11">
      <c r="A11" t="inlineStr">
        <is>
          <t>Osaka</t>
        </is>
      </c>
      <c r="B11" s="11" t="n">
        <v>0.3</v>
      </c>
      <c r="C11" s="11" t="n">
        <v>0.4</v>
      </c>
      <c r="D11" s="11" t="n">
        <v>2.9</v>
      </c>
      <c r="E11" s="11" t="n">
        <v>8.4</v>
      </c>
      <c r="F11" s="11" t="n">
        <v>12.7</v>
      </c>
      <c r="G11" s="11" t="n">
        <v>17.9</v>
      </c>
      <c r="H11" s="11" t="n">
        <v>22.5</v>
      </c>
      <c r="I11" s="11" t="n">
        <v>23.4</v>
      </c>
      <c r="J11" s="11" t="n">
        <v>19.6</v>
      </c>
      <c r="K11" s="11" t="n">
        <v>12.7</v>
      </c>
      <c r="L11" s="11" t="n">
        <v>6.9</v>
      </c>
      <c r="M11" s="11" t="n">
        <v>2.3</v>
      </c>
      <c r="N11" s="11" t="n">
        <v>10.8</v>
      </c>
    </row>
    <row r="12">
      <c r="A12" t="inlineStr">
        <is>
          <t>Nagoya</t>
        </is>
      </c>
      <c r="B12" s="11" t="n">
        <v>1</v>
      </c>
      <c r="C12" s="11" t="n">
        <v>0.7</v>
      </c>
      <c r="D12" s="11" t="n">
        <v>2</v>
      </c>
      <c r="E12" s="11" t="n">
        <v>7.8</v>
      </c>
      <c r="F12" s="11" t="n">
        <v>12.1</v>
      </c>
      <c r="G12" s="11" t="n">
        <v>17.3</v>
      </c>
      <c r="H12" s="11" t="n">
        <v>21.8</v>
      </c>
      <c r="I12" s="11" t="n">
        <v>22.6</v>
      </c>
      <c r="J12" s="11" t="n">
        <v>19</v>
      </c>
      <c r="K12" s="11" t="n">
        <v>11.9</v>
      </c>
      <c r="L12" s="11" t="n">
        <v>5.7</v>
      </c>
      <c r="M12" s="11" t="n">
        <v>0.8</v>
      </c>
      <c r="N12" s="11" t="n">
        <v>10</v>
      </c>
    </row>
    <row r="13">
      <c r="A13" t="inlineStr">
        <is>
          <t>Kanazawa</t>
        </is>
      </c>
      <c r="B13" s="11" t="n">
        <v>0.5</v>
      </c>
      <c r="C13" s="11" t="n">
        <v>0.9</v>
      </c>
      <c r="D13" s="11" t="n">
        <v>1.3</v>
      </c>
      <c r="E13" s="11" t="n">
        <v>6.1</v>
      </c>
      <c r="F13" s="11" t="n">
        <v>10.7</v>
      </c>
      <c r="G13" s="11" t="n">
        <v>15.9</v>
      </c>
      <c r="H13" s="11" t="n">
        <v>20.3</v>
      </c>
      <c r="I13" s="11" t="n">
        <v>21.5</v>
      </c>
      <c r="J13" s="11" t="n">
        <v>17.7</v>
      </c>
      <c r="K13" s="11" t="n">
        <v>11.4</v>
      </c>
      <c r="L13" s="11" t="n">
        <v>6.2</v>
      </c>
      <c r="M13" s="11" t="n">
        <v>1.8</v>
      </c>
      <c r="N13" s="11" t="n">
        <v>9.300000000000001</v>
      </c>
    </row>
    <row r="14">
      <c r="A14" t="inlineStr">
        <is>
          <t>Tokyo</t>
        </is>
      </c>
      <c r="B14" s="11" t="n">
        <v>1.5</v>
      </c>
      <c r="C14" s="11" t="n">
        <v>0.6</v>
      </c>
      <c r="D14" s="11" t="n">
        <v>2.2</v>
      </c>
      <c r="E14" s="11" t="n">
        <v>8.1</v>
      </c>
      <c r="F14" s="11" t="n">
        <v>12.1</v>
      </c>
      <c r="G14" s="11" t="n">
        <v>16.9</v>
      </c>
      <c r="H14" s="11" t="n">
        <v>20.9</v>
      </c>
      <c r="I14" s="11" t="n">
        <v>22.2</v>
      </c>
      <c r="J14" s="11" t="n">
        <v>18.7</v>
      </c>
      <c r="K14" s="11" t="n">
        <v>12.3</v>
      </c>
      <c r="L14" s="11" t="n">
        <v>6</v>
      </c>
      <c r="M14" s="11" t="n">
        <v>0.6</v>
      </c>
      <c r="N14" s="11" t="n">
        <v>9.800000000000001</v>
      </c>
    </row>
    <row r="15">
      <c r="A15" t="inlineStr">
        <is>
          <t>Niigata</t>
        </is>
      </c>
      <c r="B15" s="11" t="n">
        <v>1.2</v>
      </c>
      <c r="C15" s="11" t="n">
        <v>1.4</v>
      </c>
      <c r="D15" s="11" t="n">
        <v>1</v>
      </c>
      <c r="E15" s="11" t="n">
        <v>6.1</v>
      </c>
      <c r="F15" s="11" t="n">
        <v>10.8</v>
      </c>
      <c r="G15" s="11" t="n">
        <v>15.9</v>
      </c>
      <c r="H15" s="11" t="n">
        <v>20.5</v>
      </c>
      <c r="I15" s="11" t="n">
        <v>22</v>
      </c>
      <c r="J15" s="11" t="n">
        <v>17.9</v>
      </c>
      <c r="K15" s="11" t="n">
        <v>11.7</v>
      </c>
      <c r="L15" s="11" t="n">
        <v>6.1</v>
      </c>
      <c r="M15" s="11" t="n">
        <v>1.2</v>
      </c>
      <c r="N15" s="11" t="n">
        <v>9.199999999999999</v>
      </c>
    </row>
    <row r="16">
      <c r="A16" t="inlineStr">
        <is>
          <t>Ishinomaki</t>
        </is>
      </c>
      <c r="B16" s="11" t="n">
        <v>3.8</v>
      </c>
      <c r="C16" s="11" t="n">
        <v>3.3</v>
      </c>
      <c r="D16" s="11" t="n">
        <v>0.7</v>
      </c>
      <c r="E16" s="11" t="n">
        <v>4.8</v>
      </c>
      <c r="F16" s="11" t="n">
        <v>9.300000000000001</v>
      </c>
      <c r="G16" s="11" t="n">
        <v>14.1</v>
      </c>
      <c r="H16" s="11" t="n">
        <v>18.4</v>
      </c>
      <c r="I16" s="11" t="n">
        <v>20.4</v>
      </c>
      <c r="J16" s="11" t="n">
        <v>16.6</v>
      </c>
      <c r="K16" s="11" t="n">
        <v>9.699999999999999</v>
      </c>
      <c r="L16" s="11" t="n">
        <v>3.6</v>
      </c>
      <c r="M16" s="11" t="n">
        <v>1.2</v>
      </c>
      <c r="N16" s="11" t="n">
        <v>7.3</v>
      </c>
    </row>
    <row r="17">
      <c r="A17" t="inlineStr">
        <is>
          <t>Hakodate</t>
        </is>
      </c>
      <c r="B17" s="11" t="n">
        <v>7.3</v>
      </c>
      <c r="C17" s="11" t="n">
        <v>6.9</v>
      </c>
      <c r="D17" s="11" t="n">
        <v>3.5</v>
      </c>
      <c r="E17" s="11" t="n">
        <v>1.7</v>
      </c>
      <c r="F17" s="11" t="n">
        <v>5.7</v>
      </c>
      <c r="G17" s="11" t="n">
        <v>10.5</v>
      </c>
      <c r="H17" s="11" t="n">
        <v>15.5</v>
      </c>
      <c r="I17" s="11" t="n">
        <v>17.7</v>
      </c>
      <c r="J17" s="11" t="n">
        <v>13.1</v>
      </c>
      <c r="K17" s="11" t="n">
        <v>6.1</v>
      </c>
      <c r="L17" s="11" t="n">
        <v>1</v>
      </c>
      <c r="M17" s="11" t="n">
        <v>4.3</v>
      </c>
      <c r="N17" s="11" t="n">
        <v>4.1</v>
      </c>
    </row>
    <row r="18">
      <c r="A18" t="inlineStr">
        <is>
          <t>Nemuro</t>
        </is>
      </c>
      <c r="B18" s="11" t="n">
        <v>8.800000000000001</v>
      </c>
      <c r="C18" s="11" t="n">
        <v>9.6</v>
      </c>
      <c r="D18" s="11" t="n">
        <v>6.3</v>
      </c>
      <c r="E18" s="11" t="n">
        <v>0.5</v>
      </c>
      <c r="F18" s="11" t="n">
        <v>2.9</v>
      </c>
      <c r="G18" s="11" t="n">
        <v>6.6</v>
      </c>
      <c r="H18" s="11" t="n">
        <v>11</v>
      </c>
      <c r="I18" s="11" t="n">
        <v>44.2</v>
      </c>
      <c r="J18" s="11" t="n">
        <v>12.1</v>
      </c>
      <c r="K18" s="11" t="n">
        <v>6.7</v>
      </c>
      <c r="L18" s="11" t="n">
        <v>0.6</v>
      </c>
      <c r="M18" s="11" t="n">
        <v>5</v>
      </c>
      <c r="N18" s="11" t="n">
        <v>2</v>
      </c>
    </row>
    <row r="19">
      <c r="A19" t="inlineStr">
        <is>
          <t>Bonin</t>
        </is>
      </c>
      <c r="B19" s="11" t="n">
        <v>14.3</v>
      </c>
      <c r="C19" s="11" t="n">
        <v>14.2</v>
      </c>
      <c r="D19" s="11" t="n">
        <v>14.1</v>
      </c>
      <c r="E19" s="11" t="n">
        <v>17.7</v>
      </c>
      <c r="F19" s="11" t="n">
        <v>20.1</v>
      </c>
      <c r="G19" s="11" t="n">
        <v>22.7</v>
      </c>
      <c r="H19" s="11" t="n">
        <v>24.1</v>
      </c>
      <c r="I19" s="11" t="n">
        <v>24.6</v>
      </c>
      <c r="J19" s="11" t="n">
        <v>24.2</v>
      </c>
      <c r="K19" s="11" t="n">
        <v>22.8</v>
      </c>
      <c r="L19" s="11" t="n">
        <v>19.9</v>
      </c>
      <c r="M19" s="11" t="n">
        <v>16.3</v>
      </c>
      <c r="N19" s="11" t="n">
        <v>19.6</v>
      </c>
    </row>
    <row r="21">
      <c r="A21" s="2" t="inlineStr">
        <is>
          <t>Transcriber's notes</t>
        </is>
      </c>
    </row>
    <row r="22">
      <c r="A22" t="inlineStr">
        <is>
          <t>No minus signs printed (e.g. Nemuro, Hakodate, Ishinomaki winter minima are unsigned); transcribed as printed.</t>
        </is>
      </c>
    </row>
    <row r="23">
      <c r="A23" t="inlineStr">
        <is>
          <t>Nemuro, Aug.: printed '44.2' (clearly legible; presumably a misprint for 14.2) — transcribed as printed.</t>
        </is>
      </c>
    </row>
    <row r="24">
      <c r="A24" t="inlineStr">
        <is>
          <t>Hiroshima May and Ishinomaki May: the decimal point is not visible in the scan ('11 9', '9 3'); written as 11.9 and 9.3.</t>
        </is>
      </c>
    </row>
    <row r="25">
      <c r="A25" t="inlineStr">
        <is>
          <t>Year column vs mean of 12 printed months: agrees for Taihoku–Osaka and Bonin; Nagoya, Kanazawa, Tokyo, Niigata, Ishinomaki, Hakodate, Nemuro do not agree, consistent with unprinted minus signs on winter minima (Nemuro also affected by the printed 44.2).</t>
        </is>
      </c>
    </row>
  </sheetData>
  <hyperlinks>
    <hyperlink xmlns:r="http://schemas.openxmlformats.org/officeDocument/2006/relationships" ref="A4"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VII. Amount of Precipitation (in mm.)</t>
        </is>
      </c>
    </row>
    <row r="2">
      <c r="A2" t="inlineStr">
        <is>
          <t>Geography · printed pp. 8</t>
        </is>
      </c>
    </row>
    <row r="3">
      <c r="A3" t="inlineStr">
        <is>
          <t>Scan: https://archive.org/details/japan-year-book-1930/page/n59/mode/1up</t>
        </is>
      </c>
    </row>
    <row r="4">
      <c r="A4" s="3" t="inlineStr">
        <is>
          <t>← Contents</t>
        </is>
      </c>
    </row>
    <row r="6">
      <c r="A6" s="5" t="inlineStr"/>
      <c r="B6" s="5" t="inlineStr">
        <is>
          <t>Jan.</t>
        </is>
      </c>
      <c r="C6" s="5" t="inlineStr">
        <is>
          <t>Feb.</t>
        </is>
      </c>
      <c r="D6" s="5" t="inlineStr">
        <is>
          <t>Mar.</t>
        </is>
      </c>
      <c r="E6" s="5" t="inlineStr">
        <is>
          <t>Apr.</t>
        </is>
      </c>
      <c r="F6" s="5" t="inlineStr">
        <is>
          <t>May</t>
        </is>
      </c>
      <c r="G6" s="5" t="inlineStr">
        <is>
          <t>Jun.</t>
        </is>
      </c>
      <c r="H6" s="5" t="inlineStr">
        <is>
          <t>Jul.</t>
        </is>
      </c>
      <c r="I6" s="5" t="inlineStr">
        <is>
          <t>Aug.</t>
        </is>
      </c>
      <c r="J6" s="5" t="inlineStr">
        <is>
          <t>Sept.</t>
        </is>
      </c>
      <c r="K6" s="5" t="inlineStr">
        <is>
          <t>Oct.</t>
        </is>
      </c>
      <c r="L6" s="5" t="inlineStr">
        <is>
          <t>Nov.</t>
        </is>
      </c>
      <c r="M6" s="5" t="inlineStr">
        <is>
          <t>Dec.</t>
        </is>
      </c>
      <c r="N6" s="5" t="inlineStr">
        <is>
          <t>Year</t>
        </is>
      </c>
    </row>
    <row r="7">
      <c r="A7" t="inlineStr">
        <is>
          <t>Taihoku</t>
        </is>
      </c>
      <c r="B7" s="11" t="n">
        <v>83.8</v>
      </c>
      <c r="C7" s="11" t="n">
        <v>127.8</v>
      </c>
      <c r="D7" s="11" t="n">
        <v>172.1</v>
      </c>
      <c r="E7" s="11" t="n">
        <v>141.6</v>
      </c>
      <c r="F7" s="11" t="n">
        <v>230.2</v>
      </c>
      <c r="G7" s="11" t="n">
        <v>281.1</v>
      </c>
      <c r="H7" s="11" t="n">
        <v>213.2</v>
      </c>
      <c r="I7" s="11" t="n">
        <v>292.6</v>
      </c>
      <c r="J7" s="11" t="n">
        <v>258.7</v>
      </c>
      <c r="K7" s="11" t="n">
        <v>131.9</v>
      </c>
      <c r="L7" s="11" t="n">
        <v>74.3</v>
      </c>
      <c r="M7" s="11" t="n">
        <v>78.2</v>
      </c>
      <c r="N7" s="11" t="n">
        <v>2091.6</v>
      </c>
    </row>
    <row r="8">
      <c r="A8" t="inlineStr">
        <is>
          <t>Fukuoka</t>
        </is>
      </c>
      <c r="B8" s="11" t="n">
        <v>69.8</v>
      </c>
      <c r="C8" s="11" t="n">
        <v>82.8</v>
      </c>
      <c r="D8" s="11" t="n">
        <v>116.4</v>
      </c>
      <c r="E8" s="11" t="n">
        <v>136.8</v>
      </c>
      <c r="F8" s="11" t="n">
        <v>122.9</v>
      </c>
      <c r="G8" s="11" t="n">
        <v>255.5</v>
      </c>
      <c r="H8" s="11" t="n">
        <v>257.5</v>
      </c>
      <c r="I8" s="11" t="n">
        <v>130.5</v>
      </c>
      <c r="J8" s="11" t="n">
        <v>186.8</v>
      </c>
      <c r="K8" s="11" t="n">
        <v>106.6</v>
      </c>
      <c r="L8" s="11" t="n">
        <v>74</v>
      </c>
      <c r="M8" s="11" t="n">
        <v>78.8</v>
      </c>
      <c r="N8" s="11" t="n">
        <v>1615.9</v>
      </c>
    </row>
    <row r="9">
      <c r="A9" t="inlineStr">
        <is>
          <t>Kagoshima</t>
        </is>
      </c>
      <c r="B9" s="11" t="n">
        <v>87.8</v>
      </c>
      <c r="C9" s="11" t="n">
        <v>98.3</v>
      </c>
      <c r="D9" s="11" t="n">
        <v>160.9</v>
      </c>
      <c r="E9" s="11" t="n">
        <v>224.5</v>
      </c>
      <c r="F9" s="11" t="n">
        <v>214.7</v>
      </c>
      <c r="G9" s="11" t="n">
        <v>413.8</v>
      </c>
      <c r="H9" s="11" t="n">
        <v>299.9</v>
      </c>
      <c r="I9" s="11" t="n">
        <v>184.8</v>
      </c>
      <c r="J9" s="11" t="n">
        <v>228.2</v>
      </c>
      <c r="K9" s="11" t="n">
        <v>136.2</v>
      </c>
      <c r="L9" s="11" t="n">
        <v>95</v>
      </c>
      <c r="M9" s="11" t="n">
        <v>81.3</v>
      </c>
      <c r="N9" s="11" t="n">
        <v>2225.4</v>
      </c>
    </row>
    <row r="10">
      <c r="A10" t="inlineStr">
        <is>
          <t>Hiroshima</t>
        </is>
      </c>
      <c r="B10" s="11" t="n">
        <v>54.9</v>
      </c>
      <c r="C10" s="11" t="n">
        <v>64.90000000000001</v>
      </c>
      <c r="D10" s="11" t="n">
        <v>112.2</v>
      </c>
      <c r="E10" s="11" t="n">
        <v>171.8</v>
      </c>
      <c r="F10" s="11" t="n">
        <v>150.1</v>
      </c>
      <c r="G10" s="11" t="n">
        <v>252.6</v>
      </c>
      <c r="H10" s="11" t="n">
        <v>222.9</v>
      </c>
      <c r="I10" s="11" t="n">
        <v>105.4</v>
      </c>
      <c r="J10" s="11" t="n">
        <v>186</v>
      </c>
      <c r="K10" s="11" t="n">
        <v>112.8</v>
      </c>
      <c r="L10" s="11" t="n">
        <v>67.59999999999999</v>
      </c>
      <c r="M10" s="11" t="n">
        <v>52.3</v>
      </c>
      <c r="N10" s="11" t="n">
        <v>1553.5</v>
      </c>
    </row>
    <row r="11">
      <c r="A11" t="inlineStr">
        <is>
          <t>Osaka</t>
        </is>
      </c>
      <c r="B11" s="11" t="n">
        <v>49.3</v>
      </c>
      <c r="C11" s="11" t="n">
        <v>60.1</v>
      </c>
      <c r="D11" s="11" t="n">
        <v>105</v>
      </c>
      <c r="E11" s="11" t="n">
        <v>142.1</v>
      </c>
      <c r="F11" s="11" t="n">
        <v>129</v>
      </c>
      <c r="G11" s="11" t="n">
        <v>201.4</v>
      </c>
      <c r="H11" s="11" t="n">
        <v>155</v>
      </c>
      <c r="I11" s="11" t="n">
        <v>107.6</v>
      </c>
      <c r="J11" s="11" t="n">
        <v>181.6</v>
      </c>
      <c r="K11" s="11" t="n">
        <v>130.5</v>
      </c>
      <c r="L11" s="11" t="n">
        <v>75.59999999999999</v>
      </c>
      <c r="M11" s="11" t="n">
        <v>48.1</v>
      </c>
      <c r="N11" s="11" t="n">
        <v>1385.1</v>
      </c>
    </row>
    <row r="12">
      <c r="A12" t="inlineStr">
        <is>
          <t>Nagoya</t>
        </is>
      </c>
      <c r="B12" s="11" t="n">
        <v>59.6</v>
      </c>
      <c r="C12" s="11" t="n">
        <v>70.5</v>
      </c>
      <c r="D12" s="11" t="n">
        <v>125.7</v>
      </c>
      <c r="E12" s="11" t="n">
        <v>165.3</v>
      </c>
      <c r="F12" s="11" t="n">
        <v>162.9</v>
      </c>
      <c r="G12" s="11" t="n">
        <v>229</v>
      </c>
      <c r="H12" s="11" t="n">
        <v>191.2</v>
      </c>
      <c r="I12" s="11" t="n">
        <v>177.2</v>
      </c>
      <c r="J12" s="11" t="n">
        <v>246</v>
      </c>
      <c r="K12" s="11" t="n">
        <v>154.1</v>
      </c>
      <c r="L12" s="11" t="n">
        <v>87.2</v>
      </c>
      <c r="M12" s="11" t="n">
        <v>55.8</v>
      </c>
      <c r="N12" s="11" t="n">
        <v>1724.5</v>
      </c>
    </row>
    <row r="13">
      <c r="A13" t="inlineStr">
        <is>
          <t>Kanazawa</t>
        </is>
      </c>
      <c r="B13" s="11" t="n">
        <v>277</v>
      </c>
      <c r="C13" s="11" t="n">
        <v>187.8</v>
      </c>
      <c r="D13" s="11" t="n">
        <v>167.9</v>
      </c>
      <c r="E13" s="11" t="n">
        <v>163.4</v>
      </c>
      <c r="F13" s="11" t="n">
        <v>144.6</v>
      </c>
      <c r="G13" s="11" t="n">
        <v>183.8</v>
      </c>
      <c r="H13" s="11" t="n">
        <v>209.8</v>
      </c>
      <c r="I13" s="11" t="n">
        <v>164.6</v>
      </c>
      <c r="J13" s="11" t="n">
        <v>241.9</v>
      </c>
      <c r="K13" s="11" t="n">
        <v>204.2</v>
      </c>
      <c r="L13" s="11" t="n">
        <v>268.7</v>
      </c>
      <c r="M13" s="11" t="n">
        <v>352.6</v>
      </c>
      <c r="N13" s="11" t="n">
        <v>2566.2</v>
      </c>
    </row>
    <row r="14">
      <c r="A14" t="inlineStr">
        <is>
          <t>Tokyo</t>
        </is>
      </c>
      <c r="B14" s="11" t="n">
        <v>56.6</v>
      </c>
      <c r="C14" s="11" t="n">
        <v>73.7</v>
      </c>
      <c r="D14" s="11" t="n">
        <v>111.5</v>
      </c>
      <c r="E14" s="11" t="n">
        <v>131.7</v>
      </c>
      <c r="F14" s="11" t="n">
        <v>155.4</v>
      </c>
      <c r="G14" s="11" t="n">
        <v>166.6</v>
      </c>
      <c r="H14" s="11" t="n">
        <v>141.6</v>
      </c>
      <c r="I14" s="11" t="n">
        <v>160.5</v>
      </c>
      <c r="J14" s="11" t="n">
        <v>228.2</v>
      </c>
      <c r="K14" s="11" t="n">
        <v>192.4</v>
      </c>
      <c r="L14" s="11" t="n">
        <v>101.5</v>
      </c>
      <c r="M14" s="11" t="n">
        <v>53.3</v>
      </c>
      <c r="N14" s="11" t="n">
        <v>1572.9</v>
      </c>
    </row>
    <row r="15">
      <c r="A15" t="inlineStr">
        <is>
          <t>Niigata</t>
        </is>
      </c>
      <c r="B15" s="11" t="n">
        <v>191.6</v>
      </c>
      <c r="C15" s="11" t="n">
        <v>127.8</v>
      </c>
      <c r="D15" s="11" t="n">
        <v>110.1</v>
      </c>
      <c r="E15" s="11" t="n">
        <v>104.4</v>
      </c>
      <c r="F15" s="11" t="n">
        <v>91.90000000000001</v>
      </c>
      <c r="G15" s="11" t="n">
        <v>128.5</v>
      </c>
      <c r="H15" s="11" t="n">
        <v>159.6</v>
      </c>
      <c r="I15" s="11" t="n">
        <v>120.7</v>
      </c>
      <c r="J15" s="11" t="n">
        <v>192.9</v>
      </c>
      <c r="K15" s="11" t="n">
        <v>159.1</v>
      </c>
      <c r="L15" s="11" t="n">
        <v>196</v>
      </c>
      <c r="M15" s="11" t="n">
        <v>231</v>
      </c>
      <c r="N15" s="11" t="n">
        <v>1813.6</v>
      </c>
    </row>
    <row r="16">
      <c r="A16" t="inlineStr">
        <is>
          <t>Ishinomaki</t>
        </is>
      </c>
      <c r="B16" s="11" t="n">
        <v>43.3</v>
      </c>
      <c r="C16" s="11" t="n">
        <v>51</v>
      </c>
      <c r="D16" s="11" t="n">
        <v>75.5</v>
      </c>
      <c r="E16" s="11" t="n">
        <v>91.09999999999999</v>
      </c>
      <c r="F16" s="11" t="n">
        <v>111.6</v>
      </c>
      <c r="G16" s="11" t="n">
        <v>117.6</v>
      </c>
      <c r="H16" s="11" t="n">
        <v>131.2</v>
      </c>
      <c r="I16" s="11" t="n">
        <v>121.2</v>
      </c>
      <c r="J16" s="11" t="n">
        <v>164.4</v>
      </c>
      <c r="K16" s="11" t="n">
        <v>127.8</v>
      </c>
      <c r="L16" s="11" t="n">
        <v>62.7</v>
      </c>
      <c r="M16" s="11" t="n">
        <v>41.9</v>
      </c>
      <c r="N16" s="11" t="n">
        <v>1142.4</v>
      </c>
    </row>
    <row r="17">
      <c r="A17" t="inlineStr">
        <is>
          <t>Hakodate</t>
        </is>
      </c>
      <c r="B17" s="11" t="n">
        <v>62.6</v>
      </c>
      <c r="C17" s="11" t="n">
        <v>58.5</v>
      </c>
      <c r="D17" s="11" t="n">
        <v>66.2</v>
      </c>
      <c r="E17" s="11" t="n">
        <v>69.2</v>
      </c>
      <c r="F17" s="11" t="n">
        <v>83.59999999999999</v>
      </c>
      <c r="G17" s="11" t="n">
        <v>94.8</v>
      </c>
      <c r="H17" s="11" t="n">
        <v>133.7</v>
      </c>
      <c r="I17" s="11" t="n">
        <v>128.4</v>
      </c>
      <c r="J17" s="11" t="n">
        <v>166.8</v>
      </c>
      <c r="K17" s="11" t="n">
        <v>120</v>
      </c>
      <c r="L17" s="11" t="n">
        <v>102.8</v>
      </c>
      <c r="M17" s="11" t="n">
        <v>75.90000000000001</v>
      </c>
      <c r="N17" s="11" t="n">
        <v>1162.4</v>
      </c>
    </row>
    <row r="18">
      <c r="A18" t="inlineStr">
        <is>
          <t>Nemuro</t>
        </is>
      </c>
      <c r="B18" s="11" t="n">
        <v>35.7</v>
      </c>
      <c r="C18" s="11" t="n">
        <v>27.1</v>
      </c>
      <c r="D18" s="11" t="n">
        <v>56</v>
      </c>
      <c r="E18" s="11" t="n">
        <v>75.5</v>
      </c>
      <c r="F18" s="11" t="n">
        <v>96.3</v>
      </c>
      <c r="G18" s="11" t="n">
        <v>95.40000000000001</v>
      </c>
      <c r="H18" s="11" t="n">
        <v>98.09999999999999</v>
      </c>
      <c r="I18" s="11" t="n">
        <v>106.6</v>
      </c>
      <c r="J18" s="11" t="n">
        <v>147.3</v>
      </c>
      <c r="K18" s="11" t="n">
        <v>98.8</v>
      </c>
      <c r="L18" s="11" t="n">
        <v>82.40000000000001</v>
      </c>
      <c r="M18" s="11" t="n">
        <v>58</v>
      </c>
      <c r="N18" s="11" t="n">
        <v>977.2</v>
      </c>
    </row>
    <row r="19">
      <c r="A19" t="inlineStr">
        <is>
          <t>Bonin</t>
        </is>
      </c>
      <c r="B19" s="11" t="n">
        <v>112.2</v>
      </c>
      <c r="C19" s="11" t="n">
        <v>85.59999999999999</v>
      </c>
      <c r="D19" s="11" t="n">
        <v>109.8</v>
      </c>
      <c r="E19" s="11" t="n">
        <v>117.9</v>
      </c>
      <c r="F19" s="11" t="n">
        <v>216.3</v>
      </c>
      <c r="G19" s="11" t="n">
        <v>114.2</v>
      </c>
      <c r="H19" s="11" t="n">
        <v>101</v>
      </c>
      <c r="I19" s="11" t="n">
        <v>188.5</v>
      </c>
      <c r="J19" s="11" t="n">
        <v>137.6</v>
      </c>
      <c r="K19" s="11" t="n">
        <v>128</v>
      </c>
      <c r="L19" s="11" t="n">
        <v>141.4</v>
      </c>
      <c r="M19" s="11" t="n">
        <v>136.2</v>
      </c>
      <c r="N19" s="11" t="n">
        <v>1588.7</v>
      </c>
    </row>
    <row r="21">
      <c r="A21" s="2" t="inlineStr">
        <is>
          <t>Transcriber's notes</t>
        </is>
      </c>
    </row>
    <row r="22">
      <c r="A22" t="inlineStr">
        <is>
          <t>Station names Fuku-oka, Kago-shima, Hiro-shima, Kana-zawa, Ishino-maki are hyphenated over two lines in print; joined here.</t>
        </is>
      </c>
    </row>
    <row r="23">
      <c r="A23" t="inlineStr">
        <is>
          <t>Year column vs sum of 12 months: reconciles exactly for Kagoshima, Hiroshima, Nagoya, Niigata, Nemuro, Bonin; differs by 0.1–0.2 (rounding) for Osaka (sum 1385.3), Kanazawa (2566.3), Tokyo (1573.0), Hakodate (1162.5); does NOT reconcile for Taihoku (sum 2085.5 vs printed 2091.6, diff 6.1), Fukuoka (sum 1618.4 vs 1615.9, diff -2.5), Ishinomaki (sum 1139.3 vs 1142.4, diff 3.1). Cells re-read; transcribed as printed.</t>
        </is>
      </c>
    </row>
  </sheetData>
  <hyperlinks>
    <hyperlink xmlns:r="http://schemas.openxmlformats.org/officeDocument/2006/relationships" ref="A4"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VIII. Number of Days with Precipitation</t>
        </is>
      </c>
    </row>
    <row r="2">
      <c r="A2" t="inlineStr">
        <is>
          <t>Geography · printed pp. 8, 9</t>
        </is>
      </c>
    </row>
    <row r="3">
      <c r="A3" t="inlineStr">
        <is>
          <t>Scan: https://archive.org/details/japan-year-book-1930/page/n59/mode/1up, https://archive.org/details/japan-year-book-1930/page/n62/mode/1up</t>
        </is>
      </c>
    </row>
    <row r="4">
      <c r="A4" s="3" t="inlineStr">
        <is>
          <t>← Contents</t>
        </is>
      </c>
    </row>
    <row r="6">
      <c r="A6" s="5" t="inlineStr"/>
      <c r="B6" s="5" t="inlineStr">
        <is>
          <t>Jan.</t>
        </is>
      </c>
      <c r="C6" s="5" t="inlineStr">
        <is>
          <t>Feb.</t>
        </is>
      </c>
      <c r="D6" s="5" t="inlineStr">
        <is>
          <t>Mar.</t>
        </is>
      </c>
      <c r="E6" s="5" t="inlineStr">
        <is>
          <t>Apr.</t>
        </is>
      </c>
      <c r="F6" s="5" t="inlineStr">
        <is>
          <t>May</t>
        </is>
      </c>
      <c r="G6" s="5" t="inlineStr">
        <is>
          <t>Jun.</t>
        </is>
      </c>
      <c r="H6" s="5" t="inlineStr">
        <is>
          <t>Jul.</t>
        </is>
      </c>
      <c r="I6" s="5" t="inlineStr">
        <is>
          <t>Aug.</t>
        </is>
      </c>
      <c r="J6" s="5" t="inlineStr">
        <is>
          <t>Sept.</t>
        </is>
      </c>
      <c r="K6" s="5" t="inlineStr">
        <is>
          <t>Oct.</t>
        </is>
      </c>
      <c r="L6" s="5" t="inlineStr">
        <is>
          <t>Nov.</t>
        </is>
      </c>
      <c r="M6" s="5" t="inlineStr">
        <is>
          <t>Dec.</t>
        </is>
      </c>
      <c r="N6" s="5" t="inlineStr">
        <is>
          <t>Year</t>
        </is>
      </c>
    </row>
    <row r="7">
      <c r="A7" t="inlineStr">
        <is>
          <t>Taihoku</t>
        </is>
      </c>
      <c r="B7" s="11" t="n">
        <v>16.3</v>
      </c>
      <c r="C7" s="11" t="n">
        <v>16.7</v>
      </c>
      <c r="D7" s="11" t="n">
        <v>17.3</v>
      </c>
      <c r="E7" s="11" t="n">
        <v>14.8</v>
      </c>
      <c r="F7" s="11" t="n">
        <v>16.1</v>
      </c>
      <c r="G7" s="11" t="n">
        <v>15.2</v>
      </c>
      <c r="H7" s="11" t="n">
        <v>13.4</v>
      </c>
      <c r="I7" s="11" t="n">
        <v>15.2</v>
      </c>
      <c r="J7" s="11" t="n">
        <v>14.4</v>
      </c>
      <c r="K7" s="11" t="n">
        <v>15</v>
      </c>
      <c r="L7" s="11" t="n">
        <v>16.1</v>
      </c>
      <c r="M7" s="11" t="n">
        <v>16.4</v>
      </c>
      <c r="N7" s="11" t="n">
        <v>186.9</v>
      </c>
    </row>
    <row r="8">
      <c r="A8" t="inlineStr">
        <is>
          <t>Fukuoka</t>
        </is>
      </c>
      <c r="B8" s="11" t="n">
        <v>16.7</v>
      </c>
      <c r="C8" s="11" t="n">
        <v>14.7</v>
      </c>
      <c r="D8" s="11" t="n">
        <v>15.7</v>
      </c>
      <c r="E8" s="11" t="n">
        <v>14</v>
      </c>
      <c r="F8" s="11" t="n">
        <v>11.9</v>
      </c>
      <c r="G8" s="11" t="n">
        <v>15.4</v>
      </c>
      <c r="H8" s="11" t="n">
        <v>14.1</v>
      </c>
      <c r="I8" s="11" t="n">
        <v>11.2</v>
      </c>
      <c r="J8" s="11" t="n">
        <v>14.4</v>
      </c>
      <c r="K8" s="11" t="n">
        <v>11.4</v>
      </c>
      <c r="L8" s="11" t="n">
        <v>12</v>
      </c>
      <c r="M8" s="11" t="n">
        <v>16</v>
      </c>
      <c r="N8" s="11" t="n">
        <v>167.6</v>
      </c>
    </row>
    <row r="9">
      <c r="A9" t="inlineStr">
        <is>
          <t>Kagoshima</t>
        </is>
      </c>
      <c r="B9" s="11" t="n">
        <v>13.9</v>
      </c>
      <c r="C9" s="11" t="n">
        <v>13.1</v>
      </c>
      <c r="D9" s="11" t="n">
        <v>16.1</v>
      </c>
      <c r="E9" s="11" t="n">
        <v>14.9</v>
      </c>
      <c r="F9" s="11" t="n">
        <v>14.3</v>
      </c>
      <c r="G9" s="11" t="n">
        <v>18.7</v>
      </c>
      <c r="H9" s="11" t="n">
        <v>16.6</v>
      </c>
      <c r="I9" s="11" t="n">
        <v>14</v>
      </c>
      <c r="J9" s="11" t="n">
        <v>14.8</v>
      </c>
      <c r="K9" s="11" t="n">
        <v>11.5</v>
      </c>
      <c r="L9" s="11" t="n">
        <v>10.1</v>
      </c>
      <c r="M9" s="11" t="n">
        <v>12.8</v>
      </c>
      <c r="N9" s="11" t="n">
        <v>170.9</v>
      </c>
    </row>
    <row r="10">
      <c r="A10" t="inlineStr">
        <is>
          <t>Hiroshima</t>
        </is>
      </c>
      <c r="B10" s="11" t="n">
        <v>11.4</v>
      </c>
      <c r="C10" s="11" t="n">
        <v>10</v>
      </c>
      <c r="D10" s="11" t="n">
        <v>13.2</v>
      </c>
      <c r="E10" s="11" t="n">
        <v>13.2</v>
      </c>
      <c r="F10" s="11" t="n">
        <v>11.5</v>
      </c>
      <c r="G10" s="11" t="n">
        <v>14</v>
      </c>
      <c r="H10" s="11" t="n">
        <v>12.7</v>
      </c>
      <c r="I10" s="11" t="n">
        <v>9.800000000000001</v>
      </c>
      <c r="J10" s="11" t="n">
        <v>13.6</v>
      </c>
      <c r="K10" s="11" t="n">
        <v>9.300000000000001</v>
      </c>
      <c r="L10" s="11" t="n">
        <v>9.1</v>
      </c>
      <c r="M10" s="11" t="n">
        <v>9.1</v>
      </c>
      <c r="N10" s="11" t="n">
        <v>136.9</v>
      </c>
    </row>
    <row r="11">
      <c r="A11" t="inlineStr">
        <is>
          <t>Osaka</t>
        </is>
      </c>
      <c r="B11" s="11" t="n">
        <v>8.9</v>
      </c>
      <c r="C11" s="11" t="n">
        <v>9.6</v>
      </c>
      <c r="D11" s="11" t="n">
        <v>13.1</v>
      </c>
      <c r="E11" s="11" t="n">
        <v>13.4</v>
      </c>
      <c r="F11" s="11" t="n">
        <v>12.5</v>
      </c>
      <c r="G11" s="11" t="n">
        <v>14.8</v>
      </c>
      <c r="H11" s="11" t="n">
        <v>12.6</v>
      </c>
      <c r="I11" s="11" t="n">
        <v>10.1</v>
      </c>
      <c r="J11" s="11" t="n">
        <v>14.3</v>
      </c>
      <c r="K11" s="11" t="n">
        <v>10.8</v>
      </c>
      <c r="L11" s="11" t="n">
        <v>9.800000000000001</v>
      </c>
      <c r="M11" s="11" t="n">
        <v>9.199999999999999</v>
      </c>
      <c r="N11" s="11" t="n">
        <v>139.1</v>
      </c>
    </row>
    <row r="12">
      <c r="A12" t="inlineStr">
        <is>
          <t>Nagoya</t>
        </is>
      </c>
      <c r="B12" s="11" t="n">
        <v>9.6</v>
      </c>
      <c r="C12" s="11" t="n">
        <v>8.9</v>
      </c>
      <c r="D12" s="11" t="n">
        <v>12.7</v>
      </c>
      <c r="E12" s="11" t="n">
        <v>12.7</v>
      </c>
      <c r="F12" s="11" t="n">
        <v>12.4</v>
      </c>
      <c r="G12" s="11" t="n">
        <v>15.1</v>
      </c>
      <c r="H12" s="11" t="n">
        <v>14.8</v>
      </c>
      <c r="I12" s="11" t="n">
        <v>12.2</v>
      </c>
      <c r="J12" s="11" t="n">
        <v>15.8</v>
      </c>
      <c r="K12" s="11" t="n">
        <v>11.8</v>
      </c>
      <c r="L12" s="11" t="n">
        <v>10.2</v>
      </c>
      <c r="M12" s="11" t="n">
        <v>9.4</v>
      </c>
      <c r="N12" s="11" t="n">
        <v>145.5</v>
      </c>
    </row>
    <row r="13">
      <c r="A13" t="inlineStr">
        <is>
          <t>Kanazawa</t>
        </is>
      </c>
      <c r="B13" s="11" t="n">
        <v>26.7</v>
      </c>
      <c r="C13" s="11" t="n">
        <v>22.6</v>
      </c>
      <c r="D13" s="11" t="n">
        <v>21</v>
      </c>
      <c r="E13" s="11" t="n">
        <v>15.5</v>
      </c>
      <c r="F13" s="11" t="n">
        <v>14.1</v>
      </c>
      <c r="G13" s="11" t="n">
        <v>15.3</v>
      </c>
      <c r="H13" s="11" t="n">
        <v>15.3</v>
      </c>
      <c r="I13" s="11" t="n">
        <v>12</v>
      </c>
      <c r="J13" s="11" t="n">
        <v>16.8</v>
      </c>
      <c r="K13" s="11" t="n">
        <v>17.5</v>
      </c>
      <c r="L13" s="11" t="n">
        <v>20.8</v>
      </c>
      <c r="M13" s="11" t="n">
        <v>25.8</v>
      </c>
      <c r="N13" s="11" t="n">
        <v>223.4</v>
      </c>
    </row>
    <row r="14">
      <c r="A14" t="inlineStr">
        <is>
          <t>Tokyo</t>
        </is>
      </c>
      <c r="B14" s="11" t="n">
        <v>7.4</v>
      </c>
      <c r="C14" s="11" t="n">
        <v>8.199999999999999</v>
      </c>
      <c r="D14" s="11" t="n">
        <v>13.4</v>
      </c>
      <c r="E14" s="11" t="n">
        <v>14.2</v>
      </c>
      <c r="F14" s="11" t="n">
        <v>14</v>
      </c>
      <c r="G14" s="11" t="n">
        <v>15.7</v>
      </c>
      <c r="H14" s="11" t="n">
        <v>14.8</v>
      </c>
      <c r="I14" s="11" t="n">
        <v>12.6</v>
      </c>
      <c r="J14" s="11" t="n">
        <v>16.7</v>
      </c>
      <c r="K14" s="11" t="n">
        <v>14.4</v>
      </c>
      <c r="L14" s="11" t="n">
        <v>10</v>
      </c>
      <c r="M14" s="11" t="n">
        <v>6.6</v>
      </c>
      <c r="N14" s="11" t="n">
        <v>147.9</v>
      </c>
    </row>
    <row r="15">
      <c r="A15" t="inlineStr">
        <is>
          <t>Niigata</t>
        </is>
      </c>
      <c r="B15" s="11" t="n">
        <v>27.7</v>
      </c>
      <c r="C15" s="11" t="n">
        <v>22.9</v>
      </c>
      <c r="D15" s="11" t="n">
        <v>21.4</v>
      </c>
      <c r="E15" s="11" t="n">
        <v>15.2</v>
      </c>
      <c r="F15" s="11" t="n">
        <v>13.9</v>
      </c>
      <c r="G15" s="11" t="n">
        <v>14.3</v>
      </c>
      <c r="H15" s="11" t="n">
        <v>14.6</v>
      </c>
      <c r="I15" s="11" t="n">
        <v>11.4</v>
      </c>
      <c r="J15" s="11" t="n">
        <v>17</v>
      </c>
      <c r="K15" s="11" t="n">
        <v>19</v>
      </c>
      <c r="L15" s="11" t="n">
        <v>21.9</v>
      </c>
      <c r="M15" s="11" t="n">
        <v>27.1</v>
      </c>
      <c r="N15" s="11" t="n">
        <v>226.4</v>
      </c>
    </row>
    <row r="16">
      <c r="A16" t="inlineStr">
        <is>
          <t>Ishinomaki</t>
        </is>
      </c>
      <c r="B16" s="11" t="n">
        <v>10.4</v>
      </c>
      <c r="C16" s="11" t="n">
        <v>10.3</v>
      </c>
      <c r="D16" s="11" t="n">
        <v>12.2</v>
      </c>
      <c r="E16" s="11" t="n">
        <v>12.1</v>
      </c>
      <c r="F16" s="11" t="n">
        <v>12.6</v>
      </c>
      <c r="G16" s="11" t="n">
        <v>13.9</v>
      </c>
      <c r="H16" s="11" t="n">
        <v>15.6</v>
      </c>
      <c r="I16" s="11" t="n">
        <v>13.8</v>
      </c>
      <c r="J16" s="11" t="n">
        <v>15.5</v>
      </c>
      <c r="K16" s="11" t="n">
        <v>14</v>
      </c>
      <c r="L16" s="11" t="n">
        <v>11.5</v>
      </c>
      <c r="M16" s="11" t="n">
        <v>10.9</v>
      </c>
      <c r="N16" s="11" t="n">
        <v>152.9</v>
      </c>
    </row>
    <row r="17">
      <c r="A17" t="inlineStr">
        <is>
          <t>Hakodate</t>
        </is>
      </c>
      <c r="B17" s="11" t="n">
        <v>21</v>
      </c>
      <c r="C17" s="11" t="n">
        <v>17.7</v>
      </c>
      <c r="D17" s="11" t="n">
        <v>17.9</v>
      </c>
      <c r="E17" s="11" t="n">
        <v>11.8</v>
      </c>
      <c r="F17" s="11" t="n">
        <v>12.9</v>
      </c>
      <c r="G17" s="11" t="n">
        <v>12.9</v>
      </c>
      <c r="H17" s="11" t="n">
        <v>13.9</v>
      </c>
      <c r="I17" s="11" t="n">
        <v>12.7</v>
      </c>
      <c r="J17" s="11" t="n">
        <v>16.4</v>
      </c>
      <c r="K17" s="11" t="n">
        <v>15.2</v>
      </c>
      <c r="L17" s="11" t="n">
        <v>18.8</v>
      </c>
      <c r="M17" s="11" t="n">
        <v>21.6</v>
      </c>
      <c r="N17" s="11" t="n">
        <v>192.7</v>
      </c>
    </row>
    <row r="18">
      <c r="A18" t="inlineStr">
        <is>
          <t>Nemuro</t>
        </is>
      </c>
      <c r="B18" s="11" t="n">
        <v>11.7</v>
      </c>
      <c r="C18" s="11" t="n">
        <v>9.699999999999999</v>
      </c>
      <c r="D18" s="11" t="n">
        <v>12.1</v>
      </c>
      <c r="E18" s="11" t="n">
        <v>12.1</v>
      </c>
      <c r="F18" s="11" t="n">
        <v>13</v>
      </c>
      <c r="G18" s="11" t="n">
        <v>14.5</v>
      </c>
      <c r="H18" s="11" t="n">
        <v>14.8</v>
      </c>
      <c r="I18" s="11" t="n">
        <v>14.6</v>
      </c>
      <c r="J18" s="11" t="n">
        <v>15.3</v>
      </c>
      <c r="K18" s="11" t="n">
        <v>13.4</v>
      </c>
      <c r="L18" s="11" t="n">
        <v>12.9</v>
      </c>
      <c r="M18" s="11" t="n">
        <v>12.7</v>
      </c>
      <c r="N18" s="11" t="n">
        <v>156.7</v>
      </c>
    </row>
    <row r="19">
      <c r="A19" t="inlineStr">
        <is>
          <t>Bonin</t>
        </is>
      </c>
      <c r="B19" s="11" t="n">
        <v>17.1</v>
      </c>
      <c r="C19" s="11" t="n">
        <v>15.6</v>
      </c>
      <c r="D19" s="11" t="n">
        <v>16</v>
      </c>
      <c r="E19" s="11" t="n">
        <v>14.5</v>
      </c>
      <c r="F19" s="11" t="n">
        <v>18.3</v>
      </c>
      <c r="G19" s="11" t="n">
        <v>11.2</v>
      </c>
      <c r="H19" s="11" t="n">
        <v>14</v>
      </c>
      <c r="I19" s="11" t="n">
        <v>17.2</v>
      </c>
      <c r="J19" s="11" t="n">
        <v>16.9</v>
      </c>
      <c r="K19" s="11" t="n">
        <v>18.4</v>
      </c>
      <c r="L19" s="11" t="n">
        <v>17.3</v>
      </c>
      <c r="M19" s="11" t="n">
        <v>17.1</v>
      </c>
      <c r="N19" s="11" t="n">
        <v>193.6</v>
      </c>
    </row>
    <row r="21">
      <c r="A21" s="2" t="inlineStr">
        <is>
          <t>Transcriber's notes</t>
        </is>
      </c>
    </row>
    <row r="22">
      <c r="A22" t="inlineStr">
        <is>
          <t>Rows Taihoku–Kagoshima on p. 8 (p0059); rows Hiroshima–Bonin on p. 9 (p0062). Leaves p0060 (Isothermal Lines map) and p0061 (blank) intervene.</t>
        </is>
      </c>
    </row>
    <row r="23">
      <c r="A23" t="inlineStr">
        <is>
          <t>Kagoshima Dec.: decimal point not visible in scan ('12 8'); written 12.8. Kanazawa Jul.: point is a low comma-like mark ('15,3'); written 15.3.</t>
        </is>
      </c>
    </row>
    <row r="24">
      <c r="A24" t="inlineStr">
        <is>
          <t>Year column vs sum of 12 months: reconciles exactly for Taihoku, Hiroshima, Osaka, Kanazawa, Niigata, Bonin; all others differ by only ±0.1 (rounding of monthly means).</t>
        </is>
      </c>
    </row>
  </sheetData>
  <hyperlinks>
    <hyperlink xmlns:r="http://schemas.openxmlformats.org/officeDocument/2006/relationships" ref="A4"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[Killing frost in leading sericultural centres]</t>
        </is>
      </c>
    </row>
    <row r="2">
      <c r="A2" t="inlineStr">
        <is>
          <t>Geography · printed pp. 9</t>
        </is>
      </c>
    </row>
    <row r="3">
      <c r="A3" t="inlineStr">
        <is>
          <t>Frost</t>
        </is>
      </c>
    </row>
    <row r="4">
      <c r="A4" t="inlineStr">
        <is>
          <t>Scan: https://archive.org/details/japan-year-book-1930/page/n62/mode/1up</t>
        </is>
      </c>
    </row>
    <row r="5">
      <c r="A5" s="3" t="inlineStr">
        <is>
          <t>← Contents</t>
        </is>
      </c>
    </row>
    <row r="7">
      <c r="A7" s="5" t="inlineStr">
        <is>
          <t>Districts</t>
        </is>
      </c>
      <c r="B7" s="5" t="inlineStr">
        <is>
          <t>Average time</t>
        </is>
      </c>
      <c r="C7" s="5" t="inlineStr">
        <is>
          <t>Time last occurred</t>
        </is>
      </c>
    </row>
    <row r="8">
      <c r="A8" t="inlineStr">
        <is>
          <t>Nagoya</t>
        </is>
      </c>
      <c r="B8" t="inlineStr">
        <is>
          <t>April 13</t>
        </is>
      </c>
      <c r="C8" t="inlineStr">
        <is>
          <t>May 13, 1902</t>
        </is>
      </c>
    </row>
    <row r="9">
      <c r="A9" t="inlineStr">
        <is>
          <t>Gifu</t>
        </is>
      </c>
      <c r="B9" t="inlineStr">
        <is>
          <t>„ 22</t>
        </is>
      </c>
      <c r="C9" t="inlineStr">
        <is>
          <t>„ 19, 1893</t>
        </is>
      </c>
    </row>
    <row r="10">
      <c r="A10" t="inlineStr">
        <is>
          <t>Matsumoto</t>
        </is>
      </c>
      <c r="B10" t="inlineStr">
        <is>
          <t>May 14</t>
        </is>
      </c>
      <c r="C10" t="inlineStr">
        <is>
          <t>„ 29, 1921</t>
        </is>
      </c>
    </row>
    <row r="11">
      <c r="A11" t="inlineStr">
        <is>
          <t>Nagano</t>
        </is>
      </c>
      <c r="B11" t="inlineStr">
        <is>
          <t>„ 6</t>
        </is>
      </c>
      <c r="C11" t="inlineStr">
        <is>
          <t>„ 30, 1891</t>
        </is>
      </c>
    </row>
    <row r="12">
      <c r="A12" t="inlineStr">
        <is>
          <t>Maebashi</t>
        </is>
      </c>
      <c r="B12" t="inlineStr">
        <is>
          <t>April 19</t>
        </is>
      </c>
      <c r="C12" t="inlineStr">
        <is>
          <t>„ 13, 1902</t>
        </is>
      </c>
    </row>
    <row r="13">
      <c r="A13" t="inlineStr">
        <is>
          <t>Kumagai</t>
        </is>
      </c>
      <c r="B13" t="inlineStr">
        <is>
          <t>„ 16</t>
        </is>
      </c>
      <c r="C13" t="inlineStr">
        <is>
          <t>„ 16, 1917</t>
        </is>
      </c>
    </row>
    <row r="14">
      <c r="A14" t="inlineStr">
        <is>
          <t>Fukushima</t>
        </is>
      </c>
      <c r="B14" t="inlineStr">
        <is>
          <t>May 5</t>
        </is>
      </c>
      <c r="C14" t="inlineStr">
        <is>
          <t>„ 25, 1895, 1912</t>
        </is>
      </c>
    </row>
    <row r="16">
      <c r="A16" s="2" t="inlineStr">
        <is>
          <t>Transcriber's notes</t>
        </is>
      </c>
    </row>
    <row r="17">
      <c r="A17" t="inlineStr">
        <is>
          <t>Ditto marks („) kept as printed.</t>
        </is>
      </c>
    </row>
  </sheetData>
  <hyperlinks>
    <hyperlink xmlns:r="http://schemas.openxmlformats.org/officeDocument/2006/relationships" ref="A5"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Average Humidity (Per Cent)</t>
        </is>
      </c>
    </row>
    <row r="2">
      <c r="A2" t="inlineStr">
        <is>
          <t>Geography · printed pp. 9</t>
        </is>
      </c>
    </row>
    <row r="3">
      <c r="A3" t="inlineStr">
        <is>
          <t>Scan: https://archive.org/details/japan-year-book-1930/page/n62/mode/1up</t>
        </is>
      </c>
    </row>
    <row r="4">
      <c r="A4" s="3" t="inlineStr">
        <is>
          <t>← Contents</t>
        </is>
      </c>
    </row>
    <row r="6">
      <c r="A6" s="5" t="inlineStr">
        <is>
          <t>Observatory</t>
        </is>
      </c>
      <c r="B6" s="5" t="inlineStr">
        <is>
          <t>Jan.</t>
        </is>
      </c>
      <c r="C6" s="5" t="inlineStr">
        <is>
          <t>Apr.</t>
        </is>
      </c>
      <c r="D6" s="5" t="inlineStr">
        <is>
          <t>Jul.</t>
        </is>
      </c>
      <c r="E6" s="5" t="inlineStr">
        <is>
          <t>Oct.</t>
        </is>
      </c>
      <c r="F6" s="5" t="inlineStr">
        <is>
          <t>Year</t>
        </is>
      </c>
      <c r="G6" s="5" t="inlineStr">
        <is>
          <t>Min.</t>
        </is>
      </c>
    </row>
    <row r="7">
      <c r="A7" t="inlineStr">
        <is>
          <t>Taihoku</t>
        </is>
      </c>
      <c r="B7" s="9" t="n">
        <v>83</v>
      </c>
      <c r="C7" s="9" t="n">
        <v>83</v>
      </c>
      <c r="D7" s="9" t="n">
        <v>78</v>
      </c>
      <c r="E7" s="9" t="n">
        <v>81</v>
      </c>
      <c r="F7" s="9" t="n">
        <v>82</v>
      </c>
      <c r="G7" s="9" t="n">
        <v>29</v>
      </c>
    </row>
    <row r="8">
      <c r="A8" t="inlineStr">
        <is>
          <t>Kumamoto</t>
        </is>
      </c>
      <c r="B8" s="9" t="n">
        <v>78</v>
      </c>
      <c r="C8" s="9" t="n">
        <v>77</v>
      </c>
      <c r="D8" s="9" t="n">
        <v>82</v>
      </c>
      <c r="E8" s="9" t="n">
        <v>79</v>
      </c>
      <c r="F8" s="9" t="n">
        <v>79</v>
      </c>
      <c r="G8" s="9" t="n">
        <v>18</v>
      </c>
    </row>
    <row r="9">
      <c r="A9" t="inlineStr">
        <is>
          <t>Fukushima</t>
        </is>
      </c>
      <c r="B9" s="9" t="n">
        <v>74</v>
      </c>
      <c r="C9" s="9" t="n">
        <v>67</v>
      </c>
      <c r="D9" s="9" t="n">
        <v>80</v>
      </c>
      <c r="E9" s="9" t="n">
        <v>82</v>
      </c>
      <c r="F9" s="9" t="n">
        <v>76</v>
      </c>
      <c r="G9" s="9" t="n">
        <v>12</v>
      </c>
    </row>
    <row r="10">
      <c r="A10" t="inlineStr">
        <is>
          <t>Kanazawa</t>
        </is>
      </c>
      <c r="B10" s="9" t="n">
        <v>80</v>
      </c>
      <c r="C10" s="9" t="n">
        <v>74</v>
      </c>
      <c r="D10" s="9" t="n">
        <v>82</v>
      </c>
      <c r="E10" s="9" t="n">
        <v>79</v>
      </c>
      <c r="F10" s="9" t="n">
        <v>78</v>
      </c>
      <c r="G10" s="9" t="n">
        <v>19</v>
      </c>
    </row>
    <row r="11">
      <c r="A11" t="inlineStr">
        <is>
          <t>Kure</t>
        </is>
      </c>
      <c r="B11" s="9" t="n">
        <v>71</v>
      </c>
      <c r="C11" s="9" t="n">
        <v>72</v>
      </c>
      <c r="D11" s="9" t="n">
        <v>79</v>
      </c>
      <c r="E11" s="9" t="n">
        <v>74</v>
      </c>
      <c r="F11" s="9" t="n">
        <v>74</v>
      </c>
      <c r="G11" s="9" t="n">
        <v>22</v>
      </c>
    </row>
    <row r="12">
      <c r="A12" t="inlineStr">
        <is>
          <t>Osaka</t>
        </is>
      </c>
      <c r="B12" s="9" t="n">
        <v>72</v>
      </c>
      <c r="C12" s="9" t="n">
        <v>72</v>
      </c>
      <c r="D12" s="9" t="n">
        <v>77</v>
      </c>
      <c r="E12" s="9" t="n">
        <v>76</v>
      </c>
      <c r="F12" s="9" t="n">
        <v>74</v>
      </c>
      <c r="G12" s="9" t="n">
        <v>16</v>
      </c>
    </row>
    <row r="13">
      <c r="A13" t="inlineStr">
        <is>
          <t>Nagoya</t>
        </is>
      </c>
      <c r="B13" s="9" t="n">
        <v>75</v>
      </c>
      <c r="C13" s="9" t="n">
        <v>72</v>
      </c>
      <c r="D13" s="9" t="n">
        <v>78</v>
      </c>
      <c r="E13" s="9" t="n">
        <v>78</v>
      </c>
      <c r="F13" s="9" t="n">
        <v>75</v>
      </c>
      <c r="G13" s="9" t="n">
        <v>21</v>
      </c>
    </row>
    <row r="14">
      <c r="A14" t="inlineStr">
        <is>
          <t>Tokyo</t>
        </is>
      </c>
      <c r="B14" s="9" t="n">
        <v>64</v>
      </c>
      <c r="C14" s="9" t="n">
        <v>73</v>
      </c>
      <c r="D14" s="9" t="n">
        <v>83</v>
      </c>
      <c r="E14" s="9" t="n">
        <v>80</v>
      </c>
      <c r="F14" s="9" t="n">
        <v>74</v>
      </c>
      <c r="G14" s="9" t="n">
        <v>8</v>
      </c>
    </row>
    <row r="15">
      <c r="A15" t="inlineStr">
        <is>
          <t>Matsumoto</t>
        </is>
      </c>
      <c r="B15" s="9" t="n">
        <v>79</v>
      </c>
      <c r="C15" s="9" t="n">
        <v>70</v>
      </c>
      <c r="D15" s="9" t="n">
        <v>80</v>
      </c>
      <c r="E15" s="9" t="n">
        <v>83</v>
      </c>
      <c r="F15" s="9" t="n">
        <v>77</v>
      </c>
      <c r="G15" s="9" t="n">
        <v>17</v>
      </c>
    </row>
    <row r="16">
      <c r="A16" t="inlineStr">
        <is>
          <t>Niigata</t>
        </is>
      </c>
      <c r="B16" s="9" t="n">
        <v>3</v>
      </c>
      <c r="C16" s="9" t="n">
        <v>76</v>
      </c>
      <c r="D16" s="9" t="n">
        <v>83</v>
      </c>
      <c r="E16" s="9" t="n">
        <v>79</v>
      </c>
      <c r="F16" s="9" t="n">
        <v>80</v>
      </c>
      <c r="G16" s="9" t="n">
        <v>20</v>
      </c>
    </row>
    <row r="17">
      <c r="A17" t="inlineStr">
        <is>
          <t>Hakodate</t>
        </is>
      </c>
      <c r="B17" s="9" t="n">
        <v>77</v>
      </c>
      <c r="C17" s="9" t="n">
        <v>72</v>
      </c>
      <c r="D17" s="9" t="n">
        <v>86</v>
      </c>
      <c r="E17" s="9" t="n">
        <v>74</v>
      </c>
      <c r="F17" s="9" t="n">
        <v>77</v>
      </c>
      <c r="G17" s="9" t="n">
        <v>19</v>
      </c>
    </row>
    <row r="18">
      <c r="A18" t="inlineStr">
        <is>
          <t>Sapporo</t>
        </is>
      </c>
      <c r="B18" s="9" t="n">
        <v>80</v>
      </c>
      <c r="C18" s="9" t="n">
        <v>72</v>
      </c>
      <c r="D18" s="9" t="n">
        <v>84</v>
      </c>
      <c r="E18" s="9" t="n">
        <v>79</v>
      </c>
      <c r="F18" s="9" t="n">
        <v>79</v>
      </c>
      <c r="G18" s="9" t="n">
        <v>8</v>
      </c>
    </row>
    <row r="19">
      <c r="A19" t="inlineStr">
        <is>
          <t>Fusan</t>
        </is>
      </c>
      <c r="B19" s="9" t="n">
        <v>50</v>
      </c>
      <c r="C19" s="9" t="n">
        <v>66</v>
      </c>
      <c r="D19" s="9" t="n">
        <v>82</v>
      </c>
      <c r="E19" s="9" t="n">
        <v>64</v>
      </c>
      <c r="F19" s="9" t="n">
        <v>65</v>
      </c>
      <c r="G19" s="9" t="n">
        <v>5</v>
      </c>
    </row>
    <row r="20">
      <c r="A20" t="inlineStr">
        <is>
          <t>Keijo (Seoul)</t>
        </is>
      </c>
      <c r="B20" s="9" t="n">
        <v>68</v>
      </c>
      <c r="C20" s="9" t="n">
        <v>67</v>
      </c>
      <c r="D20" s="9" t="n">
        <v>80</v>
      </c>
      <c r="E20" s="9" t="n">
        <v>73</v>
      </c>
      <c r="F20" s="9" t="n">
        <v>71</v>
      </c>
      <c r="G20" s="9" t="n">
        <v>17</v>
      </c>
    </row>
    <row r="22">
      <c r="A22" s="2" t="inlineStr">
        <is>
          <t>Transcriber's notes</t>
        </is>
      </c>
    </row>
    <row r="23">
      <c r="A23" t="inlineStr">
        <is>
          <t>Printed side by side in two blocks (Taihoku–Nagoya, Tokyo–Keijo); merged in reading order.</t>
        </is>
      </c>
    </row>
    <row r="24">
      <c r="A24" t="inlineStr">
        <is>
          <t>Niigata Jan.: printed as a single digit '3' (a digit appears to have dropped out of the type); transcribed as printed.</t>
        </is>
      </c>
    </row>
  </sheetData>
  <hyperlinks>
    <hyperlink xmlns:r="http://schemas.openxmlformats.org/officeDocument/2006/relationships" ref="A4"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Average Precipitation (m.m.)</t>
        </is>
      </c>
    </row>
    <row r="2">
      <c r="A2" t="inlineStr">
        <is>
          <t>Geography · printed pp. 9, 10</t>
        </is>
      </c>
    </row>
    <row r="3">
      <c r="A3" t="inlineStr">
        <is>
          <t>Scan: https://archive.org/details/japan-year-book-1930/page/n62/mode/1up, https://archive.org/details/japan-year-book-1930/page/n63/mode/1up</t>
        </is>
      </c>
    </row>
    <row r="4">
      <c r="A4" s="3" t="inlineStr">
        <is>
          <t>← Contents</t>
        </is>
      </c>
    </row>
    <row r="6">
      <c r="A6" s="5" t="inlineStr">
        <is>
          <t>Observatory</t>
        </is>
      </c>
      <c r="B6" s="5" t="inlineStr">
        <is>
          <t>Jan.</t>
        </is>
      </c>
      <c r="C6" s="5" t="inlineStr">
        <is>
          <t>Apr.</t>
        </is>
      </c>
      <c r="D6" s="5" t="inlineStr">
        <is>
          <t>July</t>
        </is>
      </c>
      <c r="E6" s="5" t="inlineStr">
        <is>
          <t>Oct.</t>
        </is>
      </c>
      <c r="F6" s="5" t="inlineStr">
        <is>
          <t>Yearly total</t>
        </is>
      </c>
      <c r="G6" s="5" t="inlineStr">
        <is>
          <t>Max. per day</t>
        </is>
      </c>
    </row>
    <row r="7">
      <c r="A7" t="inlineStr">
        <is>
          <t>Taihoku</t>
        </is>
      </c>
      <c r="B7" s="9" t="n">
        <v>88</v>
      </c>
      <c r="C7" s="9" t="n">
        <v>135</v>
      </c>
      <c r="D7" s="9" t="n">
        <v>228</v>
      </c>
      <c r="E7" s="9" t="n">
        <v>133</v>
      </c>
      <c r="F7" s="8" t="n">
        <v>2072</v>
      </c>
      <c r="G7" s="9" t="n">
        <v>287</v>
      </c>
    </row>
    <row r="8">
      <c r="A8" t="inlineStr">
        <is>
          <t>Kumamoto</t>
        </is>
      </c>
      <c r="B8" s="9" t="n">
        <v>65</v>
      </c>
      <c r="C8" s="9" t="n">
        <v>163</v>
      </c>
      <c r="D8" s="9" t="n">
        <v>273</v>
      </c>
      <c r="E8" s="9" t="n">
        <v>113</v>
      </c>
      <c r="F8" s="8" t="n">
        <v>1789</v>
      </c>
      <c r="G8" s="9" t="n">
        <v>187</v>
      </c>
    </row>
    <row r="9">
      <c r="A9" t="inlineStr">
        <is>
          <t>Kure</t>
        </is>
      </c>
      <c r="B9" s="9" t="n">
        <v>59</v>
      </c>
      <c r="C9" s="9" t="n">
        <v>150</v>
      </c>
      <c r="D9" s="9" t="n">
        <v>199</v>
      </c>
      <c r="E9" s="9" t="n">
        <v>111</v>
      </c>
      <c r="F9" s="8" t="n">
        <v>1457</v>
      </c>
      <c r="G9" s="9" t="n">
        <v>163</v>
      </c>
    </row>
    <row r="10">
      <c r="A10" t="inlineStr">
        <is>
          <t>Osaka</t>
        </is>
      </c>
      <c r="B10" s="9" t="n">
        <v>49</v>
      </c>
      <c r="C10" s="9" t="n">
        <v>142</v>
      </c>
      <c r="D10" s="9" t="n">
        <v>146</v>
      </c>
      <c r="E10" s="9" t="n">
        <v>132</v>
      </c>
      <c r="F10" s="8" t="n">
        <v>1370</v>
      </c>
      <c r="G10" s="9" t="n">
        <v>175</v>
      </c>
    </row>
    <row r="11">
      <c r="A11" t="inlineStr">
        <is>
          <t>Nagoya</t>
        </is>
      </c>
      <c r="B11" s="9" t="n">
        <v>58</v>
      </c>
      <c r="C11" s="9" t="n">
        <v>167</v>
      </c>
      <c r="D11" s="9" t="n">
        <v>190</v>
      </c>
      <c r="E11" s="9" t="n">
        <v>154</v>
      </c>
      <c r="F11" s="8" t="n">
        <v>1721</v>
      </c>
      <c r="G11" s="9" t="n">
        <v>240</v>
      </c>
    </row>
    <row r="12">
      <c r="A12" t="inlineStr">
        <is>
          <t>Tokyo</t>
        </is>
      </c>
      <c r="B12" s="9" t="n">
        <v>56</v>
      </c>
      <c r="C12" s="9" t="n">
        <v>131</v>
      </c>
      <c r="D12" s="9" t="n">
        <v>140</v>
      </c>
      <c r="E12" s="9" t="n">
        <v>191</v>
      </c>
      <c r="F12" s="8" t="n">
        <v>1561</v>
      </c>
      <c r="G12" s="9" t="n">
        <v>194</v>
      </c>
    </row>
    <row r="13">
      <c r="A13" t="inlineStr">
        <is>
          <t>Matsumoto</t>
        </is>
      </c>
      <c r="B13" s="9" t="n">
        <v>46</v>
      </c>
      <c r="C13" s="9" t="n">
        <v>89</v>
      </c>
      <c r="D13" s="9" t="n">
        <v>132</v>
      </c>
      <c r="E13" s="9" t="n">
        <v>124</v>
      </c>
      <c r="F13" s="8" t="n">
        <v>1162</v>
      </c>
      <c r="G13" s="9" t="n">
        <v>156</v>
      </c>
    </row>
    <row r="14">
      <c r="A14" t="inlineStr">
        <is>
          <t>Fukushima</t>
        </is>
      </c>
      <c r="B14" s="9" t="n">
        <v>52</v>
      </c>
      <c r="C14" s="9" t="n">
        <v>85</v>
      </c>
      <c r="D14" s="9" t="n">
        <v>150</v>
      </c>
      <c r="E14" s="9" t="n">
        <v>166</v>
      </c>
      <c r="F14" s="8" t="n">
        <v>2028</v>
      </c>
      <c r="G14" s="9" t="n">
        <v>165</v>
      </c>
    </row>
    <row r="15">
      <c r="A15" t="inlineStr">
        <is>
          <t>Kanazawa</t>
        </is>
      </c>
      <c r="B15" s="9" t="n">
        <v>277</v>
      </c>
      <c r="C15" s="9" t="n">
        <v>166</v>
      </c>
      <c r="D15" s="9" t="n">
        <v>205</v>
      </c>
      <c r="E15" s="9" t="n">
        <v>201</v>
      </c>
      <c r="F15" s="8" t="n">
        <v>2548</v>
      </c>
      <c r="G15" s="9" t="n">
        <v>156</v>
      </c>
    </row>
    <row r="16">
      <c r="A16" t="inlineStr">
        <is>
          <t>Hakodate</t>
        </is>
      </c>
      <c r="B16" s="9" t="n">
        <v>63</v>
      </c>
      <c r="C16" s="9" t="n">
        <v>69</v>
      </c>
      <c r="D16" s="9" t="n">
        <v>131</v>
      </c>
      <c r="E16" s="9" t="n">
        <v>121</v>
      </c>
      <c r="F16" s="8" t="n">
        <v>1157</v>
      </c>
      <c r="G16" s="9" t="n">
        <v>147</v>
      </c>
    </row>
    <row r="17">
      <c r="A17" t="inlineStr">
        <is>
          <t>Niigata</t>
        </is>
      </c>
      <c r="B17" s="9" t="n">
        <v>192</v>
      </c>
      <c r="C17" s="9" t="n">
        <v>107</v>
      </c>
      <c r="D17" s="9" t="n">
        <v>160</v>
      </c>
      <c r="E17" s="9" t="n">
        <v>155</v>
      </c>
      <c r="F17" s="8" t="n">
        <v>1811</v>
      </c>
      <c r="G17" s="9" t="n">
        <v>133</v>
      </c>
    </row>
    <row r="18">
      <c r="A18" t="inlineStr">
        <is>
          <t>Sapporo</t>
        </is>
      </c>
      <c r="B18" s="9" t="n">
        <v>82</v>
      </c>
      <c r="C18" s="9" t="n">
        <v>55</v>
      </c>
      <c r="D18" s="9" t="n">
        <v>88</v>
      </c>
      <c r="E18" s="9" t="n">
        <v>106</v>
      </c>
      <c r="F18" s="8" t="n">
        <v>1012</v>
      </c>
      <c r="G18" s="9" t="n">
        <v>124</v>
      </c>
    </row>
    <row r="19">
      <c r="A19" t="inlineStr">
        <is>
          <t>Fusan</t>
        </is>
      </c>
      <c r="B19" s="9" t="n">
        <v>53</v>
      </c>
      <c r="C19" s="9" t="n">
        <v>162</v>
      </c>
      <c r="D19" s="9" t="n">
        <v>275</v>
      </c>
      <c r="E19" s="9" t="n">
        <v>72</v>
      </c>
      <c r="F19" s="8" t="n">
        <v>1419</v>
      </c>
      <c r="G19" s="9" t="n">
        <v>251</v>
      </c>
    </row>
    <row r="20">
      <c r="A20" t="inlineStr">
        <is>
          <t>Keijo (Seoul)</t>
        </is>
      </c>
      <c r="B20" s="9" t="n">
        <v>34</v>
      </c>
      <c r="C20" s="9" t="n">
        <v>85</v>
      </c>
      <c r="D20" s="9" t="n">
        <v>326</v>
      </c>
      <c r="E20" s="9" t="n">
        <v>39</v>
      </c>
      <c r="F20" s="8" t="n">
        <v>1263</v>
      </c>
      <c r="G20" s="9" t="n">
        <v>355</v>
      </c>
    </row>
    <row r="22">
      <c r="A22" s="2" t="inlineStr">
        <is>
          <t>Transcriber's notes</t>
        </is>
      </c>
    </row>
    <row r="23">
      <c r="A23" t="inlineStr">
        <is>
          <t>Rows Taihoku–Kure on p. 9, Osaka–Keijo on p. 10 (column heads repeated on p. 10).</t>
        </is>
      </c>
    </row>
    <row r="24">
      <c r="A24" t="inlineStr">
        <is>
          <t>Yearly total is for all twelve months; only four months are printed, so no reconciliation is possible.</t>
        </is>
      </c>
    </row>
  </sheetData>
  <hyperlinks>
    <hyperlink xmlns:r="http://schemas.openxmlformats.org/officeDocument/2006/relationships" ref="A4"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Average No. of Wet Days</t>
        </is>
      </c>
    </row>
    <row r="2">
      <c r="A2" t="inlineStr">
        <is>
          <t>Geography · printed pp. 10</t>
        </is>
      </c>
    </row>
    <row r="3">
      <c r="A3" t="inlineStr">
        <is>
          <t>Scan: https://archive.org/details/japan-year-book-1930/page/n63/mode/1up</t>
        </is>
      </c>
    </row>
    <row r="4">
      <c r="A4" s="3" t="inlineStr">
        <is>
          <t>← Contents</t>
        </is>
      </c>
    </row>
    <row r="6">
      <c r="A6" s="5" t="inlineStr">
        <is>
          <t>Observatory</t>
        </is>
      </c>
      <c r="B6" s="5" t="inlineStr">
        <is>
          <t>Jan.</t>
        </is>
      </c>
      <c r="C6" s="5" t="inlineStr">
        <is>
          <t>Apr.</t>
        </is>
      </c>
      <c r="D6" s="5" t="inlineStr">
        <is>
          <t>July</t>
        </is>
      </c>
      <c r="E6" s="5" t="inlineStr">
        <is>
          <t>Oct.</t>
        </is>
      </c>
      <c r="F6" s="5" t="inlineStr">
        <is>
          <t>Yearly total</t>
        </is>
      </c>
    </row>
    <row r="7">
      <c r="A7" t="inlineStr">
        <is>
          <t>Taihoku</t>
        </is>
      </c>
      <c r="B7" s="11" t="n">
        <v>16.5</v>
      </c>
      <c r="C7" s="11" t="n">
        <v>15.5</v>
      </c>
      <c r="D7" s="11" t="n">
        <v>13.6</v>
      </c>
      <c r="E7" s="11" t="n">
        <v>14.9</v>
      </c>
      <c r="F7" s="11" t="n">
        <v>186.6</v>
      </c>
    </row>
    <row r="8">
      <c r="A8" t="inlineStr">
        <is>
          <t>Kumamoto</t>
        </is>
      </c>
      <c r="B8" s="11" t="n">
        <v>12.4</v>
      </c>
      <c r="C8" s="11" t="n">
        <v>13.8</v>
      </c>
      <c r="D8" s="11" t="n">
        <v>15.8</v>
      </c>
      <c r="E8" s="11" t="n">
        <v>10.4</v>
      </c>
      <c r="F8" s="11" t="n">
        <v>155.3</v>
      </c>
    </row>
    <row r="9">
      <c r="A9" t="inlineStr">
        <is>
          <t>Kure</t>
        </is>
      </c>
      <c r="B9" s="11" t="n">
        <v>8.5</v>
      </c>
      <c r="C9" s="11" t="n">
        <v>12.3</v>
      </c>
      <c r="D9" s="11" t="n">
        <v>11.6</v>
      </c>
      <c r="E9" s="11" t="n">
        <v>9</v>
      </c>
      <c r="F9" s="11" t="n">
        <v>125.4</v>
      </c>
    </row>
    <row r="10">
      <c r="A10" t="inlineStr">
        <is>
          <t>Osaka</t>
        </is>
      </c>
      <c r="B10" s="11" t="n">
        <v>8.699999999999999</v>
      </c>
      <c r="C10" s="11" t="n">
        <v>13</v>
      </c>
      <c r="D10" s="11" t="n">
        <v>12.3</v>
      </c>
      <c r="E10" s="11" t="n">
        <v>10.5</v>
      </c>
      <c r="F10" s="11" t="n">
        <v>137.3</v>
      </c>
    </row>
    <row r="11">
      <c r="A11" t="inlineStr">
        <is>
          <t>Nagoya</t>
        </is>
      </c>
      <c r="B11" s="11" t="n">
        <v>9.5</v>
      </c>
      <c r="C11" s="11" t="n">
        <v>12.4</v>
      </c>
      <c r="D11" s="11" t="n">
        <v>14.5</v>
      </c>
      <c r="E11" s="11" t="n">
        <v>11.8</v>
      </c>
      <c r="F11" t="inlineStr"/>
    </row>
    <row r="12">
      <c r="A12" t="inlineStr">
        <is>
          <t>Tokyo</t>
        </is>
      </c>
      <c r="B12" s="11" t="n">
        <v>7.1</v>
      </c>
      <c r="C12" s="11" t="n">
        <v>14</v>
      </c>
      <c r="D12" s="11" t="n">
        <v>14.3</v>
      </c>
      <c r="E12" s="11" t="n">
        <v>14.3</v>
      </c>
      <c r="F12" s="11" t="n">
        <v>146.2</v>
      </c>
    </row>
    <row r="13">
      <c r="A13" t="inlineStr">
        <is>
          <t>Matsumoto</t>
        </is>
      </c>
      <c r="B13" s="11" t="n">
        <v>11.6</v>
      </c>
      <c r="C13" s="11" t="n">
        <v>12.1</v>
      </c>
      <c r="D13" s="11" t="n">
        <v>15.6</v>
      </c>
      <c r="E13" s="11" t="n">
        <v>12.5</v>
      </c>
      <c r="F13" s="11" t="n">
        <v>148.1</v>
      </c>
    </row>
    <row r="14">
      <c r="A14" t="inlineStr">
        <is>
          <t>Fukushima</t>
        </is>
      </c>
      <c r="B14" s="11" t="n">
        <v>14.3</v>
      </c>
      <c r="C14" s="11" t="n">
        <v>11.8</v>
      </c>
      <c r="D14" s="11" t="n">
        <v>16.8</v>
      </c>
      <c r="E14" s="11" t="n">
        <v>13.3</v>
      </c>
      <c r="F14" s="11" t="n">
        <v>167.6</v>
      </c>
    </row>
    <row r="15">
      <c r="A15" t="inlineStr">
        <is>
          <t>Kanazawa</t>
        </is>
      </c>
      <c r="B15" s="11" t="n">
        <v>26.8</v>
      </c>
      <c r="C15" s="11" t="n">
        <v>15.5</v>
      </c>
      <c r="D15" t="inlineStr"/>
      <c r="E15" s="11" t="n">
        <v>17.6</v>
      </c>
      <c r="F15" s="11" t="n">
        <v>224.1</v>
      </c>
    </row>
    <row r="16">
      <c r="A16" t="inlineStr">
        <is>
          <t>Niigata</t>
        </is>
      </c>
      <c r="B16" s="11" t="n">
        <v>27.7</v>
      </c>
      <c r="C16" s="11" t="n">
        <v>15.3</v>
      </c>
      <c r="D16" s="11" t="n">
        <v>14.2</v>
      </c>
      <c r="E16" s="11" t="n">
        <v>19.1</v>
      </c>
      <c r="F16" s="11" t="n">
        <v>226.9</v>
      </c>
    </row>
    <row r="17">
      <c r="A17" t="inlineStr">
        <is>
          <t>Hakodate</t>
        </is>
      </c>
      <c r="B17" s="11" t="n">
        <v>20.7</v>
      </c>
      <c r="C17" s="11" t="n">
        <v>11.9</v>
      </c>
      <c r="D17" s="11" t="n">
        <v>13.5</v>
      </c>
      <c r="E17" s="11" t="n">
        <v>15.1</v>
      </c>
      <c r="F17" s="11" t="n">
        <v>192.1</v>
      </c>
    </row>
    <row r="18">
      <c r="A18" t="inlineStr">
        <is>
          <t>Sapporo</t>
        </is>
      </c>
      <c r="B18" s="11" t="n">
        <v>20.5</v>
      </c>
      <c r="C18" s="11" t="n">
        <v>12.5</v>
      </c>
      <c r="D18" s="11" t="n">
        <v>13</v>
      </c>
      <c r="E18" s="11" t="n">
        <v>17</v>
      </c>
      <c r="F18" s="11" t="n">
        <v>194.7</v>
      </c>
    </row>
    <row r="19">
      <c r="A19" t="inlineStr">
        <is>
          <t>Fusan</t>
        </is>
      </c>
      <c r="B19" s="11" t="n">
        <v>6.3</v>
      </c>
      <c r="C19" s="11" t="n">
        <v>10</v>
      </c>
      <c r="D19" s="11" t="n">
        <v>13.9</v>
      </c>
      <c r="E19" s="11" t="n">
        <v>7.5</v>
      </c>
      <c r="F19" s="11" t="n">
        <v>106.7</v>
      </c>
    </row>
    <row r="20">
      <c r="A20" t="inlineStr">
        <is>
          <t>Keijo (Seoul)</t>
        </is>
      </c>
      <c r="B20" s="11" t="n">
        <v>7.8</v>
      </c>
      <c r="C20" s="11" t="n">
        <v>8.4</v>
      </c>
      <c r="D20" s="11" t="n">
        <v>16.3</v>
      </c>
      <c r="E20" s="11" t="n">
        <v>6.9</v>
      </c>
      <c r="F20" s="11" t="n">
        <v>112.8</v>
      </c>
    </row>
    <row r="22">
      <c r="A22" s="2" t="inlineStr">
        <is>
          <t>Transcriber's notes</t>
        </is>
      </c>
    </row>
    <row r="23">
      <c r="A23" t="inlineStr">
        <is>
          <t>Nagoya, Yearly total: third digit damaged ('14?.9', the digit looks like a broken 7 or 8); left blank.</t>
        </is>
      </c>
    </row>
    <row r="24">
      <c r="A24" t="inlineStr">
        <is>
          <t>Kanazawa, July: reads '15.?' — the digit after the point is broken (right half only visible, 3 or 8); left blank.</t>
        </is>
      </c>
    </row>
    <row r="25">
      <c r="A25" t="inlineStr">
        <is>
          <t>Yearly total covers twelve months; only four printed, so no reconciliation possible.</t>
        </is>
      </c>
    </row>
  </sheetData>
  <hyperlinks>
    <hyperlink xmlns:r="http://schemas.openxmlformats.org/officeDocument/2006/relationships" ref="A4"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species of fauna found in Japan]</t>
        </is>
      </c>
    </row>
    <row r="2">
      <c r="A2" t="inlineStr">
        <is>
          <t>Geography · printed pp. 11</t>
        </is>
      </c>
    </row>
    <row r="3">
      <c r="A3" t="inlineStr">
        <is>
          <t>Fauna and Flora — Fauna. Number of species found in Japan and those peculiar to or specially conspicuous in the country are as follows:—</t>
        </is>
      </c>
    </row>
    <row r="4">
      <c r="A4" t="inlineStr">
        <is>
          <t>Scan: https://archive.org/details/japan-year-book-1930/page/n64/mode/1up</t>
        </is>
      </c>
    </row>
    <row r="5">
      <c r="A5" s="3" t="inlineStr">
        <is>
          <t>← Contents</t>
        </is>
      </c>
    </row>
    <row r="7">
      <c r="A7" s="5" t="inlineStr">
        <is>
          <t>Class</t>
        </is>
      </c>
      <c r="B7" s="5" t="inlineStr">
        <is>
          <t>Qualifier</t>
        </is>
      </c>
      <c r="C7" s="5" t="inlineStr">
        <is>
          <t>Species</t>
        </is>
      </c>
    </row>
    <row r="8">
      <c r="A8" t="inlineStr">
        <is>
          <t>Mammals</t>
        </is>
      </c>
      <c r="B8" t="inlineStr"/>
      <c r="C8" s="9" t="n">
        <v>240</v>
      </c>
    </row>
    <row r="9">
      <c r="A9" t="inlineStr">
        <is>
          <t>Peculiar to Japan</t>
        </is>
      </c>
      <c r="B9" t="inlineStr"/>
      <c r="C9" s="9" t="n">
        <v>180</v>
      </c>
    </row>
    <row r="10">
      <c r="A10" t="inlineStr">
        <is>
          <t>Reptiles</t>
        </is>
      </c>
      <c r="B10" t="inlineStr"/>
      <c r="C10" s="9" t="n">
        <v>90</v>
      </c>
    </row>
    <row r="11">
      <c r="A11" t="inlineStr">
        <is>
          <t>Amphibians</t>
        </is>
      </c>
      <c r="B11" t="inlineStr"/>
      <c r="C11" s="9" t="n">
        <v>80</v>
      </c>
    </row>
    <row r="12">
      <c r="A12" t="inlineStr">
        <is>
          <t>Fishes</t>
        </is>
      </c>
      <c r="B12" t="inlineStr"/>
      <c r="C12" s="8" t="n">
        <v>1230</v>
      </c>
    </row>
    <row r="13">
      <c r="A13" t="inlineStr">
        <is>
          <t>Insects</t>
        </is>
      </c>
      <c r="B13" t="inlineStr">
        <is>
          <t>over</t>
        </is>
      </c>
      <c r="C13" s="8" t="n">
        <v>40000</v>
      </c>
    </row>
    <row r="14">
      <c r="A14" t="inlineStr">
        <is>
          <t>Dragon-flies</t>
        </is>
      </c>
      <c r="B14" t="inlineStr">
        <is>
          <t>over</t>
        </is>
      </c>
      <c r="C14" s="9" t="n">
        <v>160</v>
      </c>
    </row>
    <row r="15">
      <c r="A15" t="inlineStr">
        <is>
          <t>Ants</t>
        </is>
      </c>
      <c r="B15" t="inlineStr">
        <is>
          <t>over</t>
        </is>
      </c>
      <c r="C15" s="9" t="n">
        <v>180</v>
      </c>
    </row>
    <row r="16">
      <c r="A16" t="inlineStr">
        <is>
          <t>Cicadae</t>
        </is>
      </c>
      <c r="B16" t="inlineStr"/>
      <c r="C16" s="9" t="n">
        <v>160</v>
      </c>
    </row>
    <row r="17">
      <c r="A17" t="inlineStr">
        <is>
          <t>Butterflies</t>
        </is>
      </c>
      <c r="B17" t="inlineStr">
        <is>
          <t>about</t>
        </is>
      </c>
      <c r="C17" s="9" t="n">
        <v>450</v>
      </c>
    </row>
    <row r="19">
      <c r="A19" s="2" t="inlineStr">
        <is>
          <t>Transcriber's notes</t>
        </is>
      </c>
    </row>
    <row r="20">
      <c r="A20" t="inlineStr">
        <is>
          <t>Leader-dotted entries scattered through the Fauna text, each followed by the word "species." and a paragraph of examples (omitted). Birds ("over 720 species") appear only in running prose and are not included.</t>
        </is>
      </c>
    </row>
    <row r="21">
      <c r="A21" t="inlineStr">
        <is>
          <t>Dragon-flies, Ants, Cicadae, Butterflies are printed indented under Insects.</t>
        </is>
      </c>
    </row>
  </sheetData>
  <hyperlinks>
    <hyperlink xmlns:r="http://schemas.openxmlformats.org/officeDocument/2006/relationships" ref="A5"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[Classification of the flora of Japan]</t>
        </is>
      </c>
    </row>
    <row r="2">
      <c r="A2" t="inlineStr">
        <is>
          <t>Geography · printed pp. 12</t>
        </is>
      </c>
    </row>
    <row r="3">
      <c r="A3" t="inlineStr">
        <is>
          <t>Flora. So far known the flora of Japan consists of about 17,087 species classified as follows:—</t>
        </is>
      </c>
    </row>
    <row r="4">
      <c r="A4" t="inlineStr">
        <is>
          <t>Scan: https://archive.org/details/japan-year-book-1930/page/n65/mode/1up</t>
        </is>
      </c>
    </row>
    <row r="5">
      <c r="A5" s="3" t="inlineStr">
        <is>
          <t>← Contents</t>
        </is>
      </c>
    </row>
    <row r="7">
      <c r="A7" s="5" t="inlineStr">
        <is>
          <t>Group</t>
        </is>
      </c>
      <c r="B7" s="5" t="inlineStr">
        <is>
          <t>Qualifier</t>
        </is>
      </c>
      <c r="C7" s="5" t="inlineStr">
        <is>
          <t>Species</t>
        </is>
      </c>
    </row>
    <row r="8">
      <c r="A8" t="inlineStr">
        <is>
          <t>Flowering plants</t>
        </is>
      </c>
      <c r="B8" t="inlineStr">
        <is>
          <t>About</t>
        </is>
      </c>
      <c r="C8" s="8" t="n">
        <v>9000</v>
      </c>
    </row>
    <row r="9">
      <c r="A9" t="inlineStr">
        <is>
          <t>Ferns</t>
        </is>
      </c>
      <c r="B9" t="inlineStr">
        <is>
          <t>„</t>
        </is>
      </c>
      <c r="C9" s="9" t="n">
        <v>700</v>
      </c>
    </row>
    <row r="10">
      <c r="A10" t="inlineStr">
        <is>
          <t>Moss and Hepatic</t>
        </is>
      </c>
      <c r="B10" t="inlineStr">
        <is>
          <t>„</t>
        </is>
      </c>
      <c r="C10" s="8" t="n">
        <v>2000</v>
      </c>
    </row>
    <row r="11">
      <c r="A11" t="inlineStr">
        <is>
          <t>Mushrooms</t>
        </is>
      </c>
      <c r="B11" t="inlineStr">
        <is>
          <t>„</t>
        </is>
      </c>
      <c r="C11" s="8" t="n">
        <v>3500</v>
      </c>
    </row>
    <row r="12">
      <c r="A12" t="inlineStr">
        <is>
          <t>Lichens</t>
        </is>
      </c>
      <c r="B12" t="inlineStr">
        <is>
          <t>„</t>
        </is>
      </c>
      <c r="C12" s="9" t="n">
        <v>700</v>
      </c>
    </row>
    <row r="13">
      <c r="A13" t="inlineStr">
        <is>
          <t>Sea-weeds (Marine algae)</t>
        </is>
      </c>
      <c r="B13" t="inlineStr"/>
      <c r="C13" s="9" t="n">
        <v>691</v>
      </c>
    </row>
    <row r="14">
      <c r="A14" t="inlineStr">
        <is>
          <t>Fresh-water algae</t>
        </is>
      </c>
      <c r="B14" t="inlineStr"/>
      <c r="C14" s="9" t="n">
        <v>323</v>
      </c>
    </row>
    <row r="15">
      <c r="A15" t="inlineStr">
        <is>
          <t>Slime molds (Mycetozoa)</t>
        </is>
      </c>
      <c r="B15" t="inlineStr"/>
      <c r="C15" s="9" t="n">
        <v>173</v>
      </c>
    </row>
    <row r="17">
      <c r="A17" s="2" t="inlineStr">
        <is>
          <t>Transcriber's notes</t>
        </is>
      </c>
    </row>
    <row r="18">
      <c r="A18" t="inlineStr">
        <is>
          <t>Total "about 17,087 species" (stated in the lead-in text): parts sum to 17,087 — reconciles.</t>
        </is>
      </c>
    </row>
    <row r="19">
      <c r="A19" t="inlineStr">
        <is>
          <t>Unit "species" printed after the first figure, ditto marks („) after the rest; ditto marks in the qualifier column kept as printed.</t>
        </is>
      </c>
    </row>
  </sheetData>
  <hyperlinks>
    <hyperlink xmlns:r="http://schemas.openxmlformats.org/officeDocument/2006/relationships" ref="A5"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Geological Composition</t>
        </is>
      </c>
    </row>
    <row r="2">
      <c r="A2" t="inlineStr">
        <is>
          <t>Geology, Volcanoes and Mineral Springs · printed pp. 14</t>
        </is>
      </c>
    </row>
    <row r="3">
      <c r="A3" t="inlineStr">
        <is>
          <t>Geological composition of Japan as investigated by the Government Geological Survey.</t>
        </is>
      </c>
    </row>
    <row r="4">
      <c r="A4" t="inlineStr">
        <is>
          <t>Scan: https://archive.org/details/japan-year-book-1930/page/n67/mode/1up</t>
        </is>
      </c>
    </row>
    <row r="5">
      <c r="A5" s="3" t="inlineStr">
        <is>
          <t>← Contents</t>
        </is>
      </c>
    </row>
    <row r="7">
      <c r="A7" s="5" t="inlineStr">
        <is>
          <t>Formation</t>
        </is>
      </c>
      <c r="B7" s="5" t="inlineStr">
        <is>
          <t>Area (km.)</t>
        </is>
      </c>
      <c r="C7" s="5" t="inlineStr">
        <is>
          <t>%</t>
        </is>
      </c>
    </row>
    <row r="8">
      <c r="A8" t="inlineStr">
        <is>
          <t>Paleozoic</t>
        </is>
      </c>
      <c r="B8" s="8" t="n">
        <v>75426</v>
      </c>
      <c r="C8" s="7" t="n">
        <v>16.39</v>
      </c>
    </row>
    <row r="9">
      <c r="A9" t="inlineStr">
        <is>
          <t>Mesozoic</t>
        </is>
      </c>
      <c r="B9" s="8" t="n">
        <v>46498</v>
      </c>
      <c r="C9" s="7" t="n">
        <v>10.11</v>
      </c>
    </row>
    <row r="10">
      <c r="A10" t="inlineStr">
        <is>
          <t>Tertiary</t>
        </is>
      </c>
      <c r="B10" s="8" t="n">
        <v>93276</v>
      </c>
      <c r="C10" s="7" t="n">
        <v>20.27</v>
      </c>
    </row>
    <row r="11">
      <c r="A11" t="inlineStr">
        <is>
          <t>Quarternary</t>
        </is>
      </c>
      <c r="B11" s="8" t="n">
        <v>90101</v>
      </c>
      <c r="C11" s="7" t="n">
        <v>19.5</v>
      </c>
    </row>
    <row r="12">
      <c r="A12" t="inlineStr">
        <is>
          <t>Igneous (older)</t>
        </is>
      </c>
      <c r="B12" s="8" t="n">
        <v>73673</v>
      </c>
      <c r="C12" s="7" t="n">
        <v>16.02</v>
      </c>
    </row>
    <row r="13">
      <c r="A13" t="inlineStr">
        <is>
          <t>Igneous (younger)</t>
        </is>
      </c>
      <c r="B13" s="8" t="n">
        <v>81048</v>
      </c>
      <c r="C13" s="7" t="n">
        <v>17.62</v>
      </c>
    </row>
    <row r="14">
      <c r="A14" t="inlineStr">
        <is>
          <t>[Total]</t>
        </is>
      </c>
      <c r="B14" s="8" t="n">
        <v>460022</v>
      </c>
      <c r="C14" s="7" t="n">
        <v>100</v>
      </c>
    </row>
    <row r="16">
      <c r="A16" s="2" t="inlineStr">
        <is>
          <t>Transcriber's notes</t>
        </is>
      </c>
    </row>
    <row r="17">
      <c r="A17" t="inlineStr">
        <is>
          <t>Total row printed without label.</t>
        </is>
      </c>
    </row>
    <row r="18">
      <c r="A18" t="inlineStr">
        <is>
          <t>Area total 460,022: parts sum to 460,022 — reconciles.</t>
        </is>
      </c>
    </row>
    <row r="19">
      <c r="A19" t="inlineStr">
        <is>
          <t>Percent total 100.00: parts sum to 99.91 — does NOT reconcile (diff 0.09). Quarternary 19.50 is clearly printed; 90,101/460,022 = 19.59%, so 19.50 may be a misprint for 19.59 (not corrected). Paleozoic computes to 16.40 and Tertiary to 20.28 (rounding).</t>
        </is>
      </c>
    </row>
  </sheetData>
  <hyperlinks>
    <hyperlink xmlns:r="http://schemas.openxmlformats.org/officeDocument/2006/relationships" ref="A5"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[Sedimentary formations and contemporaneous igneous rocks of Japan]</t>
        </is>
      </c>
    </row>
    <row r="2">
      <c r="A2" t="inlineStr">
        <is>
          <t>Geology, Volcanoes and Mineral Springs · printed pp. 14, 15</t>
        </is>
      </c>
    </row>
    <row r="3">
      <c r="A3" t="inlineStr">
        <is>
          <t>The sedimentary formations and contemporaneous igneous rocks of Japan are tabulated below.</t>
        </is>
      </c>
    </row>
    <row r="4">
      <c r="A4" t="inlineStr">
        <is>
          <t>Scan: https://archive.org/details/japan-year-book-1930/page/n67/mode/1up, https://archive.org/details/japan-year-book-1930/page/n70/mode/1up</t>
        </is>
      </c>
    </row>
    <row r="5">
      <c r="A5" s="3" t="inlineStr">
        <is>
          <t>← Contents</t>
        </is>
      </c>
    </row>
    <row r="7">
      <c r="A7" s="5" t="inlineStr">
        <is>
          <t>Era</t>
        </is>
      </c>
      <c r="B7" s="5" t="inlineStr">
        <is>
          <t>Period</t>
        </is>
      </c>
      <c r="C7" s="5" t="inlineStr">
        <is>
          <t>Sedimentary Formations</t>
        </is>
      </c>
      <c r="D7" s="5" t="inlineStr">
        <is>
          <t>Igneous Rocks</t>
        </is>
      </c>
    </row>
    <row r="8">
      <c r="A8" t="inlineStr">
        <is>
          <t>Quaternary</t>
        </is>
      </c>
      <c r="B8" t="inlineStr"/>
      <c r="C8" t="inlineStr">
        <is>
          <t>Recent Pleistocene Loam Terrace Deposits</t>
        </is>
      </c>
      <c r="D8" t="inlineStr">
        <is>
          <t>Liparite, Andesite, Basalt,</t>
        </is>
      </c>
    </row>
    <row r="9">
      <c r="A9" t="inlineStr">
        <is>
          <t>Cainozoic</t>
        </is>
      </c>
      <c r="B9" t="inlineStr">
        <is>
          <t>Tertiary</t>
        </is>
      </c>
      <c r="C9" t="inlineStr">
        <is>
          <t>Pliocene; Musashino Formation, Tertiary of Tanabe, Kakegawa, etc., Plant fossil Bed of Mogi, Upper Tertiary of Hokkaido. Miocene; Plant fossil Bed of Itsukaichi. Orbitoides-Limestone of Nakaozaka, Shiramizu (Coal-bearing Series) of the Joban District. Middle Tertiary of Hokkaido. Oligocene and Eocene; Lower Tertiary (Coal-bearing Series) of Hokkaido, Coal-bearing Series of Northern Kyushu. Nummulites Beds of Bonin &amp; Luchu.</t>
        </is>
      </c>
      <c r="D9" t="inlineStr">
        <is>
          <t>Liparite, Andesite, Basalt.</t>
        </is>
      </c>
    </row>
    <row r="10">
      <c r="A10" t="inlineStr">
        <is>
          <t>Mesozoic</t>
        </is>
      </c>
      <c r="B10" t="inlineStr">
        <is>
          <t>Cretaceous</t>
        </is>
      </c>
      <c r="C10" t="inlineStr">
        <is>
          <t>Senonian-Gault; Futaba Series, Izumi-Sandstone, Trigonia-Sandstone and Ammonites Beds of Hokkaido. Neocomian; Lower Bed of Miyako Series, Ryoseki Series and Torinosu Limestone.</t>
        </is>
      </c>
      <c r="D10" t="inlineStr">
        <is>
          <t>Granite, Porphyrite, Gabbro, Serpentine, etc.</t>
        </is>
      </c>
    </row>
    <row r="11">
      <c r="A11" t="inlineStr">
        <is>
          <t>Mesozoic</t>
        </is>
      </c>
      <c r="B11" t="inlineStr">
        <is>
          <t>Jurassic</t>
        </is>
      </c>
      <c r="C11" t="inlineStr">
        <is>
          <t>Malm; Upper Shizukawa Series, Tetori Series. Dogger; Middle Shizukawa Series. Liassic; Lower Shizukawa Series.</t>
        </is>
      </c>
      <c r="D11" t="inlineStr">
        <is>
          <t>Porphyrite.</t>
        </is>
      </c>
    </row>
    <row r="12">
      <c r="A12" t="inlineStr">
        <is>
          <t>Mesozoic</t>
        </is>
      </c>
      <c r="B12" t="inlineStr">
        <is>
          <t>Triassic</t>
        </is>
      </c>
      <c r="C12" t="inlineStr">
        <is>
          <t>Rhaetic; Plant Bed of Yamanoi. Noric; Pseudomonotis Beds. Ladinic; Daonella Beds of Rikuzen and Tosa. Anisic-Skytic; Ceratites Beds.</t>
        </is>
      </c>
      <c r="D12" t="inlineStr">
        <is>
          <t>Porphyrite.</t>
        </is>
      </c>
    </row>
    <row r="13">
      <c r="A13" t="inlineStr">
        <is>
          <t>Palaeozoic</t>
        </is>
      </c>
      <c r="B13" t="inlineStr">
        <is>
          <t>Permian and Carboniferous</t>
        </is>
      </c>
      <c r="C13" t="inlineStr">
        <is>
          <t>Middle and Upper divisions of the Chichibu system.</t>
        </is>
      </c>
      <c r="D13" t="inlineStr">
        <is>
          <t>Granite, Diorite, Gabbro, Diabase, etc.</t>
        </is>
      </c>
    </row>
    <row r="14">
      <c r="A14" t="inlineStr">
        <is>
          <t>Palaeozoic</t>
        </is>
      </c>
      <c r="B14" t="inlineStr">
        <is>
          <t>Pre-Carboniferous</t>
        </is>
      </c>
      <c r="C14" t="inlineStr">
        <is>
          <t>Mikabu Series (Lower division of the Chichibu System), Sambagawa Series.</t>
        </is>
      </c>
      <c r="D14" t="inlineStr">
        <is>
          <t>Granite, Amphibolite, Serpentine.</t>
        </is>
      </c>
    </row>
    <row r="16">
      <c r="A16" s="2" t="inlineStr">
        <is>
          <t>Transcriber's notes</t>
        </is>
      </c>
    </row>
    <row r="17">
      <c r="A17" t="inlineStr">
        <is>
          <t>Brace-layout table. Quaternary and Cainozoic/Tertiary rows on p. 14 (p0067); Mesozoic and Palaeozoic rows on p. 15 (p0070). Intervening leaves p0068 (map "Geological Formation of Japan") and p0069 (blank).</t>
        </is>
      </c>
    </row>
    <row r="18">
      <c r="A18" t="inlineStr">
        <is>
          <t>Each period's bracketed list of formations joined into one cell; epoch headings (Pliocene; Miocene; etc.) kept inline as printed.</t>
        </is>
      </c>
    </row>
    <row r="19">
      <c r="A19" t="inlineStr">
        <is>
          <t>Quaternary row is printed in small type on the same lines as the column headings ("Sedimentary Formations / Recent Pleistocene / Loam / Terrace Deposits"; "Igneous Rocks / Liparite, / Andesite, / Basalt,"); the small type is blurred but legible.</t>
        </is>
      </c>
    </row>
    <row r="20">
      <c r="A20" t="inlineStr">
        <is>
          <t>Palaeozoic: the line "Mikabu Series (Lower division of" is printed inside the Permian-and-Carboniferous brace but continues "the Chichibu System), Sambagawa Series." in the Pre-Carboniferous brace; assigned wholly to Pre-Carboniferous here.</t>
        </is>
      </c>
    </row>
  </sheetData>
  <hyperlinks>
    <hyperlink xmlns:r="http://schemas.openxmlformats.org/officeDocument/2006/relationships" ref="A5"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List of Popular Hot Springs Resorts</t>
        </is>
      </c>
    </row>
    <row r="2">
      <c r="A2" t="inlineStr">
        <is>
          <t>Geology, Volcanoes and Mineral Springs · printed pp. 17</t>
        </is>
      </c>
    </row>
    <row r="3">
      <c r="A3" t="inlineStr">
        <is>
          <t>C. Hot Springs</t>
        </is>
      </c>
    </row>
    <row r="4">
      <c r="A4" t="inlineStr">
        <is>
          <t>Scan: https://archive.org/details/japan-year-book-1930/page/n72/mode/1up</t>
        </is>
      </c>
    </row>
    <row r="5">
      <c r="A5" s="3" t="inlineStr">
        <is>
          <t>← Contents</t>
        </is>
      </c>
    </row>
    <row r="7">
      <c r="A7" s="5" t="inlineStr">
        <is>
          <t>Name</t>
        </is>
      </c>
      <c r="B7" s="5" t="inlineStr">
        <is>
          <t>Nearest Rly station</t>
        </is>
      </c>
      <c r="C7" s="5" t="inlineStr">
        <is>
          <t>Character</t>
        </is>
      </c>
      <c r="D7" s="5" t="inlineStr">
        <is>
          <t>Above sea level, ft.</t>
        </is>
      </c>
      <c r="E7" s="5" t="inlineStr">
        <is>
          <t>Ave. Temperature — C.</t>
        </is>
      </c>
      <c r="F7" s="5" t="inlineStr">
        <is>
          <t>Ave. Temperature — F.</t>
        </is>
      </c>
    </row>
    <row r="8">
      <c r="A8" t="inlineStr">
        <is>
          <t>Arima</t>
        </is>
      </c>
      <c r="B8" t="inlineStr">
        <is>
          <t>Arima</t>
        </is>
      </c>
      <c r="C8" t="inlineStr">
        <is>
          <t>Simple carbon-dioxated</t>
        </is>
      </c>
      <c r="D8" s="8" t="n">
        <v>1287</v>
      </c>
      <c r="E8" t="inlineStr">
        <is>
          <t>57.8°</t>
        </is>
      </c>
      <c r="F8" t="inlineStr">
        <is>
          <t>136.0°</t>
        </is>
      </c>
    </row>
    <row r="9">
      <c r="A9" t="inlineStr">
        <is>
          <t>Asamushi</t>
        </is>
      </c>
      <c r="B9" t="inlineStr">
        <is>
          <t>Asamushi</t>
        </is>
      </c>
      <c r="C9" t="inlineStr">
        <is>
          <t>Concentrated common salt (Seaside)</t>
        </is>
      </c>
      <c r="D9" t="inlineStr"/>
      <c r="E9" t="inlineStr"/>
      <c r="F9" t="inlineStr">
        <is>
          <t>113.9°</t>
        </is>
      </c>
    </row>
    <row r="10">
      <c r="A10" t="inlineStr">
        <is>
          <t>Atami</t>
        </is>
      </c>
      <c r="B10" t="inlineStr">
        <is>
          <t>Atami</t>
        </is>
      </c>
      <c r="C10" t="inlineStr">
        <is>
          <t>Sulphated bitter</t>
        </is>
      </c>
      <c r="D10" s="9" t="n">
        <v>74</v>
      </c>
      <c r="E10" t="inlineStr">
        <is>
          <t>79.0°</t>
        </is>
      </c>
      <c r="F10" t="inlineStr">
        <is>
          <t>174.2°</t>
        </is>
      </c>
    </row>
    <row r="11">
      <c r="A11" t="inlineStr">
        <is>
          <t>Beppu</t>
        </is>
      </c>
      <c r="B11" t="inlineStr">
        <is>
          <t>Beppu</t>
        </is>
      </c>
      <c r="C11" t="inlineStr">
        <is>
          <t>Simple thermals</t>
        </is>
      </c>
      <c r="D11" s="9" t="n">
        <v>50</v>
      </c>
      <c r="E11" t="inlineStr">
        <is>
          <t>53.0°</t>
        </is>
      </c>
      <c r="F11" t="inlineStr">
        <is>
          <t>127.4°</t>
        </is>
      </c>
    </row>
    <row r="12">
      <c r="A12" t="inlineStr">
        <is>
          <t>Dogo</t>
        </is>
      </c>
      <c r="B12" t="inlineStr">
        <is>
          <t>Dogo</t>
        </is>
      </c>
      <c r="C12" t="inlineStr">
        <is>
          <t>„ „</t>
        </is>
      </c>
      <c r="D12" s="9" t="n">
        <v>35</v>
      </c>
      <c r="E12" t="inlineStr">
        <is>
          <t>44.5°</t>
        </is>
      </c>
      <c r="F12" t="inlineStr">
        <is>
          <t>112.1°</t>
        </is>
      </c>
    </row>
    <row r="13">
      <c r="A13" t="inlineStr">
        <is>
          <t>Hakone</t>
        </is>
      </c>
      <c r="B13" t="inlineStr">
        <is>
          <t>Odawara</t>
        </is>
      </c>
      <c r="C13" t="inlineStr"/>
      <c r="D13" t="inlineStr"/>
      <c r="E13" t="inlineStr"/>
      <c r="F13" t="inlineStr"/>
    </row>
    <row r="14">
      <c r="A14" t="inlineStr">
        <is>
          <t>Miyanoshita</t>
        </is>
      </c>
      <c r="B14" t="inlineStr"/>
      <c r="C14" t="inlineStr">
        <is>
          <t>Alkaline common salt</t>
        </is>
      </c>
      <c r="D14" s="8" t="n">
        <v>1377</v>
      </c>
      <c r="E14" t="inlineStr">
        <is>
          <t>—</t>
        </is>
      </c>
      <c r="F14" t="inlineStr">
        <is>
          <t>137.3°</t>
        </is>
      </c>
    </row>
    <row r="15">
      <c r="A15" t="inlineStr">
        <is>
          <t>Ashino-yu</t>
        </is>
      </c>
      <c r="B15" t="inlineStr"/>
      <c r="C15" t="inlineStr">
        <is>
          <t>Sulphur</t>
        </is>
      </c>
      <c r="D15" s="8" t="n">
        <v>2760</v>
      </c>
      <c r="E15" t="inlineStr">
        <is>
          <t>—</t>
        </is>
      </c>
      <c r="F15" t="inlineStr">
        <is>
          <t>137.0°</t>
        </is>
      </c>
    </row>
    <row r="16">
      <c r="A16" t="inlineStr">
        <is>
          <t>Higashiyama</t>
        </is>
      </c>
      <c r="B16" t="inlineStr">
        <is>
          <t>Aizu Wakamatsu</t>
        </is>
      </c>
      <c r="C16" t="inlineStr">
        <is>
          <t>Saline bitter</t>
        </is>
      </c>
      <c r="D16" t="inlineStr">
        <is>
          <t>850(about)</t>
        </is>
      </c>
      <c r="E16" t="inlineStr">
        <is>
          <t>47.5°</t>
        </is>
      </c>
      <c r="F16" t="inlineStr">
        <is>
          <t>117.5°</t>
        </is>
      </c>
    </row>
    <row r="17">
      <c r="A17" t="inlineStr">
        <is>
          <t>Ikao</t>
        </is>
      </c>
      <c r="B17" t="inlineStr">
        <is>
          <t>Shibukawa</t>
        </is>
      </c>
      <c r="C17" t="inlineStr">
        <is>
          <t>Sulphated bitter</t>
        </is>
      </c>
      <c r="D17" s="8" t="n">
        <v>2800</v>
      </c>
      <c r="E17" t="inlineStr">
        <is>
          <t>46.0°</t>
        </is>
      </c>
      <c r="F17" t="inlineStr">
        <is>
          <t>114.8°</t>
        </is>
      </c>
    </row>
    <row r="18">
      <c r="A18" t="inlineStr">
        <is>
          <t>Ito</t>
        </is>
      </c>
      <c r="B18" t="inlineStr">
        <is>
          <t>Ohito</t>
        </is>
      </c>
      <c r="C18" t="inlineStr">
        <is>
          <t>Simple thermals (Seaside)</t>
        </is>
      </c>
      <c r="D18" t="inlineStr"/>
      <c r="E18" t="inlineStr">
        <is>
          <t>46.9°</t>
        </is>
      </c>
      <c r="F18" t="inlineStr">
        <is>
          <t>116.4°</t>
        </is>
      </c>
    </row>
    <row r="19">
      <c r="A19" t="inlineStr">
        <is>
          <t>Kinosaki</t>
        </is>
      </c>
      <c r="B19" t="inlineStr">
        <is>
          <t>Kinosaki</t>
        </is>
      </c>
      <c r="C19" t="inlineStr">
        <is>
          <t>Earth-muriated common salt</t>
        </is>
      </c>
      <c r="D19" t="inlineStr">
        <is>
          <t>—</t>
        </is>
      </c>
      <c r="E19" t="inlineStr">
        <is>
          <t>—</t>
        </is>
      </c>
      <c r="F19" t="inlineStr">
        <is>
          <t>126.1°</t>
        </is>
      </c>
    </row>
    <row r="20">
      <c r="A20" t="inlineStr">
        <is>
          <t>Kusatsu</t>
        </is>
      </c>
      <c r="B20" t="inlineStr">
        <is>
          <t>Kusatsu</t>
        </is>
      </c>
      <c r="C20" t="inlineStr">
        <is>
          <t>Acid vitriol</t>
        </is>
      </c>
      <c r="D20" s="8" t="n">
        <v>4500</v>
      </c>
      <c r="E20" t="inlineStr">
        <is>
          <t>62.0°</t>
        </is>
      </c>
      <c r="F20" t="inlineStr">
        <is>
          <t>143.6°</t>
        </is>
      </c>
    </row>
    <row r="21">
      <c r="A21" t="inlineStr">
        <is>
          <t>Misasa</t>
        </is>
      </c>
      <c r="B21" t="inlineStr">
        <is>
          <t>Kurayoshi</t>
        </is>
      </c>
      <c r="C21" t="inlineStr">
        <is>
          <t>Simple thermals</t>
        </is>
      </c>
      <c r="D21" s="9" t="n">
        <v>50</v>
      </c>
      <c r="E21" t="inlineStr">
        <is>
          <t>71.0°</t>
        </is>
      </c>
      <c r="F21" t="inlineStr">
        <is>
          <t>159.8°</t>
        </is>
      </c>
    </row>
    <row r="22">
      <c r="A22" t="inlineStr">
        <is>
          <t>Nagaoka</t>
        </is>
      </c>
      <c r="B22" t="inlineStr">
        <is>
          <t>Nagaoka</t>
        </is>
      </c>
      <c r="C22" t="inlineStr">
        <is>
          <t>„ „</t>
        </is>
      </c>
      <c r="D22" t="inlineStr">
        <is>
          <t>100(about)</t>
        </is>
      </c>
      <c r="E22" t="inlineStr">
        <is>
          <t>48.5°</t>
        </is>
      </c>
      <c r="F22" t="inlineStr">
        <is>
          <t>119.3°</t>
        </is>
      </c>
    </row>
    <row r="23">
      <c r="A23" t="inlineStr">
        <is>
          <t>Nasu</t>
        </is>
      </c>
      <c r="B23" t="inlineStr">
        <is>
          <t>Kuroiso</t>
        </is>
      </c>
      <c r="C23" t="inlineStr">
        <is>
          <t>Hydrogen sulphide</t>
        </is>
      </c>
      <c r="D23" s="8" t="n">
        <v>4500</v>
      </c>
      <c r="E23" t="inlineStr">
        <is>
          <t>—</t>
        </is>
      </c>
      <c r="F23" t="inlineStr">
        <is>
          <t>82.4°</t>
        </is>
      </c>
    </row>
    <row r="24">
      <c r="A24" t="inlineStr">
        <is>
          <t>Nikko Yumoto</t>
        </is>
      </c>
      <c r="B24" t="inlineStr">
        <is>
          <t>Nikko</t>
        </is>
      </c>
      <c r="C24" t="inlineStr">
        <is>
          <t>„ „</t>
        </is>
      </c>
      <c r="D24" t="inlineStr">
        <is>
          <t>4,590(about)</t>
        </is>
      </c>
      <c r="E24" t="inlineStr">
        <is>
          <t>—</t>
        </is>
      </c>
      <c r="F24" t="inlineStr">
        <is>
          <t>113.9°</t>
        </is>
      </c>
    </row>
    <row r="25">
      <c r="A25" t="inlineStr">
        <is>
          <t>Noboribetsu</t>
        </is>
      </c>
      <c r="B25" t="inlineStr">
        <is>
          <t>Noboribetsu</t>
        </is>
      </c>
      <c r="C25" t="inlineStr">
        <is>
          <t>Vitriol</t>
        </is>
      </c>
      <c r="D25" s="9" t="n">
        <v>660</v>
      </c>
      <c r="E25" t="inlineStr">
        <is>
          <t>97.0°</t>
        </is>
      </c>
      <c r="F25" t="inlineStr">
        <is>
          <t>206.6°</t>
        </is>
      </c>
    </row>
    <row r="26">
      <c r="A26" t="inlineStr">
        <is>
          <t>Shibu</t>
        </is>
      </c>
      <c r="B26" t="inlineStr">
        <is>
          <t>Toyono</t>
        </is>
      </c>
      <c r="C26" t="inlineStr">
        <is>
          <t>Sulphated common salt</t>
        </is>
      </c>
      <c r="D26" s="8" t="n">
        <v>6950</v>
      </c>
      <c r="E26" t="inlineStr">
        <is>
          <t>76.0°</t>
        </is>
      </c>
      <c r="F26" t="inlineStr">
        <is>
          <t>168.8°</t>
        </is>
      </c>
    </row>
    <row r="27">
      <c r="A27" t="inlineStr">
        <is>
          <t>Shima</t>
        </is>
      </c>
      <c r="B27" t="inlineStr">
        <is>
          <t>Shibukawa</t>
        </is>
      </c>
      <c r="C27" t="inlineStr">
        <is>
          <t>Earth-muriated common salt</t>
        </is>
      </c>
      <c r="D27" s="8" t="n">
        <v>2500</v>
      </c>
      <c r="E27" t="inlineStr">
        <is>
          <t>93.0°</t>
        </is>
      </c>
      <c r="F27" t="inlineStr">
        <is>
          <t>199.4°</t>
        </is>
      </c>
    </row>
    <row r="28">
      <c r="A28" t="inlineStr">
        <is>
          <t>Shiobara</t>
        </is>
      </c>
      <c r="B28" t="inlineStr">
        <is>
          <t>Nishinasuno</t>
        </is>
      </c>
      <c r="C28" t="inlineStr">
        <is>
          <t>Alkaline</t>
        </is>
      </c>
      <c r="D28" s="8" t="n">
        <v>1150</v>
      </c>
      <c r="E28" t="inlineStr">
        <is>
          <t>—</t>
        </is>
      </c>
      <c r="F28" t="inlineStr">
        <is>
          <t>132.4°</t>
        </is>
      </c>
    </row>
    <row r="29">
      <c r="A29" t="inlineStr">
        <is>
          <t>Shuzenji</t>
        </is>
      </c>
      <c r="B29" t="inlineStr">
        <is>
          <t>Ohito</t>
        </is>
      </c>
      <c r="C29" t="inlineStr">
        <is>
          <t>Saline common salt</t>
        </is>
      </c>
      <c r="D29" s="9" t="n">
        <v>330</v>
      </c>
      <c r="E29" t="inlineStr">
        <is>
          <t>77.0°</t>
        </is>
      </c>
      <c r="F29" t="inlineStr">
        <is>
          <t>170.6°</t>
        </is>
      </c>
    </row>
    <row r="30">
      <c r="A30" t="inlineStr">
        <is>
          <t>Unzen</t>
        </is>
      </c>
      <c r="B30" t="inlineStr">
        <is>
          <t>Isahaya</t>
        </is>
      </c>
      <c r="C30" t="inlineStr">
        <is>
          <t>Acid hydrogen sulphate</t>
        </is>
      </c>
      <c r="D30" s="8" t="n">
        <v>2400</v>
      </c>
      <c r="E30" t="inlineStr">
        <is>
          <t>51.5°</t>
        </is>
      </c>
      <c r="F30" t="inlineStr">
        <is>
          <t>124.7°</t>
        </is>
      </c>
    </row>
    <row r="31">
      <c r="A31" t="inlineStr">
        <is>
          <t>Wakura</t>
        </is>
      </c>
      <c r="B31" t="inlineStr">
        <is>
          <t>Nanao</t>
        </is>
      </c>
      <c r="C31" t="inlineStr">
        <is>
          <t>Earth-muriated common salt (Seaside)</t>
        </is>
      </c>
      <c r="D31" t="inlineStr"/>
      <c r="E31" t="inlineStr">
        <is>
          <t>—</t>
        </is>
      </c>
      <c r="F31" t="inlineStr"/>
    </row>
    <row r="32">
      <c r="A32" t="inlineStr">
        <is>
          <t>Yamanaka</t>
        </is>
      </c>
      <c r="B32" t="inlineStr">
        <is>
          <t>Daishoji</t>
        </is>
      </c>
      <c r="C32" t="inlineStr">
        <is>
          <t>Sulphated sulphur</t>
        </is>
      </c>
      <c r="D32" t="inlineStr">
        <is>
          <t>—</t>
        </is>
      </c>
      <c r="E32" t="inlineStr">
        <is>
          <t>—</t>
        </is>
      </c>
      <c r="F32" t="inlineStr">
        <is>
          <t>120.2°</t>
        </is>
      </c>
    </row>
    <row r="33">
      <c r="A33" t="inlineStr">
        <is>
          <t>Yamashiro</t>
        </is>
      </c>
      <c r="B33" t="inlineStr">
        <is>
          <t>„</t>
        </is>
      </c>
      <c r="C33" t="inlineStr">
        <is>
          <t>Saline sulphur</t>
        </is>
      </c>
      <c r="D33" t="inlineStr">
        <is>
          <t>—</t>
        </is>
      </c>
      <c r="E33" t="inlineStr">
        <is>
          <t>—</t>
        </is>
      </c>
      <c r="F33" t="inlineStr">
        <is>
          <t>149.5°</t>
        </is>
      </c>
    </row>
    <row r="34">
      <c r="A34" t="inlineStr">
        <is>
          <t>Yugawara</t>
        </is>
      </c>
      <c r="B34" t="inlineStr">
        <is>
          <t>Yugawara</t>
        </is>
      </c>
      <c r="C34" t="inlineStr">
        <is>
          <t>Common salt</t>
        </is>
      </c>
      <c r="D34" s="9" t="n">
        <v>351</v>
      </c>
      <c r="E34" t="inlineStr">
        <is>
          <t>88.5°</t>
        </is>
      </c>
      <c r="F34" t="inlineStr">
        <is>
          <t>191.3°</t>
        </is>
      </c>
    </row>
    <row r="36">
      <c r="A36" s="2" t="inlineStr">
        <is>
          <t>Transcriber's notes</t>
        </is>
      </c>
    </row>
    <row r="37">
      <c r="A37" t="inlineStr">
        <is>
          <t>Hakone is a heading row with its station (Odawara); Miyanoshita and Ashino-yu are indented beneath it.</t>
        </is>
      </c>
    </row>
    <row r="38">
      <c r="A38" t="inlineStr">
        <is>
          <t>Asamushi and Ito: no figure printed in the altitude column (and none in C. for Asamushi); left empty. Wakura: no altitude figure printed.</t>
        </is>
      </c>
    </row>
    <row r="39">
      <c r="A39" t="inlineStr">
        <is>
          <t>Wakura, F.: first digit broken ('?79.2°', probably 1 but not legible with confidence); left blank.</t>
        </is>
      </c>
    </row>
    <row r="40">
      <c r="A40" t="inlineStr">
        <is>
          <t>Shibu, F.: decimal point not visible ('168 8°'); written 168.8°.</t>
        </is>
      </c>
    </row>
    <row r="41">
      <c r="A41" t="inlineStr">
        <is>
          <t>Dogo, Nagaoka, Nikko Yumoto character, and Yamashiro station, are ditto marks („) as printed.</t>
        </is>
      </c>
    </row>
    <row r="42">
      <c r="A42" t="inlineStr">
        <is>
          <t>Character entries hyphenated across two lines in print (e.g. 'carbon-/dioxated', 'com-/mon salt') joined.</t>
        </is>
      </c>
    </row>
  </sheetData>
  <hyperlinks>
    <hyperlink xmlns:r="http://schemas.openxmlformats.org/officeDocument/2006/relationships" ref="A5"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 List of the Radio-Active Springs</t>
        </is>
      </c>
    </row>
    <row r="2">
      <c r="A2" t="inlineStr">
        <is>
          <t>Geology, Volcanoes and Mineral Springs · printed pp. 18</t>
        </is>
      </c>
    </row>
    <row r="3">
      <c r="A3" t="inlineStr">
        <is>
          <t>(Emanation per liter of water in Mache's unit) — section: Radio-activity of Japanese Mineral Springs</t>
        </is>
      </c>
    </row>
    <row r="4">
      <c r="A4" t="inlineStr">
        <is>
          <t>Scan: https://archive.org/details/japan-year-book-1930/page/n73/mode/1up</t>
        </is>
      </c>
    </row>
    <row r="5">
      <c r="A5" s="3" t="inlineStr">
        <is>
          <t>← Contents</t>
        </is>
      </c>
    </row>
    <row r="7">
      <c r="A7" s="2" t="inlineStr">
        <is>
          <t>Hot Springs</t>
        </is>
      </c>
    </row>
    <row r="8">
      <c r="A8" s="5" t="inlineStr">
        <is>
          <t>Name</t>
        </is>
      </c>
      <c r="B8" s="5" t="inlineStr">
        <is>
          <t>Prefecture</t>
        </is>
      </c>
      <c r="C8" s="5" t="inlineStr">
        <is>
          <t>Mache's units</t>
        </is>
      </c>
      <c r="D8" s="5" t="inlineStr">
        <is>
          <t>Character</t>
        </is>
      </c>
      <c r="E8" s="5" t="inlineStr">
        <is>
          <t>Temperature — C.</t>
        </is>
      </c>
      <c r="F8" s="5" t="inlineStr">
        <is>
          <t>Temperature — F.</t>
        </is>
      </c>
    </row>
    <row r="9">
      <c r="A9" t="inlineStr">
        <is>
          <t>Misasa</t>
        </is>
      </c>
      <c r="B9" t="inlineStr">
        <is>
          <t>Tottori</t>
        </is>
      </c>
      <c r="C9" s="7" t="n">
        <v>142.14</v>
      </c>
      <c r="D9" t="inlineStr">
        <is>
          <t>Simple</t>
        </is>
      </c>
      <c r="E9" t="inlineStr">
        <is>
          <t>71.0°</t>
        </is>
      </c>
      <c r="F9" t="inlineStr">
        <is>
          <t>159.0°</t>
        </is>
      </c>
    </row>
    <row r="10">
      <c r="A10" t="inlineStr">
        <is>
          <t>Sekigane</t>
        </is>
      </c>
      <c r="B10" t="inlineStr">
        <is>
          <t>„</t>
        </is>
      </c>
      <c r="C10" s="7" t="n">
        <v>33.47</v>
      </c>
      <c r="D10" t="inlineStr">
        <is>
          <t>Sulphur</t>
        </is>
      </c>
      <c r="E10" t="inlineStr">
        <is>
          <t>42.0°</t>
        </is>
      </c>
      <c r="F10" t="inlineStr">
        <is>
          <t>107.6°</t>
        </is>
      </c>
    </row>
    <row r="11">
      <c r="A11" t="inlineStr">
        <is>
          <t>Tochiomata</t>
        </is>
      </c>
      <c r="B11" t="inlineStr">
        <is>
          <t>Niigata</t>
        </is>
      </c>
      <c r="C11" s="7" t="n">
        <v>25.86</v>
      </c>
      <c r="D11" t="inlineStr">
        <is>
          <t>Simple</t>
        </is>
      </c>
      <c r="E11" t="inlineStr">
        <is>
          <t>39.0°</t>
        </is>
      </c>
      <c r="F11" t="inlineStr">
        <is>
          <t>102.2°</t>
        </is>
      </c>
    </row>
    <row r="12">
      <c r="A12" t="inlineStr">
        <is>
          <t>Tokatta</t>
        </is>
      </c>
      <c r="B12" t="inlineStr">
        <is>
          <t>Miyagi</t>
        </is>
      </c>
      <c r="C12" s="7" t="n">
        <v>14.58</v>
      </c>
      <c r="D12" t="inlineStr">
        <is>
          <t>Carbonated</t>
        </is>
      </c>
      <c r="E12" t="inlineStr">
        <is>
          <t>56.0°</t>
        </is>
      </c>
      <c r="F12" t="inlineStr">
        <is>
          <t>132.8°</t>
        </is>
      </c>
    </row>
    <row r="14">
      <c r="A14" s="2" t="inlineStr">
        <is>
          <t>Cold Springs</t>
        </is>
      </c>
    </row>
    <row r="15">
      <c r="A15" s="5" t="inlineStr">
        <is>
          <t>Name</t>
        </is>
      </c>
      <c r="B15" s="5" t="inlineStr">
        <is>
          <t>Prefecture</t>
        </is>
      </c>
      <c r="C15" s="5" t="inlineStr">
        <is>
          <t>Mache's units</t>
        </is>
      </c>
      <c r="D15" s="5" t="inlineStr">
        <is>
          <t>Character</t>
        </is>
      </c>
      <c r="E15" s="5" t="inlineStr">
        <is>
          <t>Temperature — C.</t>
        </is>
      </c>
      <c r="F15" s="5" t="inlineStr">
        <is>
          <t>Temperature — F.</t>
        </is>
      </c>
    </row>
    <row r="16">
      <c r="A16" t="inlineStr">
        <is>
          <t>Masutomi</t>
        </is>
      </c>
      <c r="B16" t="inlineStr">
        <is>
          <t>Yamanashi</t>
        </is>
      </c>
      <c r="C16" s="8" t="n">
        <v>1425</v>
      </c>
      <c r="D16" t="inlineStr">
        <is>
          <t>Earthy common salt</t>
        </is>
      </c>
      <c r="E16" t="inlineStr">
        <is>
          <t>23.0°</t>
        </is>
      </c>
      <c r="F16" t="inlineStr">
        <is>
          <t>73.4°</t>
        </is>
      </c>
    </row>
    <row r="17">
      <c r="A17" t="inlineStr">
        <is>
          <t>Takayama</t>
        </is>
      </c>
      <c r="B17" t="inlineStr">
        <is>
          <t>Gifu</t>
        </is>
      </c>
      <c r="C17" s="9" t="n">
        <v>281</v>
      </c>
      <c r="D17" t="inlineStr">
        <is>
          <t>Simple</t>
        </is>
      </c>
      <c r="E17" t="inlineStr">
        <is>
          <t>10.0°</t>
        </is>
      </c>
      <c r="F17" t="inlineStr">
        <is>
          <t>50.0°</t>
        </is>
      </c>
    </row>
    <row r="18">
      <c r="A18" t="inlineStr">
        <is>
          <t>Ikeda</t>
        </is>
      </c>
      <c r="B18" t="inlineStr">
        <is>
          <t>Shimane</t>
        </is>
      </c>
      <c r="C18" s="9" t="n">
        <v>187</v>
      </c>
      <c r="D18" t="inlineStr">
        <is>
          <t>Carbonated (?)</t>
        </is>
      </c>
      <c r="E18" t="inlineStr">
        <is>
          <t>17.0°</t>
        </is>
      </c>
      <c r="F18" t="inlineStr">
        <is>
          <t>62.6°</t>
        </is>
      </c>
    </row>
    <row r="19">
      <c r="A19" t="inlineStr">
        <is>
          <t>Arima</t>
        </is>
      </c>
      <c r="B19" t="inlineStr">
        <is>
          <t>Hyogo</t>
        </is>
      </c>
      <c r="C19" s="9" t="n">
        <v>87</v>
      </c>
      <c r="D19" t="inlineStr">
        <is>
          <t>——</t>
        </is>
      </c>
      <c r="E19" t="inlineStr">
        <is>
          <t>24.0°</t>
        </is>
      </c>
      <c r="F19" t="inlineStr">
        <is>
          <t>75.2°</t>
        </is>
      </c>
    </row>
    <row r="20">
      <c r="A20" t="inlineStr">
        <is>
          <t>Hirukawa</t>
        </is>
      </c>
      <c r="B20" t="inlineStr">
        <is>
          <t>Gifu</t>
        </is>
      </c>
      <c r="C20" s="9" t="n">
        <v>60</v>
      </c>
      <c r="D20" t="inlineStr">
        <is>
          <t>Simple</t>
        </is>
      </c>
      <c r="E20" t="inlineStr">
        <is>
          <t>12.0°</t>
        </is>
      </c>
      <c r="F20" t="inlineStr">
        <is>
          <t>53.6°</t>
        </is>
      </c>
    </row>
    <row r="22">
      <c r="A22" s="2" t="inlineStr">
        <is>
          <t>Transcriber's notes</t>
        </is>
      </c>
    </row>
    <row r="23">
      <c r="A23" t="inlineStr">
        <is>
          <t>Sekigane prefecture is a ditto mark („) as printed (= Tottori).</t>
        </is>
      </c>
    </row>
    <row r="24">
      <c r="A24" t="inlineStr">
        <is>
          <t>Arima character printed as a long dash.</t>
        </is>
      </c>
    </row>
  </sheetData>
  <hyperlinks>
    <hyperlink xmlns:r="http://schemas.openxmlformats.org/officeDocument/2006/relationships" ref="A5"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earthquakes recorded in Italy and Japan in the last half century]</t>
        </is>
      </c>
    </row>
    <row r="2">
      <c r="A2" t="inlineStr">
        <is>
          <t>Earthquakes in Japan · printed pp. 19</t>
        </is>
      </c>
    </row>
    <row r="3">
      <c r="A3" t="inlineStr">
        <is>
          <t>Seismic Record for the Past 50 Years. The record for Japan and Italy, most noted for seismic activity in the world, is as follows for the last half a century:—</t>
        </is>
      </c>
    </row>
    <row r="4">
      <c r="A4" t="inlineStr">
        <is>
          <t>Scan: https://archive.org/details/japan-year-book-1930/page/n74/mode/1up</t>
        </is>
      </c>
    </row>
    <row r="5">
      <c r="A5" s="3" t="inlineStr">
        <is>
          <t>← Contents</t>
        </is>
      </c>
    </row>
    <row r="7">
      <c r="A7" s="5" t="inlineStr">
        <is>
          <t>Country</t>
        </is>
      </c>
      <c r="B7" s="5" t="inlineStr">
        <is>
          <t>Earthquakes</t>
        </is>
      </c>
    </row>
    <row r="8">
      <c r="A8" t="inlineStr">
        <is>
          <t>Italy</t>
        </is>
      </c>
      <c r="B8" s="8" t="n">
        <v>27672</v>
      </c>
    </row>
    <row r="9">
      <c r="A9" t="inlineStr">
        <is>
          <t>Japan</t>
        </is>
      </c>
      <c r="B9" s="8" t="n">
        <v>26562</v>
      </c>
    </row>
    <row r="11">
      <c r="A11" s="2" t="inlineStr">
        <is>
          <t>Transcriber's notes</t>
        </is>
      </c>
    </row>
    <row r="12">
      <c r="A12" t="inlineStr">
        <is>
          <t>Printed on one line, side by side.</t>
        </is>
      </c>
    </row>
    <row r="13">
      <c r="A13" t="inlineStr">
        <is>
          <t>The leaf carries handwritten pencil figures in the upper right margin (a reader's arithmetic); ignored.</t>
        </is>
      </c>
    </row>
  </sheetData>
  <hyperlinks>
    <hyperlink xmlns:r="http://schemas.openxmlformats.org/officeDocument/2006/relationships" ref="A5"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earthquakes since the advent of the Tokugawa Regency]</t>
        </is>
      </c>
    </row>
    <row r="2">
      <c r="A2" t="inlineStr">
        <is>
          <t>Earthquakes in Japan · printed pp. 19</t>
        </is>
      </c>
    </row>
    <row r="3">
      <c r="A3" t="inlineStr">
        <is>
          <t>Principal earthquakes occurring since the advent of the Tokugawa Regency are:—</t>
        </is>
      </c>
    </row>
    <row r="4">
      <c r="A4" t="inlineStr">
        <is>
          <t>Scan: https://archive.org/details/japan-year-book-1930/page/n74/mode/1up</t>
        </is>
      </c>
    </row>
    <row r="5">
      <c r="A5" s="3" t="inlineStr">
        <is>
          <t>← Contents</t>
        </is>
      </c>
    </row>
    <row r="7">
      <c r="A7" s="5" t="inlineStr">
        <is>
          <t>Date</t>
        </is>
      </c>
      <c r="B7" s="5" t="inlineStr">
        <is>
          <t>Locality</t>
        </is>
      </c>
      <c r="C7" s="5" t="inlineStr">
        <is>
          <t>Houses destroyed</t>
        </is>
      </c>
      <c r="D7" s="5" t="inlineStr">
        <is>
          <t>No. of deaths</t>
        </is>
      </c>
    </row>
    <row r="8">
      <c r="A8" t="inlineStr">
        <is>
          <t>1605, Jan. 31</t>
        </is>
      </c>
      <c r="B8" t="inlineStr">
        <is>
          <t>Tokaido &amp; Shikoku (Pacific coast) (with tidal waves)</t>
        </is>
      </c>
      <c r="C8" t="inlineStr">
        <is>
          <t>—</t>
        </is>
      </c>
      <c r="D8" s="9" t="n">
        <v>5000</v>
      </c>
    </row>
    <row r="9">
      <c r="A9" t="inlineStr">
        <is>
          <t>1611, Sept. 27</t>
        </is>
      </c>
      <c r="B9" t="inlineStr">
        <is>
          <t>Aizu in Iwashiro</t>
        </is>
      </c>
      <c r="C9" t="inlineStr">
        <is>
          <t>—</t>
        </is>
      </c>
      <c r="D9" s="9" t="n">
        <v>3700</v>
      </c>
    </row>
    <row r="10">
      <c r="A10" t="inlineStr">
        <is>
          <t>1611, Dec. 2</t>
        </is>
      </c>
      <c r="B10" t="inlineStr">
        <is>
          <t>Hokkaido &amp; Sanriku dist. (Pacific coast) (with tidal waves)</t>
        </is>
      </c>
      <c r="C10" t="inlineStr">
        <is>
          <t>—</t>
        </is>
      </c>
      <c r="D10" s="9" t="n">
        <v>5000</v>
      </c>
    </row>
    <row r="11">
      <c r="A11" t="inlineStr">
        <is>
          <t>1633, Mar. 1</t>
        </is>
      </c>
      <c r="B11" t="inlineStr">
        <is>
          <t>Odawara</t>
        </is>
      </c>
      <c r="C11" t="inlineStr">
        <is>
          <t>—</t>
        </is>
      </c>
      <c r="D11" s="9" t="n">
        <v>150</v>
      </c>
    </row>
    <row r="12">
      <c r="A12" t="inlineStr">
        <is>
          <t>1649, July 29</t>
        </is>
      </c>
      <c r="B12" t="inlineStr">
        <is>
          <t>Yedo</t>
        </is>
      </c>
      <c r="C12" t="inlineStr">
        <is>
          <t>—</t>
        </is>
      </c>
      <c r="D12" t="inlineStr">
        <is>
          <t>several hundreds</t>
        </is>
      </c>
    </row>
    <row r="13">
      <c r="A13" t="inlineStr">
        <is>
          <t>1662, Jun. 16</t>
        </is>
      </c>
      <c r="B13" t="inlineStr">
        <is>
          <t>Places about Kyoto</t>
        </is>
      </c>
      <c r="C13" s="9" t="n">
        <v>5500</v>
      </c>
      <c r="D13" s="9" t="n">
        <v>500</v>
      </c>
    </row>
    <row r="14">
      <c r="A14" t="inlineStr">
        <is>
          <t>1666, Feb. 2</t>
        </is>
      </c>
      <c r="B14" t="inlineStr">
        <is>
          <t>Takata in Echigo</t>
        </is>
      </c>
      <c r="C14" t="inlineStr">
        <is>
          <t>—</t>
        </is>
      </c>
      <c r="D14" s="9" t="n">
        <v>1500</v>
      </c>
    </row>
    <row r="15">
      <c r="A15" t="inlineStr">
        <is>
          <t>1694, Jun. 19</t>
        </is>
      </c>
      <c r="B15" t="inlineStr">
        <is>
          <t>Noshiro in Ugo</t>
        </is>
      </c>
      <c r="C15" s="9" t="n">
        <v>2760</v>
      </c>
      <c r="D15" s="9" t="n">
        <v>390</v>
      </c>
    </row>
    <row r="16">
      <c r="A16" t="inlineStr">
        <is>
          <t>1703, Dec. 31</t>
        </is>
      </c>
      <c r="B16" t="inlineStr">
        <is>
          <t>Places about Yedo (Tokyo)</t>
        </is>
      </c>
      <c r="C16" s="9" t="n">
        <v>20162</v>
      </c>
      <c r="D16" s="9" t="n">
        <v>5233</v>
      </c>
    </row>
    <row r="17">
      <c r="A17" t="inlineStr">
        <is>
          <t>1707, Oct. 28</t>
        </is>
      </c>
      <c r="B17" t="inlineStr">
        <is>
          <t>Pacific coast of Tokaido, Kyushu &amp; Shikoku (with tidal waves)</t>
        </is>
      </c>
      <c r="C17" s="9" t="n">
        <v>29000</v>
      </c>
      <c r="D17" s="9" t="n">
        <v>4900</v>
      </c>
    </row>
    <row r="18">
      <c r="A18" t="inlineStr">
        <is>
          <t>1751, May 20</t>
        </is>
      </c>
      <c r="B18" t="inlineStr">
        <is>
          <t>Takata in Echigo</t>
        </is>
      </c>
      <c r="C18" s="9" t="n">
        <v>6088</v>
      </c>
      <c r="D18" s="9" t="n">
        <v>2000</v>
      </c>
    </row>
    <row r="19">
      <c r="A19" t="inlineStr">
        <is>
          <t>1711, Jun. 24</t>
        </is>
      </c>
      <c r="B19" t="inlineStr">
        <is>
          <t>Ishigaki-jima (with tidal waves)</t>
        </is>
      </c>
      <c r="C19" t="inlineStr">
        <is>
          <t>—</t>
        </is>
      </c>
      <c r="D19" s="9" t="n">
        <v>9400</v>
      </c>
    </row>
    <row r="20">
      <c r="A20" t="inlineStr">
        <is>
          <t>1766, Mar. 8</t>
        </is>
      </c>
      <c r="B20" t="inlineStr">
        <is>
          <t>Hirosaki</t>
        </is>
      </c>
      <c r="C20" s="9" t="n">
        <v>7192</v>
      </c>
      <c r="D20" s="9" t="n">
        <v>1335</v>
      </c>
    </row>
    <row r="21">
      <c r="A21" t="inlineStr">
        <is>
          <t>1792, May 21</t>
        </is>
      </c>
      <c r="B21" t="inlineStr">
        <is>
          <t>Hizen, Higo and vicinity (with tidal waves)</t>
        </is>
      </c>
      <c r="C21" s="9" t="n">
        <v>12000</v>
      </c>
      <c r="D21" s="9" t="n">
        <v>15200</v>
      </c>
    </row>
    <row r="22">
      <c r="A22" t="inlineStr">
        <is>
          <t>1804, July 10</t>
        </is>
      </c>
      <c r="B22" t="inlineStr">
        <is>
          <t>Kisakata</t>
        </is>
      </c>
      <c r="C22" s="9" t="n">
        <v>5500</v>
      </c>
      <c r="D22" s="9" t="n">
        <v>333</v>
      </c>
    </row>
    <row r="23">
      <c r="A23" t="inlineStr">
        <is>
          <t>1828, Dec. 18</t>
        </is>
      </c>
      <c r="B23" t="inlineStr">
        <is>
          <t>Sanjo in Echigo</t>
        </is>
      </c>
      <c r="C23" s="9" t="n">
        <v>9808</v>
      </c>
      <c r="D23" s="9" t="n">
        <v>1443</v>
      </c>
    </row>
    <row r="24">
      <c r="A24" t="inlineStr">
        <is>
          <t>1830, Aug. 19</t>
        </is>
      </c>
      <c r="B24" t="inlineStr">
        <is>
          <t>Kyoto</t>
        </is>
      </c>
      <c r="C24" t="inlineStr">
        <is>
          <t>—</t>
        </is>
      </c>
      <c r="D24" s="9" t="n">
        <v>151</v>
      </c>
    </row>
    <row r="25">
      <c r="A25" t="inlineStr">
        <is>
          <t>1847, May 8</t>
        </is>
      </c>
      <c r="B25" t="inlineStr">
        <is>
          <t>Shinano &amp; Echigo</t>
        </is>
      </c>
      <c r="C25" s="9" t="n">
        <v>34000</v>
      </c>
      <c r="D25" s="9" t="n">
        <v>12000</v>
      </c>
    </row>
    <row r="26">
      <c r="A26" t="inlineStr">
        <is>
          <t>1854, July 9</t>
        </is>
      </c>
      <c r="B26" t="inlineStr">
        <is>
          <t>Yamato, Iga, and Ise</t>
        </is>
      </c>
      <c r="C26" s="9" t="n">
        <v>5000</v>
      </c>
      <c r="D26" s="9" t="n">
        <v>1352</v>
      </c>
    </row>
    <row r="27">
      <c r="A27" t="inlineStr">
        <is>
          <t>1854, Dec. 23</t>
        </is>
      </c>
      <c r="B27" t="inlineStr">
        <is>
          <t>Tokaido &amp; Shikoku (with tidal waves)</t>
        </is>
      </c>
      <c r="C27" s="9" t="n">
        <v>60000</v>
      </c>
      <c r="D27" s="9" t="n">
        <v>3000</v>
      </c>
    </row>
    <row r="28">
      <c r="A28" t="inlineStr">
        <is>
          <t>1855, Nov. 11</t>
        </is>
      </c>
      <c r="B28" t="inlineStr">
        <is>
          <t>Tokyo</t>
        </is>
      </c>
      <c r="C28" s="9" t="n">
        <v>50000</v>
      </c>
      <c r="D28" s="9" t="n">
        <v>6757</v>
      </c>
    </row>
    <row r="29">
      <c r="A29" t="inlineStr">
        <is>
          <t>1858, Apr. 9</t>
        </is>
      </c>
      <c r="B29" t="inlineStr">
        <is>
          <t>Northern Hida</t>
        </is>
      </c>
      <c r="C29" s="9" t="n">
        <v>709</v>
      </c>
      <c r="D29" s="9" t="n">
        <v>203</v>
      </c>
    </row>
    <row r="30">
      <c r="A30" t="inlineStr">
        <is>
          <t>1862, Jun. 6</t>
        </is>
      </c>
      <c r="B30" t="inlineStr">
        <is>
          <t>Tainan, Kagi (Taiwan)</t>
        </is>
      </c>
      <c r="C30" t="inlineStr">
        <is>
          <t>—</t>
        </is>
      </c>
      <c r="D30" t="inlineStr">
        <is>
          <t>about 1000</t>
        </is>
      </c>
    </row>
    <row r="31">
      <c r="A31" t="inlineStr">
        <is>
          <t>1872, Mar. 14</t>
        </is>
      </c>
      <c r="B31" t="inlineStr">
        <is>
          <t>Hamada, Iwami</t>
        </is>
      </c>
      <c r="C31" s="9" t="n">
        <v>5000</v>
      </c>
      <c r="D31" s="9" t="n">
        <v>600</v>
      </c>
    </row>
    <row r="32">
      <c r="A32" t="inlineStr">
        <is>
          <t>1891, Oct. 28</t>
        </is>
      </c>
      <c r="B32" t="inlineStr">
        <is>
          <t>Mino &amp; Owari</t>
        </is>
      </c>
      <c r="C32" s="9" t="n">
        <v>142177</v>
      </c>
      <c r="D32" s="9" t="n">
        <v>7273</v>
      </c>
    </row>
    <row r="33">
      <c r="A33" t="inlineStr">
        <is>
          <t>1894, Oct. 22</t>
        </is>
      </c>
      <c r="B33" t="inlineStr">
        <is>
          <t>Shonai</t>
        </is>
      </c>
      <c r="C33" s="9" t="n">
        <v>6006</v>
      </c>
      <c r="D33" s="9" t="n">
        <v>726</v>
      </c>
    </row>
    <row r="34">
      <c r="A34" t="inlineStr">
        <is>
          <t>1896, Jun. 15</t>
        </is>
      </c>
      <c r="B34" t="inlineStr">
        <is>
          <t>Sanriku dist. (tidal waves)</t>
        </is>
      </c>
      <c r="C34" s="9" t="n">
        <v>106170</v>
      </c>
      <c r="D34" s="9" t="n">
        <v>27122</v>
      </c>
    </row>
    <row r="35">
      <c r="A35" t="inlineStr">
        <is>
          <t>1896, Aug. 31</t>
        </is>
      </c>
      <c r="B35" t="inlineStr">
        <is>
          <t>Semboku, Ugo</t>
        </is>
      </c>
      <c r="C35" s="9" t="n">
        <v>5911</v>
      </c>
      <c r="D35" s="9" t="n">
        <v>206</v>
      </c>
    </row>
    <row r="36">
      <c r="A36" t="inlineStr">
        <is>
          <t>1904, Nov. 6</t>
        </is>
      </c>
      <c r="B36" t="inlineStr">
        <is>
          <t>Toroku, Kagi (Taiwan)</t>
        </is>
      </c>
      <c r="C36" s="9" t="n">
        <v>400</v>
      </c>
      <c r="D36" s="9" t="n">
        <v>148</v>
      </c>
    </row>
    <row r="37">
      <c r="A37" t="inlineStr">
        <is>
          <t>1906, Mar. 17</t>
        </is>
      </c>
      <c r="B37" t="inlineStr">
        <is>
          <t>Kagi, Taiwan</t>
        </is>
      </c>
      <c r="C37" s="9" t="n">
        <v>6769</v>
      </c>
      <c r="D37" t="inlineStr"/>
    </row>
    <row r="38">
      <c r="A38" t="inlineStr">
        <is>
          <t>1909, Aug. 14</t>
        </is>
      </c>
      <c r="B38" t="inlineStr">
        <is>
          <t>Omi</t>
        </is>
      </c>
      <c r="C38" s="9" t="n">
        <v>976</v>
      </c>
      <c r="D38" s="9" t="n">
        <v>41</v>
      </c>
    </row>
    <row r="39">
      <c r="A39" t="inlineStr">
        <is>
          <t>1914, Mar. 15</t>
        </is>
      </c>
      <c r="B39" t="inlineStr">
        <is>
          <t>Akita</t>
        </is>
      </c>
      <c r="C39" s="9" t="n">
        <v>640</v>
      </c>
      <c r="D39" s="9" t="n">
        <v>90</v>
      </c>
    </row>
    <row r="40">
      <c r="A40" t="inlineStr">
        <is>
          <t>1923, Sept. 1</t>
        </is>
      </c>
      <c r="B40" t="inlineStr">
        <is>
          <t>Sagami Bay</t>
        </is>
      </c>
      <c r="C40" s="9" t="n">
        <v>576262</v>
      </c>
      <c r="D40" s="9" t="n">
        <v>99331</v>
      </c>
    </row>
    <row r="41">
      <c r="A41" t="inlineStr">
        <is>
          <t>1925, May 23</t>
        </is>
      </c>
      <c r="B41" t="inlineStr">
        <is>
          <t>Northern part of Tajima</t>
        </is>
      </c>
      <c r="C41" s="9" t="n">
        <v>3300</v>
      </c>
      <c r="D41" s="9" t="n">
        <v>395</v>
      </c>
    </row>
    <row r="42">
      <c r="A42" t="inlineStr">
        <is>
          <t>1927, Mar. 7</t>
        </is>
      </c>
      <c r="B42" t="inlineStr">
        <is>
          <t>N.-W. part of Tango</t>
        </is>
      </c>
      <c r="C42" s="9" t="n">
        <v>15413</v>
      </c>
      <c r="D42" s="9" t="n">
        <v>3017</v>
      </c>
    </row>
    <row r="44">
      <c r="A44" s="2" t="inlineStr">
        <is>
          <t>Transcriber's notes</t>
        </is>
      </c>
    </row>
    <row r="45">
      <c r="A45" t="inlineStr">
        <is>
          <t>1906, Mar. 17 (Kagi, Taiwan), No. of deaths: last digit cut off at the right edge of the type ('125?', 8 or 3); left blank.</t>
        </is>
      </c>
    </row>
    <row r="46">
      <c r="A46" t="inlineStr">
        <is>
          <t>Order as printed: '1751, May 20' precedes '1711, Jun. 24' (chronological slip in the source; not corrected).</t>
        </is>
      </c>
    </row>
    <row r="47">
      <c r="A47" t="inlineStr">
        <is>
          <t>No totals printed.</t>
        </is>
      </c>
    </row>
  </sheetData>
  <hyperlinks>
    <hyperlink xmlns:r="http://schemas.openxmlformats.org/officeDocument/2006/relationships" ref="A5"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[Population of Japan proper and colonies, census of Oct. 1, 1925]</t>
        </is>
      </c>
    </row>
    <row r="2">
      <c r="A2" t="inlineStr">
        <is>
          <t>Population and Emigration · printed pp. 35</t>
        </is>
      </c>
    </row>
    <row r="3">
      <c r="A3" t="inlineStr">
        <is>
          <t>I. Population</t>
        </is>
      </c>
    </row>
    <row r="4">
      <c r="A4" t="inlineStr">
        <is>
          <t>Scan: https://archive.org/details/japan-year-book-1930/page/n90/mode/1up</t>
        </is>
      </c>
    </row>
    <row r="5">
      <c r="A5" s="3" t="inlineStr">
        <is>
          <t>← Contents</t>
        </is>
      </c>
    </row>
    <row r="7">
      <c r="A7" s="5" t="inlineStr">
        <is>
          <t>Region</t>
        </is>
      </c>
      <c r="B7" s="5" t="inlineStr">
        <is>
          <t>Population</t>
        </is>
      </c>
    </row>
    <row r="8">
      <c r="A8" t="inlineStr">
        <is>
          <t>Japan proper:</t>
        </is>
      </c>
      <c r="B8" t="inlineStr"/>
    </row>
    <row r="9">
      <c r="A9" t="inlineStr">
        <is>
          <t>Honshu</t>
        </is>
      </c>
      <c r="B9" s="8" t="n">
        <v>44981502</v>
      </c>
    </row>
    <row r="10">
      <c r="A10" t="inlineStr">
        <is>
          <t>Shikoku</t>
        </is>
      </c>
      <c r="B10" s="8" t="n">
        <v>3173966</v>
      </c>
    </row>
    <row r="11">
      <c r="A11" t="inlineStr">
        <is>
          <t>Kyushu</t>
        </is>
      </c>
      <c r="B11" s="8" t="n">
        <v>8524953</v>
      </c>
    </row>
    <row r="12">
      <c r="A12" t="inlineStr">
        <is>
          <t>Hokkaido</t>
        </is>
      </c>
      <c r="B12" s="8" t="n">
        <v>2498679</v>
      </c>
    </row>
    <row r="13">
      <c r="A13" t="inlineStr">
        <is>
          <t>Other (Luchu)</t>
        </is>
      </c>
      <c r="B13" s="8" t="n">
        <v>557622</v>
      </c>
    </row>
    <row r="14">
      <c r="A14" t="inlineStr">
        <is>
          <t>Total</t>
        </is>
      </c>
      <c r="B14" s="8" t="n">
        <v>59736822</v>
      </c>
    </row>
    <row r="15">
      <c r="A15" t="inlineStr">
        <is>
          <t>Taiwan</t>
        </is>
      </c>
      <c r="B15" s="8" t="n">
        <v>3993408</v>
      </c>
    </row>
    <row r="16">
      <c r="A16" t="inlineStr">
        <is>
          <t>Chosen</t>
        </is>
      </c>
      <c r="B16" s="8" t="n">
        <v>19522945</v>
      </c>
    </row>
    <row r="17">
      <c r="A17" t="inlineStr">
        <is>
          <t>Karafuto</t>
        </is>
      </c>
      <c r="B17" s="8" t="n">
        <v>203754</v>
      </c>
    </row>
    <row r="18">
      <c r="A18" t="inlineStr">
        <is>
          <t>Grand total</t>
        </is>
      </c>
      <c r="B18" s="8" t="n">
        <v>83456929</v>
      </c>
    </row>
    <row r="19">
      <c r="A19" t="inlineStr">
        <is>
          <t>Men</t>
        </is>
      </c>
      <c r="B19" s="8" t="n">
        <v>42209100</v>
      </c>
    </row>
    <row r="20">
      <c r="A20" t="inlineStr">
        <is>
          <t>Women</t>
        </is>
      </c>
      <c r="B20" s="8" t="n">
        <v>41247829</v>
      </c>
    </row>
    <row r="21">
      <c r="A21" t="inlineStr">
        <is>
          <t>Kwantung leased territory</t>
        </is>
      </c>
      <c r="B21" s="8" t="n">
        <v>1054074</v>
      </c>
    </row>
    <row r="22">
      <c r="A22" t="inlineStr">
        <is>
          <t>Pacific mandate</t>
        </is>
      </c>
      <c r="B22" s="8" t="n">
        <v>56294</v>
      </c>
    </row>
    <row r="24">
      <c r="A24" s="2" t="inlineStr">
        <is>
          <t>Transcriber's notes</t>
        </is>
      </c>
    </row>
    <row r="25">
      <c r="A25" t="inlineStr">
        <is>
          <t>Printed page number not shown (chapter opening page); inferred as 35 from neighbouring pages 34 and 36.</t>
        </is>
      </c>
    </row>
    <row r="26">
      <c r="A26" t="inlineStr">
        <is>
          <t>Japan proper Total 59,736,822: parts (Honshu..Other) sum to 59,736,722 — does NOT reconcile (diff 100). Cells re-read; transcribed as printed. The text above also gives 59,736,822.</t>
        </is>
      </c>
    </row>
    <row r="27">
      <c r="A27" t="inlineStr">
        <is>
          <t>Grand total 83,456,929: printed Japan proper total + Taiwan + Chosen + Karafuto = 83,456,929 — reconciles.</t>
        </is>
      </c>
    </row>
    <row r="28">
      <c r="A28" t="inlineStr">
        <is>
          <t>Men + Women = 83,456,929 — reconciles with Grand total.</t>
        </is>
      </c>
    </row>
  </sheetData>
  <hyperlinks>
    <hyperlink xmlns:r="http://schemas.openxmlformats.org/officeDocument/2006/relationships" ref="A5"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Density per Square K.M. of Cultivated Area</t>
        </is>
      </c>
    </row>
    <row r="2">
      <c r="A2" t="inlineStr">
        <is>
          <t>Population and Emigration · printed pp. 35</t>
        </is>
      </c>
    </row>
    <row r="3">
      <c r="A3" t="inlineStr">
        <is>
          <t>Density</t>
        </is>
      </c>
    </row>
    <row r="4">
      <c r="A4" t="inlineStr">
        <is>
          <t>Scan: https://archive.org/details/japan-year-book-1930/page/n90/mode/1up</t>
        </is>
      </c>
    </row>
    <row r="5">
      <c r="A5" s="3" t="inlineStr">
        <is>
          <t>← Contents</t>
        </is>
      </c>
    </row>
    <row r="7">
      <c r="A7" s="5" t="inlineStr">
        <is>
          <t>Country</t>
        </is>
      </c>
      <c r="B7" s="5" t="inlineStr">
        <is>
          <t>Density per sq. km. of cultivated area</t>
        </is>
      </c>
    </row>
    <row r="8">
      <c r="A8" t="inlineStr">
        <is>
          <t>England</t>
        </is>
      </c>
      <c r="B8" s="9" t="n">
        <v>226</v>
      </c>
    </row>
    <row r="9">
      <c r="A9" t="inlineStr">
        <is>
          <t>Germany</t>
        </is>
      </c>
      <c r="B9" s="9" t="n">
        <v>185</v>
      </c>
    </row>
    <row r="10">
      <c r="A10" t="inlineStr">
        <is>
          <t>Switzerland</t>
        </is>
      </c>
      <c r="B10" s="9" t="n">
        <v>168</v>
      </c>
    </row>
    <row r="11">
      <c r="A11" t="inlineStr">
        <is>
          <t>France</t>
        </is>
      </c>
      <c r="B11" s="9" t="n">
        <v>108</v>
      </c>
    </row>
    <row r="12">
      <c r="A12" t="inlineStr">
        <is>
          <t>Spain</t>
        </is>
      </c>
      <c r="B12" s="9" t="n">
        <v>90</v>
      </c>
    </row>
    <row r="13">
      <c r="A13" t="inlineStr">
        <is>
          <t>Holland</t>
        </is>
      </c>
      <c r="B13" s="9" t="n">
        <v>273</v>
      </c>
    </row>
    <row r="14">
      <c r="A14" t="inlineStr">
        <is>
          <t>Italy</t>
        </is>
      </c>
      <c r="B14" s="9" t="n">
        <v>305</v>
      </c>
    </row>
    <row r="15">
      <c r="A15" t="inlineStr">
        <is>
          <t>Belgium</t>
        </is>
      </c>
      <c r="B15" s="9" t="n">
        <v>394</v>
      </c>
    </row>
    <row r="16">
      <c r="A16" t="inlineStr">
        <is>
          <t>Japan</t>
        </is>
      </c>
      <c r="B16" s="9" t="n">
        <v>969</v>
      </c>
    </row>
  </sheetData>
  <hyperlinks>
    <hyperlink xmlns:r="http://schemas.openxmlformats.org/officeDocument/2006/relationships" ref="A5"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[Yearly increase of population per 1,000, 1920-1924]</t>
        </is>
      </c>
    </row>
    <row r="2">
      <c r="A2" t="inlineStr">
        <is>
          <t>Population and Emigration · printed pp. 35</t>
        </is>
      </c>
    </row>
    <row r="3">
      <c r="A3" t="inlineStr">
        <is>
          <t>Normal Growth.—... Japan's yearly increase of population during the five years (1920-1924) was as follows per 1,000 population</t>
        </is>
      </c>
    </row>
    <row r="4">
      <c r="A4" t="inlineStr">
        <is>
          <t>Scan: https://archive.org/details/japan-year-book-1930/page/n90/mode/1up</t>
        </is>
      </c>
    </row>
    <row r="5">
      <c r="A5" s="3" t="inlineStr">
        <is>
          <t>← Contents</t>
        </is>
      </c>
    </row>
    <row r="7">
      <c r="A7" s="5" t="inlineStr">
        <is>
          <t>Year</t>
        </is>
      </c>
      <c r="B7" s="5" t="inlineStr">
        <is>
          <t>Birthrate</t>
        </is>
      </c>
      <c r="C7" s="5" t="inlineStr">
        <is>
          <t>Deathrate</t>
        </is>
      </c>
      <c r="D7" s="5" t="inlineStr">
        <is>
          <t>Excess Emigration</t>
        </is>
      </c>
      <c r="E7" s="5" t="inlineStr">
        <is>
          <t>Rate of increase</t>
        </is>
      </c>
    </row>
    <row r="8">
      <c r="A8" s="9" t="n">
        <v>1920</v>
      </c>
      <c r="B8" s="11" t="n">
        <v>36.2</v>
      </c>
      <c r="C8" s="11" t="n">
        <v>25.4</v>
      </c>
      <c r="D8" s="11" t="n">
        <v>0.1</v>
      </c>
      <c r="E8" s="11" t="n">
        <v>10.7</v>
      </c>
    </row>
    <row r="9">
      <c r="A9" s="9" t="n">
        <v>1921</v>
      </c>
      <c r="B9" s="11" t="n">
        <v>35.1</v>
      </c>
      <c r="C9" s="11" t="n">
        <v>22.7</v>
      </c>
      <c r="D9" s="11" t="n">
        <v>0.4</v>
      </c>
      <c r="E9" s="11" t="n">
        <v>12</v>
      </c>
    </row>
    <row r="10">
      <c r="A10" s="9" t="n">
        <v>1922</v>
      </c>
      <c r="B10" s="11" t="n">
        <v>34.2</v>
      </c>
      <c r="C10" s="11" t="n">
        <v>22.3</v>
      </c>
      <c r="D10" t="inlineStr">
        <is>
          <t>—</t>
        </is>
      </c>
      <c r="E10" s="11" t="n">
        <v>11.9</v>
      </c>
    </row>
    <row r="11">
      <c r="A11" s="9" t="n">
        <v>1923</v>
      </c>
      <c r="B11" s="11" t="n">
        <v>34.9</v>
      </c>
      <c r="C11" s="11" t="n">
        <v>22.8</v>
      </c>
      <c r="D11" s="11" t="n">
        <v>0.3</v>
      </c>
      <c r="E11" s="11" t="n">
        <v>12.5</v>
      </c>
    </row>
    <row r="12">
      <c r="A12" s="9" t="n">
        <v>1924</v>
      </c>
      <c r="B12" s="11" t="n">
        <v>33.8</v>
      </c>
      <c r="C12" s="11" t="n">
        <v>21.2</v>
      </c>
      <c r="D12" s="11" t="n">
        <v>0.1</v>
      </c>
      <c r="E12" s="11" t="n">
        <v>11.9</v>
      </c>
    </row>
    <row r="13">
      <c r="A13" t="inlineStr">
        <is>
          <t>Average</t>
        </is>
      </c>
      <c r="B13" s="11" t="n">
        <v>34.1</v>
      </c>
      <c r="C13" s="11" t="n">
        <v>22.2</v>
      </c>
      <c r="D13" s="11" t="n">
        <v>0.3</v>
      </c>
      <c r="E13" s="11" t="n">
        <v>11.9</v>
      </c>
    </row>
    <row r="15">
      <c r="A15" s="2" t="inlineStr">
        <is>
          <t>Transcriber's notes</t>
        </is>
      </c>
    </row>
    <row r="16">
      <c r="A16" t="inlineStr">
        <is>
          <t>Average row does not equal the simple mean of the five rows: Birthrate mean 34.84 (printed 34.1), Deathrate mean 22.88 (printed 22.2), Excess Emigration mean 0.18 (printed 0.3), Rate of increase mean 11.8 (printed 11.9). Transcribed as printed.</t>
        </is>
      </c>
    </row>
    <row r="17">
      <c r="A17" t="inlineStr">
        <is>
          <t>Check Birthrate − Deathrate − Excess Emigration = Rate: 1920, 1921, 1922 agree; 1923 gives 11.8 (printed 12.5); 1924 gives 12.5 (printed 11.9); Average gives 11.6 (printed 11.9). Transcribed as printed.</t>
        </is>
      </c>
    </row>
  </sheetData>
  <hyperlinks>
    <hyperlink xmlns:r="http://schemas.openxmlformats.org/officeDocument/2006/relationships" ref="A5"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[Estimated population increase per decade]</t>
        </is>
      </c>
    </row>
    <row r="2">
      <c r="A2" t="inlineStr">
        <is>
          <t>Population and Emigration · printed pp. 36</t>
        </is>
      </c>
    </row>
    <row r="3">
      <c r="A3" t="inlineStr">
        <is>
          <t>Meanwhile the increase per decade is estimated as follows</t>
        </is>
      </c>
    </row>
    <row r="4">
      <c r="A4" t="inlineStr">
        <is>
          <t>Scan: https://archive.org/details/japan-year-book-1930/page/n91/mode/1up</t>
        </is>
      </c>
    </row>
    <row r="5">
      <c r="A5" s="3" t="inlineStr">
        <is>
          <t>← Contents</t>
        </is>
      </c>
    </row>
    <row r="7">
      <c r="A7" s="5" t="inlineStr">
        <is>
          <t>Year</t>
        </is>
      </c>
      <c r="B7" s="5" t="inlineStr">
        <is>
          <t>Population</t>
        </is>
      </c>
    </row>
    <row r="8">
      <c r="A8" s="9" t="n">
        <v>1925</v>
      </c>
      <c r="B8" s="8" t="n">
        <v>59736704</v>
      </c>
    </row>
    <row r="9">
      <c r="A9" s="9" t="n">
        <v>1935</v>
      </c>
      <c r="B9" s="8" t="n">
        <v>67275000</v>
      </c>
    </row>
    <row r="10">
      <c r="A10" s="9" t="n">
        <v>1945</v>
      </c>
      <c r="B10" s="8" t="n">
        <v>75758000</v>
      </c>
    </row>
    <row r="11">
      <c r="A11" s="9" t="n">
        <v>1955</v>
      </c>
      <c r="B11" s="8" t="n">
        <v>85325000</v>
      </c>
    </row>
    <row r="12">
      <c r="A12" s="9" t="n">
        <v>1965</v>
      </c>
      <c r="B12" s="8" t="n">
        <v>108821000</v>
      </c>
    </row>
    <row r="14">
      <c r="A14" s="2" t="inlineStr">
        <is>
          <t>Transcriber's notes</t>
        </is>
      </c>
    </row>
    <row r="15">
      <c r="A15" t="inlineStr">
        <is>
          <t>Printed side by side (1925-1945 left, 1955-1965 right); merged in reading order.</t>
        </is>
      </c>
    </row>
    <row r="16">
      <c r="A16" t="inlineStr">
        <is>
          <t>1925 figure printed 59,736,704 (differs from 59,736,822 given on p. 35); transcribed as printed.</t>
        </is>
      </c>
    </row>
  </sheetData>
  <hyperlinks>
    <hyperlink xmlns:r="http://schemas.openxmlformats.org/officeDocument/2006/relationships" ref="A5"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[Birthrate and deathrate of Japan compared with Western countries]</t>
        </is>
      </c>
    </row>
    <row r="2">
      <c r="A2" t="inlineStr">
        <is>
          <t>Population and Emigration · printed pp. 36</t>
        </is>
      </c>
    </row>
    <row r="3">
      <c r="A3" t="inlineStr">
        <is>
          <t>Japan's position in birthrate and deathrate compares with Western countries as follows</t>
        </is>
      </c>
    </row>
    <row r="4">
      <c r="A4" t="inlineStr">
        <is>
          <t>Scan: https://archive.org/details/japan-year-book-1930/page/n91/mode/1up</t>
        </is>
      </c>
    </row>
    <row r="5">
      <c r="A5" s="3" t="inlineStr">
        <is>
          <t>← Contents</t>
        </is>
      </c>
    </row>
    <row r="7">
      <c r="A7" s="2" t="inlineStr">
        <is>
          <t>Birthrate per 1,000 people</t>
        </is>
      </c>
    </row>
    <row r="8">
      <c r="A8" s="5" t="inlineStr">
        <is>
          <t>Country</t>
        </is>
      </c>
      <c r="B8" s="5" t="inlineStr">
        <is>
          <t>1871-'80</t>
        </is>
      </c>
      <c r="C8" s="5" t="inlineStr">
        <is>
          <t>1881-'90</t>
        </is>
      </c>
      <c r="D8" s="5" t="inlineStr">
        <is>
          <t>1891-'00</t>
        </is>
      </c>
      <c r="E8" s="5" t="inlineStr">
        <is>
          <t>1901-'10</t>
        </is>
      </c>
    </row>
    <row r="9">
      <c r="A9" t="inlineStr">
        <is>
          <t>Japan</t>
        </is>
      </c>
      <c r="B9" s="11" t="n">
        <v>25.1</v>
      </c>
      <c r="C9" s="11" t="n">
        <v>28.1</v>
      </c>
      <c r="D9" s="11" t="n">
        <v>29.8</v>
      </c>
      <c r="E9" s="11" t="n">
        <v>32.9</v>
      </c>
    </row>
    <row r="10">
      <c r="A10" t="inlineStr">
        <is>
          <t>Great Britain</t>
        </is>
      </c>
      <c r="B10" s="11" t="n">
        <v>25.5</v>
      </c>
      <c r="C10" s="11" t="n">
        <v>32.5</v>
      </c>
      <c r="D10" s="11" t="n">
        <v>30</v>
      </c>
      <c r="E10" s="11" t="n">
        <v>27.2</v>
      </c>
    </row>
    <row r="11">
      <c r="A11" t="inlineStr">
        <is>
          <t>Germany</t>
        </is>
      </c>
      <c r="B11" s="11" t="n">
        <v>39.1</v>
      </c>
      <c r="C11" s="11" t="n">
        <v>36.8</v>
      </c>
      <c r="D11" s="11" t="n">
        <v>36.1</v>
      </c>
      <c r="E11" s="11" t="n">
        <v>33.4</v>
      </c>
    </row>
    <row r="12">
      <c r="A12" t="inlineStr">
        <is>
          <t>France</t>
        </is>
      </c>
      <c r="B12" s="11" t="n">
        <v>25.4</v>
      </c>
      <c r="C12" s="11" t="n">
        <v>23.9</v>
      </c>
      <c r="D12" s="11" t="n">
        <v>22.1</v>
      </c>
      <c r="E12" s="11" t="n">
        <v>20.7</v>
      </c>
    </row>
    <row r="14">
      <c r="A14" s="2" t="inlineStr">
        <is>
          <t>Deathrate per 1,000 people</t>
        </is>
      </c>
    </row>
    <row r="15">
      <c r="A15" s="5" t="inlineStr">
        <is>
          <t>Country</t>
        </is>
      </c>
      <c r="B15" s="5" t="inlineStr">
        <is>
          <t>1871-'80</t>
        </is>
      </c>
      <c r="C15" s="5" t="inlineStr">
        <is>
          <t>1881-'90</t>
        </is>
      </c>
      <c r="D15" s="5" t="inlineStr">
        <is>
          <t>1891-'00</t>
        </is>
      </c>
      <c r="E15" s="5" t="inlineStr">
        <is>
          <t>1901-'10</t>
        </is>
      </c>
    </row>
    <row r="16">
      <c r="A16" t="inlineStr">
        <is>
          <t>Japan</t>
        </is>
      </c>
      <c r="B16" s="11" t="n">
        <v>19.6</v>
      </c>
      <c r="C16" s="11" t="n">
        <v>20.8</v>
      </c>
      <c r="D16" s="11" t="n">
        <v>20.5</v>
      </c>
      <c r="E16" s="11" t="n">
        <v>23.5</v>
      </c>
    </row>
    <row r="17">
      <c r="A17" t="inlineStr">
        <is>
          <t>Great Britain</t>
        </is>
      </c>
      <c r="B17" s="11" t="n">
        <v>21.5</v>
      </c>
      <c r="C17" s="11" t="n">
        <v>19.2</v>
      </c>
      <c r="D17" s="11" t="n">
        <v>18.4</v>
      </c>
      <c r="E17" s="11" t="n">
        <v>15.8</v>
      </c>
    </row>
    <row r="18">
      <c r="A18" t="inlineStr">
        <is>
          <t>Germany</t>
        </is>
      </c>
      <c r="B18" s="11" t="n">
        <v>27.1</v>
      </c>
      <c r="C18" s="11" t="n">
        <v>25.1</v>
      </c>
      <c r="D18" s="11" t="n">
        <v>22.2</v>
      </c>
      <c r="E18" s="11" t="n">
        <v>18.7</v>
      </c>
    </row>
    <row r="19">
      <c r="A19" t="inlineStr">
        <is>
          <t>France</t>
        </is>
      </c>
      <c r="B19" s="11" t="n">
        <v>23.7</v>
      </c>
      <c r="C19" s="11" t="n">
        <v>22.1</v>
      </c>
      <c r="D19" s="11" t="n">
        <v>22.1</v>
      </c>
      <c r="E19" s="11" t="n">
        <v>19.4</v>
      </c>
    </row>
    <row r="21">
      <c r="A21" s="2" t="inlineStr">
        <is>
          <t>Transcriber's notes</t>
        </is>
      </c>
    </row>
    <row r="22">
      <c r="A22" t="inlineStr">
        <is>
          <t>Column headings printed once above the Birthrate part and apply to both parts; period headings printed as 1871-'80, 1881-'90, 1891-'00, 1901-'10 (small type).</t>
        </is>
      </c>
    </row>
  </sheetData>
  <hyperlinks>
    <hyperlink xmlns:r="http://schemas.openxmlformats.org/officeDocument/2006/relationships" ref="A5"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[Births, deaths and increase, first quarters of 1927 and 1928]</t>
        </is>
      </c>
    </row>
    <row r="2">
      <c r="A2" t="inlineStr">
        <is>
          <t>Population and Emigration · printed pp. 36</t>
        </is>
      </c>
    </row>
    <row r="3">
      <c r="A3" t="inlineStr">
        <is>
          <t>The rate of increase in the recent years is, however, on the decline as shown below</t>
        </is>
      </c>
    </row>
    <row r="4">
      <c r="A4" t="inlineStr">
        <is>
          <t>Scan: https://archive.org/details/japan-year-book-1930/page/n91/mode/1up</t>
        </is>
      </c>
    </row>
    <row r="5">
      <c r="A5" s="3" t="inlineStr">
        <is>
          <t>← Contents</t>
        </is>
      </c>
    </row>
    <row r="7">
      <c r="A7" s="5" t="inlineStr">
        <is>
          <t>Period</t>
        </is>
      </c>
      <c r="B7" s="5" t="inlineStr">
        <is>
          <t>Births</t>
        </is>
      </c>
      <c r="C7" s="5" t="inlineStr">
        <is>
          <t>Deaths</t>
        </is>
      </c>
      <c r="D7" s="5" t="inlineStr">
        <is>
          <t>Increase</t>
        </is>
      </c>
    </row>
    <row r="8">
      <c r="A8" t="inlineStr">
        <is>
          <t>1927 (1st quarter)</t>
        </is>
      </c>
      <c r="B8" s="8" t="n">
        <v>721178</v>
      </c>
      <c r="C8" s="8" t="n">
        <v>327936</v>
      </c>
      <c r="D8" s="8" t="n">
        <v>393242</v>
      </c>
    </row>
    <row r="9">
      <c r="A9" t="inlineStr">
        <is>
          <t>1928 (1st quarter)</t>
        </is>
      </c>
      <c r="B9" s="8" t="n">
        <v>706596</v>
      </c>
      <c r="C9" s="8" t="n">
        <v>329689</v>
      </c>
      <c r="D9" s="8" t="n">
        <v>376907</v>
      </c>
    </row>
    <row r="10">
      <c r="A10" t="inlineStr"/>
      <c r="B10" t="inlineStr">
        <is>
          <t>– 14,582</t>
        </is>
      </c>
      <c r="C10" t="inlineStr">
        <is>
          <t>+ 1,753</t>
        </is>
      </c>
      <c r="D10" t="inlineStr">
        <is>
          <t>– 16,335</t>
        </is>
      </c>
    </row>
    <row r="12">
      <c r="A12" s="2" t="inlineStr">
        <is>
          <t>Footnotes</t>
        </is>
      </c>
    </row>
    <row r="13">
      <c r="A13" t="inlineStr">
        <is>
          <t>(– decrease; + increase)</t>
        </is>
      </c>
    </row>
    <row r="15">
      <c r="A15" s="2" t="inlineStr">
        <is>
          <t>Transcriber's notes</t>
        </is>
      </c>
    </row>
    <row r="16">
      <c r="A16" t="inlineStr">
        <is>
          <t>1928 Deaths printed '329 689' with the comma not visible; comma supplied.</t>
        </is>
      </c>
    </row>
    <row r="17">
      <c r="A17" t="inlineStr">
        <is>
          <t>Births − Deaths = Increase reconciles for both rows (393,242; 376,907).</t>
        </is>
      </c>
    </row>
    <row r="18">
      <c r="A18" t="inlineStr">
        <is>
          <t>Difference row reconciles: births −14,582, deaths +1,753, increase −16,335.</t>
        </is>
      </c>
    </row>
  </sheetData>
  <hyperlinks>
    <hyperlink xmlns:r="http://schemas.openxmlformats.org/officeDocument/2006/relationships" ref="A5"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Returns of "Legal" Population</t>
        </is>
      </c>
    </row>
    <row r="2">
      <c r="A2" t="inlineStr">
        <is>
          <t>Population and Emigration · printed pp. 37</t>
        </is>
      </c>
    </row>
    <row r="3">
      <c r="A3" t="inlineStr">
        <is>
          <t>Population in Japan Proper</t>
        </is>
      </c>
    </row>
    <row r="4">
      <c r="A4" t="inlineStr">
        <is>
          <t>Scan: https://archive.org/details/japan-year-book-1930/page/n92/mode/1up</t>
        </is>
      </c>
    </row>
    <row r="5">
      <c r="A5" s="3" t="inlineStr">
        <is>
          <t>← Contents</t>
        </is>
      </c>
    </row>
    <row r="7">
      <c r="A7" s="5" t="inlineStr">
        <is>
          <t>Year</t>
        </is>
      </c>
      <c r="B7" s="5" t="inlineStr">
        <is>
          <t>Males</t>
        </is>
      </c>
      <c r="C7" s="5" t="inlineStr">
        <is>
          <t>Females</t>
        </is>
      </c>
      <c r="D7" s="5" t="inlineStr">
        <is>
          <t>Total</t>
        </is>
      </c>
      <c r="E7" s="5" t="inlineStr">
        <is>
          <t>Annual incr. per 1,000 pop.</t>
        </is>
      </c>
      <c r="F7" s="5" t="inlineStr">
        <is>
          <t>Annual incr. — bracketed figure</t>
        </is>
      </c>
      <c r="G7" s="5" t="inlineStr">
        <is>
          <t>Males per 100 females</t>
        </is>
      </c>
    </row>
    <row r="8">
      <c r="A8" t="inlineStr">
        <is>
          <t>1920 (Dec. 31)</t>
        </is>
      </c>
      <c r="B8" s="8" t="n">
        <v>29263596</v>
      </c>
      <c r="C8" s="8" t="n">
        <v>28655075</v>
      </c>
      <c r="D8" s="8" t="n">
        <v>57918671</v>
      </c>
      <c r="E8" s="7" t="n">
        <v>11.96</v>
      </c>
      <c r="F8" s="7" t="n">
        <v>11.9</v>
      </c>
      <c r="G8" s="7" t="n">
        <v>102.12</v>
      </c>
    </row>
    <row r="9">
      <c r="A9" t="inlineStr">
        <is>
          <t>1921 (Dec. 31)</t>
        </is>
      </c>
      <c r="B9" s="8" t="n">
        <v>29656261</v>
      </c>
      <c r="C9" s="8" t="n">
        <v>29040875</v>
      </c>
      <c r="D9" s="8" t="n">
        <v>58697136</v>
      </c>
      <c r="E9" s="7" t="n">
        <v>13.44</v>
      </c>
      <c r="F9" t="inlineStr"/>
      <c r="G9" s="7" t="n">
        <v>102.12</v>
      </c>
    </row>
    <row r="10">
      <c r="A10" t="inlineStr">
        <is>
          <t>1922 (Dec. 31)</t>
        </is>
      </c>
      <c r="B10" s="8" t="n">
        <v>30040963</v>
      </c>
      <c r="C10" s="8" t="n">
        <v>29419289</v>
      </c>
      <c r="D10" s="8" t="n">
        <v>59460252</v>
      </c>
      <c r="E10" s="7" t="n">
        <v>13</v>
      </c>
      <c r="F10" t="inlineStr"/>
      <c r="G10" s="7" t="n">
        <v>102.11</v>
      </c>
    </row>
    <row r="11">
      <c r="A11" t="inlineStr">
        <is>
          <t>1923 (Dec. 31)</t>
        </is>
      </c>
      <c r="B11" s="8" t="n">
        <v>30445661</v>
      </c>
      <c r="C11" s="8" t="n">
        <v>29812281</v>
      </c>
      <c r="D11" t="inlineStr"/>
      <c r="E11" s="7" t="n">
        <v>13.42</v>
      </c>
      <c r="F11" t="inlineStr"/>
      <c r="G11" s="7" t="n">
        <v>102.12</v>
      </c>
    </row>
    <row r="12">
      <c r="A12" t="inlineStr">
        <is>
          <t>1924 (Dec. 31)</t>
        </is>
      </c>
      <c r="B12" s="8" t="n">
        <v>30860032</v>
      </c>
      <c r="C12" s="8" t="n">
        <v>30221948</v>
      </c>
      <c r="D12" s="8" t="n">
        <v>61081954</v>
      </c>
      <c r="E12" s="7" t="n">
        <v>13.67</v>
      </c>
      <c r="F12" t="inlineStr"/>
      <c r="G12" s="7" t="n">
        <v>102.11</v>
      </c>
    </row>
    <row r="13">
      <c r="A13" t="inlineStr">
        <is>
          <t>1925 (Dec. 31)</t>
        </is>
      </c>
      <c r="B13" s="8" t="n">
        <v>31340278</v>
      </c>
      <c r="C13" s="8" t="n">
        <v>30704411</v>
      </c>
      <c r="D13" s="8" t="n">
        <v>62044649</v>
      </c>
      <c r="E13" s="7" t="n">
        <v>15.76</v>
      </c>
      <c r="F13" s="7" t="n">
        <v>14.4</v>
      </c>
      <c r="G13" s="7" t="n">
        <v>102.08</v>
      </c>
    </row>
    <row r="14">
      <c r="A14" t="inlineStr">
        <is>
          <t>1926 (Dec. 31)</t>
        </is>
      </c>
      <c r="B14" s="8" t="n">
        <v>31820065</v>
      </c>
      <c r="C14" s="8" t="n">
        <v>31186535</v>
      </c>
      <c r="D14" s="8" t="n">
        <v>63006595</v>
      </c>
      <c r="E14" s="7" t="n">
        <v>15.5</v>
      </c>
      <c r="F14" t="inlineStr"/>
      <c r="G14" s="7" t="n">
        <v>102.03</v>
      </c>
    </row>
    <row r="15">
      <c r="A15" t="inlineStr">
        <is>
          <t>1927 (Dec. 31)</t>
        </is>
      </c>
      <c r="B15" s="8" t="n">
        <v>32246999</v>
      </c>
      <c r="C15" s="8" t="n">
        <v>31615547</v>
      </c>
      <c r="D15" s="8" t="n">
        <v>63862538</v>
      </c>
      <c r="E15" s="7" t="n">
        <v>13.4</v>
      </c>
      <c r="F15" t="inlineStr"/>
      <c r="G15" s="7" t="n">
        <v>102</v>
      </c>
    </row>
    <row r="17">
      <c r="A17" s="2" t="inlineStr">
        <is>
          <t>Footnotes</t>
        </is>
      </c>
    </row>
    <row r="18">
      <c r="A18" t="inlineStr">
        <is>
          <t>Note:—Where the total disagrees with its components it is due to people of unknown sexes being included in it.</t>
        </is>
      </c>
    </row>
    <row r="20">
      <c r="A20" s="2" t="inlineStr">
        <is>
          <t>Transcriber's notes</t>
        </is>
      </c>
    </row>
    <row r="21">
      <c r="A21" t="inlineStr">
        <is>
          <t>Year stub printed as '1921 ( ,, )' etc. (ditto marks for Dec. 31); expanded to '(Dec. 31)'.</t>
        </is>
      </c>
    </row>
    <row r="22">
      <c r="A22" t="inlineStr">
        <is>
          <t>Column 'Annual incr. — bracketed figure': a brace groups 1920-1924 with the figure 11.90 and 1925-1927 with 14.40 (printed rotated beside the brace); recorded on the first row of each group.</t>
        </is>
      </c>
    </row>
    <row r="23">
      <c r="A23" t="inlineStr">
        <is>
          <t>1920: Males + Females = 57,918,671 vs Total 57,918,671 — reconciles</t>
        </is>
      </c>
    </row>
    <row r="24">
      <c r="A24" t="inlineStr">
        <is>
          <t>1921: Males + Females = 58,697,136 vs Total 58,697,136 — reconciles</t>
        </is>
      </c>
    </row>
    <row r="25">
      <c r="A25" t="inlineStr">
        <is>
          <t>1922: Males + Females = 59,460,252 vs Total 59,460,252 — reconciles</t>
        </is>
      </c>
    </row>
    <row r="26">
      <c r="A26" t="inlineStr">
        <is>
          <t>1924: Males + Females = 61,081,980 vs Total 61,081,954 — does NOT reconcile (Total short by 26)</t>
        </is>
      </c>
    </row>
    <row r="27">
      <c r="A27" t="inlineStr">
        <is>
          <t>1925: Males + Females = 62,044,689 vs Total 62,044,649 — does NOT reconcile (Total short by 40)</t>
        </is>
      </c>
    </row>
    <row r="28">
      <c r="A28" t="inlineStr">
        <is>
          <t>1926: Males + Females = 63,006,600 vs Total 63,006,595 — does NOT reconcile (Total short by 5)</t>
        </is>
      </c>
    </row>
    <row r="29">
      <c r="A29" t="inlineStr">
        <is>
          <t>1927: Males + Females = 63,862,546 vs Total 63,862,538 — does NOT reconcile (Total short by 8)</t>
        </is>
      </c>
    </row>
    <row r="30">
      <c r="A30" t="inlineStr">
        <is>
          <t>Row 1923, Total: printed '60,257,9?1' — tens digit overprinted by another sort (looks like 3 struck over with 1); cell left blank. (Males + Females = 60,257,942; not used to decide.)</t>
        </is>
      </c>
    </row>
    <row r="31">
      <c r="A31" t="inlineStr">
        <is>
          <t>The per-row shortfalls 1924-1927 are explained by the printed Note (persons of unknown sex).</t>
        </is>
      </c>
    </row>
  </sheetData>
  <hyperlinks>
    <hyperlink xmlns:r="http://schemas.openxmlformats.org/officeDocument/2006/relationships" ref="A5"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Population by Ages and Sexes</t>
        </is>
      </c>
    </row>
    <row r="2">
      <c r="A2" t="inlineStr">
        <is>
          <t>Population and Emigration · printed pp. 38</t>
        </is>
      </c>
    </row>
    <row r="3">
      <c r="A3" t="inlineStr">
        <is>
          <t>Based on the results of the 2nd census taken Oct. 1, 1925.</t>
        </is>
      </c>
    </row>
    <row r="4">
      <c r="A4" t="inlineStr">
        <is>
          <t>Scan: https://archive.org/details/japan-year-book-1930/page/n93/mode/1up</t>
        </is>
      </c>
    </row>
    <row r="5">
      <c r="A5" s="3" t="inlineStr">
        <is>
          <t>← Contents</t>
        </is>
      </c>
    </row>
    <row r="7">
      <c r="A7" s="5" t="inlineStr">
        <is>
          <t>Age</t>
        </is>
      </c>
      <c r="B7" s="5" t="inlineStr">
        <is>
          <t>Real number — Males</t>
        </is>
      </c>
      <c r="C7" s="5" t="inlineStr">
        <is>
          <t>Real number — Females</t>
        </is>
      </c>
      <c r="D7" s="5" t="inlineStr">
        <is>
          <t>Real number — Total</t>
        </is>
      </c>
      <c r="E7" s="5" t="inlineStr">
        <is>
          <t>Ratio per 1,000 population</t>
        </is>
      </c>
    </row>
    <row r="8">
      <c r="A8" t="inlineStr">
        <is>
          <t>0- 4</t>
        </is>
      </c>
      <c r="B8" s="8" t="n">
        <v>4160479</v>
      </c>
      <c r="C8" s="8" t="n">
        <v>4104104</v>
      </c>
      <c r="D8" s="8" t="n">
        <v>8264583</v>
      </c>
      <c r="E8" s="11" t="n">
        <v>138.4</v>
      </c>
    </row>
    <row r="9">
      <c r="A9" t="inlineStr">
        <is>
          <t>5- 9</t>
        </is>
      </c>
      <c r="B9" s="8" t="n">
        <v>3491171</v>
      </c>
      <c r="C9" s="8" t="n">
        <v>3433261</v>
      </c>
      <c r="D9" s="8" t="n">
        <v>6924432</v>
      </c>
      <c r="E9" s="11" t="n">
        <v>115.9</v>
      </c>
    </row>
    <row r="10">
      <c r="A10" t="inlineStr">
        <is>
          <t>10-14</t>
        </is>
      </c>
      <c r="B10" s="8" t="n">
        <v>9410991</v>
      </c>
      <c r="C10" s="8" t="n">
        <v>3324039</v>
      </c>
      <c r="D10" s="8" t="n">
        <v>6735030</v>
      </c>
      <c r="E10" s="11" t="n">
        <v>112.8</v>
      </c>
    </row>
    <row r="11">
      <c r="A11" t="inlineStr">
        <is>
          <t>15-19</t>
        </is>
      </c>
      <c r="B11" s="8" t="n">
        <v>2388370</v>
      </c>
      <c r="C11" s="8" t="n">
        <v>2896907</v>
      </c>
      <c r="D11" s="8" t="n">
        <v>5885277</v>
      </c>
      <c r="E11" s="11" t="n">
        <v>98.5</v>
      </c>
    </row>
    <row r="12">
      <c r="A12" t="inlineStr">
        <is>
          <t>20-24</t>
        </is>
      </c>
      <c r="B12" s="8" t="n">
        <v>2574799</v>
      </c>
      <c r="C12" s="8" t="n">
        <v>2485728</v>
      </c>
      <c r="D12" s="8" t="n">
        <v>5060527</v>
      </c>
      <c r="E12" s="11" t="n">
        <v>84.7</v>
      </c>
    </row>
    <row r="13">
      <c r="A13" t="inlineStr">
        <is>
          <t>25-29</t>
        </is>
      </c>
      <c r="B13" s="8" t="n">
        <v>2256502</v>
      </c>
      <c r="C13" s="8" t="n">
        <v>2136969</v>
      </c>
      <c r="D13" s="8" t="n">
        <v>4393471</v>
      </c>
      <c r="E13" s="11" t="n">
        <v>73.59999999999999</v>
      </c>
    </row>
    <row r="14">
      <c r="A14" t="inlineStr">
        <is>
          <t>30-34</t>
        </is>
      </c>
      <c r="B14" s="8" t="n">
        <v>1920177</v>
      </c>
      <c r="C14" s="8" t="n">
        <v>1795910</v>
      </c>
      <c r="D14" s="8" t="n">
        <v>3716087</v>
      </c>
      <c r="E14" s="11" t="n">
        <v>62.2</v>
      </c>
    </row>
    <row r="15">
      <c r="A15" t="inlineStr">
        <is>
          <t>35-39</t>
        </is>
      </c>
      <c r="B15" s="8" t="n">
        <v>1768538</v>
      </c>
      <c r="C15" s="8" t="n">
        <v>1680839</v>
      </c>
      <c r="D15" s="8" t="n">
        <v>3449377</v>
      </c>
      <c r="E15" s="11" t="n">
        <v>57.4</v>
      </c>
    </row>
    <row r="16">
      <c r="A16" t="inlineStr">
        <is>
          <t>40-44</t>
        </is>
      </c>
      <c r="B16" s="8" t="n">
        <v>1624224</v>
      </c>
      <c r="C16" s="8" t="n">
        <v>1597541</v>
      </c>
      <c r="D16" s="8" t="n">
        <v>3221765</v>
      </c>
      <c r="E16" s="11" t="n">
        <v>53.9</v>
      </c>
    </row>
    <row r="17">
      <c r="A17" t="inlineStr">
        <is>
          <t>45-49</t>
        </is>
      </c>
      <c r="B17" s="8" t="n">
        <v>1539488</v>
      </c>
      <c r="C17" s="8" t="n">
        <v>1515661</v>
      </c>
      <c r="D17" s="8" t="n">
        <v>3055149</v>
      </c>
      <c r="E17" s="11" t="n">
        <v>51.1</v>
      </c>
    </row>
    <row r="18">
      <c r="A18" t="inlineStr">
        <is>
          <t>50-54</t>
        </is>
      </c>
      <c r="B18" s="8" t="n">
        <v>1223831</v>
      </c>
      <c r="C18" s="8" t="n">
        <v>1227072</v>
      </c>
      <c r="D18" s="8" t="n">
        <v>2450903</v>
      </c>
      <c r="E18" s="11" t="n">
        <v>41</v>
      </c>
    </row>
    <row r="19">
      <c r="A19" t="inlineStr">
        <is>
          <t>55-59</t>
        </is>
      </c>
      <c r="B19" s="8" t="n">
        <v>981235</v>
      </c>
      <c r="C19" s="8" t="n">
        <v>1009582</v>
      </c>
      <c r="D19" s="8" t="n">
        <v>1990817</v>
      </c>
      <c r="E19" s="11" t="n">
        <v>23.3</v>
      </c>
    </row>
    <row r="20">
      <c r="A20" t="inlineStr">
        <is>
          <t>60-64</t>
        </is>
      </c>
      <c r="B20" s="8" t="n">
        <v>754000</v>
      </c>
      <c r="C20" s="8" t="n">
        <v>814341</v>
      </c>
      <c r="D20" s="8" t="n">
        <v>1568341</v>
      </c>
      <c r="E20" s="11" t="n">
        <v>36.3</v>
      </c>
    </row>
    <row r="21">
      <c r="A21" t="inlineStr">
        <is>
          <t>65-69</t>
        </is>
      </c>
      <c r="B21" s="8" t="n">
        <v>601475</v>
      </c>
      <c r="C21" s="8" t="n">
        <v>692865</v>
      </c>
      <c r="D21" s="8" t="n">
        <v>1294340</v>
      </c>
      <c r="E21" s="11" t="n">
        <v>21.6</v>
      </c>
    </row>
    <row r="22">
      <c r="A22" t="inlineStr">
        <is>
          <t>70-74</t>
        </is>
      </c>
      <c r="B22" s="8" t="n">
        <v>401555</v>
      </c>
      <c r="C22" s="8" t="n">
        <v>515625</v>
      </c>
      <c r="D22" s="8" t="n">
        <v>919180</v>
      </c>
      <c r="E22" s="11" t="n">
        <v>15.4</v>
      </c>
    </row>
    <row r="23">
      <c r="A23" t="inlineStr">
        <is>
          <t>75-79</t>
        </is>
      </c>
      <c r="B23" s="8" t="n">
        <v>213632</v>
      </c>
      <c r="C23" s="8" t="n">
        <v>309382</v>
      </c>
      <c r="D23" s="8" t="n">
        <v>523014</v>
      </c>
      <c r="E23" s="11" t="n">
        <v>8.800000000000001</v>
      </c>
    </row>
    <row r="24">
      <c r="A24" t="inlineStr">
        <is>
          <t>80-84</t>
        </is>
      </c>
      <c r="B24" s="8" t="n">
        <v>79096</v>
      </c>
      <c r="C24" s="8" t="n">
        <v>136738</v>
      </c>
      <c r="D24" s="8" t="n">
        <v>215834</v>
      </c>
      <c r="E24" s="11" t="n">
        <v>3.6</v>
      </c>
    </row>
    <row r="25">
      <c r="A25" t="inlineStr">
        <is>
          <t>85-89</t>
        </is>
      </c>
      <c r="B25" s="8" t="n">
        <v>17585</v>
      </c>
      <c r="C25" s="8" t="n">
        <v>36653</v>
      </c>
      <c r="D25" s="8" t="n">
        <v>54238</v>
      </c>
      <c r="E25" s="11" t="n">
        <v>0.9</v>
      </c>
    </row>
    <row r="26">
      <c r="A26" t="inlineStr">
        <is>
          <t>90-94</t>
        </is>
      </c>
      <c r="B26" s="8" t="n">
        <v>3515</v>
      </c>
      <c r="C26" s="8" t="n">
        <v>9209</v>
      </c>
      <c r="D26" s="8" t="n">
        <v>12724</v>
      </c>
      <c r="E26" s="11" t="n">
        <v>0.2</v>
      </c>
    </row>
    <row r="27">
      <c r="A27" t="inlineStr">
        <is>
          <t>95-99</t>
        </is>
      </c>
      <c r="B27" s="9" t="n">
        <v>398</v>
      </c>
      <c r="C27" s="8" t="n">
        <v>1148</v>
      </c>
      <c r="D27" s="8" t="n">
        <v>1546</v>
      </c>
      <c r="E27" s="11" t="n">
        <v>0</v>
      </c>
    </row>
    <row r="28">
      <c r="A28" t="inlineStr">
        <is>
          <t>Over 100</t>
        </is>
      </c>
      <c r="B28" s="9" t="n">
        <v>48</v>
      </c>
      <c r="C28" s="9" t="n">
        <v>139</v>
      </c>
      <c r="D28" s="9" t="n">
        <v>187</v>
      </c>
      <c r="E28" s="11" t="n">
        <v>0</v>
      </c>
    </row>
    <row r="29">
      <c r="A29" t="inlineStr">
        <is>
          <t>Unknown</t>
        </is>
      </c>
      <c r="B29" t="inlineStr">
        <is>
          <t>—</t>
        </is>
      </c>
      <c r="C29" t="inlineStr">
        <is>
          <t>—</t>
        </is>
      </c>
      <c r="D29" t="inlineStr">
        <is>
          <t>—</t>
        </is>
      </c>
      <c r="E29" t="inlineStr">
        <is>
          <t>—</t>
        </is>
      </c>
    </row>
    <row r="30">
      <c r="A30" t="inlineStr">
        <is>
          <t>Total</t>
        </is>
      </c>
      <c r="B30" s="8" t="n">
        <v>30013109</v>
      </c>
      <c r="C30" s="8" t="n">
        <v>29723713</v>
      </c>
      <c r="D30" s="8" t="n">
        <v>59736822</v>
      </c>
      <c r="E30" s="12" t="n">
        <v>1000</v>
      </c>
    </row>
    <row r="32">
      <c r="A32" s="2" t="inlineStr">
        <is>
          <t>Transcriber's notes</t>
        </is>
      </c>
    </row>
    <row r="33">
      <c r="A33" t="inlineStr">
        <is>
          <t>Row '45-49', Males: printed '1,539,488' with a stray stroke overprinting the '3'/'9'; the 3 itself is legible and was read before any arithmetic.</t>
        </is>
      </c>
    </row>
    <row r="34">
      <c r="A34" t="inlineStr">
        <is>
          <t>Row '10-14', Males printed 9,410,991 (clearly legible); Males + Females = 12,735,030 vs Total 6,735,030 — does NOT reconcile (diff 6,000,000). Transcribed as printed.</t>
        </is>
      </c>
    </row>
    <row r="35">
      <c r="A35" t="inlineStr">
        <is>
          <t>A stray mark (apostrophe-like) printed before the ratio in row 'Over 100'; ignored.</t>
        </is>
      </c>
    </row>
    <row r="36">
      <c r="A36" t="inlineStr">
        <is>
          <t>Row checks Males + Females = Total: all rows reconcile except 10-14: M+F=12,735,030 vs Total 6,735,030; 15-19: M+F=5,285,277 vs Total 5,885,277; 70-74: M+F=917,180 vs Total 919,180</t>
        </is>
      </c>
    </row>
    <row r="37">
      <c r="A37" t="inlineStr">
        <is>
          <t>Column Males: printed Total 30,013,109; parts sum to 35,411,109 — does NOT reconcile (diff -5,398,000)</t>
        </is>
      </c>
    </row>
    <row r="38">
      <c r="A38" t="inlineStr">
        <is>
          <t>Column Females: printed Total 29,723,713; parts sum to 29,723,713 — reconciles</t>
        </is>
      </c>
    </row>
    <row r="39">
      <c r="A39" t="inlineStr">
        <is>
          <t>Column Total: printed Total 59,736,822; parts sum to 59,736,822 — reconciles</t>
        </is>
      </c>
    </row>
    <row r="40">
      <c r="A40" t="inlineStr">
        <is>
          <t>Column Ratio: printed Total 1,000.0; parts sum to 999.6 — does NOT reconcile (diff 0.4)</t>
        </is>
      </c>
    </row>
  </sheetData>
  <hyperlinks>
    <hyperlink xmlns:r="http://schemas.openxmlformats.org/officeDocument/2006/relationships" ref="A5"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[Married and unmarried population in Japan proper, quinquennial, 1898-1923]</t>
        </is>
      </c>
    </row>
    <row r="2">
      <c r="A2" t="inlineStr">
        <is>
          <t>Population and Emigration · printed pp. 38</t>
        </is>
      </c>
    </row>
    <row r="3">
      <c r="A3" t="inlineStr">
        <is>
          <t>The married and unmarried population in Japan proper was first compiled in 1886, the quinquennial figures given below</t>
        </is>
      </c>
    </row>
    <row r="4">
      <c r="A4" t="inlineStr">
        <is>
          <t>Scan: https://archive.org/details/japan-year-book-1930/page/n93/mode/1up</t>
        </is>
      </c>
    </row>
    <row r="5">
      <c r="A5" s="3" t="inlineStr">
        <is>
          <t>← Contents</t>
        </is>
      </c>
    </row>
    <row r="7">
      <c r="A7" s="5" t="inlineStr">
        <is>
          <t>Dec. 31</t>
        </is>
      </c>
      <c r="B7" s="5" t="inlineStr">
        <is>
          <t>Married — Males</t>
        </is>
      </c>
      <c r="C7" s="5" t="inlineStr">
        <is>
          <t>Married — Females</t>
        </is>
      </c>
      <c r="D7" s="5" t="inlineStr">
        <is>
          <t>Married — Total</t>
        </is>
      </c>
      <c r="E7" s="5" t="inlineStr">
        <is>
          <t>Unmarried — Males</t>
        </is>
      </c>
      <c r="F7" s="5" t="inlineStr">
        <is>
          <t>Unmarried — Females</t>
        </is>
      </c>
      <c r="G7" s="5" t="inlineStr">
        <is>
          <t>Unmarried — Total</t>
        </is>
      </c>
    </row>
    <row r="8">
      <c r="A8" s="9" t="n">
        <v>1898</v>
      </c>
      <c r="B8" s="8" t="n">
        <v>7979858</v>
      </c>
      <c r="C8" s="8" t="n">
        <v>7979858</v>
      </c>
      <c r="D8" s="8" t="n">
        <v>15959716</v>
      </c>
      <c r="E8" s="8" t="n">
        <v>14093234</v>
      </c>
      <c r="F8" s="8" t="n">
        <v>13709665</v>
      </c>
      <c r="G8" s="8" t="n">
        <v>27802899</v>
      </c>
    </row>
    <row r="9">
      <c r="A9" s="9" t="n">
        <v>1903</v>
      </c>
      <c r="B9" s="8" t="n">
        <v>8229152</v>
      </c>
      <c r="C9" s="8" t="n">
        <v>8229152</v>
      </c>
      <c r="D9" s="8" t="n">
        <v>16458304</v>
      </c>
      <c r="E9" s="8" t="n">
        <v>15372488</v>
      </c>
      <c r="F9" s="8" t="n">
        <v>14902084</v>
      </c>
      <c r="G9" s="8" t="n">
        <v>30274572</v>
      </c>
    </row>
    <row r="10">
      <c r="A10" s="9" t="n">
        <v>1908</v>
      </c>
      <c r="B10" s="8" t="n">
        <v>8583168</v>
      </c>
      <c r="C10" s="8" t="n">
        <v>8583168</v>
      </c>
      <c r="D10" s="8" t="n">
        <v>17166336</v>
      </c>
      <c r="E10" s="8" t="n">
        <v>16463212</v>
      </c>
      <c r="F10" s="8" t="n">
        <v>15959256</v>
      </c>
      <c r="G10" t="inlineStr"/>
    </row>
    <row r="11">
      <c r="A11" s="9" t="n">
        <v>1913</v>
      </c>
      <c r="B11" s="8" t="n">
        <v>9144727</v>
      </c>
      <c r="C11" s="8" t="n">
        <v>9144727</v>
      </c>
      <c r="D11" s="8" t="n">
        <v>18289454</v>
      </c>
      <c r="E11" s="8" t="n">
        <v>17819859</v>
      </c>
      <c r="F11" s="8" t="n">
        <v>17253369</v>
      </c>
      <c r="G11" s="8" t="n">
        <v>35073228</v>
      </c>
    </row>
    <row r="12">
      <c r="A12" s="9" t="n">
        <v>1918</v>
      </c>
      <c r="B12" s="8" t="n">
        <v>9568500</v>
      </c>
      <c r="C12" s="8" t="n">
        <v>9568502</v>
      </c>
      <c r="D12" s="8" t="n">
        <v>19137002</v>
      </c>
      <c r="E12" s="8" t="n">
        <v>19057117</v>
      </c>
      <c r="F12" s="8" t="n">
        <v>18473592</v>
      </c>
      <c r="G12" s="8" t="n">
        <v>37530709</v>
      </c>
    </row>
    <row r="13">
      <c r="A13" s="9" t="n">
        <v>1923</v>
      </c>
      <c r="B13" s="8" t="n">
        <v>11860690</v>
      </c>
      <c r="C13" s="8" t="n">
        <v>11881960</v>
      </c>
      <c r="D13" s="8" t="n">
        <v>23742650</v>
      </c>
      <c r="E13" t="inlineStr"/>
      <c r="F13" s="8" t="n">
        <v>14454786</v>
      </c>
      <c r="G13" s="8" t="n">
        <v>31194425</v>
      </c>
    </row>
    <row r="15">
      <c r="A15" s="2" t="inlineStr">
        <is>
          <t>Footnotes</t>
        </is>
      </c>
    </row>
    <row r="16">
      <c r="A16" t="inlineStr">
        <is>
          <t>* The figures for married males and females in 1918 do not agree because of the registration of bigamy by mistake and also of the denaturalization of a husband.</t>
        </is>
      </c>
    </row>
    <row r="18">
      <c r="A18" s="2" t="inlineStr">
        <is>
          <t>Transcriber's notes</t>
        </is>
      </c>
    </row>
    <row r="19">
      <c r="A19" t="inlineStr">
        <is>
          <t>Row 1923, Unmarried — Males: printed '16,739,6?9' — the tens digit is damaged/overprinted and cannot be read with confidence; cell left blank. (Unmarried Total 31,194,425 minus Females would imply 16,739,639; not used.)</t>
        </is>
      </c>
    </row>
    <row r="20">
      <c r="A20" t="inlineStr">
        <is>
          <t>Row 1908, Unmarried — Total: printed '32,422,46?' — last digit broken (could be 3 or 8); cell left blank. (Males + Females = 32,422,468; not used to decide.)</t>
        </is>
      </c>
    </row>
    <row r="21">
      <c r="A21" t="inlineStr">
        <is>
          <t>1898 Married: M+F=15,959,716 vs Total 15,959,716 — reconciles</t>
        </is>
      </c>
    </row>
    <row r="22">
      <c r="A22" t="inlineStr">
        <is>
          <t>1898 Unmarried: M+F=27,802,899 vs Total 27,802,899 — reconciles</t>
        </is>
      </c>
    </row>
    <row r="23">
      <c r="A23" t="inlineStr">
        <is>
          <t>1903 Married: M+F=16,458,304 vs Total 16,458,304 — reconciles</t>
        </is>
      </c>
    </row>
    <row r="24">
      <c r="A24" t="inlineStr">
        <is>
          <t>1903 Unmarried: M+F=30,274,572 vs Total 30,274,572 — reconciles</t>
        </is>
      </c>
    </row>
    <row r="25">
      <c r="A25" t="inlineStr">
        <is>
          <t>1908 Married: M+F=17,166,336 vs Total 17,166,336 — reconciles</t>
        </is>
      </c>
    </row>
    <row r="26">
      <c r="A26" t="inlineStr">
        <is>
          <t>1913 Married: M+F=18,289,454 vs Total 18,289,454 — reconciles</t>
        </is>
      </c>
    </row>
    <row r="27">
      <c r="A27" t="inlineStr">
        <is>
          <t>1913 Unmarried: M+F=35,073,228 vs Total 35,073,228 — reconciles</t>
        </is>
      </c>
    </row>
    <row r="28">
      <c r="A28" t="inlineStr">
        <is>
          <t>1918 Married: M+F=19,137,002 vs Total 19,137,002 — reconciles</t>
        </is>
      </c>
    </row>
    <row r="29">
      <c r="A29" t="inlineStr">
        <is>
          <t>1918 Unmarried: M+F=37,530,709 vs Total 37,530,709 — reconciles</t>
        </is>
      </c>
    </row>
    <row r="30">
      <c r="A30" t="inlineStr">
        <is>
          <t>1923 Married: M+F=23,742,650 vs Total 23,742,650 — reconciles</t>
        </is>
      </c>
    </row>
    <row r="31">
      <c r="A31" t="inlineStr">
        <is>
          <t>The footnote asterisk is printed before the footnote; no matching asterisk is visible in the table body.</t>
        </is>
      </c>
    </row>
  </sheetData>
  <hyperlinks>
    <hyperlink xmlns:r="http://schemas.openxmlformats.org/officeDocument/2006/relationships" ref="A5"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[Ratios of married and unmarried per 1,000 population]</t>
        </is>
      </c>
    </row>
    <row r="2">
      <c r="A2" t="inlineStr">
        <is>
          <t>Population and Emigration · printed pp. 38</t>
        </is>
      </c>
    </row>
    <row r="3">
      <c r="A3" t="inlineStr">
        <is>
          <t>Ratios of the above figures for married and unmarried per 1,000 population are as follows</t>
        </is>
      </c>
    </row>
    <row r="4">
      <c r="A4" t="inlineStr">
        <is>
          <t>Scan: https://archive.org/details/japan-year-book-1930/page/n93/mode/1up</t>
        </is>
      </c>
    </row>
    <row r="5">
      <c r="A5" s="3" t="inlineStr">
        <is>
          <t>← Contents</t>
        </is>
      </c>
    </row>
    <row r="7">
      <c r="A7" s="5" t="inlineStr">
        <is>
          <t>Year</t>
        </is>
      </c>
      <c r="B7" s="5" t="inlineStr">
        <is>
          <t>Married — Males</t>
        </is>
      </c>
      <c r="C7" s="5" t="inlineStr">
        <is>
          <t>Married — Females</t>
        </is>
      </c>
      <c r="D7" s="5" t="inlineStr">
        <is>
          <t>Married — Total</t>
        </is>
      </c>
      <c r="E7" s="5" t="inlineStr">
        <is>
          <t>Unmarried — Males</t>
        </is>
      </c>
      <c r="F7" s="5" t="inlineStr">
        <is>
          <t>Unmarried — Females</t>
        </is>
      </c>
      <c r="G7" s="5" t="inlineStr">
        <is>
          <t>Unmarried — Total</t>
        </is>
      </c>
    </row>
    <row r="8">
      <c r="A8" s="9" t="n">
        <v>1898</v>
      </c>
      <c r="B8" s="11" t="n">
        <v>182.3</v>
      </c>
      <c r="C8" s="11" t="n">
        <v>182.3</v>
      </c>
      <c r="D8" s="11" t="n">
        <v>364.6</v>
      </c>
      <c r="E8" s="11" t="n">
        <v>322.1</v>
      </c>
      <c r="F8" s="11" t="n">
        <v>313.3</v>
      </c>
      <c r="G8" s="11" t="n">
        <v>635.4</v>
      </c>
    </row>
    <row r="9">
      <c r="A9" s="9" t="n">
        <v>1903</v>
      </c>
      <c r="B9" s="11" t="n">
        <v>176.1</v>
      </c>
      <c r="C9" s="11" t="n">
        <v>176.1</v>
      </c>
      <c r="D9" s="11" t="n">
        <v>352.2</v>
      </c>
      <c r="E9" s="11" t="n">
        <v>328.9</v>
      </c>
      <c r="F9" s="11" t="n">
        <v>318.9</v>
      </c>
      <c r="G9" s="11" t="n">
        <v>647.8</v>
      </c>
    </row>
    <row r="10">
      <c r="A10" s="9" t="n">
        <v>1908</v>
      </c>
      <c r="B10" s="11" t="n">
        <v>173.1</v>
      </c>
      <c r="C10" s="11" t="n">
        <v>173.1</v>
      </c>
      <c r="D10" s="11" t="n">
        <v>346.2</v>
      </c>
      <c r="E10" s="11" t="n">
        <v>332</v>
      </c>
      <c r="F10" s="11" t="n">
        <v>321.8</v>
      </c>
      <c r="G10" s="11" t="n">
        <v>653.8</v>
      </c>
    </row>
    <row r="11">
      <c r="A11" s="9" t="n">
        <v>1913</v>
      </c>
      <c r="B11" s="11" t="n">
        <v>171.4</v>
      </c>
      <c r="C11" s="11" t="n">
        <v>171.4</v>
      </c>
      <c r="D11" s="11" t="n">
        <v>342.8</v>
      </c>
      <c r="E11" s="11" t="n">
        <v>333.9</v>
      </c>
      <c r="F11" s="11" t="n">
        <v>323.3</v>
      </c>
      <c r="G11" s="11" t="n">
        <v>657.2</v>
      </c>
    </row>
    <row r="12">
      <c r="A12" s="9" t="n">
        <v>1918</v>
      </c>
      <c r="B12" s="11" t="n">
        <v>168.9</v>
      </c>
      <c r="C12" s="11" t="n">
        <v>168.9</v>
      </c>
      <c r="D12" s="11" t="n">
        <v>337.8</v>
      </c>
      <c r="E12" s="11" t="n">
        <v>336.2</v>
      </c>
      <c r="F12" s="11" t="n">
        <v>326</v>
      </c>
      <c r="G12" s="11" t="n">
        <v>662.2</v>
      </c>
    </row>
    <row r="14">
      <c r="A14" s="2" t="inlineStr">
        <is>
          <t>Transcriber's notes</t>
        </is>
      </c>
    </row>
    <row r="15">
      <c r="A15" t="inlineStr">
        <is>
          <t>1903 Unmarried Females '318.9' and 1913 Unmarried Males '333.9': first/middle 3 slightly blotted but legible.</t>
        </is>
      </c>
    </row>
    <row r="16">
      <c r="A16" t="inlineStr">
        <is>
          <t>1898 Married: M+F=364.6 vs Total 364.6 — reconciles</t>
        </is>
      </c>
    </row>
    <row r="17">
      <c r="A17" t="inlineStr">
        <is>
          <t>1898 Unmarried: M+F=635.4 vs Total 635.4 — reconciles</t>
        </is>
      </c>
    </row>
    <row r="18">
      <c r="A18" t="inlineStr">
        <is>
          <t>1903 Married: M+F=352.2 vs Total 352.2 — reconciles</t>
        </is>
      </c>
    </row>
    <row r="19">
      <c r="A19" t="inlineStr">
        <is>
          <t>1903 Unmarried: M+F=647.8 vs Total 647.8 — reconciles</t>
        </is>
      </c>
    </row>
    <row r="20">
      <c r="A20" t="inlineStr">
        <is>
          <t>1908 Married: M+F=346.2 vs Total 346.2 — reconciles</t>
        </is>
      </c>
    </row>
    <row r="21">
      <c r="A21" t="inlineStr">
        <is>
          <t>1908 Unmarried: M+F=653.8 vs Total 653.8 — reconciles</t>
        </is>
      </c>
    </row>
    <row r="22">
      <c r="A22" t="inlineStr">
        <is>
          <t>1913 Married: M+F=342.8 vs Total 342.8 — reconciles</t>
        </is>
      </c>
    </row>
    <row r="23">
      <c r="A23" t="inlineStr">
        <is>
          <t>1913 Unmarried: M+F=657.2 vs Total 657.2 — reconciles</t>
        </is>
      </c>
    </row>
    <row r="24">
      <c r="A24" t="inlineStr">
        <is>
          <t>1918 Married: M+F=337.8 vs Total 337.8 — reconciles</t>
        </is>
      </c>
    </row>
    <row r="25">
      <c r="A25" t="inlineStr">
        <is>
          <t>1918 Unmarried: M+F=662.2 vs Total 662.2 — reconciles</t>
        </is>
      </c>
    </row>
  </sheetData>
  <hyperlinks>
    <hyperlink xmlns:r="http://schemas.openxmlformats.org/officeDocument/2006/relationships" ref="A5"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Births, Deaths, Marriages and Divorces</t>
        </is>
      </c>
    </row>
    <row r="2">
      <c r="A2" t="inlineStr">
        <is>
          <t>Population and Emigration · printed pp. 39</t>
        </is>
      </c>
    </row>
    <row r="3">
      <c r="A3" t="inlineStr">
        <is>
          <t>The returns showing births and deaths were first prepared in 1883, and stillbirths in 1886. The following figures represent the average in each five years (heading and introductory text printed at foot of p. 38; the table itself is on p. 39)</t>
        </is>
      </c>
    </row>
    <row r="4">
      <c r="A4" t="inlineStr">
        <is>
          <t>Scan: https://archive.org/details/japan-year-book-1930/page/n94/mode/1up</t>
        </is>
      </c>
    </row>
    <row r="5">
      <c r="A5" s="3" t="inlineStr">
        <is>
          <t>← Contents</t>
        </is>
      </c>
    </row>
    <row r="7">
      <c r="A7" s="5" t="inlineStr">
        <is>
          <t>Average for</t>
        </is>
      </c>
      <c r="B7" s="5" t="inlineStr">
        <is>
          <t>Births</t>
        </is>
      </c>
      <c r="C7" s="5" t="inlineStr">
        <is>
          <t>Stillbirths</t>
        </is>
      </c>
      <c r="D7" s="5" t="inlineStr">
        <is>
          <t>Deaths</t>
        </is>
      </c>
      <c r="E7" s="5" t="inlineStr">
        <is>
          <t>Marriages</t>
        </is>
      </c>
      <c r="F7" s="5" t="inlineStr">
        <is>
          <t>Divorces</t>
        </is>
      </c>
    </row>
    <row r="8">
      <c r="A8" t="inlineStr">
        <is>
          <t>1904-08</t>
        </is>
      </c>
      <c r="B8" s="8" t="n">
        <v>1512945</v>
      </c>
      <c r="C8" s="8" t="n">
        <v>152074</v>
      </c>
      <c r="D8" s="8" t="n">
        <v>992315</v>
      </c>
      <c r="E8" s="8" t="n">
        <v>399378</v>
      </c>
      <c r="F8" s="8" t="n">
        <v>62131</v>
      </c>
    </row>
    <row r="9">
      <c r="A9" t="inlineStr">
        <is>
          <t>1909-13</t>
        </is>
      </c>
      <c r="B9" s="8" t="n">
        <v>1729925</v>
      </c>
      <c r="C9" s="8" t="n">
        <v>153920</v>
      </c>
      <c r="D9" s="8" t="n">
        <v>1052735</v>
      </c>
      <c r="E9" s="8" t="n">
        <v>434786</v>
      </c>
      <c r="F9" s="8" t="n">
        <v>59023</v>
      </c>
    </row>
    <row r="10">
      <c r="A10" t="inlineStr">
        <is>
          <t>1914-18</t>
        </is>
      </c>
      <c r="B10" s="8" t="n">
        <v>1803391</v>
      </c>
      <c r="C10" s="8" t="n">
        <v>141965</v>
      </c>
      <c r="D10" s="8" t="n">
        <v>1215254</v>
      </c>
      <c r="E10" s="8" t="n">
        <v>456074</v>
      </c>
      <c r="F10" s="8" t="n">
        <v>58495</v>
      </c>
    </row>
    <row r="11">
      <c r="A11" t="inlineStr">
        <is>
          <t>1919-23</t>
        </is>
      </c>
      <c r="B11" s="8" t="n">
        <v>1961547</v>
      </c>
      <c r="C11" s="8" t="n">
        <v>136277</v>
      </c>
      <c r="D11" s="8" t="n">
        <v>1322411</v>
      </c>
      <c r="E11" s="8" t="n">
        <v>514833</v>
      </c>
      <c r="F11" s="8" t="n">
        <v>53998</v>
      </c>
    </row>
    <row r="13">
      <c r="A13" s="2" t="inlineStr">
        <is>
          <t>Ratios of these numbers per 1,000 population</t>
        </is>
      </c>
    </row>
    <row r="14">
      <c r="A14" s="5" t="inlineStr">
        <is>
          <t>Average for</t>
        </is>
      </c>
      <c r="B14" s="5" t="inlineStr">
        <is>
          <t>Births</t>
        </is>
      </c>
      <c r="C14" s="5" t="inlineStr">
        <is>
          <t>Stillbirths</t>
        </is>
      </c>
      <c r="D14" s="5" t="inlineStr">
        <is>
          <t>Deaths</t>
        </is>
      </c>
      <c r="E14" s="5" t="inlineStr">
        <is>
          <t>Marriages</t>
        </is>
      </c>
      <c r="F14" s="5" t="inlineStr">
        <is>
          <t>Divorces</t>
        </is>
      </c>
    </row>
    <row r="15">
      <c r="A15" t="inlineStr">
        <is>
          <t>1904-08</t>
        </is>
      </c>
      <c r="B15" s="11" t="n">
        <v>31.2</v>
      </c>
      <c r="C15" s="7" t="n">
        <v>3.14</v>
      </c>
      <c r="D15" s="11" t="n">
        <v>20.5</v>
      </c>
      <c r="E15" s="7" t="n">
        <v>8.24</v>
      </c>
      <c r="F15" s="7" t="n">
        <v>1.28</v>
      </c>
    </row>
    <row r="16">
      <c r="A16" t="inlineStr">
        <is>
          <t>1909-13</t>
        </is>
      </c>
      <c r="B16" s="11" t="n">
        <v>32.7</v>
      </c>
      <c r="C16" s="7" t="n">
        <v>2.99</v>
      </c>
      <c r="D16" s="11" t="n">
        <v>20.5</v>
      </c>
      <c r="E16" s="7" t="n">
        <v>8.449999999999999</v>
      </c>
      <c r="F16" s="7" t="n">
        <v>1.15</v>
      </c>
    </row>
    <row r="17">
      <c r="A17" t="inlineStr">
        <is>
          <t>1914-18</t>
        </is>
      </c>
      <c r="B17" s="11" t="n">
        <v>32.6</v>
      </c>
      <c r="C17" s="7" t="n">
        <v>2.57</v>
      </c>
      <c r="D17" s="11" t="n">
        <v>22</v>
      </c>
      <c r="E17" s="7" t="n">
        <v>8.07</v>
      </c>
      <c r="F17" s="7" t="n">
        <v>1.06</v>
      </c>
    </row>
    <row r="18">
      <c r="A18" t="inlineStr">
        <is>
          <t>1919-23</t>
        </is>
      </c>
      <c r="B18" s="11" t="n">
        <v>34.4</v>
      </c>
      <c r="C18" s="7" t="n">
        <v>2.39</v>
      </c>
      <c r="D18" s="11" t="n">
        <v>23.2</v>
      </c>
      <c r="E18" s="7" t="n">
        <v>9.029999999999999</v>
      </c>
      <c r="F18" s="7" t="n">
        <v>0.95</v>
      </c>
    </row>
    <row r="20">
      <c r="A20" s="2" t="inlineStr">
        <is>
          <t>Transcriber's notes</t>
        </is>
      </c>
    </row>
    <row r="21">
      <c r="A21" t="inlineStr">
        <is>
          <t>No totals printed.</t>
        </is>
      </c>
    </row>
  </sheetData>
  <hyperlinks>
    <hyperlink xmlns:r="http://schemas.openxmlformats.org/officeDocument/2006/relationships" ref="A5"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Age of Marriages</t>
        </is>
      </c>
    </row>
    <row r="2">
      <c r="A2" t="inlineStr">
        <is>
          <t>Population and Emigration · printed pp. 39</t>
        </is>
      </c>
    </row>
    <row r="3">
      <c r="A3" t="inlineStr">
        <is>
          <t>Scan: https://archive.org/details/japan-year-book-1930/page/n94/mode/1up</t>
        </is>
      </c>
    </row>
    <row r="4">
      <c r="A4" s="3" t="inlineStr">
        <is>
          <t>← Contents</t>
        </is>
      </c>
    </row>
    <row r="6">
      <c r="A6" s="5" t="inlineStr">
        <is>
          <t>Age</t>
        </is>
      </c>
      <c r="B6" s="5" t="inlineStr">
        <is>
          <t>[year illegible] — Males</t>
        </is>
      </c>
      <c r="C6" s="5" t="inlineStr">
        <is>
          <t>[year illegible] — Females</t>
        </is>
      </c>
      <c r="D6" s="5" t="inlineStr">
        <is>
          <t>1926 — Males</t>
        </is>
      </c>
      <c r="E6" s="5" t="inlineStr">
        <is>
          <t>1926 — Females</t>
        </is>
      </c>
      <c r="F6" s="5" t="inlineStr">
        <is>
          <t>Ratio for 1926 — Males</t>
        </is>
      </c>
      <c r="G6" s="5" t="inlineStr">
        <is>
          <t>Ratio for 1926 — Females</t>
        </is>
      </c>
    </row>
    <row r="7">
      <c r="A7" t="inlineStr">
        <is>
          <t>Under 15</t>
        </is>
      </c>
      <c r="B7" t="inlineStr">
        <is>
          <t>—</t>
        </is>
      </c>
      <c r="C7" t="inlineStr">
        <is>
          <t>—</t>
        </is>
      </c>
      <c r="D7" t="inlineStr">
        <is>
          <t>—</t>
        </is>
      </c>
      <c r="E7" s="9" t="n">
        <v>116</v>
      </c>
      <c r="F7" t="inlineStr">
        <is>
          <t>—</t>
        </is>
      </c>
      <c r="G7" s="11" t="n">
        <v>0.2</v>
      </c>
    </row>
    <row r="8">
      <c r="A8" t="inlineStr">
        <is>
          <t>15-19</t>
        </is>
      </c>
      <c r="B8" s="8" t="n">
        <v>13818</v>
      </c>
      <c r="C8" s="8" t="n">
        <v>123537</v>
      </c>
      <c r="D8" s="8" t="n">
        <v>13325</v>
      </c>
      <c r="E8" s="8" t="n">
        <v>123677</v>
      </c>
      <c r="F8" s="11" t="n">
        <v>26.5</v>
      </c>
      <c r="G8" s="11" t="n">
        <v>246</v>
      </c>
    </row>
    <row r="9">
      <c r="A9" t="inlineStr">
        <is>
          <t>20-24</t>
        </is>
      </c>
      <c r="B9" s="8" t="n">
        <v>167658</v>
      </c>
      <c r="C9" s="8" t="n">
        <v>254092</v>
      </c>
      <c r="D9" s="8" t="n">
        <v>157404</v>
      </c>
      <c r="E9" s="8" t="n">
        <v>239763</v>
      </c>
      <c r="F9" s="11" t="n">
        <v>313</v>
      </c>
      <c r="G9" s="11" t="n">
        <v>476.8</v>
      </c>
    </row>
    <row r="10">
      <c r="A10" t="inlineStr">
        <is>
          <t>25-29</t>
        </is>
      </c>
      <c r="B10" s="8" t="n">
        <v>192689</v>
      </c>
      <c r="C10" s="8" t="n">
        <v>80108</v>
      </c>
      <c r="D10" s="8" t="n">
        <v>190710</v>
      </c>
      <c r="E10" s="8" t="n">
        <v>77831</v>
      </c>
      <c r="F10" s="11" t="n">
        <v>379.2</v>
      </c>
      <c r="G10" s="11" t="n">
        <v>154.8</v>
      </c>
    </row>
    <row r="11">
      <c r="A11" t="inlineStr">
        <is>
          <t>30-34</t>
        </is>
      </c>
      <c r="B11" s="8" t="n">
        <v>68850</v>
      </c>
      <c r="C11" s="8" t="n">
        <v>27607</v>
      </c>
      <c r="D11" s="8" t="n">
        <v>67590</v>
      </c>
      <c r="E11" s="8" t="n">
        <v>27712</v>
      </c>
      <c r="F11" s="11" t="n">
        <v>134.4</v>
      </c>
      <c r="G11" s="11" t="n">
        <v>55.1</v>
      </c>
    </row>
    <row r="12">
      <c r="A12" t="inlineStr">
        <is>
          <t>35-39</t>
        </is>
      </c>
      <c r="B12" s="8" t="n">
        <v>32290</v>
      </c>
      <c r="C12" s="8" t="n">
        <v>14821</v>
      </c>
      <c r="D12" s="8" t="n">
        <v>30231</v>
      </c>
      <c r="E12" s="8" t="n">
        <v>13930</v>
      </c>
      <c r="F12" s="11" t="n">
        <v>60.1</v>
      </c>
      <c r="G12" s="11" t="n">
        <v>27.7</v>
      </c>
    </row>
    <row r="13">
      <c r="A13" t="inlineStr">
        <is>
          <t>40-49</t>
        </is>
      </c>
      <c r="B13" s="8" t="n">
        <v>30873</v>
      </c>
      <c r="C13" s="8" t="n">
        <v>15185</v>
      </c>
      <c r="D13" s="8" t="n">
        <v>18790</v>
      </c>
      <c r="E13" s="8" t="n">
        <v>14086</v>
      </c>
      <c r="F13" s="11" t="n">
        <v>57.3</v>
      </c>
      <c r="G13" s="11" t="n">
        <v>28</v>
      </c>
    </row>
    <row r="14">
      <c r="A14" t="inlineStr">
        <is>
          <t>50-59</t>
        </is>
      </c>
      <c r="B14" s="8" t="n">
        <v>11097</v>
      </c>
      <c r="C14" s="8" t="n">
        <v>4905</v>
      </c>
      <c r="D14" s="8" t="n">
        <v>10731</v>
      </c>
      <c r="E14" s="8" t="n">
        <v>4666</v>
      </c>
      <c r="F14" s="11" t="n">
        <v>21.4</v>
      </c>
      <c r="G14" s="11" t="n">
        <v>9.300000000000001</v>
      </c>
    </row>
    <row r="15">
      <c r="A15" t="inlineStr">
        <is>
          <t>Above 60</t>
        </is>
      </c>
      <c r="B15" s="8" t="n">
        <v>4163</v>
      </c>
      <c r="C15" s="8" t="n">
        <v>1075</v>
      </c>
      <c r="D15" s="8" t="n">
        <v>4066</v>
      </c>
      <c r="E15" s="8" t="n">
        <v>1066</v>
      </c>
      <c r="F15" s="11" t="n">
        <v>8.1</v>
      </c>
      <c r="G15" s="11" t="n">
        <v>2.1</v>
      </c>
    </row>
    <row r="16">
      <c r="A16" t="inlineStr">
        <is>
          <t>Total</t>
        </is>
      </c>
      <c r="B16" s="8" t="n">
        <v>521438</v>
      </c>
      <c r="C16" s="8" t="n">
        <v>521438</v>
      </c>
      <c r="D16" s="8" t="n">
        <v>492847</v>
      </c>
      <c r="E16" s="8" t="n">
        <v>512731</v>
      </c>
      <c r="F16" s="12" t="n">
        <v>1000</v>
      </c>
      <c r="G16" s="12" t="n">
        <v>1000.1</v>
      </c>
    </row>
    <row r="18">
      <c r="A18" s="2" t="inlineStr">
        <is>
          <t>Transcriber's notes</t>
        </is>
      </c>
    </row>
    <row r="19">
      <c r="A19" t="inlineStr">
        <is>
          <t>Year printed over the first pair of columns is damaged: '19' is legible, remaining digits broken (looks like 1925 or 1923); left unstated in the column heading.</t>
        </is>
      </c>
    </row>
    <row r="20">
      <c r="A20" t="inlineStr">
        <is>
          <t>Column first year Males: parts sum to 521,438 vs printed Total 521,438 — reconciles</t>
        </is>
      </c>
    </row>
    <row r="21">
      <c r="A21" t="inlineStr">
        <is>
          <t>Column first year Females: parts sum to 521,330 vs printed Total 521,438 — does NOT reconcile (diff 108)</t>
        </is>
      </c>
    </row>
    <row r="22">
      <c r="A22" t="inlineStr">
        <is>
          <t>Column 1926 Males: parts sum to 492,847 vs printed Total 492,847 — reconciles</t>
        </is>
      </c>
    </row>
    <row r="23">
      <c r="A23" t="inlineStr">
        <is>
          <t>Column 1926 Females: parts sum to 502,847 vs printed Total 512,731 — does NOT reconcile (diff 9,884)</t>
        </is>
      </c>
    </row>
    <row r="24">
      <c r="A24" t="inlineStr">
        <is>
          <t>Column Ratio 1926 Males: parts sum to 1,000.0 vs printed Total 1,000.0 — reconciles</t>
        </is>
      </c>
    </row>
    <row r="25">
      <c r="A25" t="inlineStr">
        <is>
          <t>Column Ratio 1926 Females: parts sum to 1,000.0 vs printed Total 1,000.1 — does NOT reconcile (diff 0.1)</t>
        </is>
      </c>
    </row>
  </sheetData>
  <hyperlinks>
    <hyperlink xmlns:r="http://schemas.openxmlformats.org/officeDocument/2006/relationships" ref="A4"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Birthrates</t>
        </is>
      </c>
    </row>
    <row r="2">
      <c r="A2" t="inlineStr">
        <is>
          <t>Population and Emigration · printed pp. 39</t>
        </is>
      </c>
    </row>
    <row r="3">
      <c r="A3" t="inlineStr">
        <is>
          <t>Scan: https://archive.org/details/japan-year-book-1930/page/n94/mode/1up</t>
        </is>
      </c>
    </row>
    <row r="4">
      <c r="A4" s="3" t="inlineStr">
        <is>
          <t>← Contents</t>
        </is>
      </c>
    </row>
    <row r="6">
      <c r="A6" s="5" t="inlineStr">
        <is>
          <t>Year</t>
        </is>
      </c>
      <c r="B6" s="5" t="inlineStr">
        <is>
          <t>Males</t>
        </is>
      </c>
      <c r="C6" s="5" t="inlineStr">
        <is>
          <t>Females</t>
        </is>
      </c>
      <c r="D6" s="5" t="inlineStr">
        <is>
          <t>Total</t>
        </is>
      </c>
      <c r="E6" s="5" t="inlineStr">
        <is>
          <t>Males per 100 females</t>
        </is>
      </c>
      <c r="F6" s="5" t="inlineStr">
        <is>
          <t>Legitimate</t>
        </is>
      </c>
      <c r="G6" s="5" t="inlineStr">
        <is>
          <t>Illegitimate</t>
        </is>
      </c>
    </row>
    <row r="7">
      <c r="A7" s="9" t="n">
        <v>1922</v>
      </c>
      <c r="B7" s="8" t="n">
        <v>1004022</v>
      </c>
      <c r="C7" s="8" t="n">
        <v>965292</v>
      </c>
      <c r="D7" s="8" t="n">
        <v>1969314</v>
      </c>
      <c r="E7" s="11" t="n">
        <v>104</v>
      </c>
      <c r="F7" s="11" t="n">
        <v>92</v>
      </c>
      <c r="G7" s="11" t="n">
        <v>8</v>
      </c>
    </row>
    <row r="8">
      <c r="A8" s="9" t="n">
        <v>1923</v>
      </c>
      <c r="B8" s="8" t="n">
        <v>1043599</v>
      </c>
      <c r="C8" s="8" t="n">
        <v>999698</v>
      </c>
      <c r="D8" s="8" t="n">
        <v>2043297</v>
      </c>
      <c r="E8" s="11" t="n">
        <v>104.4</v>
      </c>
      <c r="F8" s="11" t="n">
        <v>92.3</v>
      </c>
      <c r="G8" s="11" t="n">
        <v>7.7</v>
      </c>
    </row>
    <row r="9">
      <c r="A9" s="9" t="n">
        <v>1924</v>
      </c>
      <c r="B9" s="8" t="n">
        <v>1019988</v>
      </c>
      <c r="C9" s="8" t="n">
        <v>978532</v>
      </c>
      <c r="D9" s="8" t="n">
        <v>1998520</v>
      </c>
      <c r="E9" s="11" t="n">
        <v>104.2</v>
      </c>
      <c r="F9" s="11" t="n">
        <v>92.40000000000001</v>
      </c>
      <c r="G9" s="11" t="n">
        <v>7.6</v>
      </c>
    </row>
    <row r="10">
      <c r="A10" s="9" t="n">
        <v>1925</v>
      </c>
      <c r="B10" s="8" t="n">
        <v>1060827</v>
      </c>
      <c r="C10" s="8" t="n">
        <v>1025264</v>
      </c>
      <c r="D10" s="8" t="n">
        <v>2086091</v>
      </c>
      <c r="E10" s="11" t="n">
        <v>103.5</v>
      </c>
      <c r="F10" s="11" t="n">
        <v>92.7</v>
      </c>
      <c r="G10" s="11" t="n">
        <v>7.3</v>
      </c>
    </row>
    <row r="11">
      <c r="A11" s="9" t="n">
        <v>1926</v>
      </c>
      <c r="B11" s="8" t="n">
        <v>1081793</v>
      </c>
      <c r="C11" s="8" t="n">
        <v>1022611</v>
      </c>
      <c r="D11" s="8" t="n">
        <v>2104405</v>
      </c>
      <c r="E11" s="11" t="n">
        <v>105.8</v>
      </c>
      <c r="F11" s="11" t="n">
        <v>93.09999999999999</v>
      </c>
      <c r="G11" s="11" t="n">
        <v>6.9</v>
      </c>
    </row>
    <row r="12">
      <c r="A12" s="9" t="n">
        <v>1927</v>
      </c>
      <c r="B12" s="8" t="n">
        <v>1048946</v>
      </c>
      <c r="C12" s="8" t="n">
        <v>1011791</v>
      </c>
      <c r="D12" s="8" t="n">
        <v>2060737</v>
      </c>
      <c r="E12" s="11" t="n">
        <v>103.7</v>
      </c>
      <c r="F12" s="11" t="n">
        <v>93</v>
      </c>
      <c r="G12" s="11" t="n">
        <v>7</v>
      </c>
    </row>
    <row r="14">
      <c r="A14" s="2" t="inlineStr">
        <is>
          <t>Transcriber's notes</t>
        </is>
      </c>
    </row>
    <row r="15">
      <c r="A15" t="inlineStr">
        <is>
          <t>Row checks Males + Females = Total:</t>
        </is>
      </c>
    </row>
    <row r="16">
      <c r="A16" t="inlineStr">
        <is>
          <t>1922: 1+2 = 1,969,314 vs printed 1,969,314 — reconciles</t>
        </is>
      </c>
    </row>
    <row r="17">
      <c r="A17" t="inlineStr">
        <is>
          <t>1923: 1+2 = 2,043,297 vs printed 2,043,297 — reconciles</t>
        </is>
      </c>
    </row>
    <row r="18">
      <c r="A18" t="inlineStr">
        <is>
          <t>1924: 1+2 = 1,998,520 vs printed 1,998,520 — reconciles</t>
        </is>
      </c>
    </row>
    <row r="19">
      <c r="A19" t="inlineStr">
        <is>
          <t>1925: 1+2 = 2,086,091 vs printed 2,086,091 — reconciles</t>
        </is>
      </c>
    </row>
    <row r="20">
      <c r="A20" t="inlineStr">
        <is>
          <t>1926: 1+2 = 2,104,404 vs printed 2,104,405 — does NOT reconcile (diff 1)</t>
        </is>
      </c>
    </row>
    <row r="21">
      <c r="A21" t="inlineStr">
        <is>
          <t>1927: 1+2 = 2,060,737 vs printed 2,060,737 — reconciles</t>
        </is>
      </c>
    </row>
    <row r="22">
      <c r="A22" t="inlineStr">
        <is>
          <t>Row checks Legitimate + Illegitimate = 100:</t>
        </is>
      </c>
    </row>
    <row r="23">
      <c r="A23" t="inlineStr">
        <is>
          <t>1922: 100.0</t>
        </is>
      </c>
    </row>
    <row r="24">
      <c r="A24" t="inlineStr">
        <is>
          <t>1923: 100.0</t>
        </is>
      </c>
    </row>
    <row r="25">
      <c r="A25" t="inlineStr">
        <is>
          <t>1924: 100.0</t>
        </is>
      </c>
    </row>
    <row r="26">
      <c r="A26" t="inlineStr">
        <is>
          <t>1925: 100.0</t>
        </is>
      </c>
    </row>
    <row r="27">
      <c r="A27" t="inlineStr">
        <is>
          <t>1926: 100.0</t>
        </is>
      </c>
    </row>
    <row r="28">
      <c r="A28" t="inlineStr">
        <is>
          <t>1927: 100.0</t>
        </is>
      </c>
    </row>
  </sheetData>
  <hyperlinks>
    <hyperlink xmlns:r="http://schemas.openxmlformats.org/officeDocument/2006/relationships" ref="A4"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Rates of Stillbirths</t>
        </is>
      </c>
    </row>
    <row r="2">
      <c r="A2" t="inlineStr">
        <is>
          <t>Population and Emigration · printed pp. 39</t>
        </is>
      </c>
    </row>
    <row r="3">
      <c r="A3" t="inlineStr">
        <is>
          <t>Scan: https://archive.org/details/japan-year-book-1930/page/n94/mode/1up</t>
        </is>
      </c>
    </row>
    <row r="4">
      <c r="A4" s="3" t="inlineStr">
        <is>
          <t>← Contents</t>
        </is>
      </c>
    </row>
    <row r="6">
      <c r="A6" s="5" t="inlineStr">
        <is>
          <t>Year</t>
        </is>
      </c>
      <c r="B6" s="5" t="inlineStr">
        <is>
          <t>Males</t>
        </is>
      </c>
      <c r="C6" s="5" t="inlineStr">
        <is>
          <t>Females</t>
        </is>
      </c>
      <c r="D6" s="5" t="inlineStr">
        <is>
          <t>Unknown</t>
        </is>
      </c>
      <c r="E6" s="5" t="inlineStr">
        <is>
          <t>Total</t>
        </is>
      </c>
      <c r="F6" s="5" t="inlineStr">
        <is>
          <t>M. per 100 F.</t>
        </is>
      </c>
      <c r="G6" s="5" t="inlineStr">
        <is>
          <t>Legitimate</t>
        </is>
      </c>
      <c r="H6" s="5" t="inlineStr">
        <is>
          <t>Illegitimate</t>
        </is>
      </c>
    </row>
    <row r="7">
      <c r="A7" s="9" t="n">
        <v>1922</v>
      </c>
      <c r="B7" s="8" t="n">
        <v>71327</v>
      </c>
      <c r="C7" s="8" t="n">
        <v>60566</v>
      </c>
      <c r="D7" s="9" t="n">
        <v>351</v>
      </c>
      <c r="E7" s="8" t="n">
        <v>132244</v>
      </c>
      <c r="F7" s="11" t="n">
        <v>117.8</v>
      </c>
      <c r="G7" s="11" t="n">
        <v>77.3</v>
      </c>
      <c r="H7" s="11" t="n">
        <v>22.7</v>
      </c>
    </row>
    <row r="8">
      <c r="A8" s="9" t="n">
        <v>1923</v>
      </c>
      <c r="B8" s="8" t="n">
        <v>72126</v>
      </c>
      <c r="C8" s="8" t="n">
        <v>61312</v>
      </c>
      <c r="D8" s="9" t="n">
        <v>425</v>
      </c>
      <c r="E8" s="8" t="n">
        <v>133863</v>
      </c>
      <c r="F8" s="11" t="n">
        <v>117.6</v>
      </c>
      <c r="G8" s="11" t="n">
        <v>78.09999999999999</v>
      </c>
      <c r="H8" s="11" t="n">
        <v>21.9</v>
      </c>
    </row>
    <row r="9">
      <c r="A9" s="9" t="n">
        <v>1924</v>
      </c>
      <c r="B9" s="8" t="n">
        <v>67777</v>
      </c>
      <c r="C9" s="8" t="n">
        <v>57707</v>
      </c>
      <c r="D9" s="9" t="n">
        <v>355</v>
      </c>
      <c r="E9" s="8" t="n">
        <v>125839</v>
      </c>
      <c r="F9" s="11" t="n">
        <v>117.5</v>
      </c>
      <c r="G9" s="11" t="n">
        <v>78.59999999999999</v>
      </c>
      <c r="H9" s="11" t="n">
        <v>21.3</v>
      </c>
    </row>
    <row r="10">
      <c r="A10" s="9" t="n">
        <v>1925</v>
      </c>
      <c r="B10" s="8" t="n">
        <v>67580</v>
      </c>
      <c r="C10" s="8" t="n">
        <v>56506</v>
      </c>
      <c r="D10" s="9" t="n">
        <v>317</v>
      </c>
      <c r="E10" s="8" t="n">
        <v>124403</v>
      </c>
      <c r="F10" s="11" t="n">
        <v>119.6</v>
      </c>
      <c r="G10" s="11" t="n">
        <v>79.09999999999999</v>
      </c>
      <c r="H10" s="11" t="n">
        <v>20.9</v>
      </c>
    </row>
    <row r="11">
      <c r="A11" s="9" t="n">
        <v>1926</v>
      </c>
      <c r="B11" s="8" t="n">
        <v>67562</v>
      </c>
      <c r="C11" s="8" t="n">
        <v>56136</v>
      </c>
      <c r="D11" s="9" t="n">
        <v>340</v>
      </c>
      <c r="E11" s="8" t="n">
        <v>124038</v>
      </c>
      <c r="F11" s="11" t="n">
        <v>120.4</v>
      </c>
      <c r="G11" s="11" t="n">
        <v>79.8</v>
      </c>
      <c r="H11" s="11" t="n">
        <v>20.2</v>
      </c>
    </row>
    <row r="12">
      <c r="A12" s="9" t="n">
        <v>1927</v>
      </c>
      <c r="B12" s="8" t="n">
        <v>63401</v>
      </c>
      <c r="C12" s="8" t="n">
        <v>53140</v>
      </c>
      <c r="D12" s="9" t="n">
        <v>381</v>
      </c>
      <c r="E12" s="8" t="n">
        <v>116922</v>
      </c>
      <c r="F12" s="11" t="n">
        <v>119.3</v>
      </c>
      <c r="G12" s="11" t="n">
        <v>79.8</v>
      </c>
      <c r="H12" s="11" t="n">
        <v>20.1</v>
      </c>
    </row>
    <row r="14">
      <c r="A14" s="2" t="inlineStr">
        <is>
          <t>Transcriber's notes</t>
        </is>
      </c>
    </row>
    <row r="15">
      <c r="A15" t="inlineStr">
        <is>
          <t>Row checks Males + Females + Unknown = Total:</t>
        </is>
      </c>
    </row>
    <row r="16">
      <c r="A16" t="inlineStr">
        <is>
          <t>1922: 1+2+3 = 132,244 vs printed 132,244 — reconciles</t>
        </is>
      </c>
    </row>
    <row r="17">
      <c r="A17" t="inlineStr">
        <is>
          <t>1923: 1+2+3 = 133,863 vs printed 133,863 — reconciles</t>
        </is>
      </c>
    </row>
    <row r="18">
      <c r="A18" t="inlineStr">
        <is>
          <t>1924: 1+2+3 = 125,839 vs printed 125,839 — reconciles</t>
        </is>
      </c>
    </row>
    <row r="19">
      <c r="A19" t="inlineStr">
        <is>
          <t>1925: 1+2+3 = 124,403 vs printed 124,403 — reconciles</t>
        </is>
      </c>
    </row>
    <row r="20">
      <c r="A20" t="inlineStr">
        <is>
          <t>1926: 1+2+3 = 124,038 vs printed 124,038 — reconciles</t>
        </is>
      </c>
    </row>
    <row r="21">
      <c r="A21" t="inlineStr">
        <is>
          <t>1927: 1+2+3 = 116,922 vs printed 116,922 — reconciles</t>
        </is>
      </c>
    </row>
    <row r="22">
      <c r="A22" t="inlineStr">
        <is>
          <t>Legitimate + Illegitimate per row: 1922 100.0; 1923 100.0; 1924 99.9; 1925 100.0; 1926 100.0; 1927 99.9</t>
        </is>
      </c>
    </row>
  </sheetData>
  <hyperlinks>
    <hyperlink xmlns:r="http://schemas.openxmlformats.org/officeDocument/2006/relationships" ref="A4"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Population of the Prefectures</t>
        </is>
      </c>
    </row>
    <row r="2">
      <c r="A2" t="inlineStr">
        <is>
          <t>Population and Emigration · printed pp. 40</t>
        </is>
      </c>
    </row>
    <row r="3">
      <c r="A3" t="inlineStr">
        <is>
          <t>(Based on the Census taken Oct. 1, 1925)</t>
        </is>
      </c>
    </row>
    <row r="4">
      <c r="A4" t="inlineStr">
        <is>
          <t>Scan: https://archive.org/details/japan-year-book-1930/page/n95/mode/1up</t>
        </is>
      </c>
    </row>
    <row r="5">
      <c r="A5" s="3" t="inlineStr">
        <is>
          <t>← Contents</t>
        </is>
      </c>
    </row>
    <row r="7">
      <c r="A7" s="5" t="inlineStr">
        <is>
          <t>Prefecture</t>
        </is>
      </c>
      <c r="B7" s="5" t="inlineStr">
        <is>
          <t>Area in sq. km.</t>
        </is>
      </c>
      <c r="C7" s="5" t="inlineStr">
        <is>
          <t>Pop.</t>
        </is>
      </c>
      <c r="D7" s="5" t="inlineStr">
        <is>
          <t>Pop. per sq. km.</t>
        </is>
      </c>
    </row>
    <row r="8">
      <c r="A8" t="inlineStr">
        <is>
          <t>Aichi</t>
        </is>
      </c>
      <c r="B8" s="8" t="n">
        <v>5055</v>
      </c>
      <c r="C8" s="8" t="n">
        <v>2319294</v>
      </c>
      <c r="D8" s="9" t="n">
        <v>459</v>
      </c>
    </row>
    <row r="9">
      <c r="A9" t="inlineStr">
        <is>
          <t>Akita</t>
        </is>
      </c>
      <c r="B9" s="8" t="n">
        <v>11724</v>
      </c>
      <c r="C9" s="8" t="n">
        <v>936410</v>
      </c>
      <c r="D9" s="9" t="n">
        <v>80</v>
      </c>
    </row>
    <row r="10">
      <c r="A10" t="inlineStr">
        <is>
          <t>Aomori</t>
        </is>
      </c>
      <c r="B10" s="8" t="n">
        <v>9631</v>
      </c>
      <c r="C10" s="8" t="n">
        <v>812977</v>
      </c>
      <c r="D10" s="9" t="n">
        <v>84</v>
      </c>
    </row>
    <row r="11">
      <c r="A11" t="inlineStr">
        <is>
          <t>Chiba</t>
        </is>
      </c>
      <c r="B11" s="8" t="n">
        <v>5079</v>
      </c>
      <c r="C11" s="8" t="n">
        <v>1399257</v>
      </c>
      <c r="D11" s="9" t="n">
        <v>276</v>
      </c>
    </row>
    <row r="12">
      <c r="A12" t="inlineStr">
        <is>
          <t>Ehime</t>
        </is>
      </c>
      <c r="B12" s="8" t="n">
        <v>5699</v>
      </c>
      <c r="C12" s="8" t="n">
        <v>1096366</v>
      </c>
      <c r="D12" s="9" t="n">
        <v>192</v>
      </c>
    </row>
    <row r="13">
      <c r="A13" t="inlineStr">
        <is>
          <t>Fukui</t>
        </is>
      </c>
      <c r="B13" s="8" t="n">
        <v>4019</v>
      </c>
      <c r="C13" s="8" t="n">
        <v>597899</v>
      </c>
      <c r="D13" s="9" t="n">
        <v>149</v>
      </c>
    </row>
    <row r="14">
      <c r="A14" t="inlineStr">
        <is>
          <t>Fukuoka</t>
        </is>
      </c>
      <c r="B14" s="8" t="n">
        <v>4922</v>
      </c>
      <c r="C14" s="8" t="n">
        <v>2301668</v>
      </c>
      <c r="D14" s="9" t="n">
        <v>468</v>
      </c>
    </row>
    <row r="15">
      <c r="A15" t="inlineStr">
        <is>
          <t>Fukushima</t>
        </is>
      </c>
      <c r="B15" s="8" t="n">
        <v>13720</v>
      </c>
      <c r="C15" s="8" t="n">
        <v>1437596</v>
      </c>
      <c r="D15" s="9" t="n">
        <v>105</v>
      </c>
    </row>
    <row r="16">
      <c r="A16" t="inlineStr">
        <is>
          <t>Gifu</t>
        </is>
      </c>
      <c r="B16" s="8" t="n">
        <v>10462</v>
      </c>
      <c r="C16" s="8" t="n">
        <v>1132557</v>
      </c>
      <c r="D16" s="9" t="n">
        <v>108</v>
      </c>
    </row>
    <row r="17">
      <c r="A17" t="inlineStr">
        <is>
          <t>Gumma</t>
        </is>
      </c>
      <c r="B17" s="8" t="n">
        <v>6315</v>
      </c>
      <c r="C17" s="8" t="n">
        <v>1118858</v>
      </c>
      <c r="D17" s="9" t="n">
        <v>177</v>
      </c>
    </row>
    <row r="18">
      <c r="A18" t="inlineStr">
        <is>
          <t>Hiroshima</t>
        </is>
      </c>
      <c r="B18" s="8" t="n">
        <v>8448</v>
      </c>
      <c r="C18" s="8" t="n">
        <v>1617680</v>
      </c>
      <c r="D18" s="9" t="n">
        <v>191</v>
      </c>
    </row>
    <row r="19">
      <c r="A19" t="inlineStr">
        <is>
          <t>Hokkaido</t>
        </is>
      </c>
      <c r="B19" s="8" t="n">
        <v>88279</v>
      </c>
      <c r="C19" s="8" t="n">
        <v>2498690</v>
      </c>
      <c r="D19" s="9" t="n">
        <v>28</v>
      </c>
    </row>
    <row r="20">
      <c r="A20" t="inlineStr">
        <is>
          <t>Hyogo</t>
        </is>
      </c>
      <c r="B20" s="8" t="n">
        <v>8427</v>
      </c>
      <c r="C20" s="8" t="n">
        <v>2454679</v>
      </c>
      <c r="D20" s="9" t="n">
        <v>291</v>
      </c>
    </row>
    <row r="21">
      <c r="A21" t="inlineStr">
        <is>
          <t>Ibaraki</t>
        </is>
      </c>
      <c r="B21" s="8" t="n">
        <v>6100</v>
      </c>
      <c r="C21" s="8" t="n">
        <v>1409092</v>
      </c>
      <c r="D21" s="9" t="n">
        <v>231</v>
      </c>
    </row>
    <row r="22">
      <c r="A22" t="inlineStr">
        <is>
          <t>Ishikawa</t>
        </is>
      </c>
      <c r="B22" s="8" t="n">
        <v>4198</v>
      </c>
      <c r="C22" s="8" t="n">
        <v>750854</v>
      </c>
      <c r="D22" s="9" t="n">
        <v>279</v>
      </c>
    </row>
    <row r="23">
      <c r="A23" t="inlineStr">
        <is>
          <t>Iwate</t>
        </is>
      </c>
      <c r="B23" s="8" t="n">
        <v>15235</v>
      </c>
      <c r="C23" s="8" t="n">
        <v>900984</v>
      </c>
      <c r="D23" s="9" t="n">
        <v>59</v>
      </c>
    </row>
    <row r="24">
      <c r="A24" t="inlineStr">
        <is>
          <t>Kagawa</t>
        </is>
      </c>
      <c r="B24" s="8" t="n">
        <v>1845</v>
      </c>
      <c r="C24" s="8" t="n">
        <v>700308</v>
      </c>
      <c r="D24" s="9" t="n">
        <v>379</v>
      </c>
    </row>
    <row r="25">
      <c r="A25" t="inlineStr">
        <is>
          <t>Kagoshima</t>
        </is>
      </c>
      <c r="B25" s="8" t="n">
        <v>9011</v>
      </c>
      <c r="C25" s="8" t="n">
        <v>1472193</v>
      </c>
      <c r="D25" s="9" t="n">
        <v>163</v>
      </c>
    </row>
    <row r="26">
      <c r="A26" t="inlineStr">
        <is>
          <t>Kanagawa</t>
        </is>
      </c>
      <c r="B26" s="8" t="n">
        <v>2252</v>
      </c>
      <c r="C26" s="8" t="n">
        <v>1416792</v>
      </c>
      <c r="D26" s="9" t="n">
        <v>604</v>
      </c>
    </row>
    <row r="27">
      <c r="A27" t="inlineStr">
        <is>
          <t>Kochi</t>
        </is>
      </c>
      <c r="B27" s="8" t="n">
        <v>7088</v>
      </c>
      <c r="C27" s="8" t="n">
        <v>687478</v>
      </c>
      <c r="D27" s="9" t="n">
        <v>97</v>
      </c>
    </row>
    <row r="28">
      <c r="A28" t="inlineStr">
        <is>
          <t>Kumamoto</t>
        </is>
      </c>
      <c r="B28" s="8" t="n">
        <v>7432</v>
      </c>
      <c r="C28" s="8" t="n">
        <v>1296086</v>
      </c>
      <c r="D28" s="9" t="n">
        <v>174</v>
      </c>
    </row>
    <row r="29">
      <c r="A29" t="inlineStr">
        <is>
          <t>Kyoto</t>
        </is>
      </c>
      <c r="B29" s="8" t="n">
        <v>4559</v>
      </c>
      <c r="C29" s="8" t="n">
        <v>1406382</v>
      </c>
      <c r="D29" s="9" t="n">
        <v>308</v>
      </c>
    </row>
    <row r="30">
      <c r="A30" t="inlineStr">
        <is>
          <t>Miyagi</t>
        </is>
      </c>
      <c r="B30" s="8" t="n">
        <v>7287</v>
      </c>
      <c r="C30" s="8" t="n">
        <v>1044036</v>
      </c>
      <c r="D30" s="9" t="n">
        <v>143</v>
      </c>
    </row>
    <row r="31">
      <c r="A31" t="inlineStr">
        <is>
          <t>Miyazaki</t>
        </is>
      </c>
      <c r="B31" s="8" t="n">
        <v>7738</v>
      </c>
      <c r="C31" s="8" t="n">
        <v>691094</v>
      </c>
      <c r="D31" s="9" t="n">
        <v>89</v>
      </c>
    </row>
    <row r="32">
      <c r="A32" t="inlineStr">
        <is>
          <t>Miye</t>
        </is>
      </c>
      <c r="B32" s="8" t="n">
        <v>5702</v>
      </c>
      <c r="C32" s="8" t="n">
        <v>1107692</v>
      </c>
      <c r="D32" s="9" t="n">
        <v>194</v>
      </c>
    </row>
    <row r="33">
      <c r="A33" t="inlineStr">
        <is>
          <t>Nagano</t>
        </is>
      </c>
      <c r="B33" s="8" t="n">
        <v>13557</v>
      </c>
      <c r="C33" s="8" t="n">
        <v>1629217</v>
      </c>
      <c r="D33" s="9" t="n">
        <v>120</v>
      </c>
    </row>
    <row r="34">
      <c r="A34" t="inlineStr">
        <is>
          <t>Nagasaki</t>
        </is>
      </c>
      <c r="B34" s="8" t="n">
        <v>4116</v>
      </c>
      <c r="C34" s="8" t="n">
        <v>1163945</v>
      </c>
      <c r="D34" s="9" t="n">
        <v>283</v>
      </c>
    </row>
    <row r="35">
      <c r="A35" t="inlineStr">
        <is>
          <t>Nara</t>
        </is>
      </c>
      <c r="B35" s="8" t="n">
        <v>3730</v>
      </c>
      <c r="C35" s="8" t="n">
        <v>583828</v>
      </c>
      <c r="D35" s="9" t="n">
        <v>157</v>
      </c>
    </row>
    <row r="36">
      <c r="A36" t="inlineStr">
        <is>
          <t>Niigata</t>
        </is>
      </c>
      <c r="B36" s="8" t="n">
        <v>12594</v>
      </c>
      <c r="C36" s="8" t="n">
        <v>1849807</v>
      </c>
      <c r="D36" s="9" t="n">
        <v>147</v>
      </c>
    </row>
    <row r="37">
      <c r="A37" t="inlineStr">
        <is>
          <t>Oita</t>
        </is>
      </c>
      <c r="B37" s="8" t="n">
        <v>6227</v>
      </c>
      <c r="C37" s="8" t="n">
        <v>915136</v>
      </c>
      <c r="D37" s="9" t="n">
        <v>147</v>
      </c>
    </row>
    <row r="38">
      <c r="A38" t="inlineStr">
        <is>
          <t>Okayama</t>
        </is>
      </c>
      <c r="B38" s="8" t="n">
        <v>7019</v>
      </c>
      <c r="C38" s="8" t="n">
        <v>1238447</v>
      </c>
      <c r="D38" s="9" t="n">
        <v>176</v>
      </c>
    </row>
    <row r="39">
      <c r="A39" t="inlineStr">
        <is>
          <t>Okinawa</t>
        </is>
      </c>
      <c r="B39" s="8" t="n">
        <v>2151</v>
      </c>
      <c r="C39" s="8" t="n">
        <v>557622</v>
      </c>
      <c r="D39" s="9" t="n">
        <v>259</v>
      </c>
    </row>
    <row r="40">
      <c r="A40" t="inlineStr">
        <is>
          <t>Osaka</t>
        </is>
      </c>
      <c r="B40" s="8" t="n">
        <v>1761</v>
      </c>
      <c r="C40" s="8" t="n">
        <v>3059502</v>
      </c>
      <c r="D40" s="8" t="n">
        <v>1718</v>
      </c>
    </row>
    <row r="41">
      <c r="A41" t="inlineStr">
        <is>
          <t>Saga</t>
        </is>
      </c>
      <c r="B41" s="8" t="n">
        <v>2444</v>
      </c>
      <c r="C41" s="8" t="n">
        <v>684831</v>
      </c>
      <c r="D41" s="9" t="n">
        <v>280</v>
      </c>
    </row>
    <row r="42">
      <c r="A42" t="inlineStr">
        <is>
          <t>Saitama</t>
        </is>
      </c>
      <c r="B42" s="8" t="n">
        <v>3804</v>
      </c>
      <c r="C42" s="8" t="n">
        <v>1394458</v>
      </c>
      <c r="D42" s="9" t="n">
        <v>367</v>
      </c>
    </row>
    <row r="43">
      <c r="A43" t="inlineStr">
        <is>
          <t>Shiga</t>
        </is>
      </c>
      <c r="B43" s="8" t="n">
        <v>4031</v>
      </c>
      <c r="C43" s="8" t="n">
        <v>662412</v>
      </c>
      <c r="D43" s="9" t="n">
        <v>164</v>
      </c>
    </row>
    <row r="44">
      <c r="A44" t="inlineStr">
        <is>
          <t>Shimane</t>
        </is>
      </c>
      <c r="B44" s="8" t="n">
        <v>6618</v>
      </c>
      <c r="C44" s="8" t="n">
        <v>722402</v>
      </c>
      <c r="D44" s="9" t="n">
        <v>109</v>
      </c>
    </row>
    <row r="45">
      <c r="A45" t="inlineStr">
        <is>
          <t>Shizuoka</t>
        </is>
      </c>
      <c r="B45" s="8" t="n">
        <v>7787</v>
      </c>
      <c r="C45" s="8" t="n">
        <v>1671217</v>
      </c>
      <c r="D45" s="9" t="n">
        <v>215</v>
      </c>
    </row>
    <row r="46">
      <c r="A46" t="inlineStr">
        <is>
          <t>Tochigi</t>
        </is>
      </c>
      <c r="B46" s="8" t="n">
        <v>6448</v>
      </c>
      <c r="C46" s="8" t="n">
        <v>1090428</v>
      </c>
      <c r="D46" s="9" t="n">
        <v>169</v>
      </c>
    </row>
    <row r="47">
      <c r="A47" t="inlineStr">
        <is>
          <t>Tokushima</t>
        </is>
      </c>
      <c r="B47" s="8" t="n">
        <v>4135</v>
      </c>
      <c r="C47" s="8" t="n">
        <v>689814</v>
      </c>
      <c r="D47" s="9" t="n">
        <v>167</v>
      </c>
    </row>
    <row r="48">
      <c r="A48" t="inlineStr">
        <is>
          <t>Tokyo</t>
        </is>
      </c>
      <c r="B48" s="8" t="n">
        <v>2142</v>
      </c>
      <c r="C48" s="8" t="n">
        <v>4485144</v>
      </c>
      <c r="D48" s="8" t="n">
        <v>2093</v>
      </c>
    </row>
    <row r="49">
      <c r="A49" t="inlineStr">
        <is>
          <t>Tottori</t>
        </is>
      </c>
      <c r="B49" s="8" t="n">
        <v>3500</v>
      </c>
      <c r="C49" s="8" t="n">
        <v>472230</v>
      </c>
      <c r="D49" s="9" t="n">
        <v>135</v>
      </c>
    </row>
    <row r="50">
      <c r="A50" t="inlineStr">
        <is>
          <t>Toyama</t>
        </is>
      </c>
      <c r="B50" s="8" t="n">
        <v>4257</v>
      </c>
      <c r="C50" s="8" t="n">
        <v>749243</v>
      </c>
      <c r="D50" s="9" t="n">
        <v>176</v>
      </c>
    </row>
    <row r="51">
      <c r="A51" t="inlineStr">
        <is>
          <t>Wakayama</t>
        </is>
      </c>
      <c r="B51" s="8" t="n">
        <v>4733</v>
      </c>
      <c r="C51" s="8" t="n">
        <v>787511</v>
      </c>
      <c r="D51" s="9" t="n">
        <v>166</v>
      </c>
    </row>
    <row r="52">
      <c r="A52" t="inlineStr">
        <is>
          <t>Yamagata</t>
        </is>
      </c>
      <c r="B52" s="8" t="n">
        <v>9306</v>
      </c>
      <c r="C52" s="8" t="n">
        <v>1027297</v>
      </c>
      <c r="D52" s="9" t="n">
        <v>110</v>
      </c>
    </row>
    <row r="53">
      <c r="A53" t="inlineStr">
        <is>
          <t>Yamaguchi</t>
        </is>
      </c>
      <c r="B53" s="8" t="n">
        <v>6087</v>
      </c>
      <c r="C53" s="8" t="n">
        <v>1094544</v>
      </c>
      <c r="D53" s="9" t="n">
        <v>180</v>
      </c>
    </row>
    <row r="54">
      <c r="A54" t="inlineStr">
        <is>
          <t>Yamanashi</t>
        </is>
      </c>
      <c r="B54" s="8" t="n">
        <v>4455</v>
      </c>
      <c r="C54" s="8" t="n">
        <v>600675</v>
      </c>
      <c r="D54" s="9" t="n">
        <v>135</v>
      </c>
    </row>
    <row r="56">
      <c r="A56" s="2" t="inlineStr">
        <is>
          <t>Transcriber's notes</t>
        </is>
      </c>
    </row>
    <row r="57">
      <c r="A57" t="inlineStr">
        <is>
          <t>Printed in two side-by-side blocks (Aichi–Miyazaki, Miye–Yamanashi); merged in reading order.</t>
        </is>
      </c>
    </row>
    <row r="58">
      <c r="A58" t="inlineStr">
        <is>
          <t>No total printed. For information: Pop. column sums to 59,736,632 (Japan proper total elsewhere 59,736,822; diff 190); area column sums to 381,129.</t>
        </is>
      </c>
    </row>
    <row r="59">
      <c r="A59" t="inlineStr">
        <is>
          <t>Hokkaido population printed 2,498,690 here vs 2,498,679 in the p. 35 summary; transcribed as printed.</t>
        </is>
      </c>
    </row>
  </sheetData>
  <hyperlinks>
    <hyperlink xmlns:r="http://schemas.openxmlformats.org/officeDocument/2006/relationships" ref="A5"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Population of the Cities</t>
        </is>
      </c>
    </row>
    <row r="2">
      <c r="A2" t="inlineStr">
        <is>
          <t>Population and Emigration · printed pp. 40, 41</t>
        </is>
      </c>
    </row>
    <row r="3">
      <c r="A3" t="inlineStr">
        <is>
          <t>(Based on the Census taken Oct. 1, 1925)</t>
        </is>
      </c>
    </row>
    <row r="4">
      <c r="A4" t="inlineStr">
        <is>
          <t>Scan: https://archive.org/details/japan-year-book-1930/page/n95/mode/1up, https://archive.org/details/japan-year-book-1930/page/n96/mode/1up</t>
        </is>
      </c>
    </row>
    <row r="5">
      <c r="A5" s="3" t="inlineStr">
        <is>
          <t>← Contents</t>
        </is>
      </c>
    </row>
    <row r="7">
      <c r="A7" s="5" t="inlineStr">
        <is>
          <t>Cities</t>
        </is>
      </c>
      <c r="B7" s="5" t="inlineStr">
        <is>
          <t>Pop.</t>
        </is>
      </c>
      <c r="C7" s="5" t="inlineStr">
        <is>
          <t>Households</t>
        </is>
      </c>
      <c r="D7" s="5" t="inlineStr">
        <is>
          <t>Pop. per H.</t>
        </is>
      </c>
    </row>
    <row r="8">
      <c r="A8" t="inlineStr">
        <is>
          <t>Akashi</t>
        </is>
      </c>
      <c r="B8" s="8" t="n">
        <v>37244</v>
      </c>
      <c r="C8" s="8" t="n">
        <v>8566</v>
      </c>
      <c r="D8" s="11" t="n">
        <v>4.3</v>
      </c>
    </row>
    <row r="9">
      <c r="A9" t="inlineStr">
        <is>
          <t>Akita</t>
        </is>
      </c>
      <c r="B9" s="8" t="n">
        <v>43887</v>
      </c>
      <c r="C9" s="8" t="n">
        <v>7994</v>
      </c>
      <c r="D9" s="11" t="n">
        <v>5.5</v>
      </c>
    </row>
    <row r="10">
      <c r="A10" t="inlineStr">
        <is>
          <t>Amagasaki</t>
        </is>
      </c>
      <c r="B10" s="8" t="n">
        <v>44241</v>
      </c>
      <c r="C10" s="8" t="n">
        <v>9887</v>
      </c>
      <c r="D10" s="11" t="n">
        <v>4.5</v>
      </c>
    </row>
    <row r="11">
      <c r="A11" t="inlineStr">
        <is>
          <t>Aomori</t>
        </is>
      </c>
      <c r="B11" s="8" t="n">
        <v>58794</v>
      </c>
      <c r="C11" s="8" t="n">
        <v>11316</v>
      </c>
      <c r="D11" s="11" t="n">
        <v>5.2</v>
      </c>
    </row>
    <row r="12">
      <c r="A12" t="inlineStr">
        <is>
          <t>Asashigawa</t>
        </is>
      </c>
      <c r="B12" s="8" t="n">
        <v>72341</v>
      </c>
      <c r="C12" s="8" t="n">
        <v>13121</v>
      </c>
      <c r="D12" s="11" t="n">
        <v>5.5</v>
      </c>
    </row>
    <row r="13">
      <c r="A13" t="inlineStr">
        <is>
          <t>Ashikaga</t>
        </is>
      </c>
      <c r="B13" s="8" t="n">
        <v>39401</v>
      </c>
      <c r="C13" s="8" t="n">
        <v>7685</v>
      </c>
      <c r="D13" s="11" t="n">
        <v>5.1</v>
      </c>
    </row>
    <row r="14">
      <c r="A14" t="inlineStr">
        <is>
          <t>Beppu</t>
        </is>
      </c>
      <c r="B14" s="8" t="n">
        <v>37529</v>
      </c>
      <c r="C14" s="8" t="n">
        <v>8748</v>
      </c>
      <c r="D14" s="11" t="n">
        <v>4.3</v>
      </c>
    </row>
    <row r="15">
      <c r="A15" t="inlineStr">
        <is>
          <t>Chiba</t>
        </is>
      </c>
      <c r="B15" s="8" t="n">
        <v>41806</v>
      </c>
      <c r="C15" s="8" t="n">
        <v>8788</v>
      </c>
      <c r="D15" s="11" t="n">
        <v>4.8</v>
      </c>
    </row>
    <row r="16">
      <c r="A16" t="inlineStr">
        <is>
          <t>Fukui</t>
        </is>
      </c>
      <c r="B16" s="8" t="n">
        <v>59943</v>
      </c>
      <c r="C16" s="8" t="n">
        <v>14229</v>
      </c>
      <c r="D16" s="11" t="n">
        <v>4.2</v>
      </c>
    </row>
    <row r="17">
      <c r="A17" t="inlineStr">
        <is>
          <t>Fukuoka</t>
        </is>
      </c>
      <c r="B17" s="8" t="n">
        <v>146005</v>
      </c>
      <c r="C17" s="8" t="n">
        <v>28029</v>
      </c>
      <c r="D17" s="11" t="n">
        <v>5.2</v>
      </c>
    </row>
    <row r="18">
      <c r="A18" t="inlineStr">
        <is>
          <t>Fukushima</t>
        </is>
      </c>
      <c r="B18" s="8" t="n">
        <v>41379</v>
      </c>
      <c r="C18" s="8" t="n">
        <v>7651</v>
      </c>
      <c r="D18" s="11" t="n">
        <v>5.4</v>
      </c>
    </row>
    <row r="19">
      <c r="A19" t="inlineStr">
        <is>
          <t>Fukuyama</t>
        </is>
      </c>
      <c r="B19" s="8" t="n">
        <v>34048</v>
      </c>
      <c r="C19" s="8" t="n">
        <v>7640</v>
      </c>
      <c r="D19" s="11" t="n">
        <v>4.5</v>
      </c>
    </row>
    <row r="20">
      <c r="A20" t="inlineStr">
        <is>
          <t>Gifu</t>
        </is>
      </c>
      <c r="B20" s="8" t="n">
        <v>81902</v>
      </c>
      <c r="C20" s="8" t="n">
        <v>17616</v>
      </c>
      <c r="D20" s="11" t="n">
        <v>4.6</v>
      </c>
    </row>
    <row r="21">
      <c r="A21" t="inlineStr">
        <is>
          <t>Hachioji</t>
        </is>
      </c>
      <c r="B21" s="8" t="n">
        <v>45288</v>
      </c>
      <c r="C21" s="8" t="n">
        <v>9136</v>
      </c>
      <c r="D21" s="11" t="n">
        <v>5</v>
      </c>
    </row>
    <row r="22">
      <c r="A22" t="inlineStr">
        <is>
          <t>Hakodate</t>
        </is>
      </c>
      <c r="B22" s="8" t="n">
        <v>163972</v>
      </c>
      <c r="C22" s="8" t="n">
        <v>33318</v>
      </c>
      <c r="D22" s="11" t="n">
        <v>4.9</v>
      </c>
    </row>
    <row r="23">
      <c r="A23" t="inlineStr">
        <is>
          <t>Hamamatsu</t>
        </is>
      </c>
      <c r="B23" s="8" t="n">
        <v>92152</v>
      </c>
      <c r="C23" s="8" t="n">
        <v>18925</v>
      </c>
      <c r="D23" s="11" t="n">
        <v>4.9</v>
      </c>
    </row>
    <row r="24">
      <c r="A24" t="inlineStr">
        <is>
          <t>Himeji</t>
        </is>
      </c>
      <c r="B24" s="8" t="n">
        <v>55713</v>
      </c>
      <c r="C24" s="8" t="n">
        <v>11582</v>
      </c>
      <c r="D24" s="11" t="n">
        <v>4.8</v>
      </c>
    </row>
    <row r="25">
      <c r="A25" t="inlineStr">
        <is>
          <t>Hirosaki</t>
        </is>
      </c>
      <c r="B25" s="8" t="n">
        <v>36293</v>
      </c>
      <c r="C25" s="8" t="n">
        <v>6552</v>
      </c>
      <c r="D25" s="11" t="n">
        <v>5.5</v>
      </c>
    </row>
    <row r="26">
      <c r="A26" t="inlineStr">
        <is>
          <t>Hiroshima</t>
        </is>
      </c>
      <c r="B26" s="8" t="n">
        <v>195731</v>
      </c>
      <c r="C26" s="8" t="n">
        <v>42866</v>
      </c>
      <c r="D26" s="11" t="n">
        <v>4.6</v>
      </c>
    </row>
    <row r="27">
      <c r="A27" t="inlineStr">
        <is>
          <t>Ichinomiya</t>
        </is>
      </c>
      <c r="B27" s="8" t="n">
        <v>34746</v>
      </c>
      <c r="C27" s="8" t="n">
        <v>7035</v>
      </c>
      <c r="D27" s="11" t="n">
        <v>4.9</v>
      </c>
    </row>
    <row r="28">
      <c r="A28" t="inlineStr">
        <is>
          <t>Imaharu</t>
        </is>
      </c>
      <c r="B28" s="8" t="n">
        <v>37713</v>
      </c>
      <c r="C28" s="8" t="n">
        <v>8158</v>
      </c>
      <c r="D28" s="11" t="n">
        <v>4.6</v>
      </c>
    </row>
    <row r="29">
      <c r="A29" t="inlineStr">
        <is>
          <t>Kagoshima</t>
        </is>
      </c>
      <c r="B29" s="8" t="n">
        <v>124734</v>
      </c>
      <c r="C29" s="8" t="n">
        <v>24527</v>
      </c>
      <c r="D29" s="11" t="n">
        <v>5.1</v>
      </c>
    </row>
    <row r="30">
      <c r="A30" t="inlineStr">
        <is>
          <t>Kanazawa</t>
        </is>
      </c>
      <c r="B30" s="8" t="n">
        <v>147420</v>
      </c>
      <c r="C30" s="8" t="n">
        <v>32455</v>
      </c>
      <c r="D30" s="11" t="n">
        <v>4.5</v>
      </c>
    </row>
    <row r="31">
      <c r="A31" t="inlineStr">
        <is>
          <t>Kawagoye</t>
        </is>
      </c>
      <c r="B31" s="8" t="n">
        <v>31905</v>
      </c>
      <c r="C31" s="8" t="n">
        <v>6507</v>
      </c>
      <c r="D31" s="11" t="n">
        <v>4.9</v>
      </c>
    </row>
    <row r="32">
      <c r="A32" t="inlineStr">
        <is>
          <t>Kawasaki</t>
        </is>
      </c>
      <c r="B32" s="8" t="n">
        <v>54634</v>
      </c>
      <c r="C32" s="8" t="n">
        <v>11277</v>
      </c>
      <c r="D32" s="11" t="n">
        <v>4.3</v>
      </c>
    </row>
    <row r="33">
      <c r="A33" t="inlineStr">
        <is>
          <t>Kiryu</t>
        </is>
      </c>
      <c r="B33" s="8" t="n">
        <v>42553</v>
      </c>
      <c r="C33" s="8" t="n">
        <v>8374</v>
      </c>
      <c r="D33" s="11" t="n">
        <v>5.1</v>
      </c>
    </row>
    <row r="34">
      <c r="A34" t="inlineStr">
        <is>
          <t>Kishiwada</t>
        </is>
      </c>
      <c r="B34" s="8" t="n">
        <v>32050</v>
      </c>
      <c r="C34" s="8" t="n">
        <v>7153</v>
      </c>
      <c r="D34" s="11" t="n">
        <v>4.5</v>
      </c>
    </row>
    <row r="35">
      <c r="A35" t="inlineStr">
        <is>
          <t>Kobe</t>
        </is>
      </c>
      <c r="B35" s="8" t="n">
        <v>644212</v>
      </c>
      <c r="C35" s="8" t="n">
        <v>151505</v>
      </c>
      <c r="D35" s="11" t="n">
        <v>4.3</v>
      </c>
    </row>
    <row r="36">
      <c r="A36" t="inlineStr">
        <is>
          <t>Kochi</t>
        </is>
      </c>
      <c r="B36" s="8" t="n">
        <v>65723</v>
      </c>
      <c r="C36" s="8" t="n">
        <v>15162</v>
      </c>
      <c r="D36" s="11" t="n">
        <v>4.3</v>
      </c>
    </row>
    <row r="37">
      <c r="A37" t="inlineStr">
        <is>
          <t>Kofu</t>
        </is>
      </c>
      <c r="B37" s="8" t="n">
        <v>68275</v>
      </c>
      <c r="C37" s="8" t="n">
        <v>14302</v>
      </c>
      <c r="D37" s="11" t="n">
        <v>4.8</v>
      </c>
    </row>
    <row r="38">
      <c r="A38" t="inlineStr">
        <is>
          <t>Kokura</t>
        </is>
      </c>
      <c r="B38" s="8" t="n">
        <v>51663</v>
      </c>
      <c r="C38" s="8" t="n">
        <v>10776</v>
      </c>
      <c r="D38" s="11" t="n">
        <v>4.8</v>
      </c>
    </row>
    <row r="39">
      <c r="A39" t="inlineStr">
        <is>
          <t>Koriyama</t>
        </is>
      </c>
      <c r="B39" s="8" t="n">
        <v>42984</v>
      </c>
      <c r="C39" s="8" t="n">
        <v>8091</v>
      </c>
      <c r="D39" s="11" t="n">
        <v>5.3</v>
      </c>
    </row>
    <row r="40">
      <c r="A40" t="inlineStr">
        <is>
          <t>Kumamoto</t>
        </is>
      </c>
      <c r="B40" s="8" t="n">
        <v>147174</v>
      </c>
      <c r="C40" s="8" t="n">
        <v>29032</v>
      </c>
      <c r="D40" s="11" t="n">
        <v>5.1</v>
      </c>
    </row>
    <row r="41">
      <c r="A41" t="inlineStr">
        <is>
          <t>Kure</t>
        </is>
      </c>
      <c r="B41" s="8" t="n">
        <v>138863</v>
      </c>
      <c r="C41" s="8" t="n">
        <v>29872</v>
      </c>
      <c r="D41" s="11" t="n">
        <v>4.7</v>
      </c>
    </row>
    <row r="42">
      <c r="A42" t="inlineStr">
        <is>
          <t>Kurume</t>
        </is>
      </c>
      <c r="B42" s="8" t="n">
        <v>72221</v>
      </c>
      <c r="C42" s="8" t="n">
        <v>13338</v>
      </c>
      <c r="D42" s="11" t="n">
        <v>5.4</v>
      </c>
    </row>
    <row r="43">
      <c r="A43" t="inlineStr">
        <is>
          <t>Kushiro</t>
        </is>
      </c>
      <c r="B43" s="8" t="n">
        <v>42332</v>
      </c>
      <c r="C43" s="8" t="n">
        <v>8463</v>
      </c>
      <c r="D43" s="11" t="n">
        <v>5</v>
      </c>
    </row>
    <row r="44">
      <c r="A44" t="inlineStr">
        <is>
          <t>Kyoto</t>
        </is>
      </c>
      <c r="B44" s="8" t="n">
        <v>679963</v>
      </c>
      <c r="C44" s="8" t="n">
        <v>148672</v>
      </c>
      <c r="D44" s="11" t="n">
        <v>4.6</v>
      </c>
    </row>
    <row r="45">
      <c r="A45" t="inlineStr">
        <is>
          <t>Marugame</t>
        </is>
      </c>
      <c r="B45" s="8" t="n">
        <v>27971</v>
      </c>
      <c r="C45" s="8" t="n">
        <v>6189</v>
      </c>
      <c r="D45" s="11" t="n">
        <v>4.5</v>
      </c>
    </row>
    <row r="46">
      <c r="A46" t="inlineStr">
        <is>
          <t>Matsumoto</t>
        </is>
      </c>
      <c r="B46" s="8" t="n">
        <v>63427</v>
      </c>
      <c r="C46" s="8" t="n">
        <v>12973</v>
      </c>
      <c r="D46" s="11" t="n">
        <v>4.9</v>
      </c>
    </row>
    <row r="47">
      <c r="A47" t="inlineStr">
        <is>
          <t>Matsuyama</t>
        </is>
      </c>
      <c r="B47" s="8" t="n">
        <v>58292</v>
      </c>
      <c r="C47" s="8" t="n">
        <v>13270</v>
      </c>
      <c r="D47" t="inlineStr">
        <is>
          <t>4 4</t>
        </is>
      </c>
    </row>
    <row r="48">
      <c r="A48" t="inlineStr">
        <is>
          <t>Matsuye</t>
        </is>
      </c>
      <c r="B48" s="8" t="n">
        <v>41396</v>
      </c>
      <c r="C48" s="8" t="n">
        <v>9206</v>
      </c>
      <c r="D48" s="11" t="n">
        <v>4.5</v>
      </c>
    </row>
    <row r="49">
      <c r="A49" t="inlineStr">
        <is>
          <t>Mayebashi</t>
        </is>
      </c>
      <c r="B49" s="8" t="n">
        <v>73688</v>
      </c>
      <c r="C49" s="8" t="n">
        <v>14152</v>
      </c>
      <c r="D49" s="11" t="n">
        <v>5.2</v>
      </c>
    </row>
    <row r="50">
      <c r="A50" t="inlineStr">
        <is>
          <t>Mito</t>
        </is>
      </c>
      <c r="B50" s="8" t="n">
        <v>46527</v>
      </c>
      <c r="C50" s="8" t="n">
        <v>9563</v>
      </c>
      <c r="D50" s="11" t="n">
        <v>4.9</v>
      </c>
    </row>
    <row r="51">
      <c r="A51" t="inlineStr">
        <is>
          <t>Miyakonojo</t>
        </is>
      </c>
      <c r="B51" s="8" t="n">
        <v>30421</v>
      </c>
      <c r="C51" s="8" t="n">
        <v>6293</v>
      </c>
      <c r="D51" s="11" t="n">
        <v>4.8</v>
      </c>
    </row>
    <row r="52">
      <c r="A52" t="inlineStr">
        <is>
          <t>Miyazaki</t>
        </is>
      </c>
      <c r="B52" s="8" t="n">
        <v>42945</v>
      </c>
      <c r="C52" s="8" t="n">
        <v>8780</v>
      </c>
      <c r="D52" s="11" t="n">
        <v>4.9</v>
      </c>
    </row>
    <row r="53">
      <c r="A53" t="inlineStr">
        <is>
          <t>Moji</t>
        </is>
      </c>
      <c r="B53" s="8" t="n">
        <v>95087</v>
      </c>
      <c r="C53" s="8" t="n">
        <v>21750</v>
      </c>
      <c r="D53" s="11" t="n">
        <v>4.4</v>
      </c>
    </row>
    <row r="54">
      <c r="A54" t="inlineStr">
        <is>
          <t>Morioka</t>
        </is>
      </c>
      <c r="B54" s="8" t="n">
        <v>50030</v>
      </c>
      <c r="C54" s="8" t="n">
        <v>9366</v>
      </c>
      <c r="D54" s="11" t="n">
        <v>5.3</v>
      </c>
    </row>
    <row r="55">
      <c r="A55" t="inlineStr">
        <is>
          <t>Muroran</t>
        </is>
      </c>
      <c r="B55" s="8" t="n">
        <v>50040</v>
      </c>
      <c r="C55" s="8" t="n">
        <v>10150</v>
      </c>
      <c r="D55" s="11" t="n">
        <v>4.9</v>
      </c>
    </row>
    <row r="56">
      <c r="A56" t="inlineStr">
        <is>
          <t>Nagano</t>
        </is>
      </c>
      <c r="B56" s="8" t="n">
        <v>66555</v>
      </c>
      <c r="C56" s="8" t="n">
        <v>13351</v>
      </c>
      <c r="D56" s="11" t="n">
        <v>5</v>
      </c>
    </row>
    <row r="57">
      <c r="A57" t="inlineStr">
        <is>
          <t>Nagaoka</t>
        </is>
      </c>
      <c r="B57" s="8" t="n">
        <v>53156</v>
      </c>
      <c r="C57" s="8" t="n">
        <v>10156</v>
      </c>
      <c r="D57" s="11" t="n">
        <v>5.2</v>
      </c>
    </row>
    <row r="58">
      <c r="A58" t="inlineStr">
        <is>
          <t>Nagasaki</t>
        </is>
      </c>
      <c r="B58" s="8" t="n">
        <v>189071</v>
      </c>
      <c r="C58" s="8" t="n">
        <v>40560</v>
      </c>
      <c r="D58" s="11" t="n">
        <v>4.7</v>
      </c>
    </row>
    <row r="59">
      <c r="A59" t="inlineStr">
        <is>
          <t>Nagoya</t>
        </is>
      </c>
      <c r="B59" s="8" t="n">
        <v>768558</v>
      </c>
      <c r="C59" s="8" t="n">
        <v>164141</v>
      </c>
      <c r="D59" s="11" t="n">
        <v>4.7</v>
      </c>
    </row>
    <row r="60">
      <c r="A60" t="inlineStr">
        <is>
          <t>Nara</t>
        </is>
      </c>
      <c r="B60" s="8" t="n">
        <v>48879</v>
      </c>
      <c r="C60" s="8" t="n">
        <v>10369</v>
      </c>
      <c r="D60" s="11" t="n">
        <v>4.7</v>
      </c>
    </row>
    <row r="61">
      <c r="A61" t="inlineStr">
        <is>
          <t>Nawa</t>
        </is>
      </c>
      <c r="B61" s="8" t="n">
        <v>54643</v>
      </c>
      <c r="C61" s="8" t="n">
        <v>13304</v>
      </c>
      <c r="D61" s="11" t="n">
        <v>4.1</v>
      </c>
    </row>
    <row r="62">
      <c r="A62" t="inlineStr">
        <is>
          <t>Niigata</t>
        </is>
      </c>
      <c r="B62" s="8" t="n">
        <v>108941</v>
      </c>
      <c r="C62" s="8" t="n">
        <v>22077</v>
      </c>
      <c r="D62" s="11" t="n">
        <v>4.9</v>
      </c>
    </row>
    <row r="63">
      <c r="A63" t="inlineStr">
        <is>
          <t>Nishinomiya</t>
        </is>
      </c>
      <c r="B63" s="8" t="n">
        <v>34427</v>
      </c>
      <c r="C63" s="8" t="n">
        <v>7452</v>
      </c>
      <c r="D63" s="11" t="n">
        <v>4.6</v>
      </c>
    </row>
    <row r="64">
      <c r="A64" t="inlineStr">
        <is>
          <t>Numazu</t>
        </is>
      </c>
      <c r="B64" s="8" t="n">
        <v>38042</v>
      </c>
      <c r="C64" s="8" t="n">
        <v>6977</v>
      </c>
      <c r="D64" s="11" t="n">
        <v>5.4</v>
      </c>
    </row>
    <row r="65">
      <c r="A65" t="inlineStr">
        <is>
          <t>Ogaki</t>
        </is>
      </c>
      <c r="B65" s="8" t="n">
        <v>33639</v>
      </c>
      <c r="C65" s="8" t="n">
        <v>7065</v>
      </c>
      <c r="D65" s="11" t="n">
        <v>4.8</v>
      </c>
    </row>
    <row r="66">
      <c r="A66" t="inlineStr">
        <is>
          <t>Oita</t>
        </is>
      </c>
      <c r="B66" s="8" t="n">
        <v>53352</v>
      </c>
      <c r="C66" s="8" t="n">
        <v>9331</v>
      </c>
      <c r="D66" s="11" t="n">
        <v>5.7</v>
      </c>
    </row>
    <row r="67">
      <c r="A67" t="inlineStr">
        <is>
          <t>Okayama</t>
        </is>
      </c>
      <c r="B67" s="8" t="n">
        <v>124521</v>
      </c>
      <c r="C67" s="8" t="n">
        <v>28005</v>
      </c>
      <c r="D67" s="11" t="n">
        <v>4.4</v>
      </c>
    </row>
    <row r="68">
      <c r="A68" t="inlineStr">
        <is>
          <t>Okazaki</t>
        </is>
      </c>
      <c r="B68" s="8" t="n">
        <v>44556</v>
      </c>
      <c r="C68" s="8" t="n">
        <v>10052</v>
      </c>
      <c r="D68" s="11" t="n">
        <v>4.4</v>
      </c>
    </row>
    <row r="69">
      <c r="A69" t="inlineStr">
        <is>
          <t>Omuda</t>
        </is>
      </c>
      <c r="B69" s="8" t="n">
        <v>68256</v>
      </c>
      <c r="C69" s="8" t="n">
        <v>14134</v>
      </c>
      <c r="D69" s="11" t="n">
        <v>4.8</v>
      </c>
    </row>
    <row r="70">
      <c r="A70" t="inlineStr">
        <is>
          <t>Onomichi</t>
        </is>
      </c>
      <c r="B70" s="8" t="n">
        <v>27740</v>
      </c>
      <c r="C70" s="8" t="n">
        <v>6554</v>
      </c>
      <c r="D70" s="11" t="n">
        <v>4.2</v>
      </c>
    </row>
    <row r="71">
      <c r="A71" t="inlineStr">
        <is>
          <t>Osaka</t>
        </is>
      </c>
      <c r="B71" s="8" t="n">
        <v>2114804</v>
      </c>
      <c r="C71" s="8" t="n">
        <v>483990</v>
      </c>
      <c r="D71" s="11" t="n">
        <v>4.4</v>
      </c>
    </row>
    <row r="72">
      <c r="A72" t="inlineStr">
        <is>
          <t>Otaru</t>
        </is>
      </c>
      <c r="B72" s="8" t="n">
        <v>134469</v>
      </c>
      <c r="C72" s="8" t="n">
        <v>26556</v>
      </c>
      <c r="D72" s="11" t="n">
        <v>5.1</v>
      </c>
    </row>
    <row r="73">
      <c r="A73" t="inlineStr">
        <is>
          <t>Otsu</t>
        </is>
      </c>
      <c r="B73" s="8" t="n">
        <v>33779</v>
      </c>
      <c r="C73" s="8" t="n">
        <v>7824</v>
      </c>
      <c r="D73" s="11" t="n">
        <v>4.3</v>
      </c>
    </row>
    <row r="74">
      <c r="A74" t="inlineStr">
        <is>
          <t>Saga</t>
        </is>
      </c>
      <c r="B74" s="8" t="n">
        <v>42160</v>
      </c>
      <c r="C74" s="8" t="n">
        <v>8124</v>
      </c>
      <c r="D74" s="11" t="n">
        <v>5.2</v>
      </c>
    </row>
    <row r="75">
      <c r="A75" t="inlineStr">
        <is>
          <t>Sakai</t>
        </is>
      </c>
      <c r="B75" s="8" t="n">
        <v>105009</v>
      </c>
      <c r="C75" s="8" t="n">
        <v>23145</v>
      </c>
      <c r="D75" s="11" t="n">
        <v>4.5</v>
      </c>
    </row>
    <row r="76">
      <c r="A76" t="inlineStr">
        <is>
          <t>Sapporo</t>
        </is>
      </c>
      <c r="B76" s="8" t="n">
        <v>145065</v>
      </c>
      <c r="C76" s="8" t="n">
        <v>28726</v>
      </c>
      <c r="D76" s="11" t="n">
        <v>5</v>
      </c>
    </row>
    <row r="77">
      <c r="A77" t="inlineStr">
        <is>
          <t>Saseho</t>
        </is>
      </c>
      <c r="B77" s="8" t="n">
        <v>95385</v>
      </c>
      <c r="C77" s="8" t="n">
        <v>18038</v>
      </c>
      <c r="D77" s="11" t="n">
        <v>5.3</v>
      </c>
    </row>
    <row r="78">
      <c r="A78" t="inlineStr">
        <is>
          <t>Sendai</t>
        </is>
      </c>
      <c r="B78" s="8" t="n">
        <v>142894</v>
      </c>
      <c r="C78" s="8" t="n">
        <v>26814</v>
      </c>
      <c r="D78" s="11" t="n">
        <v>5.3</v>
      </c>
    </row>
    <row r="79">
      <c r="A79" t="inlineStr">
        <is>
          <t>Shimizu</t>
        </is>
      </c>
      <c r="B79" s="8" t="n">
        <v>46339</v>
      </c>
      <c r="C79" s="8" t="n">
        <v>9053</v>
      </c>
      <c r="D79" s="11" t="n">
        <v>5.1</v>
      </c>
    </row>
    <row r="80">
      <c r="A80" t="inlineStr">
        <is>
          <t>Shimonoseki</t>
        </is>
      </c>
      <c r="B80" s="8" t="n">
        <v>92317</v>
      </c>
      <c r="C80" s="8" t="n">
        <v>20835</v>
      </c>
      <c r="D80" s="11" t="n">
        <v>4.4</v>
      </c>
    </row>
    <row r="81">
      <c r="A81" t="inlineStr">
        <is>
          <t>Shizuoka</t>
        </is>
      </c>
      <c r="B81" s="8" t="n">
        <v>84772</v>
      </c>
      <c r="C81" s="8" t="n">
        <v>16524</v>
      </c>
      <c r="D81" s="11" t="n">
        <v>5.1</v>
      </c>
    </row>
    <row r="82">
      <c r="A82" t="inlineStr">
        <is>
          <t>Shuri</t>
        </is>
      </c>
      <c r="B82" s="8" t="n">
        <v>20582</v>
      </c>
      <c r="C82" s="8" t="n">
        <v>4858</v>
      </c>
      <c r="D82" s="11" t="n">
        <v>4.2</v>
      </c>
    </row>
    <row r="83">
      <c r="A83" t="inlineStr">
        <is>
          <t>Takamatsu</t>
        </is>
      </c>
      <c r="B83" s="8" t="n">
        <v>71897</v>
      </c>
      <c r="C83" s="8" t="n">
        <v>15896</v>
      </c>
      <c r="D83" s="11" t="n">
        <v>4.5</v>
      </c>
    </row>
    <row r="84">
      <c r="A84" t="inlineStr">
        <is>
          <t>Takaoka</t>
        </is>
      </c>
      <c r="B84" s="8" t="n">
        <v>42660</v>
      </c>
      <c r="C84" s="8" t="n">
        <v>8300</v>
      </c>
      <c r="D84" s="11" t="n">
        <v>5.1</v>
      </c>
    </row>
    <row r="85">
      <c r="A85" t="inlineStr">
        <is>
          <t>Takasaki</t>
        </is>
      </c>
      <c r="B85" s="8" t="n">
        <v>45698</v>
      </c>
      <c r="C85" s="8" t="n">
        <v>9274</v>
      </c>
      <c r="D85" s="11" t="n">
        <v>4.9</v>
      </c>
    </row>
    <row r="86">
      <c r="A86" t="inlineStr">
        <is>
          <t>Takata</t>
        </is>
      </c>
      <c r="B86" s="8" t="n">
        <v>30897</v>
      </c>
      <c r="C86" s="8" t="n">
        <v>5595</v>
      </c>
      <c r="D86" s="11" t="n">
        <v>5.5</v>
      </c>
    </row>
    <row r="87">
      <c r="A87" t="inlineStr">
        <is>
          <t>Tobata</t>
        </is>
      </c>
      <c r="B87" s="8" t="n">
        <v>37748</v>
      </c>
      <c r="C87" s="8" t="n">
        <v>8393</v>
      </c>
      <c r="D87" s="11" t="n">
        <v>4.5</v>
      </c>
    </row>
    <row r="88">
      <c r="A88" t="inlineStr">
        <is>
          <t>Tokushima</t>
        </is>
      </c>
      <c r="B88" s="8" t="n">
        <v>74545</v>
      </c>
      <c r="C88" s="8" t="n">
        <v>16946</v>
      </c>
      <c r="D88" s="11" t="n">
        <v>4.4</v>
      </c>
    </row>
    <row r="89">
      <c r="A89" t="inlineStr">
        <is>
          <t>Tokyo</t>
        </is>
      </c>
      <c r="B89" s="8" t="n">
        <v>1995567</v>
      </c>
      <c r="C89" s="8" t="n">
        <v>429852</v>
      </c>
      <c r="D89" s="11" t="n">
        <v>4.6</v>
      </c>
    </row>
    <row r="90">
      <c r="A90" t="inlineStr">
        <is>
          <t>Tottori</t>
        </is>
      </c>
      <c r="B90" s="8" t="n">
        <v>35120</v>
      </c>
      <c r="C90" s="8" t="n">
        <v>7523</v>
      </c>
      <c r="D90" s="11" t="n">
        <v>4.7</v>
      </c>
    </row>
    <row r="91">
      <c r="A91" t="inlineStr">
        <is>
          <t>Toyama</t>
        </is>
      </c>
      <c r="B91" s="8" t="n">
        <v>67490</v>
      </c>
      <c r="C91" s="8" t="n">
        <v>14453</v>
      </c>
      <c r="D91" s="11" t="n">
        <v>4.7</v>
      </c>
    </row>
    <row r="92">
      <c r="A92" t="inlineStr">
        <is>
          <t>Toyohashi</t>
        </is>
      </c>
      <c r="B92" s="8" t="n">
        <v>82371</v>
      </c>
      <c r="C92" s="8" t="n">
        <v>15559</v>
      </c>
      <c r="D92" s="11" t="n">
        <v>5.3</v>
      </c>
    </row>
    <row r="93">
      <c r="A93" t="inlineStr">
        <is>
          <t>Tsu</t>
        </is>
      </c>
      <c r="B93" s="8" t="n">
        <v>52536</v>
      </c>
      <c r="C93" s="8" t="n">
        <v>11154</v>
      </c>
      <c r="D93" s="11" t="n">
        <v>4.7</v>
      </c>
    </row>
    <row r="94">
      <c r="A94" t="inlineStr">
        <is>
          <t>Tsuruoka</t>
        </is>
      </c>
      <c r="B94" s="8" t="n">
        <v>31830</v>
      </c>
      <c r="C94" s="8" t="n">
        <v>6103</v>
      </c>
      <c r="D94" s="11" t="n">
        <v>5.2</v>
      </c>
    </row>
    <row r="95">
      <c r="A95" t="inlineStr">
        <is>
          <t>Ube</t>
        </is>
      </c>
      <c r="B95" s="8" t="n">
        <v>48750</v>
      </c>
      <c r="C95" s="8" t="n">
        <v>11705</v>
      </c>
      <c r="D95" s="11" t="n">
        <v>4.2</v>
      </c>
    </row>
    <row r="96">
      <c r="A96" t="inlineStr">
        <is>
          <t>Uji-Yamada</t>
        </is>
      </c>
      <c r="B96" s="8" t="n">
        <v>44803</v>
      </c>
      <c r="C96" s="8" t="n">
        <v>9652</v>
      </c>
      <c r="D96" s="11" t="n">
        <v>4.6</v>
      </c>
    </row>
    <row r="97">
      <c r="A97" t="inlineStr">
        <is>
          <t>Utsunomiya</t>
        </is>
      </c>
      <c r="B97" s="8" t="n">
        <v>76138</v>
      </c>
      <c r="C97" s="8" t="n">
        <v>15362</v>
      </c>
      <c r="D97" s="11" t="n">
        <v>5</v>
      </c>
    </row>
    <row r="98">
      <c r="A98" t="inlineStr">
        <is>
          <t>Uwajima</t>
        </is>
      </c>
      <c r="B98" s="8" t="n">
        <v>38534</v>
      </c>
      <c r="C98" s="8" t="n">
        <v>8723</v>
      </c>
      <c r="D98" s="11" t="n">
        <v>4.5</v>
      </c>
    </row>
    <row r="99">
      <c r="A99" t="inlineStr">
        <is>
          <t>Uyeda</t>
        </is>
      </c>
      <c r="B99" s="8" t="n">
        <v>32589</v>
      </c>
      <c r="C99" s="8" t="n">
        <v>7120</v>
      </c>
      <c r="D99" s="11" t="n">
        <v>4.6</v>
      </c>
    </row>
    <row r="100">
      <c r="A100" t="inlineStr">
        <is>
          <t>Wakamatsu (Fukushima-ken)</t>
        </is>
      </c>
      <c r="B100" s="8" t="n">
        <v>41952</v>
      </c>
      <c r="C100" s="8" t="n">
        <v>7756</v>
      </c>
      <c r="D100" s="11" t="n">
        <v>5.4</v>
      </c>
    </row>
    <row r="101">
      <c r="A101" t="inlineStr">
        <is>
          <t>Wakamatsu (Fukuoka-ken)</t>
        </is>
      </c>
      <c r="B101" s="8" t="n">
        <v>49930</v>
      </c>
      <c r="C101" s="8" t="n">
        <v>11401</v>
      </c>
      <c r="D101" s="11" t="n">
        <v>4.4</v>
      </c>
    </row>
    <row r="102">
      <c r="A102" t="inlineStr">
        <is>
          <t>Wakayama</t>
        </is>
      </c>
      <c r="B102" s="8" t="n">
        <v>95622</v>
      </c>
      <c r="C102" s="8" t="n">
        <v>21517</v>
      </c>
      <c r="D102" s="11" t="n">
        <v>4.4</v>
      </c>
    </row>
    <row r="103">
      <c r="A103" t="inlineStr">
        <is>
          <t>Yamagata</t>
        </is>
      </c>
      <c r="B103" s="8" t="n">
        <v>55994</v>
      </c>
      <c r="C103" s="8" t="n">
        <v>10023</v>
      </c>
      <c r="D103" s="11" t="n">
        <v>5.6</v>
      </c>
    </row>
    <row r="104">
      <c r="A104" t="inlineStr">
        <is>
          <t>Yawata</t>
        </is>
      </c>
      <c r="B104" s="8" t="n">
        <v>118376</v>
      </c>
      <c r="C104" s="8" t="n">
        <v>27079</v>
      </c>
      <c r="D104" s="11" t="n">
        <v>4.4</v>
      </c>
    </row>
    <row r="105">
      <c r="A105" t="inlineStr">
        <is>
          <t>Yokkaichi</t>
        </is>
      </c>
      <c r="B105" s="8" t="n">
        <v>40393</v>
      </c>
      <c r="C105" s="8" t="n">
        <v>8560</v>
      </c>
      <c r="D105" s="11" t="n">
        <v>4.7</v>
      </c>
    </row>
    <row r="106">
      <c r="A106" t="inlineStr">
        <is>
          <t>Yokohama</t>
        </is>
      </c>
      <c r="B106" s="8" t="n">
        <v>405888</v>
      </c>
      <c r="C106" s="8" t="n">
        <v>95377</v>
      </c>
      <c r="D106" s="11" t="n">
        <v>4.3</v>
      </c>
    </row>
    <row r="107">
      <c r="A107" t="inlineStr">
        <is>
          <t>Yokosuka</t>
        </is>
      </c>
      <c r="B107" s="8" t="n">
        <v>96351</v>
      </c>
      <c r="C107" s="8" t="n">
        <v>18429</v>
      </c>
      <c r="D107" s="11" t="n">
        <v>5.5</v>
      </c>
    </row>
    <row r="108">
      <c r="A108" t="inlineStr">
        <is>
          <t>Yonezawa</t>
        </is>
      </c>
      <c r="B108" s="8" t="n">
        <v>44602</v>
      </c>
      <c r="C108" s="8" t="n">
        <v>8194</v>
      </c>
      <c r="D108" s="11" t="n">
        <v>5.4</v>
      </c>
    </row>
    <row r="110">
      <c r="A110" s="2" t="inlineStr">
        <is>
          <t>Transcriber's notes</t>
        </is>
      </c>
    </row>
    <row r="111">
      <c r="A111" t="inlineStr">
        <is>
          <t>Runs over two pages, each in two side-by-side blocks (p. 40: Akashi–Kawagoye, Kawasaki–Muroran; p. 41: Nagano–Takamatsu, Takaoka–Yonezawa); merged in reading order. 101 cities listed (text on p. 36 speaks of 101 cities in Japan proper).</t>
        </is>
      </c>
    </row>
    <row r="112">
      <c r="A112" t="inlineStr">
        <is>
          <t>Matsuyama Pop. per H. printed '4 4' (decimal point not visible); transcribed as printed.</t>
        </is>
      </c>
    </row>
    <row r="113">
      <c r="A113" t="inlineStr">
        <is>
          <t>Stub 'Asashigawa' as printed (i.e. Asahikawa).</t>
        </is>
      </c>
    </row>
    <row r="114">
      <c r="A114" t="inlineStr">
        <is>
          <t>Several figures in this table are faintly printed (e.g. Gifu 81,902; Hachioji 45,288; Hakodate 163,972; Morioka 9,366 households; Muroran 10,150 households); each was checked at enlargement and is legible.</t>
        </is>
      </c>
    </row>
    <row r="115">
      <c r="A115" t="inlineStr">
        <is>
          <t>No totals printed.</t>
        </is>
      </c>
    </row>
  </sheetData>
  <hyperlinks>
    <hyperlink xmlns:r="http://schemas.openxmlformats.org/officeDocument/2006/relationships" ref="A5"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Distribution of Urban and Rural Population</t>
        </is>
      </c>
    </row>
    <row r="2">
      <c r="A2" t="inlineStr">
        <is>
          <t>Population and Emigration · printed pp. 41</t>
        </is>
      </c>
    </row>
    <row r="3">
      <c r="A3" t="inlineStr">
        <is>
          <t>Scan: https://archive.org/details/japan-year-book-1930/page/n96/mode/1up</t>
        </is>
      </c>
    </row>
    <row r="4">
      <c r="A4" s="3" t="inlineStr">
        <is>
          <t>← Contents</t>
        </is>
      </c>
    </row>
    <row r="6">
      <c r="A6" s="5" t="inlineStr">
        <is>
          <t>Population</t>
        </is>
      </c>
      <c r="B6" s="5" t="inlineStr">
        <is>
          <t>Result of 1st Census — No. towns</t>
        </is>
      </c>
      <c r="C6" s="5" t="inlineStr">
        <is>
          <t>Result of 1st Census — Population</t>
        </is>
      </c>
      <c r="D6" s="5" t="inlineStr">
        <is>
          <t>Result of 1st Census — Percentage</t>
        </is>
      </c>
      <c r="E6" s="5" t="inlineStr">
        <is>
          <t>Result of 2nd Census — No. towns</t>
        </is>
      </c>
      <c r="F6" s="5" t="inlineStr">
        <is>
          <t>Result of 2nd Census — Population</t>
        </is>
      </c>
      <c r="G6" s="5" t="inlineStr">
        <is>
          <t>Result of 2nd Census — Percentage</t>
        </is>
      </c>
    </row>
    <row r="7">
      <c r="A7" t="inlineStr">
        <is>
          <t>Under 500</t>
        </is>
      </c>
      <c r="B7" s="9" t="n">
        <v>126</v>
      </c>
      <c r="C7" s="8" t="n">
        <v>36419</v>
      </c>
      <c r="D7" s="7" t="n">
        <v>0.07000000000000001</v>
      </c>
      <c r="E7" s="9" t="n">
        <v>82</v>
      </c>
      <c r="F7" s="8" t="n">
        <v>26103</v>
      </c>
      <c r="G7" s="7" t="n">
        <v>0.04</v>
      </c>
    </row>
    <row r="8">
      <c r="A8" t="inlineStr">
        <is>
          <t>501- 2,000</t>
        </is>
      </c>
      <c r="B8" s="8" t="n">
        <v>2662</v>
      </c>
      <c r="C8" s="8" t="n">
        <v>4007310</v>
      </c>
      <c r="D8" s="7" t="n">
        <v>7.21</v>
      </c>
      <c r="E8" s="8" t="n">
        <v>2545</v>
      </c>
      <c r="F8" s="8" t="n">
        <v>3854410</v>
      </c>
      <c r="G8" s="7" t="n">
        <v>6.45</v>
      </c>
    </row>
    <row r="9">
      <c r="A9" t="inlineStr">
        <is>
          <t>2,001- 5,000</t>
        </is>
      </c>
      <c r="B9" s="8" t="n">
        <v>7259</v>
      </c>
      <c r="C9" s="8" t="n">
        <v>23062027</v>
      </c>
      <c r="D9" s="7" t="n">
        <v>41.21</v>
      </c>
      <c r="E9" s="8" t="n">
        <v>7050</v>
      </c>
      <c r="F9" s="8" t="n">
        <v>22532803</v>
      </c>
      <c r="G9" s="7" t="n">
        <v>37.72</v>
      </c>
    </row>
    <row r="10">
      <c r="A10" t="inlineStr">
        <is>
          <t>5,001- 10,000</t>
        </is>
      </c>
      <c r="B10" s="8" t="n">
        <v>1639</v>
      </c>
      <c r="C10" s="8" t="n">
        <v>10821175</v>
      </c>
      <c r="D10" s="7" t="n">
        <v>19.34</v>
      </c>
      <c r="E10" s="8" t="n">
        <v>1733</v>
      </c>
      <c r="F10" s="8" t="n">
        <v>11470200</v>
      </c>
      <c r="G10" s="7" t="n">
        <v>19.2</v>
      </c>
    </row>
    <row r="11">
      <c r="A11" t="inlineStr">
        <is>
          <t>10,001- 20,000</t>
        </is>
      </c>
      <c r="B11" s="9" t="n">
        <v>374</v>
      </c>
      <c r="C11" s="8" t="n">
        <v>5074460</v>
      </c>
      <c r="D11" s="7" t="n">
        <v>9.07</v>
      </c>
      <c r="E11" s="9" t="n">
        <v>392</v>
      </c>
      <c r="F11" s="8" t="n">
        <v>5229161</v>
      </c>
      <c r="G11" s="7" t="n">
        <v>8.75</v>
      </c>
    </row>
    <row r="12">
      <c r="A12" t="inlineStr">
        <is>
          <t>20,001- 50,000</t>
        </is>
      </c>
      <c r="B12" s="9" t="n">
        <v>136</v>
      </c>
      <c r="C12" s="8" t="n">
        <v>4102746</v>
      </c>
      <c r="D12" s="7" t="n">
        <v>7.33</v>
      </c>
      <c r="E12" s="9" t="n">
        <v>145</v>
      </c>
      <c r="F12" s="8" t="n">
        <v>4437992</v>
      </c>
      <c r="G12" s="7" t="n">
        <v>7.43</v>
      </c>
    </row>
    <row r="13">
      <c r="A13" t="inlineStr">
        <is>
          <t>50,001-100,000</t>
        </is>
      </c>
      <c r="B13" s="9" t="n">
        <v>31</v>
      </c>
      <c r="C13" s="8" t="n">
        <v>2105318</v>
      </c>
      <c r="D13" s="7" t="n">
        <v>3.76</v>
      </c>
      <c r="E13" s="9" t="n">
        <v>51</v>
      </c>
      <c r="F13" s="8" t="n">
        <v>3444916</v>
      </c>
      <c r="G13" s="7" t="n">
        <v>5.77</v>
      </c>
    </row>
    <row r="14">
      <c r="A14" t="inlineStr">
        <is>
          <t>Over 100,001</t>
        </is>
      </c>
      <c r="B14" s="9" t="n">
        <v>15</v>
      </c>
      <c r="C14" s="8" t="n">
        <v>6753598</v>
      </c>
      <c r="D14" s="7" t="n">
        <v>12.07</v>
      </c>
      <c r="E14" s="9" t="n">
        <v>21</v>
      </c>
      <c r="F14" s="8" t="n">
        <v>8741237</v>
      </c>
      <c r="G14" t="inlineStr"/>
    </row>
    <row r="15">
      <c r="A15" t="inlineStr">
        <is>
          <t>Total</t>
        </is>
      </c>
      <c r="B15" s="8" t="n">
        <v>12243</v>
      </c>
      <c r="C15" s="8" t="n">
        <v>55963053</v>
      </c>
      <c r="D15" s="7" t="n">
        <v>100</v>
      </c>
      <c r="E15" s="8" t="n">
        <v>12019</v>
      </c>
      <c r="F15" s="8" t="n">
        <v>59736822</v>
      </c>
      <c r="G15" s="7" t="n">
        <v>100</v>
      </c>
    </row>
    <row r="17">
      <c r="A17" s="2" t="inlineStr">
        <is>
          <t>Transcriber's notes</t>
        </is>
      </c>
    </row>
    <row r="18">
      <c r="A18" t="inlineStr">
        <is>
          <t>Row 'Over 100,001', Result of 2nd Census — Percentage: printed '14.6?' — last digit broken, cell left blank.</t>
        </is>
      </c>
    </row>
    <row r="19">
      <c r="A19" t="inlineStr">
        <is>
          <t>2nd Census Percentage total '100.00': final 0 faint but legible.</t>
        </is>
      </c>
    </row>
    <row r="20">
      <c r="A20" t="inlineStr">
        <is>
          <t>Column 1st No. towns: parts sum to 12,242 vs printed Total 12,243 — does NOT reconcile (diff 1)</t>
        </is>
      </c>
    </row>
    <row r="21">
      <c r="A21" t="inlineStr">
        <is>
          <t>Column 1st Population: parts sum to 55,963,053 vs printed Total 55,963,053 — reconciles</t>
        </is>
      </c>
    </row>
    <row r="22">
      <c r="A22" t="inlineStr">
        <is>
          <t>Column 1st Percentage: parts sum to 100.06 vs printed Total 100.00 — does NOT reconcile (diff -0.06)</t>
        </is>
      </c>
    </row>
    <row r="23">
      <c r="A23" t="inlineStr">
        <is>
          <t>Column 2nd No. towns: parts sum to 12,019 vs printed Total 12,019 — reconciles</t>
        </is>
      </c>
    </row>
    <row r="24">
      <c r="A24" t="inlineStr">
        <is>
          <t>Column 2nd Population: parts sum to 59,736,822 vs printed Total 59,736,822 — reconciles</t>
        </is>
      </c>
    </row>
    <row r="25">
      <c r="A25" t="inlineStr">
        <is>
          <t>Column 2nd Percentage (excluding blank cell): parts sum to 85.36 vs printed Total 100.00 — does NOT reconcile (diff 14.64)</t>
        </is>
      </c>
    </row>
  </sheetData>
  <hyperlinks>
    <hyperlink xmlns:r="http://schemas.openxmlformats.org/officeDocument/2006/relationships" ref="A4"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Foreign Visitors to Japan</t>
        </is>
      </c>
    </row>
    <row r="2">
      <c r="A2" t="inlineStr">
        <is>
          <t>Population and Emigration · printed pp. 41</t>
        </is>
      </c>
    </row>
    <row r="3">
      <c r="A3" t="inlineStr">
        <is>
          <t>Scan: https://archive.org/details/japan-year-book-1930/page/n96/mode/1up</t>
        </is>
      </c>
    </row>
    <row r="4">
      <c r="A4" s="3" t="inlineStr">
        <is>
          <t>← Contents</t>
        </is>
      </c>
    </row>
    <row r="6">
      <c r="A6" s="5" t="inlineStr">
        <is>
          <t>Nationality</t>
        </is>
      </c>
      <c r="B6" s="5" t="inlineStr">
        <is>
          <t>1927</t>
        </is>
      </c>
      <c r="C6" s="5" t="inlineStr">
        <is>
          <t>1928</t>
        </is>
      </c>
    </row>
    <row r="7">
      <c r="A7" t="inlineStr">
        <is>
          <t>Austria</t>
        </is>
      </c>
      <c r="B7" s="9" t="n">
        <v>21</v>
      </c>
      <c r="C7" s="9" t="n">
        <v>27</v>
      </c>
    </row>
    <row r="8">
      <c r="A8" t="inlineStr">
        <is>
          <t>Belgium</t>
        </is>
      </c>
      <c r="B8" s="9" t="n">
        <v>7</v>
      </c>
      <c r="C8" s="9" t="n">
        <v>34</v>
      </c>
    </row>
    <row r="9">
      <c r="A9" t="inlineStr">
        <is>
          <t>Britain</t>
        </is>
      </c>
      <c r="B9" s="8" t="n">
        <v>3691</v>
      </c>
      <c r="C9" s="8" t="n">
        <v>3243</v>
      </c>
    </row>
    <row r="10">
      <c r="A10" t="inlineStr">
        <is>
          <t>British-India</t>
        </is>
      </c>
      <c r="B10" s="9" t="n">
        <v>108</v>
      </c>
      <c r="C10" s="9" t="n">
        <v>132</v>
      </c>
    </row>
    <row r="11">
      <c r="A11" t="inlineStr">
        <is>
          <t>Canada</t>
        </is>
      </c>
      <c r="B11" s="9" t="n">
        <v>104</v>
      </c>
      <c r="C11" s="9" t="n">
        <v>89</v>
      </c>
    </row>
    <row r="12">
      <c r="A12" t="inlineStr">
        <is>
          <t>China</t>
        </is>
      </c>
      <c r="B12" s="8" t="n">
        <v>12459</v>
      </c>
      <c r="C12" s="8" t="n">
        <v>11982</v>
      </c>
    </row>
    <row r="13">
      <c r="A13" t="inlineStr">
        <is>
          <t>Czechoslovakia</t>
        </is>
      </c>
      <c r="B13" s="9" t="n">
        <v>16</v>
      </c>
      <c r="C13" s="9" t="n">
        <v>14</v>
      </c>
    </row>
    <row r="14">
      <c r="A14" t="inlineStr">
        <is>
          <t>Denmark</t>
        </is>
      </c>
      <c r="B14" s="9" t="n">
        <v>50</v>
      </c>
      <c r="C14" s="9" t="n">
        <v>74</v>
      </c>
    </row>
    <row r="15">
      <c r="A15" t="inlineStr">
        <is>
          <t>France</t>
        </is>
      </c>
      <c r="B15" s="9" t="n">
        <v>342</v>
      </c>
      <c r="C15" s="9" t="n">
        <v>485</v>
      </c>
    </row>
    <row r="16">
      <c r="A16" t="inlineStr">
        <is>
          <t>Germany</t>
        </is>
      </c>
      <c r="B16" s="9" t="n">
        <v>548</v>
      </c>
      <c r="C16" s="9" t="n">
        <v>529</v>
      </c>
    </row>
    <row r="17">
      <c r="A17" t="inlineStr">
        <is>
          <t>Holland</t>
        </is>
      </c>
      <c r="B17" s="9" t="n">
        <v>151</v>
      </c>
      <c r="C17" s="9" t="n">
        <v>121</v>
      </c>
    </row>
    <row r="18">
      <c r="A18" t="inlineStr">
        <is>
          <t>Italy</t>
        </is>
      </c>
      <c r="B18" s="9" t="n">
        <v>119</v>
      </c>
      <c r="C18" s="9" t="n">
        <v>74</v>
      </c>
    </row>
    <row r="19">
      <c r="A19" t="inlineStr">
        <is>
          <t>Norway</t>
        </is>
      </c>
      <c r="B19" s="9" t="n">
        <v>35</v>
      </c>
      <c r="C19" s="9" t="n">
        <v>17</v>
      </c>
    </row>
    <row r="20">
      <c r="A20" t="inlineStr">
        <is>
          <t>Philippines</t>
        </is>
      </c>
      <c r="B20" s="9" t="n">
        <v>41</v>
      </c>
      <c r="C20" s="9" t="n">
        <v>189</v>
      </c>
    </row>
    <row r="21">
      <c r="A21" t="inlineStr">
        <is>
          <t>Poland</t>
        </is>
      </c>
      <c r="B21" s="9" t="n">
        <v>18</v>
      </c>
      <c r="C21" s="9" t="n">
        <v>20</v>
      </c>
    </row>
    <row r="22">
      <c r="A22" t="inlineStr">
        <is>
          <t>Portugal</t>
        </is>
      </c>
      <c r="B22" s="9" t="n">
        <v>97</v>
      </c>
      <c r="C22" s="9" t="n">
        <v>79</v>
      </c>
    </row>
    <row r="23">
      <c r="A23" t="inlineStr">
        <is>
          <t>Russia</t>
        </is>
      </c>
      <c r="B23" s="9" t="n">
        <v>756</v>
      </c>
      <c r="C23" s="9" t="n">
        <v>670</v>
      </c>
    </row>
    <row r="24">
      <c r="A24" t="inlineStr">
        <is>
          <t>Spain</t>
        </is>
      </c>
      <c r="B24" s="9" t="n">
        <v>22</v>
      </c>
      <c r="C24" s="9" t="n">
        <v>33</v>
      </c>
    </row>
    <row r="25">
      <c r="A25" t="inlineStr">
        <is>
          <t>Sweden</t>
        </is>
      </c>
      <c r="B25" s="9" t="n">
        <v>102</v>
      </c>
      <c r="C25" s="9" t="n">
        <v>58</v>
      </c>
    </row>
    <row r="26">
      <c r="A26" t="inlineStr">
        <is>
          <t>Switzerland</t>
        </is>
      </c>
      <c r="B26" s="9" t="n">
        <v>199</v>
      </c>
      <c r="C26" s="9" t="n">
        <v>159</v>
      </c>
    </row>
    <row r="27">
      <c r="A27" t="inlineStr">
        <is>
          <t>U. S. A.</t>
        </is>
      </c>
      <c r="B27" s="8" t="n">
        <v>6369</v>
      </c>
      <c r="C27" s="8" t="n">
        <v>6932</v>
      </c>
    </row>
    <row r="28">
      <c r="A28" t="inlineStr">
        <is>
          <t>Total incl. others</t>
        </is>
      </c>
      <c r="B28" s="8" t="n">
        <v>25638</v>
      </c>
      <c r="C28" s="8" t="n">
        <v>25194</v>
      </c>
    </row>
    <row r="30">
      <c r="A30" s="2" t="inlineStr">
        <is>
          <t>Transcriber's notes</t>
        </is>
      </c>
    </row>
    <row r="31">
      <c r="A31" t="inlineStr">
        <is>
          <t>Printed in two side-by-side blocks (Austria–Holland, Italy–Total); merged in reading order.</t>
        </is>
      </c>
    </row>
    <row r="32">
      <c r="A32" t="inlineStr">
        <is>
          <t>Total 'incl. others': listed nationalities sum to 25,255 (1927) and 24,961 (1928), below the printed totals 25,638 and 25,194 by 383 and 233 (the unlisted 'others') — consistent, cannot be fully checked.</t>
        </is>
      </c>
    </row>
    <row r="33">
      <c r="A33" t="inlineStr">
        <is>
          <t>Right-hand 1928 column is faintly printed (Sweden 58, Switzerland 159, U.S.A. 6,932, Total 25,194); legible at enlargement.</t>
        </is>
      </c>
    </row>
  </sheetData>
  <hyperlinks>
    <hyperlink xmlns:r="http://schemas.openxmlformats.org/officeDocument/2006/relationships" ref="A4"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Foreign Residents in Japan</t>
        </is>
      </c>
    </row>
    <row r="2">
      <c r="A2" t="inlineStr">
        <is>
          <t>Population and Emigration · printed pp. 42</t>
        </is>
      </c>
    </row>
    <row r="3">
      <c r="A3" t="inlineStr">
        <is>
          <t>The number of foreign residents in various parts of this country for five years ending in 1927 is as follows</t>
        </is>
      </c>
    </row>
    <row r="4">
      <c r="A4" t="inlineStr">
        <is>
          <t>Scan: https://archive.org/details/japan-year-book-1930/page/n97/mode/1up</t>
        </is>
      </c>
    </row>
    <row r="5">
      <c r="A5" s="3" t="inlineStr">
        <is>
          <t>← Contents</t>
        </is>
      </c>
    </row>
    <row r="7">
      <c r="A7" s="5" t="inlineStr">
        <is>
          <t>Year</t>
        </is>
      </c>
      <c r="B7" s="5" t="inlineStr">
        <is>
          <t>Male</t>
        </is>
      </c>
      <c r="C7" s="5" t="inlineStr">
        <is>
          <t>Female</t>
        </is>
      </c>
      <c r="D7" s="5" t="inlineStr">
        <is>
          <t>Total</t>
        </is>
      </c>
    </row>
    <row r="8">
      <c r="A8" s="9" t="n">
        <v>1923</v>
      </c>
      <c r="B8" s="8" t="n">
        <v>13126</v>
      </c>
      <c r="C8" s="8" t="n">
        <v>5635</v>
      </c>
      <c r="D8" s="8" t="n">
        <v>18761</v>
      </c>
    </row>
    <row r="9">
      <c r="A9" s="9" t="n">
        <v>1924</v>
      </c>
      <c r="B9" s="8" t="n">
        <v>17537</v>
      </c>
      <c r="C9" s="8" t="n">
        <v>6585</v>
      </c>
      <c r="D9" s="8" t="n">
        <v>24122</v>
      </c>
    </row>
    <row r="10">
      <c r="A10" s="9" t="n">
        <v>1925</v>
      </c>
      <c r="B10" s="8" t="n">
        <v>20610</v>
      </c>
      <c r="C10" s="8" t="n">
        <v>7669</v>
      </c>
      <c r="D10" s="8" t="n">
        <v>28279</v>
      </c>
    </row>
    <row r="11">
      <c r="A11" s="9" t="n">
        <v>1926</v>
      </c>
      <c r="B11" s="8" t="n">
        <v>22483</v>
      </c>
      <c r="C11" s="8" t="n">
        <v>8657</v>
      </c>
      <c r="D11" s="8" t="n">
        <v>31140</v>
      </c>
    </row>
    <row r="12">
      <c r="A12" s="9" t="n">
        <v>1927</v>
      </c>
      <c r="B12" s="8" t="n">
        <v>23746</v>
      </c>
      <c r="C12" s="8" t="n">
        <v>9171</v>
      </c>
      <c r="D12" s="8" t="n">
        <v>32917</v>
      </c>
    </row>
    <row r="14">
      <c r="A14" s="2" t="inlineStr">
        <is>
          <t>Transcriber's notes</t>
        </is>
      </c>
    </row>
    <row r="15">
      <c r="A15" t="inlineStr">
        <is>
          <t>1923: Male + Female = 18,761 vs Total 18,761 — reconciles</t>
        </is>
      </c>
    </row>
    <row r="16">
      <c r="A16" t="inlineStr">
        <is>
          <t>1924: Male + Female = 24,122 vs Total 24,122 — reconciles</t>
        </is>
      </c>
    </row>
    <row r="17">
      <c r="A17" t="inlineStr">
        <is>
          <t>1925: Male + Female = 28,279 vs Total 28,279 — reconciles</t>
        </is>
      </c>
    </row>
    <row r="18">
      <c r="A18" t="inlineStr">
        <is>
          <t>1926: Male + Female = 31,140 vs Total 31,140 — reconciles</t>
        </is>
      </c>
    </row>
    <row r="19">
      <c r="A19" t="inlineStr">
        <is>
          <t>1927: Male + Female = 32,917 vs Total 32,917 — reconciles</t>
        </is>
      </c>
    </row>
  </sheetData>
  <hyperlinks>
    <hyperlink xmlns:r="http://schemas.openxmlformats.org/officeDocument/2006/relationships" ref="A5"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[Foreign residents in Japan by nationality, 1927 and 1926]</t>
        </is>
      </c>
    </row>
    <row r="2">
      <c r="A2" t="inlineStr">
        <is>
          <t>Population and Emigration · printed pp. 42</t>
        </is>
      </c>
    </row>
    <row r="3">
      <c r="A3" t="inlineStr">
        <is>
          <t>Foreign Residents in Japan. The detailed figures for 1926 and 1927, tabulated according to nationality, are as follows, omitting those of less importance as to number</t>
        </is>
      </c>
    </row>
    <row r="4">
      <c r="A4" t="inlineStr">
        <is>
          <t>Scan: https://archive.org/details/japan-year-book-1930/page/n97/mode/1up</t>
        </is>
      </c>
    </row>
    <row r="5">
      <c r="A5" s="3" t="inlineStr">
        <is>
          <t>← Contents</t>
        </is>
      </c>
    </row>
    <row r="7">
      <c r="A7" s="5" t="inlineStr">
        <is>
          <t>Nationality</t>
        </is>
      </c>
      <c r="B7" s="5" t="inlineStr">
        <is>
          <t>1927</t>
        </is>
      </c>
      <c r="C7" s="5" t="inlineStr">
        <is>
          <t>1926</t>
        </is>
      </c>
    </row>
    <row r="8">
      <c r="A8" t="inlineStr">
        <is>
          <t>Austria</t>
        </is>
      </c>
      <c r="B8" s="9" t="n">
        <v>70</v>
      </c>
      <c r="C8" t="inlineStr">
        <is>
          <t>—</t>
        </is>
      </c>
    </row>
    <row r="9">
      <c r="A9" t="inlineStr">
        <is>
          <t>British-India</t>
        </is>
      </c>
      <c r="B9" s="9" t="n">
        <v>271</v>
      </c>
      <c r="C9" s="9" t="n">
        <v>244</v>
      </c>
    </row>
    <row r="10">
      <c r="A10" t="inlineStr">
        <is>
          <t>China</t>
        </is>
      </c>
      <c r="B10" s="8" t="n">
        <v>23934</v>
      </c>
      <c r="C10" s="8" t="n">
        <v>22272</v>
      </c>
    </row>
    <row r="11">
      <c r="A11" t="inlineStr">
        <is>
          <t>Canada</t>
        </is>
      </c>
      <c r="B11" s="9" t="n">
        <v>141</v>
      </c>
      <c r="C11" s="9" t="n">
        <v>148</v>
      </c>
    </row>
    <row r="12">
      <c r="A12" t="inlineStr">
        <is>
          <t>Denmark</t>
        </is>
      </c>
      <c r="B12" s="9" t="n">
        <v>104</v>
      </c>
      <c r="C12" s="9" t="n">
        <v>115</v>
      </c>
    </row>
    <row r="13">
      <c r="A13" t="inlineStr">
        <is>
          <t>France</t>
        </is>
      </c>
      <c r="B13" s="9" t="n">
        <v>497</v>
      </c>
      <c r="C13" s="9" t="n">
        <v>461</v>
      </c>
    </row>
    <row r="14">
      <c r="A14" t="inlineStr">
        <is>
          <t>Germany</t>
        </is>
      </c>
      <c r="B14" s="8" t="n">
        <v>1110</v>
      </c>
      <c r="C14" s="8" t="n">
        <v>1139</v>
      </c>
    </row>
    <row r="15">
      <c r="A15" t="inlineStr">
        <is>
          <t>Great Britain</t>
        </is>
      </c>
      <c r="B15" s="8" t="n">
        <v>2205</v>
      </c>
      <c r="C15" s="8" t="n">
        <v>2068</v>
      </c>
    </row>
    <row r="16">
      <c r="A16" t="inlineStr">
        <is>
          <t>Italy</t>
        </is>
      </c>
      <c r="B16" s="9" t="n">
        <v>99</v>
      </c>
      <c r="C16" s="9" t="n">
        <v>99</v>
      </c>
    </row>
    <row r="17">
      <c r="A17" t="inlineStr">
        <is>
          <t>Netherlands</t>
        </is>
      </c>
      <c r="B17" s="9" t="n">
        <v>100</v>
      </c>
      <c r="C17" s="9" t="n">
        <v>99</v>
      </c>
    </row>
    <row r="18">
      <c r="A18" t="inlineStr">
        <is>
          <t>Portugal</t>
        </is>
      </c>
      <c r="B18" s="9" t="n">
        <v>164</v>
      </c>
      <c r="C18" s="9" t="n">
        <v>160</v>
      </c>
    </row>
    <row r="19">
      <c r="A19" t="inlineStr">
        <is>
          <t>Russia</t>
        </is>
      </c>
      <c r="B19" s="8" t="n">
        <v>1419</v>
      </c>
      <c r="C19" s="8" t="n">
        <v>1364</v>
      </c>
    </row>
    <row r="20">
      <c r="A20" t="inlineStr">
        <is>
          <t>Sweden</t>
        </is>
      </c>
      <c r="B20" s="9" t="n">
        <v>91</v>
      </c>
      <c r="C20" s="9" t="n">
        <v>98</v>
      </c>
    </row>
    <row r="21">
      <c r="A21" t="inlineStr">
        <is>
          <t>Switzerland</t>
        </is>
      </c>
      <c r="B21" s="9" t="n">
        <v>196</v>
      </c>
      <c r="C21" s="9" t="n">
        <v>207</v>
      </c>
    </row>
    <row r="22">
      <c r="A22" t="inlineStr">
        <is>
          <t>United States</t>
        </is>
      </c>
      <c r="B22" s="8" t="n">
        <v>2012</v>
      </c>
      <c r="C22" s="8" t="n">
        <v>2134</v>
      </c>
    </row>
    <row r="23">
      <c r="A23" t="inlineStr">
        <is>
          <t>Total incl. others</t>
        </is>
      </c>
      <c r="B23" s="8" t="n">
        <v>32917</v>
      </c>
      <c r="C23" s="8" t="n">
        <v>31140</v>
      </c>
    </row>
    <row r="25">
      <c r="A25" s="2" t="inlineStr">
        <is>
          <t>Transcriber's notes</t>
        </is>
      </c>
    </row>
    <row r="26">
      <c r="A26" t="inlineStr">
        <is>
          <t>Printed in two side-by-side blocks; merged in reading order. Column order as printed: 1927 then 1926.</t>
        </is>
      </c>
    </row>
    <row r="27">
      <c r="A27" t="inlineStr">
        <is>
          <t>'Total incl. others': listed nationalities sum to 32,413 (1927) and 30,608 (1926); printed totals 32,917 and 31,140 include unlisted others (differences 504 and 532). Totals agree with the 1927 and 1926 totals of the preceding table.</t>
        </is>
      </c>
    </row>
  </sheetData>
  <hyperlinks>
    <hyperlink xmlns:r="http://schemas.openxmlformats.org/officeDocument/2006/relationships" ref="A5"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[Naturalizations, 1923-1927]</t>
        </is>
      </c>
    </row>
    <row r="2">
      <c r="A2" t="inlineStr">
        <is>
          <t>Population and Emigration · printed pp. 43</t>
        </is>
      </c>
    </row>
    <row r="3">
      <c r="A3" t="inlineStr">
        <is>
          <t>Naturalization</t>
        </is>
      </c>
    </row>
    <row r="4">
      <c r="A4" t="inlineStr">
        <is>
          <t>Scan: https://archive.org/details/japan-year-book-1930/page/n98/mode/1up</t>
        </is>
      </c>
    </row>
    <row r="5">
      <c r="A5" s="3" t="inlineStr">
        <is>
          <t>← Contents</t>
        </is>
      </c>
    </row>
    <row r="7">
      <c r="A7" s="5" t="inlineStr">
        <is>
          <t>Year</t>
        </is>
      </c>
      <c r="B7" s="5" t="inlineStr">
        <is>
          <t>Marrying into family</t>
        </is>
      </c>
      <c r="C7" s="5" t="inlineStr">
        <is>
          <t>Adopted</t>
        </is>
      </c>
      <c r="D7" s="5" t="inlineStr">
        <is>
          <t>Naturalized</t>
        </is>
      </c>
      <c r="E7" s="5" t="inlineStr">
        <is>
          <t>Rehabilitated</t>
        </is>
      </c>
    </row>
    <row r="8">
      <c r="A8" s="9" t="n">
        <v>1923</v>
      </c>
      <c r="B8" t="inlineStr">
        <is>
          <t>—</t>
        </is>
      </c>
      <c r="C8" t="inlineStr">
        <is>
          <t>—</t>
        </is>
      </c>
      <c r="D8" s="9" t="n">
        <v>1</v>
      </c>
      <c r="E8" t="inlineStr">
        <is>
          <t>—</t>
        </is>
      </c>
    </row>
    <row r="9">
      <c r="A9" s="9" t="n">
        <v>1924</v>
      </c>
      <c r="B9" s="9" t="n">
        <v>1</v>
      </c>
      <c r="C9" s="9" t="n">
        <v>2</v>
      </c>
      <c r="D9" s="9" t="n">
        <v>4</v>
      </c>
      <c r="E9" s="9" t="n">
        <v>5</v>
      </c>
    </row>
    <row r="10">
      <c r="A10" s="9" t="n">
        <v>1925</v>
      </c>
      <c r="B10" s="9" t="n">
        <v>1</v>
      </c>
      <c r="C10" s="9" t="n">
        <v>2</v>
      </c>
      <c r="D10" s="9" t="n">
        <v>7</v>
      </c>
      <c r="E10" s="9" t="n">
        <v>3</v>
      </c>
    </row>
    <row r="11">
      <c r="A11" s="9" t="n">
        <v>1926</v>
      </c>
      <c r="B11" s="9" t="n">
        <v>4</v>
      </c>
      <c r="C11" s="9" t="n">
        <v>7</v>
      </c>
      <c r="D11" s="9" t="n">
        <v>7</v>
      </c>
      <c r="E11" s="9" t="n">
        <v>4</v>
      </c>
    </row>
    <row r="12">
      <c r="A12" s="9" t="n">
        <v>1927</v>
      </c>
      <c r="B12" t="inlineStr">
        <is>
          <t>—</t>
        </is>
      </c>
      <c r="C12" s="9" t="n">
        <v>8</v>
      </c>
      <c r="D12" s="9" t="n">
        <v>9</v>
      </c>
      <c r="E12" s="9" t="n">
        <v>17</v>
      </c>
    </row>
    <row r="14">
      <c r="A14" s="2" t="inlineStr">
        <is>
          <t>Transcriber's notes</t>
        </is>
      </c>
    </row>
    <row r="15">
      <c r="A15" t="inlineStr">
        <is>
          <t>No totals printed.</t>
        </is>
      </c>
    </row>
  </sheetData>
  <hyperlinks>
    <hyperlink xmlns:r="http://schemas.openxmlformats.org/officeDocument/2006/relationships" ref="A5"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[Emigrants departed and returned, and money remitted, 1918-1927]</t>
        </is>
      </c>
    </row>
    <row r="2">
      <c r="A2" t="inlineStr">
        <is>
          <t>Population and Emigration · printed pp. 43</t>
        </is>
      </c>
    </row>
    <row r="3">
      <c r="A3" t="inlineStr">
        <is>
          <t>II. Emigration. The number of emigrants who went to and those returned from different countries during the last ten years is tabulated below</t>
        </is>
      </c>
    </row>
    <row r="4">
      <c r="A4" t="inlineStr">
        <is>
          <t>Scan: https://archive.org/details/japan-year-book-1930/page/n98/mode/1up</t>
        </is>
      </c>
    </row>
    <row r="5">
      <c r="A5" s="3" t="inlineStr">
        <is>
          <t>← Contents</t>
        </is>
      </c>
    </row>
    <row r="7">
      <c r="A7" s="5" t="inlineStr">
        <is>
          <t>Year</t>
        </is>
      </c>
      <c r="B7" s="5" t="inlineStr">
        <is>
          <t>No. of emigrants who departed — Men</t>
        </is>
      </c>
      <c r="C7" s="5" t="inlineStr">
        <is>
          <t>No. of emigrants who departed — Women</t>
        </is>
      </c>
      <c r="D7" s="5" t="inlineStr">
        <is>
          <t>No. of emigrants who departed — Total</t>
        </is>
      </c>
      <c r="E7" s="5" t="inlineStr">
        <is>
          <t>Those returned (Men and women)</t>
        </is>
      </c>
      <c r="F7" s="5" t="inlineStr">
        <is>
          <t>Money remitted by emigrants (Yen 1,000)</t>
        </is>
      </c>
    </row>
    <row r="8">
      <c r="A8" s="9" t="n">
        <v>1918</v>
      </c>
      <c r="B8" s="8" t="n">
        <v>14803</v>
      </c>
      <c r="C8" s="8" t="n">
        <v>8771</v>
      </c>
      <c r="D8" s="8" t="n">
        <v>23574</v>
      </c>
      <c r="E8" s="8" t="n">
        <v>12584</v>
      </c>
      <c r="F8" s="8" t="n">
        <v>20949</v>
      </c>
    </row>
    <row r="9">
      <c r="A9" s="9" t="n">
        <v>1919</v>
      </c>
      <c r="B9" s="8" t="n">
        <v>11033</v>
      </c>
      <c r="C9" s="8" t="n">
        <v>7211</v>
      </c>
      <c r="D9" s="8" t="n">
        <v>18244</v>
      </c>
      <c r="E9" s="8" t="n">
        <v>18114</v>
      </c>
      <c r="F9" s="8" t="n">
        <v>29641</v>
      </c>
    </row>
    <row r="10">
      <c r="A10" s="9" t="n">
        <v>1920</v>
      </c>
      <c r="B10" s="8" t="n">
        <v>7632</v>
      </c>
      <c r="C10" s="8" t="n">
        <v>5909</v>
      </c>
      <c r="D10" s="8" t="n">
        <v>13541</v>
      </c>
      <c r="E10" s="8" t="n">
        <v>20376</v>
      </c>
      <c r="F10" s="8" t="n">
        <v>34707</v>
      </c>
    </row>
    <row r="11">
      <c r="A11" s="9" t="n">
        <v>1921</v>
      </c>
      <c r="B11" s="8" t="n">
        <v>8117</v>
      </c>
      <c r="C11" s="8" t="n">
        <v>4827</v>
      </c>
      <c r="D11" s="8" t="n">
        <v>12944</v>
      </c>
      <c r="E11" s="8" t="n">
        <v>18755</v>
      </c>
      <c r="F11" s="8" t="n">
        <v>31524</v>
      </c>
    </row>
    <row r="12">
      <c r="A12" s="9" t="n">
        <v>1922</v>
      </c>
      <c r="B12" s="8" t="n">
        <v>8747</v>
      </c>
      <c r="C12" s="8" t="n">
        <v>4132</v>
      </c>
      <c r="D12" s="8" t="n">
        <v>12879</v>
      </c>
      <c r="E12" s="8" t="n">
        <v>14912</v>
      </c>
      <c r="F12" s="8" t="n">
        <v>25972</v>
      </c>
    </row>
    <row r="13">
      <c r="A13" s="9" t="n">
        <v>1923</v>
      </c>
      <c r="B13" s="8" t="n">
        <v>5712</v>
      </c>
      <c r="C13" s="8" t="n">
        <v>3113</v>
      </c>
      <c r="D13" s="8" t="n">
        <v>8825</v>
      </c>
      <c r="E13" s="8" t="n">
        <v>10784</v>
      </c>
      <c r="F13" s="8" t="n">
        <v>25852</v>
      </c>
    </row>
    <row r="14">
      <c r="A14" s="9" t="n">
        <v>1924</v>
      </c>
      <c r="B14" s="8" t="n">
        <v>7884</v>
      </c>
      <c r="C14" s="8" t="n">
        <v>5214</v>
      </c>
      <c r="D14" s="8" t="n">
        <v>13098</v>
      </c>
      <c r="E14" s="8" t="n">
        <v>15579</v>
      </c>
      <c r="F14" s="8" t="n">
        <v>25121</v>
      </c>
    </row>
    <row r="15">
      <c r="A15" s="9" t="n">
        <v>1925</v>
      </c>
      <c r="B15" s="8" t="n">
        <v>7077</v>
      </c>
      <c r="C15" s="8" t="n">
        <v>3619</v>
      </c>
      <c r="D15" s="8" t="n">
        <v>10696</v>
      </c>
      <c r="E15" s="8" t="n">
        <v>13918</v>
      </c>
      <c r="F15" s="8" t="n">
        <v>25453</v>
      </c>
    </row>
    <row r="16">
      <c r="A16" s="9" t="n">
        <v>1926</v>
      </c>
      <c r="B16" s="8" t="n">
        <v>10555</v>
      </c>
      <c r="C16" s="8" t="n">
        <v>5629</v>
      </c>
      <c r="D16" s="8" t="n">
        <v>16184</v>
      </c>
      <c r="E16" s="8" t="n">
        <v>14549</v>
      </c>
      <c r="F16" s="8" t="n">
        <v>24945</v>
      </c>
    </row>
    <row r="17">
      <c r="A17" s="9" t="n">
        <v>1927</v>
      </c>
      <c r="B17" s="8" t="n">
        <v>11735</v>
      </c>
      <c r="C17" s="8" t="n">
        <v>6306</v>
      </c>
      <c r="D17" s="8" t="n">
        <v>18041</v>
      </c>
      <c r="E17" s="8" t="n">
        <v>14735</v>
      </c>
      <c r="F17" s="8" t="n">
        <v>24441</v>
      </c>
    </row>
    <row r="19">
      <c r="A19" s="2" t="inlineStr">
        <is>
          <t>Transcriber's notes</t>
        </is>
      </c>
    </row>
    <row r="20">
      <c r="A20" t="inlineStr">
        <is>
          <t>1918: Men + Women = 23,574 vs Total 23,574 — reconciles</t>
        </is>
      </c>
    </row>
    <row r="21">
      <c r="A21" t="inlineStr">
        <is>
          <t>1919: Men + Women = 18,244 vs Total 18,244 — reconciles</t>
        </is>
      </c>
    </row>
    <row r="22">
      <c r="A22" t="inlineStr">
        <is>
          <t>1920: Men + Women = 13,541 vs Total 13,541 — reconciles</t>
        </is>
      </c>
    </row>
    <row r="23">
      <c r="A23" t="inlineStr">
        <is>
          <t>1921: Men + Women = 12,944 vs Total 12,944 — reconciles</t>
        </is>
      </c>
    </row>
    <row r="24">
      <c r="A24" t="inlineStr">
        <is>
          <t>1922: Men + Women = 12,879 vs Total 12,879 — reconciles</t>
        </is>
      </c>
    </row>
    <row r="25">
      <c r="A25" t="inlineStr">
        <is>
          <t>1923: Men + Women = 8,825 vs Total 8,825 — reconciles</t>
        </is>
      </c>
    </row>
    <row r="26">
      <c r="A26" t="inlineStr">
        <is>
          <t>1924: Men + Women = 13,098 vs Total 13,098 — reconciles</t>
        </is>
      </c>
    </row>
    <row r="27">
      <c r="A27" t="inlineStr">
        <is>
          <t>1925: Men + Women = 10,696 vs Total 10,696 — reconciles</t>
        </is>
      </c>
    </row>
    <row r="28">
      <c r="A28" t="inlineStr">
        <is>
          <t>1926: Men + Women = 16,184 vs Total 16,184 — reconciles</t>
        </is>
      </c>
    </row>
    <row r="29">
      <c r="A29" t="inlineStr">
        <is>
          <t>1927: Men + Women = 18,041 vs Total 18,041 — reconciles</t>
        </is>
      </c>
    </row>
  </sheetData>
  <hyperlinks>
    <hyperlink xmlns:r="http://schemas.openxmlformats.org/officeDocument/2006/relationships" ref="A5"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[Emigrants by destination, 1923-1927]</t>
        </is>
      </c>
    </row>
    <row r="2">
      <c r="A2" t="inlineStr">
        <is>
          <t>Population and Emigration · printed pp. 43, 44</t>
        </is>
      </c>
    </row>
    <row r="3">
      <c r="A3" t="inlineStr">
        <is>
          <t>The figures for the 5 years ending 1927, apportioned according to different destinations, are as follows</t>
        </is>
      </c>
    </row>
    <row r="4">
      <c r="A4" t="inlineStr">
        <is>
          <t>Scan: https://archive.org/details/japan-year-book-1930/page/n98/mode/1up, https://archive.org/details/japan-year-book-1930/page/n99/mode/1up</t>
        </is>
      </c>
    </row>
    <row r="5">
      <c r="A5" s="3" t="inlineStr">
        <is>
          <t>← Contents</t>
        </is>
      </c>
    </row>
    <row r="7">
      <c r="A7" s="5" t="inlineStr">
        <is>
          <t>Destination</t>
        </is>
      </c>
      <c r="B7" s="5" t="inlineStr">
        <is>
          <t>1927</t>
        </is>
      </c>
      <c r="C7" s="5" t="inlineStr">
        <is>
          <t>1926</t>
        </is>
      </c>
      <c r="D7" s="5" t="inlineStr">
        <is>
          <t>1925</t>
        </is>
      </c>
      <c r="E7" s="5" t="inlineStr">
        <is>
          <t>1924</t>
        </is>
      </c>
      <c r="F7" s="5" t="inlineStr">
        <is>
          <t>1923</t>
        </is>
      </c>
    </row>
    <row r="8">
      <c r="A8" t="inlineStr">
        <is>
          <t>Brazil</t>
        </is>
      </c>
      <c r="B8" s="8" t="n">
        <v>9625</v>
      </c>
      <c r="C8" s="8" t="n">
        <v>8599</v>
      </c>
      <c r="D8" s="8" t="n">
        <v>4908</v>
      </c>
      <c r="E8" s="8" t="n">
        <v>3689</v>
      </c>
      <c r="F8" s="9" t="n">
        <v>796</v>
      </c>
    </row>
    <row r="9">
      <c r="A9" t="inlineStr">
        <is>
          <t>Philippines (incl. Guam)</t>
        </is>
      </c>
      <c r="B9" s="8" t="n">
        <v>2659</v>
      </c>
      <c r="C9" s="8" t="n">
        <v>2197</v>
      </c>
      <c r="D9" s="8" t="n">
        <v>1635</v>
      </c>
      <c r="E9" s="9" t="n">
        <v>548</v>
      </c>
      <c r="F9" s="9" t="n">
        <v>449</v>
      </c>
    </row>
    <row r="10">
      <c r="A10" t="inlineStr">
        <is>
          <t>Peru</t>
        </is>
      </c>
      <c r="B10" s="8" t="n">
        <v>1271</v>
      </c>
      <c r="C10" s="8" t="n">
        <v>1250</v>
      </c>
      <c r="D10" s="9" t="n">
        <v>922</v>
      </c>
      <c r="E10" s="9" t="n">
        <v>651</v>
      </c>
      <c r="F10" s="9" t="n">
        <v>333</v>
      </c>
    </row>
    <row r="11">
      <c r="A11" t="inlineStr">
        <is>
          <t>Canada</t>
        </is>
      </c>
      <c r="B11" s="8" t="n">
        <v>1062</v>
      </c>
      <c r="C11" s="8" t="n">
        <v>1009</v>
      </c>
      <c r="D11" s="9" t="n">
        <v>979</v>
      </c>
      <c r="E11" s="8" t="n">
        <v>1103</v>
      </c>
      <c r="F11" s="9" t="n">
        <v>648</v>
      </c>
    </row>
    <row r="12">
      <c r="A12" t="inlineStr">
        <is>
          <t>U.S.S.R.</t>
        </is>
      </c>
      <c r="B12" s="9" t="n">
        <v>896</v>
      </c>
      <c r="C12" s="9" t="n">
        <v>531</v>
      </c>
      <c r="D12" s="9" t="n">
        <v>108</v>
      </c>
      <c r="E12" s="9" t="n">
        <v>329</v>
      </c>
      <c r="F12" s="8" t="n">
        <v>1450</v>
      </c>
    </row>
    <row r="13">
      <c r="A13" t="inlineStr">
        <is>
          <t>U.S.A.</t>
        </is>
      </c>
      <c r="B13" s="9" t="n">
        <v>370</v>
      </c>
      <c r="C13" s="9" t="n">
        <v>344</v>
      </c>
      <c r="D13" s="9" t="n">
        <v>289</v>
      </c>
      <c r="E13" s="8" t="n">
        <v>4064</v>
      </c>
      <c r="F13" s="8" t="n">
        <v>2617</v>
      </c>
    </row>
    <row r="14">
      <c r="A14" t="inlineStr">
        <is>
          <t>Hawaii</t>
        </is>
      </c>
      <c r="B14" s="9" t="n">
        <v>526</v>
      </c>
      <c r="C14" s="9" t="n">
        <v>636</v>
      </c>
      <c r="D14" s="9" t="n">
        <v>485</v>
      </c>
      <c r="E14" s="8" t="n">
        <v>2163</v>
      </c>
      <c r="F14" s="8" t="n">
        <v>2112</v>
      </c>
    </row>
    <row r="15">
      <c r="A15" t="inlineStr">
        <is>
          <t>Straits Settlements &amp; Malay States</t>
        </is>
      </c>
      <c r="B15" s="9" t="n">
        <v>475</v>
      </c>
      <c r="C15" s="9" t="n">
        <v>402</v>
      </c>
      <c r="D15" s="9" t="n">
        <v>437</v>
      </c>
      <c r="E15" s="9" t="n">
        <v>152</v>
      </c>
      <c r="F15" s="9" t="n">
        <v>57</v>
      </c>
    </row>
    <row r="16">
      <c r="A16" t="inlineStr">
        <is>
          <t>Mexico</t>
        </is>
      </c>
      <c r="B16" s="9" t="n">
        <v>319</v>
      </c>
      <c r="C16" s="9" t="n">
        <v>336</v>
      </c>
      <c r="D16" s="9" t="n">
        <v>160</v>
      </c>
      <c r="E16" s="9" t="n">
        <v>76</v>
      </c>
      <c r="F16" s="9" t="n">
        <v>68</v>
      </c>
    </row>
    <row r="17">
      <c r="A17" t="inlineStr">
        <is>
          <t>Argentina</t>
        </is>
      </c>
      <c r="B17" s="9" t="n">
        <v>262</v>
      </c>
      <c r="C17" s="9" t="n">
        <v>182</v>
      </c>
      <c r="D17" s="9" t="n">
        <v>121</v>
      </c>
      <c r="E17" s="9" t="n">
        <v>58</v>
      </c>
      <c r="F17" s="9" t="n">
        <v>66</v>
      </c>
    </row>
    <row r="18">
      <c r="A18" t="inlineStr">
        <is>
          <t>Dutch East Indies</t>
        </is>
      </c>
      <c r="B18" s="9" t="n">
        <v>248</v>
      </c>
      <c r="C18" s="9" t="n">
        <v>226</v>
      </c>
      <c r="D18" s="9" t="n">
        <v>169</v>
      </c>
      <c r="E18" s="9" t="n">
        <v>75</v>
      </c>
      <c r="F18" s="9" t="n">
        <v>81</v>
      </c>
    </row>
    <row r="19">
      <c r="A19" t="inlineStr">
        <is>
          <t>Australia</t>
        </is>
      </c>
      <c r="B19" s="9" t="n">
        <v>129</v>
      </c>
      <c r="C19" s="9" t="n">
        <v>139</v>
      </c>
      <c r="D19" s="9" t="n">
        <v>250</v>
      </c>
      <c r="E19" s="9" t="n">
        <v>112</v>
      </c>
      <c r="F19" s="9" t="n">
        <v>54</v>
      </c>
    </row>
    <row r="20">
      <c r="A20" t="inlineStr">
        <is>
          <t>Cuba</t>
        </is>
      </c>
      <c r="B20" s="9" t="n">
        <v>45</v>
      </c>
      <c r="C20" s="9" t="n">
        <v>117</v>
      </c>
      <c r="D20" s="9" t="n">
        <v>127</v>
      </c>
      <c r="E20" t="inlineStr">
        <is>
          <t>—</t>
        </is>
      </c>
      <c r="F20" t="inlineStr">
        <is>
          <t>—</t>
        </is>
      </c>
    </row>
    <row r="21">
      <c r="A21" t="inlineStr">
        <is>
          <t>Others</t>
        </is>
      </c>
      <c r="B21" s="9" t="n">
        <v>154</v>
      </c>
      <c r="C21" s="9" t="n">
        <v>216</v>
      </c>
      <c r="D21" s="9" t="n">
        <v>106</v>
      </c>
      <c r="E21" s="9" t="n">
        <v>78</v>
      </c>
      <c r="F21" s="9" t="n">
        <v>54</v>
      </c>
    </row>
    <row r="22">
      <c r="A22" t="inlineStr">
        <is>
          <t>Total</t>
        </is>
      </c>
      <c r="B22" s="8" t="n">
        <v>18041</v>
      </c>
      <c r="C22" s="8" t="n">
        <v>16184</v>
      </c>
      <c r="D22" s="8" t="n">
        <v>10696</v>
      </c>
      <c r="E22" s="8" t="n">
        <v>13098</v>
      </c>
      <c r="F22" s="8" t="n">
        <v>8825</v>
      </c>
    </row>
    <row r="24">
      <c r="A24" s="2" t="inlineStr">
        <is>
          <t>Transcriber's notes</t>
        </is>
      </c>
    </row>
    <row r="25">
      <c r="A25" t="inlineStr">
        <is>
          <t>Table runs from p. 43 (Brazil–Hawaii) to p. 44 (Straits Settlements–Total); merged.</t>
        </is>
      </c>
    </row>
    <row r="26">
      <c r="A26" t="inlineStr">
        <is>
          <t>Handwritten tick marks (a reader's pencil checks) appear after every figure in the 1927 column; ignored.</t>
        </is>
      </c>
    </row>
    <row r="27">
      <c r="A27" t="inlineStr">
        <is>
          <t>Column year headings are small and partly broken (1927, 1926, 1925, 1924, 1923) but the order is clear from the introductory text ('5 years ending 1927').</t>
        </is>
      </c>
    </row>
    <row r="28">
      <c r="A28" t="inlineStr">
        <is>
          <t>Column 1927: parts sum to 18,041 vs printed Total 18,041 — reconciles</t>
        </is>
      </c>
    </row>
    <row r="29">
      <c r="A29" t="inlineStr">
        <is>
          <t>Column 1926: parts sum to 16,184 vs printed Total 16,184 — reconciles</t>
        </is>
      </c>
    </row>
    <row r="30">
      <c r="A30" t="inlineStr">
        <is>
          <t>Column 1925: parts sum to 10,696 vs printed Total 10,696 — reconciles</t>
        </is>
      </c>
    </row>
    <row r="31">
      <c r="A31" t="inlineStr">
        <is>
          <t>Column 1924: parts sum to 13,098 vs printed Total 13,098 — reconciles</t>
        </is>
      </c>
    </row>
    <row r="32">
      <c r="A32" t="inlineStr">
        <is>
          <t>Column 1923: parts sum to 8,785 vs printed Total 8,825 — does NOT reconcile (diff 40); cells re-read at enlargement (Peru 1923 '333' has a slightly broken final 3)</t>
        </is>
      </c>
    </row>
  </sheetData>
  <hyperlinks>
    <hyperlink xmlns:r="http://schemas.openxmlformats.org/officeDocument/2006/relationships" ref="A5"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Japanese Residing Abroad</t>
        </is>
      </c>
    </row>
    <row r="2">
      <c r="A2" t="inlineStr">
        <is>
          <t>Population and Emigration · printed pp. 45, 46, 47</t>
        </is>
      </c>
    </row>
    <row r="3">
      <c r="A3" t="inlineStr">
        <is>
          <t>The following returns by the Foreign Department give data for October 1927 as follows</t>
        </is>
      </c>
    </row>
    <row r="4">
      <c r="A4" t="inlineStr">
        <is>
          <t>Scan: https://archive.org/details/japan-year-book-1930/page/n100/mode/1up, https://archive.org/details/japan-year-book-1930/page/n101/mode/1up, https://archive.org/details/japan-year-book-1930/page/n102/mode/1up</t>
        </is>
      </c>
    </row>
    <row r="5">
      <c r="A5" s="3" t="inlineStr">
        <is>
          <t>← Contents</t>
        </is>
      </c>
    </row>
    <row r="7">
      <c r="A7" s="5" t="inlineStr">
        <is>
          <t>District</t>
        </is>
      </c>
      <c r="B7" s="5" t="inlineStr">
        <is>
          <t>Males</t>
        </is>
      </c>
      <c r="C7" s="5" t="inlineStr">
        <is>
          <t>Females</t>
        </is>
      </c>
      <c r="D7" s="5" t="inlineStr">
        <is>
          <t>Total</t>
        </is>
      </c>
    </row>
    <row r="8">
      <c r="A8" t="inlineStr">
        <is>
          <t>Grand total</t>
        </is>
      </c>
      <c r="B8" s="8" t="n">
        <v>387810</v>
      </c>
      <c r="C8" s="8" t="n">
        <v>288452</v>
      </c>
      <c r="D8" s="8" t="n">
        <v>676262</v>
      </c>
    </row>
    <row r="10">
      <c r="A10" s="2" t="inlineStr">
        <is>
          <t>I. Asia</t>
        </is>
      </c>
    </row>
    <row r="11">
      <c r="A11" s="5" t="inlineStr">
        <is>
          <t>District</t>
        </is>
      </c>
      <c r="B11" s="5" t="inlineStr">
        <is>
          <t>Males</t>
        </is>
      </c>
      <c r="C11" s="5" t="inlineStr">
        <is>
          <t>Females</t>
        </is>
      </c>
      <c r="D11" s="5" t="inlineStr">
        <is>
          <t>Total</t>
        </is>
      </c>
    </row>
    <row r="12">
      <c r="A12" t="inlineStr">
        <is>
          <t>Total</t>
        </is>
      </c>
      <c r="B12" s="8" t="n">
        <v>142246</v>
      </c>
      <c r="C12" s="8" t="n">
        <v>126743</v>
      </c>
      <c r="D12" s="8" t="n">
        <v>275015</v>
      </c>
    </row>
    <row r="13">
      <c r="A13" t="inlineStr">
        <is>
          <t>Manchuria</t>
        </is>
      </c>
      <c r="B13" s="8" t="n">
        <v>52923</v>
      </c>
      <c r="C13" s="8" t="n">
        <v>49149</v>
      </c>
      <c r="D13" s="8" t="n">
        <v>102072</v>
      </c>
    </row>
    <row r="14">
      <c r="A14" t="inlineStr">
        <is>
          <t>Kwantung</t>
        </is>
      </c>
      <c r="B14" s="8" t="n">
        <v>49783</v>
      </c>
      <c r="C14" s="8" t="n">
        <v>46871</v>
      </c>
      <c r="D14" s="8" t="n">
        <v>96654</v>
      </c>
    </row>
    <row r="15">
      <c r="A15" t="inlineStr">
        <is>
          <t>East Russia</t>
        </is>
      </c>
      <c r="B15" s="8" t="n">
        <v>1189</v>
      </c>
      <c r="C15" s="9" t="n">
        <v>311</v>
      </c>
      <c r="D15" s="8" t="n">
        <v>1500</v>
      </c>
    </row>
    <row r="16">
      <c r="A16" t="inlineStr">
        <is>
          <t>Vladivostok</t>
        </is>
      </c>
      <c r="B16" s="9" t="n">
        <v>343</v>
      </c>
      <c r="C16" s="9" t="n">
        <v>227</v>
      </c>
      <c r="D16" s="9" t="n">
        <v>570</v>
      </c>
    </row>
    <row r="17">
      <c r="A17" t="inlineStr">
        <is>
          <t>Nikolisk</t>
        </is>
      </c>
      <c r="B17" s="9" t="n">
        <v>11</v>
      </c>
      <c r="C17" s="9" t="n">
        <v>11</v>
      </c>
      <c r="D17" s="9" t="n">
        <v>22</v>
      </c>
    </row>
    <row r="18">
      <c r="A18" t="inlineStr">
        <is>
          <t>Petropavrovsk</t>
        </is>
      </c>
      <c r="B18" s="9" t="n">
        <v>21</v>
      </c>
      <c r="C18" s="9" t="n">
        <v>4</v>
      </c>
      <c r="D18" s="9" t="n">
        <v>25</v>
      </c>
    </row>
    <row r="19">
      <c r="A19" t="inlineStr">
        <is>
          <t>Habarovsk &amp; Nikolaievsk</t>
        </is>
      </c>
      <c r="B19" s="9" t="n">
        <v>96</v>
      </c>
      <c r="C19" s="9" t="n">
        <v>3</v>
      </c>
      <c r="D19" s="9" t="n">
        <v>99</v>
      </c>
    </row>
    <row r="20">
      <c r="A20" t="inlineStr">
        <is>
          <t>N. Saghalien</t>
        </is>
      </c>
      <c r="B20" s="9" t="n">
        <v>711</v>
      </c>
      <c r="C20" s="9" t="n">
        <v>51</v>
      </c>
      <c r="D20" s="9" t="n">
        <v>762</v>
      </c>
    </row>
    <row r="21">
      <c r="A21" t="inlineStr">
        <is>
          <t>China</t>
        </is>
      </c>
      <c r="B21" s="8" t="n">
        <v>27930</v>
      </c>
      <c r="C21" s="8" t="n">
        <v>23768</v>
      </c>
      <c r="D21" s="8" t="n">
        <v>51698</v>
      </c>
    </row>
    <row r="22">
      <c r="A22" t="inlineStr">
        <is>
          <t>Tientsin</t>
        </is>
      </c>
      <c r="B22" s="8" t="n">
        <v>2711</v>
      </c>
      <c r="C22" s="8" t="n">
        <v>2469</v>
      </c>
      <c r="D22" s="8" t="n">
        <v>5180</v>
      </c>
    </row>
    <row r="23">
      <c r="A23" t="inlineStr">
        <is>
          <t>Peking</t>
        </is>
      </c>
      <c r="B23" s="9" t="n">
        <v>770</v>
      </c>
      <c r="C23" s="9" t="n">
        <v>652</v>
      </c>
      <c r="D23" s="8" t="n">
        <v>1422</v>
      </c>
    </row>
    <row r="24">
      <c r="A24" t="inlineStr">
        <is>
          <t>Tsinan</t>
        </is>
      </c>
      <c r="B24" s="9" t="n">
        <v>972</v>
      </c>
      <c r="C24" s="9" t="n">
        <v>883</v>
      </c>
      <c r="D24" s="8" t="n">
        <v>1855</v>
      </c>
    </row>
    <row r="25">
      <c r="A25" t="inlineStr">
        <is>
          <t>Chefoo</t>
        </is>
      </c>
      <c r="B25" s="9" t="n">
        <v>146</v>
      </c>
      <c r="C25" s="9" t="n">
        <v>166</v>
      </c>
      <c r="D25" s="9" t="n">
        <v>312</v>
      </c>
    </row>
    <row r="26">
      <c r="A26" t="inlineStr">
        <is>
          <t>Shanghai</t>
        </is>
      </c>
      <c r="B26" s="8" t="n">
        <v>14412</v>
      </c>
      <c r="C26" s="8" t="n">
        <v>11415</v>
      </c>
      <c r="D26" s="8" t="n">
        <v>25817</v>
      </c>
    </row>
    <row r="27">
      <c r="A27" t="inlineStr">
        <is>
          <t>Hankow</t>
        </is>
      </c>
      <c r="B27" s="9" t="n">
        <v>534</v>
      </c>
      <c r="C27" s="9" t="n">
        <v>311</v>
      </c>
      <c r="D27" s="9" t="n">
        <v>845</v>
      </c>
    </row>
    <row r="28">
      <c r="A28" t="inlineStr">
        <is>
          <t>Tsingtao</t>
        </is>
      </c>
      <c r="B28" s="8" t="n">
        <v>6771</v>
      </c>
      <c r="C28" s="8" t="n">
        <v>6523</v>
      </c>
      <c r="D28" s="8" t="n">
        <v>13294</v>
      </c>
    </row>
    <row r="29">
      <c r="A29" t="inlineStr">
        <is>
          <t>Canton</t>
        </is>
      </c>
      <c r="B29" s="9" t="n">
        <v>246</v>
      </c>
      <c r="C29" s="9" t="n">
        <v>201</v>
      </c>
      <c r="D29" s="9" t="n">
        <v>447</v>
      </c>
    </row>
    <row r="30">
      <c r="A30" t="inlineStr">
        <is>
          <t>Amoy</t>
        </is>
      </c>
      <c r="B30" s="9" t="n">
        <v>147</v>
      </c>
      <c r="C30" s="9" t="n">
        <v>124</v>
      </c>
      <c r="D30" s="9" t="n">
        <v>271</v>
      </c>
    </row>
    <row r="31">
      <c r="A31" t="inlineStr">
        <is>
          <t>Fuchou</t>
        </is>
      </c>
      <c r="B31" s="9" t="n">
        <v>149</v>
      </c>
      <c r="C31" s="9" t="n">
        <v>145</v>
      </c>
      <c r="D31" s="9" t="n">
        <v>294</v>
      </c>
    </row>
    <row r="32">
      <c r="A32" t="inlineStr">
        <is>
          <t>Soochou</t>
        </is>
      </c>
      <c r="B32" s="9" t="n">
        <v>61</v>
      </c>
      <c r="C32" s="9" t="n">
        <v>60</v>
      </c>
      <c r="D32" s="9" t="n">
        <v>121</v>
      </c>
    </row>
    <row r="33">
      <c r="A33" t="inlineStr">
        <is>
          <t>Swatou</t>
        </is>
      </c>
      <c r="B33" s="9" t="n">
        <v>79</v>
      </c>
      <c r="C33" s="9" t="n">
        <v>85</v>
      </c>
      <c r="D33" s="9" t="n">
        <v>164</v>
      </c>
    </row>
    <row r="34">
      <c r="A34" t="inlineStr">
        <is>
          <t>Siam</t>
        </is>
      </c>
      <c r="B34" s="9" t="n">
        <v>154</v>
      </c>
      <c r="C34" s="9" t="n">
        <v>93</v>
      </c>
      <c r="D34" s="9" t="n">
        <v>247</v>
      </c>
    </row>
    <row r="35">
      <c r="A35" t="inlineStr">
        <is>
          <t>French Indo-China</t>
        </is>
      </c>
      <c r="B35" s="9" t="n">
        <v>127</v>
      </c>
      <c r="C35" s="9" t="n">
        <v>183</v>
      </c>
      <c r="D35" s="9" t="n">
        <v>310</v>
      </c>
    </row>
    <row r="36">
      <c r="A36" t="inlineStr">
        <is>
          <t>Netherlands India</t>
        </is>
      </c>
      <c r="B36" s="8" t="n">
        <v>2903</v>
      </c>
      <c r="C36" s="8" t="n">
        <v>1611</v>
      </c>
      <c r="D36" s="8" t="n">
        <v>4514</v>
      </c>
    </row>
    <row r="37">
      <c r="A37" t="inlineStr">
        <is>
          <t>Straits Settlements, Malay States and British N. Borneo</t>
        </is>
      </c>
      <c r="B37" s="8" t="n">
        <v>4577</v>
      </c>
      <c r="C37" s="8" t="n">
        <v>3612</v>
      </c>
      <c r="D37" s="8" t="n">
        <v>8189</v>
      </c>
    </row>
    <row r="38">
      <c r="A38" t="inlineStr">
        <is>
          <t>Hongkong</t>
        </is>
      </c>
      <c r="B38" s="9" t="n">
        <v>875</v>
      </c>
      <c r="C38" s="9" t="n">
        <v>653</v>
      </c>
      <c r="D38" s="8" t="n">
        <v>1528</v>
      </c>
    </row>
    <row r="39">
      <c r="A39" t="inlineStr">
        <is>
          <t>Singapore</t>
        </is>
      </c>
      <c r="B39" s="8" t="n">
        <v>2167</v>
      </c>
      <c r="C39" s="8" t="n">
        <v>1147</v>
      </c>
      <c r="D39" s="8" t="n">
        <v>3314</v>
      </c>
    </row>
    <row r="40">
      <c r="A40" t="inlineStr">
        <is>
          <t>Calcutta</t>
        </is>
      </c>
      <c r="B40" s="9" t="n">
        <v>130</v>
      </c>
      <c r="C40" s="9" t="n">
        <v>57</v>
      </c>
      <c r="D40" s="9" t="n">
        <v>187</v>
      </c>
    </row>
    <row r="41">
      <c r="A41" t="inlineStr">
        <is>
          <t>Bombay</t>
        </is>
      </c>
      <c r="B41" s="9" t="n">
        <v>294</v>
      </c>
      <c r="C41" s="9" t="n">
        <v>163</v>
      </c>
      <c r="D41" s="9" t="n">
        <v>457</v>
      </c>
    </row>
    <row r="42">
      <c r="A42" t="inlineStr">
        <is>
          <t>Batavia &amp; Sourabaya</t>
        </is>
      </c>
      <c r="B42" s="8" t="n">
        <v>2903</v>
      </c>
      <c r="C42" s="9" t="n">
        <v>694</v>
      </c>
      <c r="D42" s="8" t="n">
        <v>3597</v>
      </c>
    </row>
    <row r="43">
      <c r="A43" t="inlineStr">
        <is>
          <t>Philippines</t>
        </is>
      </c>
      <c r="B43" s="8" t="n">
        <v>8929</v>
      </c>
      <c r="C43" s="8" t="n">
        <v>2061</v>
      </c>
      <c r="D43" s="8" t="n">
        <v>10990</v>
      </c>
    </row>
    <row r="44">
      <c r="A44" t="inlineStr">
        <is>
          <t>Manila</t>
        </is>
      </c>
      <c r="B44" s="8" t="n">
        <v>1650</v>
      </c>
      <c r="C44" s="9" t="n">
        <v>572</v>
      </c>
      <c r="D44" s="8" t="n">
        <v>2222</v>
      </c>
    </row>
    <row r="46">
      <c r="A46" s="2" t="inlineStr">
        <is>
          <t>II. Europe</t>
        </is>
      </c>
    </row>
    <row r="47">
      <c r="A47" s="5" t="inlineStr">
        <is>
          <t>District</t>
        </is>
      </c>
      <c r="B47" s="5" t="inlineStr">
        <is>
          <t>Males</t>
        </is>
      </c>
      <c r="C47" s="5" t="inlineStr">
        <is>
          <t>Females</t>
        </is>
      </c>
      <c r="D47" s="5" t="inlineStr">
        <is>
          <t>Total</t>
        </is>
      </c>
    </row>
    <row r="48">
      <c r="A48" t="inlineStr">
        <is>
          <t>Total</t>
        </is>
      </c>
      <c r="B48" s="8" t="n">
        <v>2595</v>
      </c>
      <c r="C48" s="9" t="n">
        <v>575</v>
      </c>
      <c r="D48" s="8" t="n">
        <v>3170</v>
      </c>
    </row>
    <row r="49">
      <c r="A49" t="inlineStr">
        <is>
          <t>England</t>
        </is>
      </c>
      <c r="B49" s="9" t="n">
        <v>729</v>
      </c>
      <c r="C49" s="9" t="n">
        <v>209</v>
      </c>
      <c r="D49" s="9" t="n">
        <v>938</v>
      </c>
    </row>
    <row r="50">
      <c r="A50" t="inlineStr">
        <is>
          <t>France</t>
        </is>
      </c>
      <c r="B50" s="9" t="n">
        <v>762</v>
      </c>
      <c r="C50" s="9" t="n">
        <v>174</v>
      </c>
      <c r="D50" s="9" t="n">
        <v>926</v>
      </c>
    </row>
    <row r="51">
      <c r="A51" t="inlineStr">
        <is>
          <t>Germany</t>
        </is>
      </c>
      <c r="B51" s="9" t="n">
        <v>737</v>
      </c>
      <c r="C51" s="9" t="n">
        <v>70</v>
      </c>
      <c r="D51" s="9" t="n">
        <v>807</v>
      </c>
    </row>
    <row r="52">
      <c r="A52" t="inlineStr">
        <is>
          <t>Italy</t>
        </is>
      </c>
      <c r="B52" s="9" t="n">
        <v>48</v>
      </c>
      <c r="C52" s="9" t="n">
        <v>17</v>
      </c>
      <c r="D52" s="9" t="n">
        <v>65</v>
      </c>
    </row>
    <row r="53">
      <c r="A53" t="inlineStr">
        <is>
          <t>Switzerland</t>
        </is>
      </c>
      <c r="B53" s="9" t="n">
        <v>56</v>
      </c>
      <c r="C53" s="9" t="n">
        <v>8</v>
      </c>
      <c r="D53" s="9" t="n">
        <v>64</v>
      </c>
    </row>
    <row r="54">
      <c r="A54" t="inlineStr">
        <is>
          <t>Belgium</t>
        </is>
      </c>
      <c r="B54" s="9" t="n">
        <v>53</v>
      </c>
      <c r="C54" s="9" t="n">
        <v>23</v>
      </c>
      <c r="D54" s="9" t="n">
        <v>76</v>
      </c>
    </row>
    <row r="55">
      <c r="A55" t="inlineStr">
        <is>
          <t>Netherlands</t>
        </is>
      </c>
      <c r="B55" s="9" t="n">
        <v>19</v>
      </c>
      <c r="C55" s="9" t="n">
        <v>11</v>
      </c>
      <c r="D55" s="9" t="n">
        <v>30</v>
      </c>
    </row>
    <row r="56">
      <c r="A56" t="inlineStr">
        <is>
          <t>U.S..S.R.</t>
        </is>
      </c>
      <c r="B56" s="9" t="n">
        <v>50</v>
      </c>
      <c r="C56" s="9" t="n">
        <v>24</v>
      </c>
      <c r="D56" s="9" t="n">
        <v>74</v>
      </c>
    </row>
    <row r="58">
      <c r="A58" s="2" t="inlineStr">
        <is>
          <t>III. North America</t>
        </is>
      </c>
    </row>
    <row r="59">
      <c r="A59" s="5" t="inlineStr">
        <is>
          <t>District</t>
        </is>
      </c>
      <c r="B59" s="5" t="inlineStr">
        <is>
          <t>Males</t>
        </is>
      </c>
      <c r="C59" s="5" t="inlineStr">
        <is>
          <t>Females</t>
        </is>
      </c>
      <c r="D59" s="5" t="inlineStr">
        <is>
          <t>Total</t>
        </is>
      </c>
    </row>
    <row r="60">
      <c r="A60" t="inlineStr">
        <is>
          <t>Total</t>
        </is>
      </c>
      <c r="B60" s="8" t="n">
        <v>104818</v>
      </c>
      <c r="C60" s="8" t="n">
        <v>62534</v>
      </c>
      <c r="D60" s="8" t="n">
        <v>167352</v>
      </c>
    </row>
    <row r="61">
      <c r="A61" t="inlineStr">
        <is>
          <t>U.S.A.</t>
        </is>
      </c>
      <c r="B61" s="8" t="n">
        <v>88153</v>
      </c>
      <c r="C61" s="8" t="n">
        <v>52556</v>
      </c>
      <c r="D61" s="8" t="n">
        <v>140709</v>
      </c>
    </row>
    <row r="62">
      <c r="A62" t="inlineStr">
        <is>
          <t>California N.</t>
        </is>
      </c>
      <c r="B62" s="8" t="n">
        <v>39901</v>
      </c>
      <c r="C62" s="8" t="n">
        <v>24417</v>
      </c>
      <c r="D62" s="8" t="n">
        <v>64318</v>
      </c>
    </row>
    <row r="63">
      <c r="A63" t="inlineStr">
        <is>
          <t>San Francisco</t>
        </is>
      </c>
      <c r="B63" s="8" t="n">
        <v>4648</v>
      </c>
      <c r="C63" s="8" t="n">
        <v>3649</v>
      </c>
      <c r="D63" s="8" t="n">
        <v>8297</v>
      </c>
    </row>
    <row r="64">
      <c r="A64" t="inlineStr">
        <is>
          <t>California S.</t>
        </is>
      </c>
      <c r="B64" s="8" t="n">
        <v>28691</v>
      </c>
      <c r="C64" s="8" t="n">
        <v>16807</v>
      </c>
      <c r="D64" s="8" t="n">
        <v>45498</v>
      </c>
    </row>
    <row r="65">
      <c r="A65" t="inlineStr">
        <is>
          <t>Los Angeles</t>
        </is>
      </c>
      <c r="B65" s="8" t="n">
        <v>18547</v>
      </c>
      <c r="C65" s="8" t="n">
        <v>10452</v>
      </c>
      <c r="D65" s="8" t="n">
        <v>28999</v>
      </c>
    </row>
    <row r="66">
      <c r="A66" t="inlineStr">
        <is>
          <t>Seattle</t>
        </is>
      </c>
      <c r="B66" s="8" t="n">
        <v>4620</v>
      </c>
      <c r="C66" s="8" t="n">
        <v>3127</v>
      </c>
      <c r="D66" s="8" t="n">
        <v>7747</v>
      </c>
    </row>
    <row r="67">
      <c r="A67" t="inlineStr">
        <is>
          <t>Portland</t>
        </is>
      </c>
      <c r="B67" s="8" t="n">
        <v>4310</v>
      </c>
      <c r="C67" s="8" t="n">
        <v>3000</v>
      </c>
      <c r="D67" s="8" t="n">
        <v>7310</v>
      </c>
    </row>
    <row r="68">
      <c r="A68" t="inlineStr">
        <is>
          <t>New York</t>
        </is>
      </c>
      <c r="B68" s="8" t="n">
        <v>2455</v>
      </c>
      <c r="C68" s="9" t="n">
        <v>726</v>
      </c>
      <c r="D68" s="8" t="n">
        <v>3181</v>
      </c>
    </row>
    <row r="69">
      <c r="A69" t="inlineStr">
        <is>
          <t>Canada</t>
        </is>
      </c>
      <c r="B69" s="8" t="n">
        <v>12894</v>
      </c>
      <c r="C69" s="8" t="n">
        <v>8261</v>
      </c>
      <c r="D69" s="8" t="n">
        <v>21155</v>
      </c>
    </row>
    <row r="70">
      <c r="A70" t="inlineStr">
        <is>
          <t>Mexico</t>
        </is>
      </c>
      <c r="B70" s="8" t="n">
        <v>2977</v>
      </c>
      <c r="C70" s="8" t="n">
        <v>1553</v>
      </c>
      <c r="D70" s="8" t="n">
        <v>4530</v>
      </c>
    </row>
    <row r="71">
      <c r="A71" t="inlineStr">
        <is>
          <t>Panama &amp; Cuba</t>
        </is>
      </c>
      <c r="B71" s="9" t="n">
        <v>794</v>
      </c>
      <c r="C71" s="9" t="n">
        <v>164</v>
      </c>
      <c r="D71" s="9" t="n">
        <v>958</v>
      </c>
    </row>
    <row r="73">
      <c r="A73" s="2" t="inlineStr">
        <is>
          <t>IV. South America</t>
        </is>
      </c>
    </row>
    <row r="74">
      <c r="A74" s="5" t="inlineStr">
        <is>
          <t>District</t>
        </is>
      </c>
      <c r="B74" s="5" t="inlineStr">
        <is>
          <t>Males</t>
        </is>
      </c>
      <c r="C74" s="5" t="inlineStr">
        <is>
          <t>Females</t>
        </is>
      </c>
      <c r="D74" s="5" t="inlineStr">
        <is>
          <t>Total</t>
        </is>
      </c>
    </row>
    <row r="75">
      <c r="A75" t="inlineStr">
        <is>
          <t>Total</t>
        </is>
      </c>
      <c r="B75" s="8" t="n">
        <v>50602</v>
      </c>
      <c r="C75" s="8" t="n">
        <v>34081</v>
      </c>
      <c r="D75" s="8" t="n">
        <v>84693</v>
      </c>
    </row>
    <row r="76">
      <c r="A76" t="inlineStr">
        <is>
          <t>Brazil</t>
        </is>
      </c>
      <c r="B76" s="8" t="n">
        <v>36996</v>
      </c>
      <c r="C76" s="8" t="n">
        <v>28193</v>
      </c>
      <c r="D76" s="8" t="n">
        <v>65189</v>
      </c>
    </row>
    <row r="77">
      <c r="A77" t="inlineStr">
        <is>
          <t>Argentina</t>
        </is>
      </c>
      <c r="B77" s="8" t="n">
        <v>2352</v>
      </c>
      <c r="C77" s="9" t="n">
        <v>704</v>
      </c>
      <c r="D77" s="8" t="n">
        <v>3056</v>
      </c>
    </row>
    <row r="78">
      <c r="A78" t="inlineStr">
        <is>
          <t>Peru</t>
        </is>
      </c>
      <c r="B78" s="8" t="n">
        <v>10241</v>
      </c>
      <c r="C78" s="8" t="n">
        <v>4966</v>
      </c>
      <c r="D78" s="8" t="n">
        <v>15207</v>
      </c>
    </row>
    <row r="79">
      <c r="A79" t="inlineStr">
        <is>
          <t>Bolivia</t>
        </is>
      </c>
      <c r="B79" s="9" t="n">
        <v>500</v>
      </c>
      <c r="C79" s="9" t="n">
        <v>108</v>
      </c>
      <c r="D79" s="9" t="n">
        <v>608</v>
      </c>
    </row>
    <row r="80">
      <c r="A80" t="inlineStr">
        <is>
          <t>Chili</t>
        </is>
      </c>
      <c r="B80" s="9" t="n">
        <v>505</v>
      </c>
      <c r="C80" s="9" t="n">
        <v>110</v>
      </c>
      <c r="D80" s="9" t="n">
        <v>615</v>
      </c>
    </row>
    <row r="82">
      <c r="A82" s="2" t="inlineStr">
        <is>
          <t>V. Africa</t>
        </is>
      </c>
    </row>
    <row r="83">
      <c r="A83" s="5" t="inlineStr">
        <is>
          <t>District</t>
        </is>
      </c>
      <c r="B83" s="5" t="inlineStr">
        <is>
          <t>Males</t>
        </is>
      </c>
      <c r="C83" s="5" t="inlineStr">
        <is>
          <t>Females</t>
        </is>
      </c>
      <c r="D83" s="5" t="inlineStr">
        <is>
          <t>Total</t>
        </is>
      </c>
    </row>
    <row r="84">
      <c r="A84" t="inlineStr">
        <is>
          <t>Total</t>
        </is>
      </c>
      <c r="B84" s="9" t="n">
        <v>50</v>
      </c>
      <c r="C84" s="9" t="n">
        <v>35</v>
      </c>
      <c r="D84" s="9" t="n">
        <v>85</v>
      </c>
    </row>
    <row r="86">
      <c r="A86" s="2" t="inlineStr">
        <is>
          <t>VI. Oceania</t>
        </is>
      </c>
    </row>
    <row r="87">
      <c r="A87" s="5" t="inlineStr">
        <is>
          <t>District</t>
        </is>
      </c>
      <c r="B87" s="5" t="inlineStr">
        <is>
          <t>Males</t>
        </is>
      </c>
      <c r="C87" s="5" t="inlineStr">
        <is>
          <t>Females</t>
        </is>
      </c>
      <c r="D87" s="5" t="inlineStr">
        <is>
          <t>Total</t>
        </is>
      </c>
    </row>
    <row r="88">
      <c r="A88" t="inlineStr">
        <is>
          <t>Total</t>
        </is>
      </c>
      <c r="B88" s="8" t="n">
        <v>79412</v>
      </c>
      <c r="C88" s="8" t="n">
        <v>62264</v>
      </c>
      <c r="D88" s="8" t="n">
        <v>141676</v>
      </c>
    </row>
    <row r="89">
      <c r="A89" t="inlineStr">
        <is>
          <t>Japanese Mandate</t>
        </is>
      </c>
      <c r="B89" s="8" t="n">
        <v>5588</v>
      </c>
      <c r="C89" s="8" t="n">
        <v>3131</v>
      </c>
      <c r="D89" s="8" t="n">
        <v>8719</v>
      </c>
    </row>
    <row r="90">
      <c r="A90" t="inlineStr">
        <is>
          <t>Australia</t>
        </is>
      </c>
      <c r="B90" s="8" t="n">
        <v>1814</v>
      </c>
      <c r="C90" s="9" t="n">
        <v>246</v>
      </c>
      <c r="D90" s="8" t="n">
        <v>2060</v>
      </c>
    </row>
    <row r="91">
      <c r="A91" t="inlineStr">
        <is>
          <t>Hawaiian Islands</t>
        </is>
      </c>
      <c r="B91" s="8" t="n">
        <v>70573</v>
      </c>
      <c r="C91" s="8" t="n">
        <v>58814</v>
      </c>
      <c r="D91" s="8" t="n">
        <v>129387</v>
      </c>
    </row>
    <row r="92">
      <c r="A92" t="inlineStr">
        <is>
          <t>Honolulu</t>
        </is>
      </c>
      <c r="B92" s="8" t="n">
        <v>19922</v>
      </c>
      <c r="C92" s="8" t="n">
        <v>17818</v>
      </c>
      <c r="D92" s="8" t="n">
        <v>37740</v>
      </c>
    </row>
    <row r="94">
      <c r="A94" s="2" t="inlineStr">
        <is>
          <t>Footnotes</t>
        </is>
      </c>
    </row>
    <row r="95">
      <c r="A95" t="inlineStr">
        <is>
          <t>N.B.—Figures for N. California are for 1926.</t>
        </is>
      </c>
    </row>
    <row r="97">
      <c r="A97" s="2" t="inlineStr">
        <is>
          <t>Transcriber's notes</t>
        </is>
      </c>
    </row>
    <row r="98">
      <c r="A98" t="inlineStr">
        <is>
          <t>Table runs over pp. 45-47 (leaves p0100-p0102); merged into one file with one part per continent.</t>
        </is>
      </c>
    </row>
    <row r="99">
      <c r="A99" t="inlineStr">
        <is>
          <t>Indented sub-entries (printed indented under the preceding entry, and included in it): under East Russia — Vladivostok, Nikolisk, Petropavrovsk, Habarovsk &amp; Nikolaievsk, N. Saghalien; under China — Tientsin to Swatou; under Straits Settlements etc. — Hongkong, Singapore (as printed); under Philippines — Manila; under U.S.A. — California N., California S., Seattle, Portland, New York, with San Francisco under California N. and Los Angeles under California S.; under Hawaiian Islands — Honolulu.</t>
        </is>
      </c>
    </row>
    <row r="100">
      <c r="A100" t="inlineStr">
        <is>
          <t>Pencil tick marks by a reader appear beside several Total figures; ignored. 'U.S..S.R.' as printed.</t>
        </is>
      </c>
    </row>
    <row r="101">
      <c r="A101" t="inlineStr">
        <is>
          <t>Stub 'Habarovsk &amp; Nikolaievsk': last letters of Nikolaievsk blurred; spelling as it appears.</t>
        </is>
      </c>
    </row>
    <row r="102">
      <c r="A102" t="inlineStr">
        <is>
          <t>Row checks Males + Females = Total: all rows reconcile except: I. Asia Total: M+F=268,989 vs Total 275,015; I. Asia Shanghai: M+F=25,827 vs Total 25,817; II. Europe France: M+F=936 vs Total 926; IV. South America Total: M+F=84,683 vs Total 84,693</t>
        </is>
      </c>
    </row>
    <row r="103">
      <c r="A103" t="inlineStr">
        <is>
          <t>I. Asia Males: top-level districts sum to 151,842 vs printed Total 142,246 — does NOT reconcile (diff -9,596; hierarchy of entries not certain — entries may overlap (e.g. Batavia &amp; Sourabaya, not indented, has the same Males figure as Netherlands India) or be non-exhaustive)</t>
        </is>
      </c>
    </row>
    <row r="104">
      <c r="A104" t="inlineStr">
        <is>
          <t>I. Asia Females: top-level districts sum to 128,573 vs printed Total 126,743 — does NOT reconcile (diff -1,830; hierarchy of entries not certain — entries may overlap (e.g. Batavia &amp; Sourabaya, not indented, has the same Males figure as Netherlands India) or be non-exhaustive)</t>
        </is>
      </c>
    </row>
    <row r="105">
      <c r="A105" t="inlineStr">
        <is>
          <t>I. Asia Total: top-level districts sum to 280,415 vs printed Total 275,015 — does NOT reconcile (diff -5,400; hierarchy of entries not certain — entries may overlap (e.g. Batavia &amp; Sourabaya, not indented, has the same Males figure as Netherlands India) or be non-exhaustive)</t>
        </is>
      </c>
    </row>
    <row r="106">
      <c r="A106" t="inlineStr">
        <is>
          <t>II. Europe Males: top-level districts sum to 2,454 vs printed Total 2,595 — does NOT reconcile (diff 141; hierarchy of entries not certain — entries may overlap (e.g. Batavia &amp; Sourabaya, not indented, has the same Males figure as Netherlands India) or be non-exhaustive)</t>
        </is>
      </c>
    </row>
    <row r="107">
      <c r="A107" t="inlineStr">
        <is>
          <t>II. Europe Females: top-level districts sum to 536 vs printed Total 575 — does NOT reconcile (diff 39; hierarchy of entries not certain — entries may overlap (e.g. Batavia &amp; Sourabaya, not indented, has the same Males figure as Netherlands India) or be non-exhaustive)</t>
        </is>
      </c>
    </row>
    <row r="108">
      <c r="A108" t="inlineStr">
        <is>
          <t>II. Europe Total: top-level districts sum to 2,980 vs printed Total 3,170 — does NOT reconcile (diff 190; hierarchy of entries not certain — entries may overlap (e.g. Batavia &amp; Sourabaya, not indented, has the same Males figure as Netherlands India) or be non-exhaustive)</t>
        </is>
      </c>
    </row>
    <row r="109">
      <c r="A109" t="inlineStr">
        <is>
          <t>III. North America Males: top-level districts sum to 104,818 vs printed Total 104,818 — reconciles</t>
        </is>
      </c>
    </row>
    <row r="110">
      <c r="A110" t="inlineStr">
        <is>
          <t>III. North America Females: top-level districts sum to 62,534 vs printed Total 62,534 — reconciles</t>
        </is>
      </c>
    </row>
    <row r="111">
      <c r="A111" t="inlineStr">
        <is>
          <t>III. North America Total: top-level districts sum to 167,352 vs printed Total 167,352 — reconciles</t>
        </is>
      </c>
    </row>
    <row r="112">
      <c r="A112" t="inlineStr">
        <is>
          <t>IV. South America Males: top-level districts sum to 50,594 vs printed Total 50,602 — does NOT reconcile (diff 8; hierarchy of entries not certain — entries may overlap (e.g. Batavia &amp; Sourabaya, not indented, has the same Males figure as Netherlands India) or be non-exhaustive)</t>
        </is>
      </c>
    </row>
    <row r="113">
      <c r="A113" t="inlineStr">
        <is>
          <t>IV. South America Females: top-level districts sum to 34,081 vs printed Total 34,081 — reconciles</t>
        </is>
      </c>
    </row>
    <row r="114">
      <c r="A114" t="inlineStr">
        <is>
          <t>IV. South America Total: top-level districts sum to 84,675 vs printed Total 84,693 — does NOT reconcile (diff 18; hierarchy of entries not certain — entries may overlap (e.g. Batavia &amp; Sourabaya, not indented, has the same Males figure as Netherlands India) or be non-exhaustive)</t>
        </is>
      </c>
    </row>
    <row r="115">
      <c r="A115" t="inlineStr">
        <is>
          <t>VI. Oceania Males: top-level districts sum to 77,975 vs printed Total 79,412 — does NOT reconcile (diff 1,437; hierarchy of entries not certain — entries may overlap (e.g. Batavia &amp; Sourabaya, not indented, has the same Males figure as Netherlands India) or be non-exhaustive)</t>
        </is>
      </c>
    </row>
    <row r="116">
      <c r="A116" t="inlineStr">
        <is>
          <t>VI. Oceania Females: top-level districts sum to 62,191 vs printed Total 62,264 — does NOT reconcile (diff 73; hierarchy of entries not certain — entries may overlap (e.g. Batavia &amp; Sourabaya, not indented, has the same Males figure as Netherlands India) or be non-exhaustive)</t>
        </is>
      </c>
    </row>
    <row r="117">
      <c r="A117" t="inlineStr">
        <is>
          <t>VI. Oceania Total: top-level districts sum to 140,166 vs printed Total 141,676 — does NOT reconcile (diff 1,510; hierarchy of entries not certain — entries may overlap (e.g. Batavia &amp; Sourabaya, not indented, has the same Males figure as Netherlands India) or be non-exhaustive)</t>
        </is>
      </c>
    </row>
    <row r="118">
      <c r="A118" t="inlineStr">
        <is>
          <t>Grand total Males: six continent totals sum to 379,723 vs printed 387,810 — does NOT reconcile (diff 8,087)</t>
        </is>
      </c>
    </row>
    <row r="119">
      <c r="A119" t="inlineStr">
        <is>
          <t>Grand total Females: six continent totals sum to 286,232 vs printed 288,452 — does NOT reconcile (diff 2,220)</t>
        </is>
      </c>
    </row>
    <row r="120">
      <c r="A120" t="inlineStr">
        <is>
          <t>Grand total Total: six continent totals sum to 671,991 vs printed 676,262 — does NOT reconcile (diff 4,271)</t>
        </is>
      </c>
    </row>
    <row r="121">
      <c r="A121" t="inlineStr">
        <is>
          <t>East Russia sub-entries sum vs parent: M 1,182/1,189, F 296/311, T 1,478/1,500</t>
        </is>
      </c>
    </row>
    <row r="122">
      <c r="A122" t="inlineStr">
        <is>
          <t>China sub-entries sum vs parent: M 26,998/27,930, F 23,034/23,768, T 50,022/51,698</t>
        </is>
      </c>
    </row>
  </sheetData>
  <hyperlinks>
    <hyperlink xmlns:r="http://schemas.openxmlformats.org/officeDocument/2006/relationships" ref="A5"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Decorations and Holders Thereof</t>
        </is>
      </c>
    </row>
    <row r="2">
      <c r="A2" t="inlineStr">
        <is>
          <t>Imperial Court · printed pp. 57</t>
        </is>
      </c>
    </row>
    <row r="3">
      <c r="A3" t="inlineStr">
        <is>
          <t>Decorations</t>
        </is>
      </c>
    </row>
    <row r="4">
      <c r="A4" t="inlineStr">
        <is>
          <t>Scan: https://archive.org/details/japan-year-book-1930/page/n112/mode/1up</t>
        </is>
      </c>
    </row>
    <row r="5">
      <c r="A5" s="3" t="inlineStr">
        <is>
          <t>← Contents</t>
        </is>
      </c>
    </row>
    <row r="7">
      <c r="A7" s="5" t="inlineStr">
        <is>
          <t>Order of Merit</t>
        </is>
      </c>
      <c r="B7" s="5" t="inlineStr">
        <is>
          <t>Chrysanthemum</t>
        </is>
      </c>
      <c r="C7" s="5" t="inlineStr">
        <is>
          <t>Paulownia</t>
        </is>
      </c>
      <c r="D7" s="5" t="inlineStr">
        <is>
          <t>Rising Sun</t>
        </is>
      </c>
      <c r="E7" s="5" t="inlineStr">
        <is>
          <t>Sacred Treasure</t>
        </is>
      </c>
      <c r="F7" s="5" t="inlineStr">
        <is>
          <t>Crown</t>
        </is>
      </c>
      <c r="G7" s="5" t="inlineStr">
        <is>
          <t>Golden Kite</t>
        </is>
      </c>
      <c r="H7" s="5" t="inlineStr">
        <is>
          <t>No. of Holders</t>
        </is>
      </c>
    </row>
    <row r="8">
      <c r="A8" t="inlineStr">
        <is>
          <t>G.C.</t>
        </is>
      </c>
      <c r="B8" s="9" t="n">
        <v>2</v>
      </c>
      <c r="C8" t="inlineStr">
        <is>
          <t>—</t>
        </is>
      </c>
      <c r="D8" t="inlineStr">
        <is>
          <t>—</t>
        </is>
      </c>
      <c r="E8" t="inlineStr">
        <is>
          <t>—</t>
        </is>
      </c>
      <c r="F8" t="inlineStr">
        <is>
          <t>—</t>
        </is>
      </c>
      <c r="G8" t="inlineStr">
        <is>
          <t>—</t>
        </is>
      </c>
      <c r="H8" s="9" t="n">
        <v>2</v>
      </c>
    </row>
    <row r="9">
      <c r="A9" t="inlineStr">
        <is>
          <t>C.</t>
        </is>
      </c>
      <c r="B9" s="9" t="n">
        <v>13</v>
      </c>
      <c r="C9" s="9" t="n">
        <v>35</v>
      </c>
      <c r="D9" t="inlineStr">
        <is>
          <t>—</t>
        </is>
      </c>
      <c r="E9" t="inlineStr">
        <is>
          <t>—</t>
        </is>
      </c>
      <c r="F9" t="inlineStr">
        <is>
          <t>—</t>
        </is>
      </c>
      <c r="G9" t="inlineStr">
        <is>
          <t>—</t>
        </is>
      </c>
      <c r="H9" s="9" t="n">
        <v>48</v>
      </c>
    </row>
    <row r="10">
      <c r="A10" t="inlineStr">
        <is>
          <t>1st</t>
        </is>
      </c>
      <c r="B10" t="inlineStr">
        <is>
          <t>—</t>
        </is>
      </c>
      <c r="C10" t="inlineStr">
        <is>
          <t>—</t>
        </is>
      </c>
      <c r="D10" s="9" t="n">
        <v>126</v>
      </c>
      <c r="E10" s="9" t="n">
        <v>194</v>
      </c>
      <c r="F10" s="9" t="n">
        <v>8</v>
      </c>
      <c r="G10" s="9" t="n">
        <v>4</v>
      </c>
      <c r="H10" s="9" t="n">
        <v>315</v>
      </c>
    </row>
    <row r="11">
      <c r="A11" t="inlineStr">
        <is>
          <t>2nd</t>
        </is>
      </c>
      <c r="B11" t="inlineStr">
        <is>
          <t>—</t>
        </is>
      </c>
      <c r="C11" t="inlineStr">
        <is>
          <t>—</t>
        </is>
      </c>
      <c r="D11" s="9" t="n">
        <v>358</v>
      </c>
      <c r="E11" s="9" t="n">
        <v>796</v>
      </c>
      <c r="F11" s="9" t="n">
        <v>8</v>
      </c>
      <c r="G11" s="9" t="n">
        <v>43</v>
      </c>
      <c r="H11" s="9" t="n">
        <v>937</v>
      </c>
    </row>
    <row r="12">
      <c r="A12" t="inlineStr">
        <is>
          <t>3rd</t>
        </is>
      </c>
      <c r="B12" t="inlineStr">
        <is>
          <t>—</t>
        </is>
      </c>
      <c r="C12" t="inlineStr">
        <is>
          <t>—</t>
        </is>
      </c>
      <c r="D12" s="9" t="n">
        <v>859</v>
      </c>
      <c r="E12" s="8" t="n">
        <v>5363</v>
      </c>
      <c r="F12" s="9" t="n">
        <v>2</v>
      </c>
      <c r="G12" s="9" t="n">
        <v>268</v>
      </c>
      <c r="H12" s="8" t="n">
        <v>5370</v>
      </c>
    </row>
    <row r="13">
      <c r="A13" t="inlineStr">
        <is>
          <t>Total with lower grade</t>
        </is>
      </c>
      <c r="B13" s="9" t="n">
        <v>15</v>
      </c>
      <c r="C13" s="9" t="n">
        <v>35</v>
      </c>
      <c r="D13" s="8" t="n">
        <v>706315</v>
      </c>
      <c r="E13" s="8" t="n">
        <v>509342</v>
      </c>
      <c r="F13" s="8" t="n">
        <v>2048</v>
      </c>
      <c r="G13" s="8" t="n">
        <v>65056</v>
      </c>
      <c r="H13" s="8" t="n">
        <v>1133260</v>
      </c>
    </row>
    <row r="15">
      <c r="A15" s="2" t="inlineStr">
        <is>
          <t>Footnotes</t>
        </is>
      </c>
    </row>
    <row r="16">
      <c r="A16" t="inlineStr">
        <is>
          <t>G.C.—Grand Cordons with Collar. C.—Grand Cordon.</t>
        </is>
      </c>
    </row>
    <row r="17">
      <c r="A17" t="inlineStr">
        <is>
          <t>Note—Those holding more than one order being counted by the highest order they wear, the actual number of order does not agree with that of holders.</t>
        </is>
      </c>
    </row>
    <row r="19">
      <c r="A19" s="2" t="inlineStr">
        <is>
          <t>Transcriber's notes</t>
        </is>
      </c>
    </row>
    <row r="20">
      <c r="A20" t="inlineStr">
        <is>
          <t>Column heads abbreviated as printed: 'Chry'-mum' (Chrysanthemum), 'Paulow-nia', 'G lden Kite' (Golden Kite, 'o' not printed).</t>
        </is>
      </c>
    </row>
    <row r="21">
      <c r="A21" t="inlineStr">
        <is>
          <t>Chrysanthemum: G.C. 2 + C. 13 = 15 = Total — reconciles. Paulownia: 35 = Total 35 — reconciles.</t>
        </is>
      </c>
    </row>
    <row r="22">
      <c r="A22" t="inlineStr">
        <is>
          <t>No. of Holders per row does not equal the sum of orders (by design; see Note): G.C. orders 2 / holders 2; C. 48 / 48; 1st 332 / 315; 2nd 1,205 / 937; 3rd 6,492 / 5,370; Total 1,282,811 / 1,133,260.</t>
        </is>
      </c>
    </row>
  </sheetData>
  <hyperlinks>
    <hyperlink xmlns:r="http://schemas.openxmlformats.org/officeDocument/2006/relationships" ref="A5"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15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List of Mikados in Alphabetical Order</t>
        </is>
      </c>
    </row>
    <row r="2">
      <c r="A2" t="inlineStr">
        <is>
          <t>Imperial Court · printed pp. 58, 59</t>
        </is>
      </c>
    </row>
    <row r="3">
      <c r="A3" t="inlineStr">
        <is>
          <t>Scan: https://archive.org/details/japan-year-book-1930/page/n113/mode/1up, https://archive.org/details/japan-year-book-1930/page/n114/mode/1up</t>
        </is>
      </c>
    </row>
    <row r="4">
      <c r="A4" s="3" t="inlineStr">
        <is>
          <t>← Contents</t>
        </is>
      </c>
    </row>
    <row r="6">
      <c r="A6" s="5" t="inlineStr">
        <is>
          <t>Mikado</t>
        </is>
      </c>
      <c r="B6" s="5" t="inlineStr">
        <is>
          <t>Reign from</t>
        </is>
      </c>
      <c r="C6" s="5" t="inlineStr">
        <is>
          <t>Reign to</t>
        </is>
      </c>
    </row>
    <row r="7">
      <c r="A7" t="inlineStr">
        <is>
          <t>Ankan</t>
        </is>
      </c>
      <c r="B7" s="9" t="n">
        <v>534</v>
      </c>
      <c r="C7" s="9" t="n">
        <v>535</v>
      </c>
    </row>
    <row r="8">
      <c r="A8" t="inlineStr">
        <is>
          <t>Ankō</t>
        </is>
      </c>
      <c r="B8" s="9" t="n">
        <v>454</v>
      </c>
      <c r="C8" s="9" t="n">
        <v>456</v>
      </c>
    </row>
    <row r="9">
      <c r="A9" t="inlineStr">
        <is>
          <t>Annei</t>
        </is>
      </c>
      <c r="B9" t="inlineStr">
        <is>
          <t>548 B.C.</t>
        </is>
      </c>
      <c r="C9" t="inlineStr">
        <is>
          <t>511 B.C.</t>
        </is>
      </c>
    </row>
    <row r="10">
      <c r="A10" t="inlineStr">
        <is>
          <t>Antoku</t>
        </is>
      </c>
      <c r="B10" s="9" t="n">
        <v>1181</v>
      </c>
      <c r="C10" s="9" t="n">
        <v>1185</v>
      </c>
    </row>
    <row r="11">
      <c r="A11" t="inlineStr">
        <is>
          <t>Bidatsu</t>
        </is>
      </c>
      <c r="B11" s="9" t="n">
        <v>572</v>
      </c>
      <c r="C11" s="9" t="n">
        <v>585</v>
      </c>
    </row>
    <row r="12">
      <c r="A12" t="inlineStr">
        <is>
          <t>Chokei</t>
        </is>
      </c>
      <c r="B12" s="9" t="n">
        <v>1368</v>
      </c>
      <c r="C12" s="9" t="n">
        <v>1383</v>
      </c>
    </row>
    <row r="13">
      <c r="A13" t="inlineStr">
        <is>
          <t>Chūai</t>
        </is>
      </c>
      <c r="B13" s="9" t="n">
        <v>192</v>
      </c>
      <c r="C13" s="9" t="n">
        <v>200</v>
      </c>
    </row>
    <row r="14">
      <c r="A14" t="inlineStr">
        <is>
          <t>Chūkyō</t>
        </is>
      </c>
      <c r="B14" s="9" t="n">
        <v>1222</v>
      </c>
      <c r="C14" s="9" t="n">
        <v>1222</v>
      </c>
    </row>
    <row r="15">
      <c r="A15" t="inlineStr">
        <is>
          <t>Daigo</t>
        </is>
      </c>
      <c r="B15" s="9" t="n">
        <v>898</v>
      </c>
      <c r="C15" s="9" t="n">
        <v>930</v>
      </c>
    </row>
    <row r="16">
      <c r="A16" t="inlineStr">
        <is>
          <t>Enyū</t>
        </is>
      </c>
      <c r="B16" s="9" t="n">
        <v>970</v>
      </c>
      <c r="C16" s="9" t="n">
        <v>984</v>
      </c>
    </row>
    <row r="17">
      <c r="A17" t="inlineStr">
        <is>
          <t>Fushimi</t>
        </is>
      </c>
      <c r="B17" s="9" t="n">
        <v>1288</v>
      </c>
      <c r="C17" s="9" t="n">
        <v>1298</v>
      </c>
    </row>
    <row r="18">
      <c r="A18" t="inlineStr">
        <is>
          <t>Gemmyo</t>
        </is>
      </c>
      <c r="B18" s="9" t="n">
        <v>708</v>
      </c>
      <c r="C18" s="9" t="n">
        <v>715</v>
      </c>
    </row>
    <row r="19">
      <c r="A19" t="inlineStr">
        <is>
          <t>Gensho</t>
        </is>
      </c>
      <c r="B19" s="9" t="n">
        <v>715</v>
      </c>
      <c r="C19" s="9" t="n">
        <v>723</v>
      </c>
    </row>
    <row r="20">
      <c r="A20" t="inlineStr">
        <is>
          <t>Go-Daigo</t>
        </is>
      </c>
      <c r="B20" s="9" t="n">
        <v>1319</v>
      </c>
      <c r="C20" s="9" t="n">
        <v>1339</v>
      </c>
    </row>
    <row r="21">
      <c r="A21" t="inlineStr">
        <is>
          <t>Go-Enyū*</t>
        </is>
      </c>
      <c r="B21" s="9" t="n">
        <v>1372</v>
      </c>
      <c r="C21" s="9" t="n">
        <v>1382</v>
      </c>
    </row>
    <row r="22">
      <c r="A22" t="inlineStr">
        <is>
          <t>Go-Fukakusa</t>
        </is>
      </c>
      <c r="B22" s="9" t="n">
        <v>1247</v>
      </c>
      <c r="C22" s="9" t="n">
        <v>1259</v>
      </c>
    </row>
    <row r="23">
      <c r="A23" t="inlineStr">
        <is>
          <t>Go-Fushimi</t>
        </is>
      </c>
      <c r="B23" s="9" t="n">
        <v>1299</v>
      </c>
      <c r="C23" s="9" t="n">
        <v>1301</v>
      </c>
    </row>
    <row r="24">
      <c r="A24" t="inlineStr">
        <is>
          <t>Go-Hanazono</t>
        </is>
      </c>
      <c r="B24" s="9" t="n">
        <v>1429</v>
      </c>
      <c r="C24" s="9" t="n">
        <v>1464</v>
      </c>
    </row>
    <row r="25">
      <c r="A25" t="inlineStr">
        <is>
          <t>Go-Horikawa</t>
        </is>
      </c>
      <c r="B25" s="9" t="n">
        <v>1222</v>
      </c>
      <c r="C25" s="9" t="n">
        <v>1232</v>
      </c>
    </row>
    <row r="26">
      <c r="A26" t="inlineStr">
        <is>
          <t>Go-Ichijō</t>
        </is>
      </c>
      <c r="B26" s="9" t="n">
        <v>1017</v>
      </c>
      <c r="C26" s="9" t="n">
        <v>1036</v>
      </c>
    </row>
    <row r="27">
      <c r="A27" t="inlineStr">
        <is>
          <t>Go-Kameyama</t>
        </is>
      </c>
      <c r="B27" s="9" t="n">
        <v>1383</v>
      </c>
      <c r="C27" s="9" t="n">
        <v>1392</v>
      </c>
    </row>
    <row r="28">
      <c r="A28" t="inlineStr">
        <is>
          <t>Go-Kashiwabara</t>
        </is>
      </c>
      <c r="B28" s="9" t="n">
        <v>1501</v>
      </c>
      <c r="C28" s="9" t="n">
        <v>1562</v>
      </c>
    </row>
    <row r="29">
      <c r="A29" t="inlineStr">
        <is>
          <t>Go-Kōgon*</t>
        </is>
      </c>
      <c r="B29" s="9" t="n">
        <v>1352</v>
      </c>
      <c r="C29" s="9" t="n">
        <v>1371</v>
      </c>
    </row>
    <row r="30">
      <c r="A30" t="inlineStr">
        <is>
          <t>Go-Komatsu</t>
        </is>
      </c>
      <c r="B30" t="inlineStr">
        <is>
          <t>*1383</t>
        </is>
      </c>
      <c r="C30" s="9" t="n">
        <v>1392</v>
      </c>
    </row>
    <row r="31">
      <c r="A31" t="inlineStr">
        <is>
          <t>Go-Komatsu</t>
        </is>
      </c>
      <c r="B31" s="9" t="n">
        <v>1392</v>
      </c>
      <c r="C31" s="9" t="n">
        <v>1412</v>
      </c>
    </row>
    <row r="32">
      <c r="A32" t="inlineStr">
        <is>
          <t>Go-Kōmyō</t>
        </is>
      </c>
      <c r="B32" s="9" t="n">
        <v>1644</v>
      </c>
      <c r="C32" s="9" t="n">
        <v>1654</v>
      </c>
    </row>
    <row r="33">
      <c r="A33" t="inlineStr">
        <is>
          <t>Go-Mizuno-o</t>
        </is>
      </c>
      <c r="B33" s="9" t="n">
        <v>1612</v>
      </c>
      <c r="C33" s="9" t="n">
        <v>1629</v>
      </c>
    </row>
    <row r="34">
      <c r="A34" t="inlineStr">
        <is>
          <t>Go-Momozono</t>
        </is>
      </c>
      <c r="B34" s="9" t="n">
        <v>1771</v>
      </c>
      <c r="C34" s="9" t="n">
        <v>1779</v>
      </c>
    </row>
    <row r="35">
      <c r="A35" t="inlineStr">
        <is>
          <t>Go-Murakami</t>
        </is>
      </c>
      <c r="B35" s="9" t="n">
        <v>1339</v>
      </c>
      <c r="C35" s="9" t="n">
        <v>1368</v>
      </c>
    </row>
    <row r="36">
      <c r="A36" t="inlineStr">
        <is>
          <t>Go-Nara</t>
        </is>
      </c>
      <c r="B36" s="9" t="n">
        <v>1527</v>
      </c>
      <c r="C36" s="9" t="n">
        <v>1557</v>
      </c>
    </row>
    <row r="37">
      <c r="A37" t="inlineStr">
        <is>
          <t>Go-Nijō</t>
        </is>
      </c>
      <c r="B37" s="9" t="n">
        <v>1302</v>
      </c>
      <c r="C37" s="9" t="n">
        <v>1308</v>
      </c>
    </row>
    <row r="38">
      <c r="A38" t="inlineStr">
        <is>
          <t>Go-Reizei</t>
        </is>
      </c>
      <c r="B38" s="9" t="n">
        <v>1046</v>
      </c>
      <c r="C38" s="9" t="n">
        <v>1068</v>
      </c>
    </row>
    <row r="39">
      <c r="A39" t="inlineStr">
        <is>
          <t>Go-Saga</t>
        </is>
      </c>
      <c r="B39" s="9" t="n">
        <v>1243</v>
      </c>
      <c r="C39" s="9" t="n">
        <v>1246</v>
      </c>
    </row>
    <row r="40">
      <c r="A40" t="inlineStr">
        <is>
          <t>Go-Saiin</t>
        </is>
      </c>
      <c r="B40" s="9" t="n">
        <v>1655</v>
      </c>
      <c r="C40" s="9" t="n">
        <v>1663</v>
      </c>
    </row>
    <row r="41">
      <c r="A41" t="inlineStr">
        <is>
          <t>Go-Sakuramachi</t>
        </is>
      </c>
      <c r="B41" s="9" t="n">
        <v>1763</v>
      </c>
      <c r="C41" s="9" t="n">
        <v>1770</v>
      </c>
    </row>
    <row r="42">
      <c r="A42" t="inlineStr">
        <is>
          <t>Go-Sanjō</t>
        </is>
      </c>
      <c r="B42" s="9" t="n">
        <v>1069</v>
      </c>
      <c r="C42" s="9" t="n">
        <v>1073</v>
      </c>
    </row>
    <row r="43">
      <c r="A43" t="inlineStr">
        <is>
          <t>Go-Shirakawa</t>
        </is>
      </c>
      <c r="B43" s="9" t="n">
        <v>1156</v>
      </c>
      <c r="C43" s="9" t="n">
        <v>1158</v>
      </c>
    </row>
    <row r="44">
      <c r="A44" t="inlineStr">
        <is>
          <t>Go-Shujaku</t>
        </is>
      </c>
      <c r="B44" s="9" t="n">
        <v>1037</v>
      </c>
      <c r="C44" s="9" t="n">
        <v>1045</v>
      </c>
    </row>
    <row r="45">
      <c r="A45" t="inlineStr">
        <is>
          <t>Go-Toba</t>
        </is>
      </c>
      <c r="B45" s="9" t="n">
        <v>1186</v>
      </c>
      <c r="C45" s="9" t="n">
        <v>1198</v>
      </c>
    </row>
    <row r="46">
      <c r="A46" t="inlineStr">
        <is>
          <t>Go-Tsuchimikado</t>
        </is>
      </c>
      <c r="B46" s="9" t="n">
        <v>1465</v>
      </c>
      <c r="C46" s="9" t="n">
        <v>1500</v>
      </c>
    </row>
    <row r="47">
      <c r="A47" t="inlineStr">
        <is>
          <t>Go-Uda</t>
        </is>
      </c>
      <c r="B47" s="9" t="n">
        <v>1275</v>
      </c>
      <c r="C47" s="9" t="n">
        <v>1287</v>
      </c>
    </row>
    <row r="48">
      <c r="A48" t="inlineStr">
        <is>
          <t>Go-Yozei</t>
        </is>
      </c>
      <c r="B48" s="9" t="n">
        <v>1587</v>
      </c>
      <c r="C48" s="9" t="n">
        <v>1611</v>
      </c>
    </row>
    <row r="49">
      <c r="A49" t="inlineStr">
        <is>
          <t>Hanazono</t>
        </is>
      </c>
      <c r="B49" s="9" t="n">
        <v>1308</v>
      </c>
      <c r="C49" s="9" t="n">
        <v>1318</v>
      </c>
    </row>
    <row r="50">
      <c r="A50" t="inlineStr">
        <is>
          <t>Hansei</t>
        </is>
      </c>
      <c r="B50" s="9" t="n">
        <v>406</v>
      </c>
      <c r="C50" s="9" t="n">
        <v>411</v>
      </c>
    </row>
    <row r="51">
      <c r="A51" t="inlineStr">
        <is>
          <t>Heizei</t>
        </is>
      </c>
      <c r="B51" s="9" t="n">
        <v>806</v>
      </c>
      <c r="C51" s="9" t="n">
        <v>809</v>
      </c>
    </row>
    <row r="52">
      <c r="A52" t="inlineStr">
        <is>
          <t>Higashiyama</t>
        </is>
      </c>
      <c r="B52" s="9" t="n">
        <v>1687</v>
      </c>
      <c r="C52" s="9" t="n">
        <v>1709</v>
      </c>
    </row>
    <row r="53">
      <c r="A53" t="inlineStr">
        <is>
          <t>Horikawa</t>
        </is>
      </c>
      <c r="B53" s="9" t="n">
        <v>1087</v>
      </c>
      <c r="C53" s="9" t="n">
        <v>1107</v>
      </c>
    </row>
    <row r="54">
      <c r="A54" t="inlineStr">
        <is>
          <t>Ichijō</t>
        </is>
      </c>
      <c r="B54" s="9" t="n">
        <v>987</v>
      </c>
      <c r="C54" s="9" t="n">
        <v>1011</v>
      </c>
    </row>
    <row r="55">
      <c r="A55" t="inlineStr">
        <is>
          <t>Ingyō</t>
        </is>
      </c>
      <c r="B55" s="9" t="n">
        <v>412</v>
      </c>
      <c r="C55" s="9" t="n">
        <v>453</v>
      </c>
    </row>
    <row r="56">
      <c r="A56" t="inlineStr">
        <is>
          <t>Itoku</t>
        </is>
      </c>
      <c r="B56" t="inlineStr">
        <is>
          <t>510 B.C.</t>
        </is>
      </c>
      <c r="C56" t="inlineStr">
        <is>
          <t>477 B.C.</t>
        </is>
      </c>
    </row>
    <row r="57">
      <c r="A57" t="inlineStr">
        <is>
          <t>Jimmu</t>
        </is>
      </c>
      <c r="B57" t="inlineStr">
        <is>
          <t>660 B.C.</t>
        </is>
      </c>
      <c r="C57" t="inlineStr">
        <is>
          <t>585 B.C.</t>
        </is>
      </c>
    </row>
    <row r="58">
      <c r="A58" t="inlineStr">
        <is>
          <t>Jingu Kogo</t>
        </is>
      </c>
      <c r="B58" s="9" t="n">
        <v>201</v>
      </c>
      <c r="C58" s="9" t="n">
        <v>269</v>
      </c>
    </row>
    <row r="59">
      <c r="A59" t="inlineStr">
        <is>
          <t>Jito</t>
        </is>
      </c>
      <c r="B59" s="9" t="n">
        <v>690</v>
      </c>
      <c r="C59" s="9" t="n">
        <v>696</v>
      </c>
    </row>
    <row r="60">
      <c r="A60" t="inlineStr">
        <is>
          <t>Jomei</t>
        </is>
      </c>
      <c r="B60" s="9" t="n">
        <v>629</v>
      </c>
      <c r="C60" s="9" t="n">
        <v>641</v>
      </c>
    </row>
    <row r="61">
      <c r="A61" t="inlineStr">
        <is>
          <t>Junna</t>
        </is>
      </c>
      <c r="B61" s="9" t="n">
        <v>824</v>
      </c>
      <c r="C61" s="9" t="n">
        <v>833</v>
      </c>
    </row>
    <row r="62">
      <c r="A62" t="inlineStr">
        <is>
          <t>Junnin</t>
        </is>
      </c>
      <c r="B62" s="9" t="n">
        <v>758</v>
      </c>
      <c r="C62" s="9" t="n">
        <v>764</v>
      </c>
    </row>
    <row r="63">
      <c r="A63" t="inlineStr">
        <is>
          <t>Juntoku</t>
        </is>
      </c>
      <c r="B63" s="9" t="n">
        <v>1211</v>
      </c>
      <c r="C63" s="9" t="n">
        <v>1221</v>
      </c>
    </row>
    <row r="64">
      <c r="A64" t="inlineStr">
        <is>
          <t>Kaika</t>
        </is>
      </c>
      <c r="B64" t="inlineStr">
        <is>
          <t>157 B.C.</t>
        </is>
      </c>
      <c r="C64" t="inlineStr">
        <is>
          <t>98 B.C.</t>
        </is>
      </c>
    </row>
    <row r="65">
      <c r="A65" t="inlineStr">
        <is>
          <t>Kameyama</t>
        </is>
      </c>
      <c r="B65" s="9" t="n">
        <v>1260</v>
      </c>
      <c r="C65" s="9" t="n">
        <v>1274</v>
      </c>
    </row>
    <row r="66">
      <c r="A66" t="inlineStr">
        <is>
          <t>Kammu</t>
        </is>
      </c>
      <c r="B66" s="9" t="n">
        <v>782</v>
      </c>
      <c r="C66" s="9" t="n">
        <v>806</v>
      </c>
    </row>
    <row r="67">
      <c r="A67" t="inlineStr">
        <is>
          <t>Kazan</t>
        </is>
      </c>
      <c r="B67" s="9" t="n">
        <v>985</v>
      </c>
      <c r="C67" s="9" t="n">
        <v>986</v>
      </c>
    </row>
    <row r="68">
      <c r="A68" t="inlineStr">
        <is>
          <t>Keikō</t>
        </is>
      </c>
      <c r="B68" s="9" t="n">
        <v>71</v>
      </c>
      <c r="C68" s="9" t="n">
        <v>130</v>
      </c>
    </row>
    <row r="69">
      <c r="A69" t="inlineStr">
        <is>
          <t>Kensō</t>
        </is>
      </c>
      <c r="B69" s="9" t="n">
        <v>485</v>
      </c>
      <c r="C69" s="9" t="n">
        <v>487</v>
      </c>
    </row>
    <row r="70">
      <c r="A70" t="inlineStr">
        <is>
          <t>Keitai</t>
        </is>
      </c>
      <c r="B70" s="9" t="n">
        <v>507</v>
      </c>
      <c r="C70" s="9" t="n">
        <v>531</v>
      </c>
    </row>
    <row r="71">
      <c r="A71" t="inlineStr">
        <is>
          <t>Kimmei</t>
        </is>
      </c>
      <c r="B71" s="9" t="n">
        <v>540</v>
      </c>
      <c r="C71" s="9" t="n">
        <v>571</v>
      </c>
    </row>
    <row r="72">
      <c r="A72" t="inlineStr">
        <is>
          <t>Kōan</t>
        </is>
      </c>
      <c r="B72" t="inlineStr">
        <is>
          <t>392 B.C.</t>
        </is>
      </c>
      <c r="C72" t="inlineStr">
        <is>
          <t>291 B.C.</t>
        </is>
      </c>
    </row>
    <row r="73">
      <c r="A73" t="inlineStr">
        <is>
          <t>Kōbun</t>
        </is>
      </c>
      <c r="B73" s="9" t="n">
        <v>672</v>
      </c>
      <c r="C73" s="9" t="n">
        <v>672</v>
      </c>
    </row>
    <row r="74">
      <c r="A74" t="inlineStr">
        <is>
          <t>Kōgen</t>
        </is>
      </c>
      <c r="B74" t="inlineStr">
        <is>
          <t>214 B.C.</t>
        </is>
      </c>
      <c r="C74" t="inlineStr">
        <is>
          <t>158 B.C.</t>
        </is>
      </c>
    </row>
    <row r="75">
      <c r="A75" t="inlineStr">
        <is>
          <t>Kogyoku</t>
        </is>
      </c>
      <c r="B75" s="9" t="n">
        <v>642</v>
      </c>
      <c r="C75" s="9" t="n">
        <v>645</v>
      </c>
    </row>
    <row r="76">
      <c r="A76" t="inlineStr">
        <is>
          <t>Kōgon*</t>
        </is>
      </c>
      <c r="B76" s="9" t="n">
        <v>1332</v>
      </c>
      <c r="C76" s="9" t="n">
        <v>1335</v>
      </c>
    </row>
    <row r="77">
      <c r="A77" t="inlineStr">
        <is>
          <t>Kōkaku</t>
        </is>
      </c>
      <c r="B77" s="9" t="n">
        <v>1780</v>
      </c>
      <c r="C77" s="9" t="n">
        <v>1817</v>
      </c>
    </row>
    <row r="78">
      <c r="A78" t="inlineStr">
        <is>
          <t>Koken</t>
        </is>
      </c>
      <c r="B78" s="9" t="n">
        <v>749</v>
      </c>
      <c r="C78" s="9" t="n">
        <v>758</v>
      </c>
    </row>
    <row r="79">
      <c r="A79" t="inlineStr">
        <is>
          <t>Kōkō</t>
        </is>
      </c>
      <c r="B79" s="9" t="n">
        <v>885</v>
      </c>
      <c r="C79" s="9" t="n">
        <v>887</v>
      </c>
    </row>
    <row r="80">
      <c r="A80" t="inlineStr">
        <is>
          <t>Kōmei</t>
        </is>
      </c>
      <c r="B80" s="9" t="n">
        <v>1847</v>
      </c>
      <c r="C80" s="9" t="n">
        <v>1866</v>
      </c>
    </row>
    <row r="81">
      <c r="A81" t="inlineStr">
        <is>
          <t>Kōmyō</t>
        </is>
      </c>
      <c r="B81" s="9" t="n">
        <v>1336</v>
      </c>
      <c r="C81" s="9" t="n">
        <v>1348</v>
      </c>
    </row>
    <row r="82">
      <c r="A82" t="inlineStr">
        <is>
          <t>Kōnin</t>
        </is>
      </c>
      <c r="B82" s="9" t="n">
        <v>770</v>
      </c>
      <c r="C82" s="9" t="n">
        <v>781</v>
      </c>
    </row>
    <row r="83">
      <c r="A83" t="inlineStr">
        <is>
          <t>Konoe</t>
        </is>
      </c>
      <c r="B83" s="9" t="n">
        <v>1142</v>
      </c>
      <c r="C83" s="9" t="n">
        <v>1155</v>
      </c>
    </row>
    <row r="84">
      <c r="A84" t="inlineStr">
        <is>
          <t>Kōrei</t>
        </is>
      </c>
      <c r="B84" t="inlineStr">
        <is>
          <t>290 B.C.</t>
        </is>
      </c>
      <c r="C84" t="inlineStr">
        <is>
          <t>215 B.C.</t>
        </is>
      </c>
    </row>
    <row r="85">
      <c r="A85" t="inlineStr">
        <is>
          <t>Kōshō</t>
        </is>
      </c>
      <c r="B85" t="inlineStr">
        <is>
          <t>475 B.C.</t>
        </is>
      </c>
      <c r="C85" t="inlineStr">
        <is>
          <t>393 B.C.</t>
        </is>
      </c>
    </row>
    <row r="86">
      <c r="A86" t="inlineStr">
        <is>
          <t>Kotoku</t>
        </is>
      </c>
      <c r="B86" s="9" t="n">
        <v>645</v>
      </c>
      <c r="C86" s="9" t="n">
        <v>654</v>
      </c>
    </row>
    <row r="87">
      <c r="A87" t="inlineStr">
        <is>
          <t>Meiji</t>
        </is>
      </c>
      <c r="B87" s="9" t="n">
        <v>1868</v>
      </c>
      <c r="C87" s="9" t="n">
        <v>1912</v>
      </c>
    </row>
    <row r="88">
      <c r="A88" t="inlineStr">
        <is>
          <t>Meisho</t>
        </is>
      </c>
      <c r="B88" s="9" t="n">
        <v>1630</v>
      </c>
      <c r="C88" s="9" t="n">
        <v>1643</v>
      </c>
    </row>
    <row r="89">
      <c r="A89" t="inlineStr">
        <is>
          <t>Mommu</t>
        </is>
      </c>
      <c r="B89" s="9" t="n">
        <v>697</v>
      </c>
      <c r="C89" s="9" t="n">
        <v>707</v>
      </c>
    </row>
    <row r="90">
      <c r="A90" t="inlineStr">
        <is>
          <t>Momozono</t>
        </is>
      </c>
      <c r="B90" s="9" t="n">
        <v>1747</v>
      </c>
      <c r="C90" s="9" t="n">
        <v>1762</v>
      </c>
    </row>
    <row r="91">
      <c r="A91" t="inlineStr">
        <is>
          <t>Montoku</t>
        </is>
      </c>
      <c r="B91" s="9" t="n">
        <v>851</v>
      </c>
      <c r="C91" s="9" t="n">
        <v>858</v>
      </c>
    </row>
    <row r="92">
      <c r="A92" t="inlineStr">
        <is>
          <t>Murakami</t>
        </is>
      </c>
      <c r="B92" s="9" t="n">
        <v>947</v>
      </c>
      <c r="C92" s="9" t="n">
        <v>967</v>
      </c>
    </row>
    <row r="93">
      <c r="A93" t="inlineStr">
        <is>
          <t>Muretsu</t>
        </is>
      </c>
      <c r="B93" s="9" t="n">
        <v>499</v>
      </c>
      <c r="C93" s="9" t="n">
        <v>506</v>
      </c>
    </row>
    <row r="94">
      <c r="A94" t="inlineStr">
        <is>
          <t>Nakanomikado</t>
        </is>
      </c>
      <c r="B94" s="9" t="n">
        <v>1710</v>
      </c>
      <c r="C94" s="9" t="n">
        <v>1735</v>
      </c>
    </row>
    <row r="95">
      <c r="A95" t="inlineStr">
        <is>
          <t>Nijō</t>
        </is>
      </c>
      <c r="B95" s="9" t="n">
        <v>1159</v>
      </c>
      <c r="C95" s="9" t="n">
        <v>1165</v>
      </c>
    </row>
    <row r="96">
      <c r="A96" t="inlineStr">
        <is>
          <t>Nimmyō</t>
        </is>
      </c>
      <c r="B96" s="9" t="n">
        <v>834</v>
      </c>
      <c r="C96" s="9" t="n">
        <v>850</v>
      </c>
    </row>
    <row r="97">
      <c r="A97" t="inlineStr">
        <is>
          <t>Ninken</t>
        </is>
      </c>
      <c r="B97" s="9" t="n">
        <v>488</v>
      </c>
      <c r="C97" s="9" t="n">
        <v>498</v>
      </c>
    </row>
    <row r="98">
      <c r="A98" t="inlineStr">
        <is>
          <t>Ninkō</t>
        </is>
      </c>
      <c r="B98" s="9" t="n">
        <v>1817</v>
      </c>
      <c r="C98" s="9" t="n">
        <v>1846</v>
      </c>
    </row>
    <row r="99">
      <c r="A99" t="inlineStr">
        <is>
          <t>Nintoku</t>
        </is>
      </c>
      <c r="B99" s="9" t="n">
        <v>313</v>
      </c>
      <c r="C99" s="9" t="n">
        <v>399</v>
      </c>
    </row>
    <row r="100">
      <c r="A100" t="inlineStr">
        <is>
          <t>Ogimachi</t>
        </is>
      </c>
      <c r="B100" s="9" t="n">
        <v>1558</v>
      </c>
      <c r="C100" s="9" t="n">
        <v>1586</v>
      </c>
    </row>
    <row r="101">
      <c r="A101" t="inlineStr">
        <is>
          <t>Ōjin</t>
        </is>
      </c>
      <c r="B101" s="9" t="n">
        <v>270</v>
      </c>
      <c r="C101" s="9" t="n">
        <v>310</v>
      </c>
    </row>
    <row r="102">
      <c r="A102" t="inlineStr">
        <is>
          <t>Reigen</t>
        </is>
      </c>
      <c r="B102" s="9" t="n">
        <v>1663</v>
      </c>
      <c r="C102" s="9" t="n">
        <v>1686</v>
      </c>
    </row>
    <row r="103">
      <c r="A103" t="inlineStr">
        <is>
          <t>Reizei</t>
        </is>
      </c>
      <c r="B103" s="9" t="n">
        <v>968</v>
      </c>
      <c r="C103" s="9" t="n">
        <v>969</v>
      </c>
    </row>
    <row r="104">
      <c r="A104" t="inlineStr">
        <is>
          <t>Richū</t>
        </is>
      </c>
      <c r="B104" s="9" t="n">
        <v>400</v>
      </c>
      <c r="C104" s="9" t="n">
        <v>405</v>
      </c>
    </row>
    <row r="105">
      <c r="A105" t="inlineStr">
        <is>
          <t>Rokujō</t>
        </is>
      </c>
      <c r="B105" s="9" t="n">
        <v>1166</v>
      </c>
      <c r="C105" s="9" t="n">
        <v>1168</v>
      </c>
    </row>
    <row r="106">
      <c r="A106" t="inlineStr">
        <is>
          <t>Saga</t>
        </is>
      </c>
      <c r="B106" s="9" t="n">
        <v>810</v>
      </c>
      <c r="C106" s="9" t="n">
        <v>823</v>
      </c>
    </row>
    <row r="107">
      <c r="A107" t="inlineStr">
        <is>
          <t>Saimei</t>
        </is>
      </c>
      <c r="B107" s="9" t="n">
        <v>655</v>
      </c>
      <c r="C107" s="9" t="n">
        <v>661</v>
      </c>
    </row>
    <row r="108">
      <c r="A108" t="inlineStr">
        <is>
          <t>Sakuramachi</t>
        </is>
      </c>
      <c r="B108" s="9" t="n">
        <v>1736</v>
      </c>
      <c r="C108" s="9" t="n">
        <v>1747</v>
      </c>
    </row>
    <row r="109">
      <c r="A109" t="inlineStr">
        <is>
          <t>Sanjō</t>
        </is>
      </c>
      <c r="B109" s="9" t="n">
        <v>1012</v>
      </c>
      <c r="C109" s="9" t="n">
        <v>1015</v>
      </c>
    </row>
    <row r="110">
      <c r="A110" t="inlineStr">
        <is>
          <t>Seimu</t>
        </is>
      </c>
      <c r="B110" s="9" t="n">
        <v>131</v>
      </c>
      <c r="C110" s="9" t="n">
        <v>190</v>
      </c>
    </row>
    <row r="111">
      <c r="A111" t="inlineStr">
        <is>
          <t>Seinei</t>
        </is>
      </c>
      <c r="B111" s="9" t="n">
        <v>480</v>
      </c>
      <c r="C111" s="9" t="n">
        <v>484</v>
      </c>
    </row>
    <row r="112">
      <c r="A112" t="inlineStr">
        <is>
          <t>Seiwa</t>
        </is>
      </c>
      <c r="B112" s="9" t="n">
        <v>859</v>
      </c>
      <c r="C112" s="9" t="n">
        <v>876</v>
      </c>
    </row>
    <row r="113">
      <c r="A113" t="inlineStr">
        <is>
          <t>Senka</t>
        </is>
      </c>
      <c r="B113" s="9" t="n">
        <v>536</v>
      </c>
      <c r="C113" s="9" t="n">
        <v>539</v>
      </c>
    </row>
    <row r="114">
      <c r="A114" t="inlineStr">
        <is>
          <t>Shijō</t>
        </is>
      </c>
      <c r="B114" s="9" t="n">
        <v>1233</v>
      </c>
      <c r="C114" s="9" t="n">
        <v>1242</v>
      </c>
    </row>
    <row r="115">
      <c r="A115" t="inlineStr">
        <is>
          <t>Shirakawa</t>
        </is>
      </c>
      <c r="B115" s="9" t="n">
        <v>1073</v>
      </c>
      <c r="C115" s="9" t="n">
        <v>1086</v>
      </c>
    </row>
    <row r="116">
      <c r="A116" t="inlineStr">
        <is>
          <t>Shōkō</t>
        </is>
      </c>
      <c r="B116" s="9" t="n">
        <v>1411</v>
      </c>
      <c r="C116" s="9" t="n">
        <v>1428</v>
      </c>
    </row>
    <row r="117">
      <c r="A117" t="inlineStr">
        <is>
          <t>Shōmu</t>
        </is>
      </c>
      <c r="B117" s="9" t="n">
        <v>724</v>
      </c>
      <c r="C117" s="9" t="n">
        <v>748</v>
      </c>
    </row>
    <row r="118">
      <c r="A118" t="inlineStr">
        <is>
          <t>Shotoku</t>
        </is>
      </c>
      <c r="B118" s="9" t="n">
        <v>765</v>
      </c>
      <c r="C118" s="9" t="n">
        <v>770</v>
      </c>
    </row>
    <row r="119">
      <c r="A119" t="inlineStr">
        <is>
          <t>Shukō*</t>
        </is>
      </c>
      <c r="B119" s="9" t="n">
        <v>1349</v>
      </c>
      <c r="C119" s="9" t="n">
        <v>1352</v>
      </c>
    </row>
    <row r="120">
      <c r="A120" t="inlineStr">
        <is>
          <t>Shujaku</t>
        </is>
      </c>
      <c r="B120" s="9" t="n">
        <v>931</v>
      </c>
      <c r="C120" s="9" t="n">
        <v>946</v>
      </c>
    </row>
    <row r="121">
      <c r="A121" t="inlineStr">
        <is>
          <t>Suiko</t>
        </is>
      </c>
      <c r="B121" s="9" t="n">
        <v>593</v>
      </c>
      <c r="C121" s="9" t="n">
        <v>628</v>
      </c>
    </row>
    <row r="122">
      <c r="A122" t="inlineStr">
        <is>
          <t>Suinin</t>
        </is>
      </c>
      <c r="B122" t="inlineStr">
        <is>
          <t>29 B.C.</t>
        </is>
      </c>
      <c r="C122" t="inlineStr">
        <is>
          <t>70 A.D.</t>
        </is>
      </c>
    </row>
    <row r="123">
      <c r="A123" t="inlineStr">
        <is>
          <t>Suisei</t>
        </is>
      </c>
      <c r="B123" t="inlineStr">
        <is>
          <t>581 B.C.</t>
        </is>
      </c>
      <c r="C123" t="inlineStr">
        <is>
          <t>549 B.C.</t>
        </is>
      </c>
    </row>
    <row r="124">
      <c r="A124" t="inlineStr">
        <is>
          <t>Sujin</t>
        </is>
      </c>
      <c r="B124" t="inlineStr">
        <is>
          <t>97 B.C.</t>
        </is>
      </c>
      <c r="C124" t="inlineStr">
        <is>
          <t>30 B.C.</t>
        </is>
      </c>
    </row>
    <row r="125">
      <c r="A125" t="inlineStr">
        <is>
          <t>Sushun</t>
        </is>
      </c>
      <c r="B125" s="9" t="n">
        <v>588</v>
      </c>
      <c r="C125" s="9" t="n">
        <v>592</v>
      </c>
    </row>
    <row r="126">
      <c r="A126" t="inlineStr">
        <is>
          <t>Sutoku</t>
        </is>
      </c>
      <c r="B126" s="9" t="n">
        <v>1124</v>
      </c>
      <c r="C126" s="9" t="n">
        <v>1141</v>
      </c>
    </row>
    <row r="127">
      <c r="A127" t="inlineStr">
        <is>
          <t>Taisho</t>
        </is>
      </c>
      <c r="B127" s="9" t="n">
        <v>1912</v>
      </c>
      <c r="C127" s="9" t="n">
        <v>1926</v>
      </c>
    </row>
    <row r="128">
      <c r="A128" t="inlineStr">
        <is>
          <t>Takakura</t>
        </is>
      </c>
      <c r="B128" s="9" t="n">
        <v>1169</v>
      </c>
      <c r="C128" s="9" t="n">
        <v>1180</v>
      </c>
    </row>
    <row r="129">
      <c r="A129" t="inlineStr">
        <is>
          <t>Temmu</t>
        </is>
      </c>
      <c r="B129" s="9" t="n">
        <v>673</v>
      </c>
      <c r="C129" s="9" t="n">
        <v>686</v>
      </c>
    </row>
    <row r="130">
      <c r="A130" t="inlineStr">
        <is>
          <t>Tenchi</t>
        </is>
      </c>
      <c r="B130" s="9" t="n">
        <v>668</v>
      </c>
      <c r="C130" s="9" t="n">
        <v>671</v>
      </c>
    </row>
    <row r="131">
      <c r="A131" t="inlineStr">
        <is>
          <t>Toba</t>
        </is>
      </c>
      <c r="B131" s="9" t="n">
        <v>1108</v>
      </c>
      <c r="C131" s="9" t="n">
        <v>1123</v>
      </c>
    </row>
    <row r="132">
      <c r="A132" t="inlineStr">
        <is>
          <t>Tsuchimikado</t>
        </is>
      </c>
      <c r="B132" s="9" t="n">
        <v>1199</v>
      </c>
      <c r="C132" s="9" t="n">
        <v>1210</v>
      </c>
    </row>
    <row r="133">
      <c r="A133" t="inlineStr">
        <is>
          <t>Tsunuzashi</t>
        </is>
      </c>
      <c r="B133" s="9" t="n">
        <v>484</v>
      </c>
      <c r="C133" s="9" t="n">
        <v>484</v>
      </c>
    </row>
    <row r="134">
      <c r="A134" t="inlineStr">
        <is>
          <t>Uda</t>
        </is>
      </c>
      <c r="B134" s="9" t="n">
        <v>888</v>
      </c>
      <c r="C134" s="9" t="n">
        <v>897</v>
      </c>
    </row>
    <row r="135">
      <c r="A135" t="inlineStr">
        <is>
          <t>Yōmei</t>
        </is>
      </c>
      <c r="B135" s="9" t="n">
        <v>586</v>
      </c>
      <c r="C135" s="9" t="n">
        <v>587</v>
      </c>
    </row>
    <row r="136">
      <c r="A136" t="inlineStr">
        <is>
          <t>Yōzei</t>
        </is>
      </c>
      <c r="B136" s="9" t="n">
        <v>776</v>
      </c>
      <c r="C136" s="9" t="n">
        <v>884</v>
      </c>
    </row>
    <row r="137">
      <c r="A137" t="inlineStr">
        <is>
          <t>Yūryaku</t>
        </is>
      </c>
      <c r="B137" s="9" t="n">
        <v>457</v>
      </c>
      <c r="C137" s="9" t="n">
        <v>459</v>
      </c>
    </row>
    <row r="139">
      <c r="A139" s="2" t="inlineStr">
        <is>
          <t>Footnotes</t>
        </is>
      </c>
    </row>
    <row r="140">
      <c r="A140" t="inlineStr">
        <is>
          <t>The names printed in black are female Mikados, and those marked with an asterisk were the sovereigns of the Northern Court (see P. 25). The reigns that fall before the Christian era are marked B.C.</t>
        </is>
      </c>
    </row>
    <row r="142">
      <c r="A142" s="2" t="inlineStr">
        <is>
          <t>Transcriber's notes</t>
        </is>
      </c>
    </row>
    <row r="143">
      <c r="A143" t="inlineStr">
        <is>
          <t>Printed in two side-by-side blocks (Ankan–Jingu Kogo, Jito–Seimu); merged in reading order. Dates printed as 'from —to'; the dash is omitted from the cells. 'B.C.' as printed.</t>
        </is>
      </c>
    </row>
    <row r="144">
      <c r="A144" t="inlineStr">
        <is>
          <t>Asterisks as printed: Go-Enyū*, Go-Kōgon*, Kōgon*, and before the first Go-Komatsu date (*1383). Go-Komatsu is printed once with a brace over two date ranges; given as two rows.</t>
        </is>
      </c>
    </row>
    <row r="145">
      <c r="A145" t="inlineStr">
        <is>
          <t>Names printed in bold type (all empresses regnant or Empress Jingu): Gemmyo, Gensho, Go-Sakuramachi, Jingu Kogo, Jito, Kogyoku, Koken, Meisho, Saimei.</t>
        </is>
      </c>
    </row>
    <row r="146">
      <c r="A146" t="inlineStr">
        <is>
          <t>Stub 'Go-Kameyama': the 'm' is damaged in print (looks like 'Kan*eyama'); read as Go-Kameyama. Macrons (ō, ū) transcribed as printed where visible; some are faint.</t>
        </is>
      </c>
    </row>
    <row r="147">
      <c r="A147" t="inlineStr">
        <is>
          <t>Several 'to' figures on the right block have stray marks after them (e.g. 1762, 858, 1586, 310, 405, 823, 190); ignored.</t>
        </is>
      </c>
    </row>
    <row r="148">
      <c r="A148" t="inlineStr">
        <is>
          <t>p. 59 rows (Seinei–Yūryaku) appended by batch J04 from leaf p0114; on p. 59 also printed in two side-by-side blocks, merged left then right.</t>
        </is>
      </c>
    </row>
    <row r="149">
      <c r="A149" t="inlineStr">
        <is>
          <t>Names printed in bold on p. 59 (female Mikados per footnote): Shotoku, Suiko, Tsunuzashi. Asterisk on p. 59: Shukō*.</t>
        </is>
      </c>
    </row>
    <row r="150">
      <c r="A150" t="inlineStr">
        <is>
          <t>p. 59 'Yōzei 776—884' transcribed as printed.</t>
        </is>
      </c>
    </row>
  </sheetData>
  <hyperlinks>
    <hyperlink xmlns:r="http://schemas.openxmlformats.org/officeDocument/2006/relationships" ref="A4"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26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List of Japanese "Year-Name"</t>
        </is>
      </c>
    </row>
    <row r="2">
      <c r="A2" t="inlineStr">
        <is>
          <t>Imperial Court · printed pp. 59, 60, 61</t>
        </is>
      </c>
    </row>
    <row r="3">
      <c r="A3" t="inlineStr">
        <is>
          <t>Scan: https://archive.org/details/japan-year-book-1930/page/n114/mode/1up, https://archive.org/details/japan-year-book-1930/page/n115/mode/1up, https://archive.org/details/japan-year-book-1930/page/n116/mode/1up</t>
        </is>
      </c>
    </row>
    <row r="4">
      <c r="A4" s="3" t="inlineStr">
        <is>
          <t>← Contents</t>
        </is>
      </c>
    </row>
    <row r="6">
      <c r="A6" s="5" t="inlineStr">
        <is>
          <t>Year-name</t>
        </is>
      </c>
      <c r="B6" s="5" t="inlineStr">
        <is>
          <t>Year (on name line)</t>
        </is>
      </c>
      <c r="C6" s="5" t="inlineStr">
        <is>
          <t>Year (on character line)</t>
        </is>
      </c>
    </row>
    <row r="7">
      <c r="A7" t="inlineStr">
        <is>
          <t>An-ei</t>
        </is>
      </c>
      <c r="B7" s="9" t="n">
        <v>1772</v>
      </c>
      <c r="C7" s="9" t="n">
        <v>1781</v>
      </c>
    </row>
    <row r="8">
      <c r="A8" t="inlineStr">
        <is>
          <t>An-gen</t>
        </is>
      </c>
      <c r="B8" s="9" t="n">
        <v>1175</v>
      </c>
      <c r="C8" s="9" t="n">
        <v>1177</v>
      </c>
    </row>
    <row r="9">
      <c r="A9" t="inlineStr">
        <is>
          <t>An-sei</t>
        </is>
      </c>
      <c r="B9" s="9" t="n">
        <v>1854</v>
      </c>
      <c r="C9" s="9" t="n">
        <v>1860</v>
      </c>
    </row>
    <row r="10">
      <c r="A10" t="inlineStr">
        <is>
          <t>An-tei</t>
        </is>
      </c>
      <c r="B10" s="9" t="n">
        <v>1227</v>
      </c>
      <c r="C10" s="9" t="n">
        <v>1229</v>
      </c>
    </row>
    <row r="11">
      <c r="A11" t="inlineStr">
        <is>
          <t>An-wa</t>
        </is>
      </c>
      <c r="B11" s="9" t="n">
        <v>968</v>
      </c>
      <c r="C11" s="9" t="n">
        <v>970</v>
      </c>
    </row>
    <row r="12">
      <c r="A12" t="inlineStr">
        <is>
          <t>Bum-mei</t>
        </is>
      </c>
      <c r="B12" s="9" t="n">
        <v>1469</v>
      </c>
      <c r="C12" s="9" t="n">
        <v>1487</v>
      </c>
    </row>
    <row r="13">
      <c r="A13" t="inlineStr">
        <is>
          <t>Bum-pō</t>
        </is>
      </c>
      <c r="B13" s="9" t="n">
        <v>1317</v>
      </c>
      <c r="C13" s="9" t="n">
        <v>1319</v>
      </c>
    </row>
    <row r="14">
      <c r="A14" t="inlineStr">
        <is>
          <t>Bun-an</t>
        </is>
      </c>
      <c r="B14" s="9" t="n">
        <v>1444</v>
      </c>
      <c r="C14" s="9" t="n">
        <v>1449</v>
      </c>
    </row>
    <row r="15">
      <c r="A15" t="inlineStr">
        <is>
          <t>Bun-chū</t>
        </is>
      </c>
      <c r="B15" s="9" t="n">
        <v>1372</v>
      </c>
      <c r="C15" s="9" t="n">
        <v>1375</v>
      </c>
    </row>
    <row r="16">
      <c r="A16" t="inlineStr">
        <is>
          <t>Bun-ei</t>
        </is>
      </c>
      <c r="B16" s="9" t="n">
        <v>1264</v>
      </c>
      <c r="C16" s="9" t="n">
        <v>1275</v>
      </c>
    </row>
    <row r="17">
      <c r="A17" t="inlineStr">
        <is>
          <t>Bun-ji</t>
        </is>
      </c>
      <c r="B17" s="9" t="n">
        <v>1185</v>
      </c>
      <c r="C17" s="9" t="n">
        <v>1190</v>
      </c>
    </row>
    <row r="18">
      <c r="A18" t="inlineStr">
        <is>
          <t>Bun-ka</t>
        </is>
      </c>
      <c r="B18" s="9" t="n">
        <v>1804</v>
      </c>
      <c r="C18" s="9" t="n">
        <v>1818</v>
      </c>
    </row>
    <row r="19">
      <c r="A19" t="inlineStr">
        <is>
          <t>Bun-ki</t>
        </is>
      </c>
      <c r="B19" s="9" t="n">
        <v>1501</v>
      </c>
      <c r="C19" s="9" t="n">
        <v>1504</v>
      </c>
    </row>
    <row r="20">
      <c r="A20" t="inlineStr">
        <is>
          <t>Bun-kyū</t>
        </is>
      </c>
      <c r="B20" s="9" t="n">
        <v>1861</v>
      </c>
      <c r="C20" s="9" t="n">
        <v>1863</v>
      </c>
    </row>
    <row r="21">
      <c r="A21" t="inlineStr">
        <is>
          <t>Bun-ō</t>
        </is>
      </c>
      <c r="B21" s="9" t="n">
        <v>1260</v>
      </c>
      <c r="C21" s="9" t="n">
        <v>1261</v>
      </c>
    </row>
    <row r="22">
      <c r="A22" t="inlineStr">
        <is>
          <t>Bun-reki</t>
        </is>
      </c>
      <c r="B22" s="9" t="n">
        <v>1234</v>
      </c>
      <c r="C22" s="9" t="n">
        <v>1235</v>
      </c>
    </row>
    <row r="23">
      <c r="A23" t="inlineStr">
        <is>
          <t>Bun-roku</t>
        </is>
      </c>
      <c r="B23" s="9" t="n">
        <v>1592</v>
      </c>
      <c r="C23" s="9" t="n">
        <v>1596</v>
      </c>
    </row>
    <row r="24">
      <c r="A24" t="inlineStr">
        <is>
          <t>Bun-sei</t>
        </is>
      </c>
      <c r="B24" s="9" t="n">
        <v>1818</v>
      </c>
      <c r="C24" s="9" t="n">
        <v>1830</v>
      </c>
    </row>
    <row r="25">
      <c r="A25" t="inlineStr">
        <is>
          <t>Bun-shō</t>
        </is>
      </c>
      <c r="B25" s="9" t="n">
        <v>1466</v>
      </c>
      <c r="C25" s="9" t="n">
        <v>1467</v>
      </c>
    </row>
    <row r="26">
      <c r="A26" t="inlineStr">
        <is>
          <t>Bun-wa</t>
        </is>
      </c>
      <c r="B26" s="9" t="n">
        <v>1352</v>
      </c>
      <c r="C26" s="9" t="n">
        <v>1356</v>
      </c>
    </row>
    <row r="27">
      <c r="A27" t="inlineStr">
        <is>
          <t>Chō-gen</t>
        </is>
      </c>
      <c r="B27" s="9" t="n">
        <v>1028</v>
      </c>
      <c r="C27" s="9" t="n">
        <v>1037</v>
      </c>
    </row>
    <row r="28">
      <c r="A28" t="inlineStr">
        <is>
          <t>Chō-hō</t>
        </is>
      </c>
      <c r="B28" s="9" t="n">
        <v>999</v>
      </c>
      <c r="C28" s="9" t="n">
        <v>1004</v>
      </c>
    </row>
    <row r="29">
      <c r="A29" t="inlineStr">
        <is>
          <t>Chō-ji</t>
        </is>
      </c>
      <c r="B29" s="9" t="n">
        <v>1104</v>
      </c>
      <c r="C29" s="9" t="n">
        <v>1106</v>
      </c>
    </row>
    <row r="30">
      <c r="A30" t="inlineStr">
        <is>
          <t>Chō-kan</t>
        </is>
      </c>
      <c r="B30" s="9" t="n">
        <v>1163</v>
      </c>
      <c r="C30" s="9" t="n">
        <v>1165</v>
      </c>
    </row>
    <row r="31">
      <c r="A31" t="inlineStr">
        <is>
          <t>Chō-kyō</t>
        </is>
      </c>
      <c r="B31" s="9" t="n">
        <v>1487</v>
      </c>
      <c r="C31" s="9" t="n">
        <v>1489</v>
      </c>
    </row>
    <row r="32">
      <c r="A32" t="inlineStr">
        <is>
          <t>Chō-kyū</t>
        </is>
      </c>
      <c r="B32" s="9" t="n">
        <v>1040</v>
      </c>
      <c r="C32" s="9" t="n">
        <v>1044</v>
      </c>
    </row>
    <row r="33">
      <c r="A33" t="inlineStr">
        <is>
          <t>Chō-reki</t>
        </is>
      </c>
      <c r="B33" s="9" t="n">
        <v>1037</v>
      </c>
      <c r="C33" s="9" t="n">
        <v>1040</v>
      </c>
    </row>
    <row r="34">
      <c r="A34" t="inlineStr">
        <is>
          <t>Chō-roku</t>
        </is>
      </c>
      <c r="B34" s="9" t="n">
        <v>1457</v>
      </c>
      <c r="C34" s="9" t="n">
        <v>1460</v>
      </c>
    </row>
    <row r="35">
      <c r="A35" t="inlineStr">
        <is>
          <t>Chō-shō</t>
        </is>
      </c>
      <c r="B35" s="9" t="n">
        <v>1132</v>
      </c>
      <c r="C35" s="9" t="n">
        <v>1135</v>
      </c>
    </row>
    <row r="36">
      <c r="A36" t="inlineStr">
        <is>
          <t>Chō-toku</t>
        </is>
      </c>
      <c r="B36" s="9" t="n">
        <v>995</v>
      </c>
      <c r="C36" s="9" t="n">
        <v>999</v>
      </c>
    </row>
    <row r="37">
      <c r="A37" t="inlineStr">
        <is>
          <t>Chō-wa</t>
        </is>
      </c>
      <c r="B37" s="9" t="n">
        <v>1012</v>
      </c>
      <c r="C37" s="9" t="n">
        <v>1017</v>
      </c>
    </row>
    <row r="38">
      <c r="A38" t="inlineStr">
        <is>
          <t>Dai-dō</t>
        </is>
      </c>
      <c r="B38" s="9" t="n">
        <v>806</v>
      </c>
      <c r="C38" s="9" t="n">
        <v>810</v>
      </c>
    </row>
    <row r="39">
      <c r="A39" t="inlineStr">
        <is>
          <t>Dai-ei</t>
        </is>
      </c>
      <c r="B39" s="9" t="n">
        <v>1521</v>
      </c>
      <c r="C39" s="9" t="n">
        <v>1528</v>
      </c>
    </row>
    <row r="40">
      <c r="A40" t="inlineStr">
        <is>
          <t>Dai-ji</t>
        </is>
      </c>
      <c r="B40" s="9" t="n">
        <v>1126</v>
      </c>
      <c r="C40" s="9" t="n">
        <v>1131</v>
      </c>
    </row>
    <row r="41">
      <c r="A41" t="inlineStr">
        <is>
          <t>Ei-chō</t>
        </is>
      </c>
      <c r="B41" s="9" t="n">
        <v>1096</v>
      </c>
      <c r="C41" s="9" t="n">
        <v>1097</v>
      </c>
    </row>
    <row r="42">
      <c r="A42" t="inlineStr">
        <is>
          <t>Ei-en</t>
        </is>
      </c>
      <c r="B42" s="9" t="n">
        <v>987</v>
      </c>
      <c r="C42" s="9" t="n">
        <v>980</v>
      </c>
    </row>
    <row r="43">
      <c r="A43" t="inlineStr">
        <is>
          <t>Ei-hō</t>
        </is>
      </c>
      <c r="B43" s="9" t="n">
        <v>1081</v>
      </c>
      <c r="C43" s="9" t="n">
        <v>1084</v>
      </c>
    </row>
    <row r="44">
      <c r="A44" t="inlineStr">
        <is>
          <t>Ei-ji</t>
        </is>
      </c>
      <c r="B44" s="9" t="n">
        <v>1141</v>
      </c>
      <c r="C44" s="9" t="n">
        <v>1142</v>
      </c>
    </row>
    <row r="45">
      <c r="A45" t="inlineStr">
        <is>
          <t>Ei-kan</t>
        </is>
      </c>
      <c r="B45" s="9" t="n">
        <v>983</v>
      </c>
      <c r="C45" s="9" t="n">
        <v>985</v>
      </c>
    </row>
    <row r="46">
      <c r="A46" t="inlineStr">
        <is>
          <t>Ei-kyō</t>
        </is>
      </c>
      <c r="B46" s="9" t="n">
        <v>1429</v>
      </c>
      <c r="C46" s="9" t="n">
        <v>1441</v>
      </c>
    </row>
    <row r="47">
      <c r="A47" t="inlineStr">
        <is>
          <t>Ei-kyū</t>
        </is>
      </c>
      <c r="B47" s="9" t="n">
        <v>1113</v>
      </c>
      <c r="C47" s="9" t="n">
        <v>1118</v>
      </c>
    </row>
    <row r="48">
      <c r="A48" t="inlineStr">
        <is>
          <t>Ei-man</t>
        </is>
      </c>
      <c r="B48" s="9" t="n">
        <v>1165</v>
      </c>
      <c r="C48" s="9" t="n">
        <v>1166</v>
      </c>
    </row>
    <row r="49">
      <c r="A49" t="inlineStr">
        <is>
          <t>Ei-nin</t>
        </is>
      </c>
      <c r="B49" s="9" t="n">
        <v>1293</v>
      </c>
      <c r="C49" s="9" t="n">
        <v>1299</v>
      </c>
    </row>
    <row r="50">
      <c r="A50" t="inlineStr">
        <is>
          <t>Ei-reki</t>
        </is>
      </c>
      <c r="B50" s="9" t="n">
        <v>1160</v>
      </c>
      <c r="C50" s="9" t="n">
        <v>1161</v>
      </c>
    </row>
    <row r="51">
      <c r="A51" t="inlineStr">
        <is>
          <t>Ei-roku</t>
        </is>
      </c>
      <c r="B51" s="9" t="n">
        <v>1558</v>
      </c>
      <c r="C51" s="9" t="n">
        <v>1570</v>
      </c>
    </row>
    <row r="52">
      <c r="A52" t="inlineStr">
        <is>
          <t>Ei-shō</t>
        </is>
      </c>
      <c r="B52" s="9" t="n">
        <v>1045</v>
      </c>
      <c r="C52" s="9" t="n">
        <v>1053</v>
      </c>
    </row>
    <row r="53">
      <c r="A53" t="inlineStr">
        <is>
          <t>Ei-shō</t>
        </is>
      </c>
      <c r="B53" s="9" t="n">
        <v>1504</v>
      </c>
      <c r="C53" s="9" t="n">
        <v>1621</v>
      </c>
    </row>
    <row r="54">
      <c r="A54" t="inlineStr">
        <is>
          <t>Ei-so</t>
        </is>
      </c>
      <c r="B54" s="9" t="n">
        <v>989</v>
      </c>
      <c r="C54" s="9" t="n">
        <v>990</v>
      </c>
    </row>
    <row r="55">
      <c r="A55" t="inlineStr">
        <is>
          <t>Ei-toku</t>
        </is>
      </c>
      <c r="B55" s="9" t="n">
        <v>1381</v>
      </c>
      <c r="C55" s="9" t="n">
        <v>1384</v>
      </c>
    </row>
    <row r="56">
      <c r="A56" t="inlineStr">
        <is>
          <t>Ei-wa</t>
        </is>
      </c>
      <c r="B56" s="9" t="n">
        <v>1375</v>
      </c>
      <c r="C56" s="9" t="n">
        <v>1379</v>
      </c>
    </row>
    <row r="57">
      <c r="A57" t="inlineStr">
        <is>
          <t>Em-bun</t>
        </is>
      </c>
      <c r="B57" s="9" t="n">
        <v>1356</v>
      </c>
      <c r="C57" s="9" t="n">
        <v>1361</v>
      </c>
    </row>
    <row r="58">
      <c r="A58" t="inlineStr">
        <is>
          <t>Em-pō</t>
        </is>
      </c>
      <c r="B58" s="9" t="n">
        <v>1673</v>
      </c>
      <c r="C58" s="9" t="n">
        <v>1681</v>
      </c>
    </row>
    <row r="59">
      <c r="A59" t="inlineStr">
        <is>
          <t>En-chō</t>
        </is>
      </c>
      <c r="B59" s="9" t="n">
        <v>1096</v>
      </c>
      <c r="C59" s="9" t="n">
        <v>1097</v>
      </c>
    </row>
    <row r="60">
      <c r="A60" t="inlineStr">
        <is>
          <t>En-gen</t>
        </is>
      </c>
      <c r="B60" s="9" t="n">
        <v>1336</v>
      </c>
      <c r="C60" s="9" t="n">
        <v>1340</v>
      </c>
    </row>
    <row r="61">
      <c r="A61" t="inlineStr">
        <is>
          <t>En-gi</t>
        </is>
      </c>
      <c r="B61" s="9" t="n">
        <v>901</v>
      </c>
      <c r="C61" s="9" t="n">
        <v>923</v>
      </c>
    </row>
    <row r="62">
      <c r="A62" t="inlineStr">
        <is>
          <t>En-kei</t>
        </is>
      </c>
      <c r="B62" s="9" t="n">
        <v>1308</v>
      </c>
      <c r="C62" s="9" t="n">
        <v>1311</v>
      </c>
    </row>
    <row r="63">
      <c r="A63" t="inlineStr">
        <is>
          <t>En-kyō</t>
        </is>
      </c>
      <c r="B63" s="9" t="n">
        <v>1744</v>
      </c>
      <c r="C63" s="9" t="n">
        <v>1748</v>
      </c>
    </row>
    <row r="64">
      <c r="A64" t="inlineStr">
        <is>
          <t>En-kyū</t>
        </is>
      </c>
      <c r="B64" s="9" t="n">
        <v>1069</v>
      </c>
      <c r="C64" s="9" t="n">
        <v>1074</v>
      </c>
    </row>
    <row r="65">
      <c r="A65" t="inlineStr">
        <is>
          <t>En-ō</t>
        </is>
      </c>
      <c r="B65" s="9" t="n">
        <v>1239</v>
      </c>
      <c r="C65" s="9" t="n">
        <v>1240</v>
      </c>
    </row>
    <row r="66">
      <c r="A66" t="inlineStr">
        <is>
          <t>En-ryaku</t>
        </is>
      </c>
      <c r="B66" s="9" t="n">
        <v>782</v>
      </c>
      <c r="C66" s="9" t="n">
        <v>806</v>
      </c>
    </row>
    <row r="67">
      <c r="A67" t="inlineStr">
        <is>
          <t>En-toku</t>
        </is>
      </c>
      <c r="B67" s="9" t="n">
        <v>1489</v>
      </c>
      <c r="C67" s="9" t="n">
        <v>1492</v>
      </c>
    </row>
    <row r="68">
      <c r="A68" t="inlineStr">
        <is>
          <t>Gem-bun</t>
        </is>
      </c>
      <c r="B68" s="9" t="n">
        <v>1736</v>
      </c>
      <c r="C68" s="9" t="n">
        <v>1741</v>
      </c>
    </row>
    <row r="69">
      <c r="A69" t="inlineStr">
        <is>
          <t>Gen-chū</t>
        </is>
      </c>
      <c r="B69" s="9" t="n">
        <v>1384</v>
      </c>
      <c r="C69" s="9" t="n">
        <v>1393</v>
      </c>
    </row>
    <row r="70">
      <c r="A70" t="inlineStr">
        <is>
          <t>Gen-ei</t>
        </is>
      </c>
      <c r="B70" s="9" t="n">
        <v>1118</v>
      </c>
      <c r="C70" s="9" t="n">
        <v>1120</v>
      </c>
    </row>
    <row r="71">
      <c r="A71" t="inlineStr">
        <is>
          <t>Gen-ji</t>
        </is>
      </c>
      <c r="B71" s="9" t="n">
        <v>1864</v>
      </c>
      <c r="C71" s="9" t="n">
        <v>1865</v>
      </c>
    </row>
    <row r="72">
      <c r="A72" t="inlineStr">
        <is>
          <t>Gen-kei</t>
        </is>
      </c>
      <c r="B72" s="9" t="n">
        <v>877</v>
      </c>
      <c r="C72" s="9" t="n">
        <v>885</v>
      </c>
    </row>
    <row r="73">
      <c r="A73" t="inlineStr">
        <is>
          <t>Gen-ki</t>
        </is>
      </c>
      <c r="B73" s="9" t="n">
        <v>1370</v>
      </c>
      <c r="C73" s="9" t="n">
        <v>1573</v>
      </c>
    </row>
    <row r="74">
      <c r="A74" t="inlineStr">
        <is>
          <t>Gen-kyō</t>
        </is>
      </c>
      <c r="B74" s="9" t="n">
        <v>1321</v>
      </c>
      <c r="C74" s="9" t="n">
        <v>1324</v>
      </c>
    </row>
    <row r="75">
      <c r="A75" t="inlineStr">
        <is>
          <t>Gen-kō</t>
        </is>
      </c>
      <c r="B75" s="9" t="n">
        <v>1331</v>
      </c>
      <c r="C75" s="9" t="n">
        <v>1334</v>
      </c>
    </row>
    <row r="76">
      <c r="A76" t="inlineStr">
        <is>
          <t>Gen-kyū</t>
        </is>
      </c>
      <c r="B76" s="9" t="n">
        <v>1204</v>
      </c>
      <c r="C76" s="9" t="n">
        <v>1206</v>
      </c>
    </row>
    <row r="77">
      <c r="A77" t="inlineStr">
        <is>
          <t>Gen-na</t>
        </is>
      </c>
      <c r="B77" s="9" t="n">
        <v>1615</v>
      </c>
      <c r="C77" s="9" t="n">
        <v>1624</v>
      </c>
    </row>
    <row r="78">
      <c r="A78" t="inlineStr">
        <is>
          <t>Gen-nin</t>
        </is>
      </c>
      <c r="B78" s="9" t="n">
        <v>1224</v>
      </c>
      <c r="C78" s="9" t="n">
        <v>1225</v>
      </c>
    </row>
    <row r="79">
      <c r="A79" t="inlineStr">
        <is>
          <t>Gen-ō</t>
        </is>
      </c>
      <c r="B79" s="9" t="n">
        <v>1319</v>
      </c>
      <c r="C79" s="9" t="n">
        <v>1321</v>
      </c>
    </row>
    <row r="80">
      <c r="A80" t="inlineStr">
        <is>
          <t>Gen-roku</t>
        </is>
      </c>
      <c r="B80" s="9" t="n">
        <v>1688</v>
      </c>
      <c r="C80" s="9" t="n">
        <v>1704</v>
      </c>
    </row>
    <row r="81">
      <c r="A81" t="inlineStr">
        <is>
          <t>Gen-ryaku</t>
        </is>
      </c>
      <c r="B81" s="9" t="n">
        <v>1184</v>
      </c>
      <c r="C81" s="9" t="n">
        <v>1185</v>
      </c>
    </row>
    <row r="82">
      <c r="A82" t="inlineStr">
        <is>
          <t>Gen-toku</t>
        </is>
      </c>
      <c r="B82" s="9" t="n">
        <v>1329</v>
      </c>
      <c r="C82" s="9" t="n">
        <v>1331</v>
      </c>
    </row>
    <row r="83">
      <c r="A83" t="inlineStr">
        <is>
          <t>Haku-chi</t>
        </is>
      </c>
      <c r="B83" s="9" t="n">
        <v>650</v>
      </c>
      <c r="C83" s="9" t="n">
        <v>655</v>
      </c>
    </row>
    <row r="84">
      <c r="A84" t="inlineStr">
        <is>
          <t>Haku-hō</t>
        </is>
      </c>
      <c r="B84" s="9" t="n">
        <v>673</v>
      </c>
      <c r="C84" s="9" t="n">
        <v>686</v>
      </c>
    </row>
    <row r="85">
      <c r="A85" t="inlineStr">
        <is>
          <t>Hei-ji</t>
        </is>
      </c>
      <c r="B85" s="9" t="n">
        <v>1150</v>
      </c>
      <c r="C85" s="9" t="n">
        <v>1160</v>
      </c>
    </row>
    <row r="86">
      <c r="A86" t="inlineStr">
        <is>
          <t>Ho-an</t>
        </is>
      </c>
      <c r="B86" s="9" t="n">
        <v>1120</v>
      </c>
      <c r="C86" s="9" t="n">
        <v>1124</v>
      </c>
    </row>
    <row r="87">
      <c r="A87" t="inlineStr">
        <is>
          <t>Hō-ei</t>
        </is>
      </c>
      <c r="B87" s="9" t="n">
        <v>1704</v>
      </c>
      <c r="C87" s="9" t="n">
        <v>1711</v>
      </c>
    </row>
    <row r="88">
      <c r="A88" t="inlineStr">
        <is>
          <t>Hō-en</t>
        </is>
      </c>
      <c r="B88" s="9" t="n">
        <v>1135</v>
      </c>
      <c r="C88" s="9" t="n">
        <v>1141</v>
      </c>
    </row>
    <row r="89">
      <c r="A89" t="inlineStr">
        <is>
          <t>Ho-gen</t>
        </is>
      </c>
      <c r="B89" s="9" t="n">
        <v>1156</v>
      </c>
      <c r="C89" s="9" t="n">
        <v>1159</v>
      </c>
    </row>
    <row r="90">
      <c r="A90" t="inlineStr">
        <is>
          <t>Hō-ji</t>
        </is>
      </c>
      <c r="B90" s="9" t="n">
        <v>1247</v>
      </c>
      <c r="C90" s="9" t="n">
        <v>1249</v>
      </c>
    </row>
    <row r="91">
      <c r="A91" t="inlineStr">
        <is>
          <t>Hō-ki</t>
        </is>
      </c>
      <c r="B91" s="9" t="n">
        <v>770</v>
      </c>
      <c r="C91" s="9" t="n">
        <v>781</v>
      </c>
    </row>
    <row r="92">
      <c r="A92" t="inlineStr">
        <is>
          <t>Hō-reki</t>
        </is>
      </c>
      <c r="B92" s="9" t="n">
        <v>1751</v>
      </c>
      <c r="C92" s="9" t="n">
        <v>1764</v>
      </c>
    </row>
    <row r="93">
      <c r="A93" t="inlineStr">
        <is>
          <t>Hō-toku</t>
        </is>
      </c>
      <c r="B93" s="9" t="n">
        <v>1449</v>
      </c>
      <c r="C93" s="9" t="n">
        <v>1452</v>
      </c>
    </row>
    <row r="94">
      <c r="A94" t="inlineStr">
        <is>
          <t>Ji-an</t>
        </is>
      </c>
      <c r="B94" s="9" t="n">
        <v>1021</v>
      </c>
      <c r="C94" s="9" t="n">
        <v>1024</v>
      </c>
    </row>
    <row r="95">
      <c r="A95" t="inlineStr">
        <is>
          <t>Jingo-keiun</t>
        </is>
      </c>
      <c r="B95" s="9" t="n">
        <v>767</v>
      </c>
      <c r="C95" s="9" t="n">
        <v>770</v>
      </c>
    </row>
    <row r="96">
      <c r="A96" t="inlineStr">
        <is>
          <t>Jin-ki</t>
        </is>
      </c>
      <c r="B96" s="9" t="n">
        <v>724</v>
      </c>
      <c r="C96" s="9" t="n">
        <v>729</v>
      </c>
    </row>
    <row r="97">
      <c r="A97" t="inlineStr">
        <is>
          <t>Ji-reki</t>
        </is>
      </c>
      <c r="B97" s="9" t="n">
        <v>1065</v>
      </c>
      <c r="C97" s="9" t="n">
        <v>1069</v>
      </c>
    </row>
    <row r="98">
      <c r="A98" t="inlineStr">
        <is>
          <t>Ji-shō</t>
        </is>
      </c>
      <c r="B98" s="9" t="n">
        <v>1177</v>
      </c>
      <c r="C98" s="9" t="n">
        <v>1181</v>
      </c>
    </row>
    <row r="99">
      <c r="A99" t="inlineStr">
        <is>
          <t>Jō-ei</t>
        </is>
      </c>
      <c r="B99" s="9" t="n">
        <v>1232</v>
      </c>
      <c r="C99" s="9" t="n">
        <v>1233</v>
      </c>
    </row>
    <row r="100">
      <c r="A100" t="inlineStr">
        <is>
          <t>Jō-gen</t>
        </is>
      </c>
      <c r="B100" s="9" t="n">
        <v>976</v>
      </c>
      <c r="C100" s="9" t="n">
        <v>978</v>
      </c>
    </row>
    <row r="101">
      <c r="A101" t="inlineStr">
        <is>
          <t>Jō-ji</t>
        </is>
      </c>
      <c r="B101" s="9" t="n">
        <v>1362</v>
      </c>
      <c r="C101" s="9" t="n">
        <v>1368</v>
      </c>
    </row>
    <row r="102">
      <c r="A102" t="inlineStr">
        <is>
          <t>Jō-kan</t>
        </is>
      </c>
      <c r="B102" s="9" t="n">
        <v>859</v>
      </c>
      <c r="C102" s="9" t="n">
        <v>877</v>
      </c>
    </row>
    <row r="103">
      <c r="A103" t="inlineStr">
        <is>
          <t>Jō-kyō</t>
        </is>
      </c>
      <c r="B103" s="9" t="n">
        <v>1684</v>
      </c>
      <c r="C103" s="9" t="n">
        <v>1688</v>
      </c>
    </row>
    <row r="104">
      <c r="A104" t="inlineStr">
        <is>
          <t>Jō-ō</t>
        </is>
      </c>
      <c r="B104" s="9" t="n">
        <v>1222</v>
      </c>
      <c r="C104" s="9" t="n">
        <v>1224</v>
      </c>
    </row>
    <row r="105">
      <c r="A105" t="inlineStr">
        <is>
          <t>Jō-wa</t>
        </is>
      </c>
      <c r="B105" s="9" t="n">
        <v>1345</v>
      </c>
      <c r="C105" s="9" t="n">
        <v>1350</v>
      </c>
    </row>
    <row r="106">
      <c r="A106" t="inlineStr">
        <is>
          <t>Ju-ei</t>
        </is>
      </c>
      <c r="B106" s="9" t="n">
        <v>1182</v>
      </c>
      <c r="C106" s="9" t="n">
        <v>1185</v>
      </c>
    </row>
    <row r="107">
      <c r="A107" t="inlineStr">
        <is>
          <t>Ka-ei</t>
        </is>
      </c>
      <c r="B107" s="9" t="n">
        <v>1848</v>
      </c>
      <c r="C107" s="9" t="n">
        <v>1854</v>
      </c>
    </row>
    <row r="108">
      <c r="A108" t="inlineStr">
        <is>
          <t>Ka-gen</t>
        </is>
      </c>
      <c r="B108" s="9" t="n">
        <v>1303</v>
      </c>
      <c r="C108" s="9" t="n">
        <v>1306</v>
      </c>
    </row>
    <row r="109">
      <c r="A109" t="inlineStr">
        <is>
          <t>Ka-hō</t>
        </is>
      </c>
      <c r="B109" s="9" t="n">
        <v>1094</v>
      </c>
      <c r="C109" s="9" t="n">
        <v>1096</v>
      </c>
    </row>
    <row r="110">
      <c r="A110" t="inlineStr">
        <is>
          <t>Ka-kei</t>
        </is>
      </c>
      <c r="B110" s="9" t="n">
        <v>1387</v>
      </c>
      <c r="C110" s="9" t="n">
        <v>1389</v>
      </c>
    </row>
    <row r="111">
      <c r="A111" t="inlineStr">
        <is>
          <t>Ka-kitsu</t>
        </is>
      </c>
      <c r="B111" s="9" t="n">
        <v>1441</v>
      </c>
      <c r="C111" s="9" t="n">
        <v>1444</v>
      </c>
    </row>
    <row r="112">
      <c r="A112" t="inlineStr">
        <is>
          <t>Kam-bun</t>
        </is>
      </c>
      <c r="B112" s="9" t="n">
        <v>1661</v>
      </c>
      <c r="C112" s="9" t="n">
        <v>1673</v>
      </c>
    </row>
    <row r="113">
      <c r="A113" t="inlineStr">
        <is>
          <t>Kam-pei</t>
        </is>
      </c>
      <c r="B113" s="9" t="n">
        <v>889</v>
      </c>
      <c r="C113" s="9" t="n">
        <v>898</v>
      </c>
    </row>
    <row r="114">
      <c r="A114" t="inlineStr">
        <is>
          <t>Kam-pō</t>
        </is>
      </c>
      <c r="B114" s="9" t="n">
        <v>1741</v>
      </c>
      <c r="C114" s="9" t="n">
        <v>1744</v>
      </c>
    </row>
    <row r="115">
      <c r="A115" t="inlineStr">
        <is>
          <t>Kan-ei</t>
        </is>
      </c>
      <c r="B115" s="9" t="n">
        <v>1624</v>
      </c>
      <c r="C115" s="9" t="n">
        <v>1644</v>
      </c>
    </row>
    <row r="116">
      <c r="A116" t="inlineStr">
        <is>
          <t>Kan-en</t>
        </is>
      </c>
      <c r="B116" s="9" t="n">
        <v>1748</v>
      </c>
      <c r="C116" s="9" t="n">
        <v>1751</v>
      </c>
    </row>
    <row r="117">
      <c r="A117" t="inlineStr">
        <is>
          <t>Kan-gen</t>
        </is>
      </c>
      <c r="B117" s="9" t="n">
        <v>1243</v>
      </c>
      <c r="C117" s="9" t="n">
        <v>1247</v>
      </c>
    </row>
    <row r="118">
      <c r="A118" t="inlineStr">
        <is>
          <t>Kan-ji</t>
        </is>
      </c>
      <c r="B118" s="9" t="n">
        <v>1087</v>
      </c>
      <c r="C118" s="9" t="n">
        <v>1094</v>
      </c>
    </row>
    <row r="119">
      <c r="A119" t="inlineStr">
        <is>
          <t>Kan-ki</t>
        </is>
      </c>
      <c r="B119" s="9" t="n">
        <v>1229</v>
      </c>
      <c r="C119" s="9" t="n">
        <v>1232</v>
      </c>
    </row>
    <row r="120">
      <c r="A120" t="inlineStr">
        <is>
          <t>Kan-kō</t>
        </is>
      </c>
      <c r="B120" s="9" t="n">
        <v>1004</v>
      </c>
      <c r="C120" s="9" t="n">
        <v>1012</v>
      </c>
    </row>
    <row r="121">
      <c r="A121" t="inlineStr">
        <is>
          <t>Kan-nin</t>
        </is>
      </c>
      <c r="B121" s="9" t="n">
        <v>1017</v>
      </c>
      <c r="C121" s="9" t="n">
        <v>1021</v>
      </c>
    </row>
    <row r="122">
      <c r="A122" t="inlineStr">
        <is>
          <t>Kan-ō</t>
        </is>
      </c>
      <c r="B122" s="9" t="n">
        <v>1350</v>
      </c>
      <c r="C122" s="9" t="n">
        <v>1352</v>
      </c>
    </row>
    <row r="123">
      <c r="A123" t="inlineStr">
        <is>
          <t>Kan-sei</t>
        </is>
      </c>
      <c r="B123" s="9" t="n">
        <v>1789</v>
      </c>
      <c r="C123" s="9" t="n">
        <v>1801</v>
      </c>
    </row>
    <row r="124">
      <c r="A124" t="inlineStr">
        <is>
          <t>Kan-shō</t>
        </is>
      </c>
      <c r="B124" s="9" t="n">
        <v>1460</v>
      </c>
      <c r="C124" s="9" t="n">
        <v>1466</v>
      </c>
    </row>
    <row r="125">
      <c r="A125" t="inlineStr">
        <is>
          <t>Kan-toku</t>
        </is>
      </c>
      <c r="B125" s="9" t="n">
        <v>1044</v>
      </c>
      <c r="C125" s="9" t="n">
        <v>1046</v>
      </c>
    </row>
    <row r="126">
      <c r="A126" t="inlineStr">
        <is>
          <t>Kan-wa</t>
        </is>
      </c>
      <c r="B126" s="9" t="n">
        <v>985</v>
      </c>
      <c r="C126" s="9" t="n">
        <v>987</v>
      </c>
    </row>
    <row r="127">
      <c r="A127" t="inlineStr">
        <is>
          <t>Ka-ō</t>
        </is>
      </c>
      <c r="B127" s="9" t="n">
        <v>1169</v>
      </c>
      <c r="C127" s="9" t="n">
        <v>1171</v>
      </c>
    </row>
    <row r="128">
      <c r="A128" t="inlineStr">
        <is>
          <t>Ka-reki</t>
        </is>
      </c>
      <c r="B128" s="9" t="n">
        <v>1326</v>
      </c>
      <c r="C128" s="9" t="n">
        <v>1329</v>
      </c>
    </row>
    <row r="129">
      <c r="A129" t="inlineStr">
        <is>
          <t>Ka-roku</t>
        </is>
      </c>
      <c r="B129" s="9" t="n">
        <v>1225</v>
      </c>
      <c r="C129" s="9" t="n">
        <v>1227</v>
      </c>
    </row>
    <row r="130">
      <c r="A130" t="inlineStr">
        <is>
          <t>Ka-shō</t>
        </is>
      </c>
      <c r="B130" s="9" t="n">
        <v>1106</v>
      </c>
      <c r="C130" s="9" t="n">
        <v>1108</v>
      </c>
    </row>
    <row r="131">
      <c r="A131" t="inlineStr">
        <is>
          <t>Ka-shō</t>
        </is>
      </c>
      <c r="B131" s="9" t="n">
        <v>848</v>
      </c>
      <c r="C131" s="9" t="n">
        <v>851</v>
      </c>
    </row>
    <row r="132">
      <c r="A132" t="inlineStr">
        <is>
          <t>Ka-tei</t>
        </is>
      </c>
      <c r="B132" s="9" t="n">
        <v>1235</v>
      </c>
      <c r="C132" s="9" t="n">
        <v>1238</v>
      </c>
    </row>
    <row r="133">
      <c r="A133" t="inlineStr">
        <is>
          <t>Kei-an</t>
        </is>
      </c>
      <c r="B133" s="9" t="n">
        <v>1648</v>
      </c>
      <c r="C133" s="9" t="n">
        <v>1652</v>
      </c>
    </row>
    <row r="134">
      <c r="A134" t="inlineStr">
        <is>
          <t>Kei-chō</t>
        </is>
      </c>
      <c r="B134" s="9" t="n">
        <v>1596</v>
      </c>
      <c r="C134" s="9" t="n">
        <v>1615</v>
      </c>
    </row>
    <row r="135">
      <c r="A135" t="inlineStr">
        <is>
          <t>Kei-ō</t>
        </is>
      </c>
      <c r="B135" s="9" t="n">
        <v>1865</v>
      </c>
      <c r="C135" s="9" t="n">
        <v>1868</v>
      </c>
    </row>
    <row r="136">
      <c r="A136" t="inlineStr">
        <is>
          <t>Kei-un</t>
        </is>
      </c>
      <c r="B136" s="9" t="n">
        <v>704</v>
      </c>
      <c r="C136" s="9" t="n">
        <v>708</v>
      </c>
    </row>
    <row r="137">
      <c r="A137" t="inlineStr">
        <is>
          <t>Kem-bu</t>
        </is>
      </c>
      <c r="B137" s="9" t="n">
        <v>1334</v>
      </c>
      <c r="C137" s="9" t="n">
        <v>1338</v>
      </c>
    </row>
    <row r="138">
      <c r="A138" t="inlineStr">
        <is>
          <t>Kem-po</t>
        </is>
      </c>
      <c r="B138" s="9" t="n">
        <v>1213</v>
      </c>
      <c r="C138" s="9" t="n">
        <v>1219</v>
      </c>
    </row>
    <row r="139">
      <c r="A139" t="inlineStr">
        <is>
          <t>Ken-chō</t>
        </is>
      </c>
      <c r="B139" s="9" t="n">
        <v>1249</v>
      </c>
      <c r="C139" s="9" t="n">
        <v>1256</v>
      </c>
    </row>
    <row r="140">
      <c r="A140" t="inlineStr">
        <is>
          <t>Ken-ei</t>
        </is>
      </c>
      <c r="B140" s="9" t="n">
        <v>1206</v>
      </c>
      <c r="C140" s="9" t="n">
        <v>1207</v>
      </c>
    </row>
    <row r="141">
      <c r="A141" t="inlineStr">
        <is>
          <t>Ken-gen</t>
        </is>
      </c>
      <c r="B141" s="9" t="n">
        <v>1302</v>
      </c>
      <c r="C141" s="9" t="n">
        <v>1303</v>
      </c>
    </row>
    <row r="142">
      <c r="A142" t="inlineStr">
        <is>
          <t>Ken-ji</t>
        </is>
      </c>
      <c r="B142" s="9" t="n">
        <v>1275</v>
      </c>
      <c r="C142" s="9" t="n">
        <v>1278</v>
      </c>
    </row>
    <row r="143">
      <c r="A143" t="inlineStr">
        <is>
          <t>Ken-kyū</t>
        </is>
      </c>
      <c r="B143" s="9" t="n">
        <v>1190</v>
      </c>
      <c r="C143" s="9" t="n">
        <v>1199</v>
      </c>
    </row>
    <row r="144">
      <c r="A144" t="inlineStr">
        <is>
          <t>Ken-nin</t>
        </is>
      </c>
      <c r="B144" s="9" t="n">
        <v>1201</v>
      </c>
      <c r="C144" s="9" t="n">
        <v>1204</v>
      </c>
    </row>
    <row r="145">
      <c r="A145" t="inlineStr">
        <is>
          <t>Ken-ryaku</t>
        </is>
      </c>
      <c r="B145" s="9" t="n">
        <v>1211</v>
      </c>
      <c r="C145" s="9" t="n">
        <v>1213</v>
      </c>
    </row>
    <row r="146">
      <c r="A146" t="inlineStr">
        <is>
          <t>Ken-toku</t>
        </is>
      </c>
      <c r="B146" s="9" t="n">
        <v>1370</v>
      </c>
      <c r="C146" s="9" t="n">
        <v>1372</v>
      </c>
    </row>
    <row r="147">
      <c r="A147" t="inlineStr">
        <is>
          <t>Kō-an</t>
        </is>
      </c>
      <c r="B147" s="9" t="n">
        <v>1278</v>
      </c>
      <c r="C147" s="9" t="n">
        <v>1288</v>
      </c>
    </row>
    <row r="148">
      <c r="A148" t="inlineStr">
        <is>
          <t>Kō-an</t>
        </is>
      </c>
      <c r="B148" s="9" t="n">
        <v>1361</v>
      </c>
      <c r="C148" s="9" t="n">
        <v>1362</v>
      </c>
    </row>
    <row r="149">
      <c r="A149" t="inlineStr">
        <is>
          <t>Kō-chō</t>
        </is>
      </c>
      <c r="B149" s="9" t="n">
        <v>1261</v>
      </c>
      <c r="C149" s="9" t="n">
        <v>1264</v>
      </c>
    </row>
    <row r="150">
      <c r="A150" t="inlineStr">
        <is>
          <t>Kō-ei</t>
        </is>
      </c>
      <c r="B150" s="9" t="n">
        <v>1342</v>
      </c>
      <c r="C150" s="9" t="n">
        <v>1345</v>
      </c>
    </row>
    <row r="151">
      <c r="A151" t="inlineStr">
        <is>
          <t>Kō-gen</t>
        </is>
      </c>
      <c r="B151" s="9" t="n">
        <v>1256</v>
      </c>
      <c r="C151" s="9" t="n">
        <v>1257</v>
      </c>
    </row>
    <row r="152">
      <c r="A152" t="inlineStr">
        <is>
          <t>Kō-hei</t>
        </is>
      </c>
      <c r="B152" s="9" t="n">
        <v>1058</v>
      </c>
      <c r="C152" s="9" t="n">
        <v>1065</v>
      </c>
    </row>
    <row r="153">
      <c r="A153" t="inlineStr">
        <is>
          <t>Kō-hō</t>
        </is>
      </c>
      <c r="B153" s="9" t="n">
        <v>964</v>
      </c>
      <c r="C153" s="9" t="n">
        <v>968</v>
      </c>
    </row>
    <row r="154">
      <c r="A154" t="inlineStr">
        <is>
          <t>Kō-ji</t>
        </is>
      </c>
      <c r="B154" s="9" t="n">
        <v>1142</v>
      </c>
      <c r="C154" s="9" t="n">
        <v>1144</v>
      </c>
    </row>
    <row r="155">
      <c r="A155" t="inlineStr">
        <is>
          <t>Ko-ji</t>
        </is>
      </c>
      <c r="B155" s="9" t="n">
        <v>1555</v>
      </c>
      <c r="C155" s="9" t="n">
        <v>1558</v>
      </c>
    </row>
    <row r="156">
      <c r="A156" t="inlineStr">
        <is>
          <t>Ko-koku</t>
        </is>
      </c>
      <c r="B156" s="9" t="n">
        <v>1340</v>
      </c>
      <c r="C156" s="9" t="n">
        <v>1346</v>
      </c>
    </row>
    <row r="157">
      <c r="A157" t="inlineStr">
        <is>
          <t>Kō-ka</t>
        </is>
      </c>
      <c r="B157" s="9" t="n">
        <v>1844</v>
      </c>
      <c r="C157" s="9" t="n">
        <v>1848</v>
      </c>
    </row>
    <row r="158">
      <c r="A158" t="inlineStr">
        <is>
          <t>Kō-nin</t>
        </is>
      </c>
      <c r="B158" s="9" t="n">
        <v>810</v>
      </c>
      <c r="C158" s="9" t="n">
        <v>824</v>
      </c>
    </row>
    <row r="159">
      <c r="A159" t="inlineStr">
        <is>
          <t>Kō-ō</t>
        </is>
      </c>
      <c r="B159" s="9" t="n">
        <v>1389</v>
      </c>
      <c r="C159" s="9" t="n">
        <v>1390</v>
      </c>
    </row>
    <row r="160">
      <c r="A160" t="inlineStr">
        <is>
          <t>Kō-reki</t>
        </is>
      </c>
      <c r="B160" s="9" t="n">
        <v>1379</v>
      </c>
      <c r="C160" s="9" t="n">
        <v>1381</v>
      </c>
    </row>
    <row r="161">
      <c r="A161" t="inlineStr">
        <is>
          <t>Kō-roku</t>
        </is>
      </c>
      <c r="B161" s="9" t="n">
        <v>1528</v>
      </c>
      <c r="C161" s="9" t="n">
        <v>1532</v>
      </c>
    </row>
    <row r="162">
      <c r="A162" t="inlineStr">
        <is>
          <t>Kō-shō</t>
        </is>
      </c>
      <c r="B162" s="9" t="n">
        <v>1455</v>
      </c>
      <c r="C162" s="9" t="n">
        <v>1457</v>
      </c>
    </row>
    <row r="163">
      <c r="A163" t="inlineStr">
        <is>
          <t>Kō-toku</t>
        </is>
      </c>
      <c r="B163" s="9" t="n">
        <v>1452</v>
      </c>
      <c r="C163" s="9" t="n">
        <v>1455</v>
      </c>
    </row>
    <row r="164">
      <c r="A164" t="inlineStr">
        <is>
          <t>Kō-wa</t>
        </is>
      </c>
      <c r="B164" s="9" t="n">
        <v>1099</v>
      </c>
      <c r="C164" s="9" t="n">
        <v>1104</v>
      </c>
    </row>
    <row r="165">
      <c r="A165" t="inlineStr">
        <is>
          <t>Kō-wa</t>
        </is>
      </c>
      <c r="B165" t="inlineStr"/>
      <c r="C165" s="9" t="n">
        <v>1384</v>
      </c>
    </row>
    <row r="166">
      <c r="A166" t="inlineStr">
        <is>
          <t>Kyō-ho</t>
        </is>
      </c>
      <c r="B166" s="9" t="n">
        <v>1716</v>
      </c>
      <c r="C166" s="9" t="n">
        <v>1736</v>
      </c>
    </row>
    <row r="167">
      <c r="A167" t="inlineStr">
        <is>
          <t>Kyō-toku</t>
        </is>
      </c>
      <c r="B167" s="9" t="n">
        <v>1452</v>
      </c>
      <c r="C167" s="9" t="n">
        <v>1455</v>
      </c>
    </row>
    <row r="168">
      <c r="A168" t="inlineStr">
        <is>
          <t>Kyō-wa</t>
        </is>
      </c>
      <c r="B168" s="9" t="n">
        <v>1801</v>
      </c>
      <c r="C168" s="9" t="n">
        <v>1804</v>
      </c>
    </row>
    <row r="169">
      <c r="A169" t="inlineStr">
        <is>
          <t>Kyū-an</t>
        </is>
      </c>
      <c r="B169" s="9" t="n">
        <v>1145</v>
      </c>
      <c r="C169" s="9" t="n">
        <v>1151</v>
      </c>
    </row>
    <row r="170">
      <c r="A170" t="inlineStr">
        <is>
          <t>Kyū-ju</t>
        </is>
      </c>
      <c r="B170" s="9" t="n">
        <v>1154</v>
      </c>
      <c r="C170" s="9" t="n">
        <v>1156</v>
      </c>
    </row>
    <row r="171">
      <c r="A171" t="inlineStr">
        <is>
          <t>Man-en</t>
        </is>
      </c>
      <c r="B171" s="9" t="n">
        <v>1860</v>
      </c>
      <c r="C171" s="9" t="n">
        <v>1861</v>
      </c>
    </row>
    <row r="172">
      <c r="A172" t="inlineStr">
        <is>
          <t>Man-ji</t>
        </is>
      </c>
      <c r="B172" s="9" t="n">
        <v>1658</v>
      </c>
      <c r="C172" s="9" t="n">
        <v>1661</v>
      </c>
    </row>
    <row r="173">
      <c r="A173" t="inlineStr">
        <is>
          <t>Man-ju</t>
        </is>
      </c>
      <c r="B173" s="9" t="n">
        <v>1024</v>
      </c>
      <c r="C173" s="9" t="n">
        <v>1028</v>
      </c>
    </row>
    <row r="174">
      <c r="A174" t="inlineStr">
        <is>
          <t>Mei-ji</t>
        </is>
      </c>
      <c r="B174" s="9" t="n">
        <v>1868</v>
      </c>
      <c r="C174" s="9" t="n">
        <v>1912</v>
      </c>
    </row>
    <row r="175">
      <c r="A175" t="inlineStr">
        <is>
          <t>Mei-ō</t>
        </is>
      </c>
      <c r="B175" s="9" t="n">
        <v>1492</v>
      </c>
      <c r="C175" s="9" t="n">
        <v>1501</v>
      </c>
    </row>
    <row r="176">
      <c r="A176" t="inlineStr">
        <is>
          <t>Mei-reki</t>
        </is>
      </c>
      <c r="B176" s="9" t="n">
        <v>1655</v>
      </c>
      <c r="C176" s="9" t="n">
        <v>1658</v>
      </c>
    </row>
    <row r="177">
      <c r="A177" t="inlineStr">
        <is>
          <t>Mei-toku</t>
        </is>
      </c>
      <c r="B177" s="9" t="n">
        <v>1390</v>
      </c>
      <c r="C177" s="9" t="n">
        <v>1394</v>
      </c>
    </row>
    <row r="178">
      <c r="A178" t="inlineStr">
        <is>
          <t>Mei-wa</t>
        </is>
      </c>
      <c r="B178" s="9" t="n">
        <v>1764</v>
      </c>
      <c r="C178" s="9" t="n">
        <v>1772</v>
      </c>
    </row>
    <row r="179">
      <c r="A179" t="inlineStr">
        <is>
          <t>Nim-pei</t>
        </is>
      </c>
      <c r="B179" s="9" t="n">
        <v>1151</v>
      </c>
      <c r="C179" s="9" t="n">
        <v>1154</v>
      </c>
    </row>
    <row r="180">
      <c r="A180" t="inlineStr">
        <is>
          <t>Nin-an</t>
        </is>
      </c>
      <c r="B180" s="9" t="n">
        <v>1166</v>
      </c>
      <c r="C180" s="9" t="n">
        <v>1169</v>
      </c>
    </row>
    <row r="181">
      <c r="A181" t="inlineStr">
        <is>
          <t>Nin-ji</t>
        </is>
      </c>
      <c r="B181" s="9" t="n">
        <v>1240</v>
      </c>
      <c r="C181" s="9" t="n">
        <v>1243</v>
      </c>
    </row>
    <row r="182">
      <c r="A182" t="inlineStr">
        <is>
          <t>Nin-ju</t>
        </is>
      </c>
      <c r="B182" s="9" t="n">
        <v>851</v>
      </c>
      <c r="C182" s="9" t="n">
        <v>854</v>
      </c>
    </row>
    <row r="183">
      <c r="A183" t="inlineStr">
        <is>
          <t>Nin-na</t>
        </is>
      </c>
      <c r="B183" s="9" t="n">
        <v>885</v>
      </c>
      <c r="C183" s="9" t="n">
        <v>889</v>
      </c>
    </row>
    <row r="184">
      <c r="A184" t="inlineStr">
        <is>
          <t>O-an</t>
        </is>
      </c>
      <c r="B184" s="9" t="n">
        <v>1368</v>
      </c>
      <c r="C184" s="9" t="n">
        <v>1375</v>
      </c>
    </row>
    <row r="185">
      <c r="A185" t="inlineStr">
        <is>
          <t>O-chō</t>
        </is>
      </c>
      <c r="B185" s="9" t="n">
        <v>1311</v>
      </c>
      <c r="C185" s="9" t="n">
        <v>1312</v>
      </c>
    </row>
    <row r="186">
      <c r="A186" t="inlineStr">
        <is>
          <t>O-ei</t>
        </is>
      </c>
      <c r="B186" s="9" t="n">
        <v>1394</v>
      </c>
      <c r="C186" s="9" t="n">
        <v>1428</v>
      </c>
    </row>
    <row r="187">
      <c r="A187" t="inlineStr">
        <is>
          <t>O-hō</t>
        </is>
      </c>
      <c r="B187" s="9" t="n">
        <v>1161</v>
      </c>
      <c r="C187" s="9" t="n">
        <v>1163</v>
      </c>
    </row>
    <row r="188">
      <c r="A188" t="inlineStr">
        <is>
          <t>O-nin</t>
        </is>
      </c>
      <c r="B188" s="9" t="n">
        <v>1467</v>
      </c>
      <c r="C188" s="9" t="n">
        <v>1469</v>
      </c>
    </row>
    <row r="189">
      <c r="A189" t="inlineStr">
        <is>
          <t>O-toku</t>
        </is>
      </c>
      <c r="B189" s="9" t="n">
        <v>1084</v>
      </c>
      <c r="C189" s="9" t="n">
        <v>1087</v>
      </c>
    </row>
    <row r="190">
      <c r="A190" t="inlineStr">
        <is>
          <t>O-wa</t>
        </is>
      </c>
      <c r="B190" s="9" t="n">
        <v>961</v>
      </c>
      <c r="C190" s="9" t="n">
        <v>964</v>
      </c>
    </row>
    <row r="191">
      <c r="A191" t="inlineStr">
        <is>
          <t>Rei-ki</t>
        </is>
      </c>
      <c r="B191" s="9" t="n">
        <v>715</v>
      </c>
      <c r="C191" s="9" t="n">
        <v>717</v>
      </c>
    </row>
    <row r="192">
      <c r="A192" t="inlineStr">
        <is>
          <t>Reki-nin</t>
        </is>
      </c>
      <c r="B192" s="9" t="n">
        <v>1238</v>
      </c>
      <c r="C192" s="9" t="n">
        <v>1239</v>
      </c>
    </row>
    <row r="193">
      <c r="A193" t="inlineStr">
        <is>
          <t>Reki-ō</t>
        </is>
      </c>
      <c r="B193" s="9" t="n">
        <v>1338</v>
      </c>
      <c r="C193" s="9" t="n">
        <v>1342</v>
      </c>
    </row>
    <row r="194">
      <c r="A194" t="inlineStr">
        <is>
          <t>Sai-kō</t>
        </is>
      </c>
      <c r="B194" s="9" t="n">
        <v>854</v>
      </c>
      <c r="C194" s="9" t="n">
        <v>857</v>
      </c>
    </row>
    <row r="195">
      <c r="A195" t="inlineStr">
        <is>
          <t>Shi-toku</t>
        </is>
      </c>
      <c r="B195" s="9" t="n">
        <v>1384</v>
      </c>
      <c r="C195" s="9" t="n">
        <v>1387</v>
      </c>
    </row>
    <row r="196">
      <c r="A196" t="inlineStr">
        <is>
          <t>Shō-an</t>
        </is>
      </c>
      <c r="B196" s="9" t="n">
        <v>1171</v>
      </c>
      <c r="C196" s="9" t="n">
        <v>1175</v>
      </c>
    </row>
    <row r="197">
      <c r="A197" t="inlineStr">
        <is>
          <t>Shō-an</t>
        </is>
      </c>
      <c r="B197" s="9" t="n">
        <v>1299</v>
      </c>
      <c r="C197" s="9" t="n">
        <v>1302</v>
      </c>
    </row>
    <row r="198">
      <c r="A198" t="inlineStr">
        <is>
          <t>Shō-chō</t>
        </is>
      </c>
      <c r="B198" s="9" t="n">
        <v>1428</v>
      </c>
      <c r="C198" s="9" t="n">
        <v>1429</v>
      </c>
    </row>
    <row r="199">
      <c r="A199" t="inlineStr">
        <is>
          <t>Shō-chū</t>
        </is>
      </c>
      <c r="B199" s="9" t="n">
        <v>1324</v>
      </c>
      <c r="C199" s="9" t="n">
        <v>1326</v>
      </c>
    </row>
    <row r="200">
      <c r="A200" t="inlineStr">
        <is>
          <t>Shō-gen</t>
        </is>
      </c>
      <c r="B200" s="9" t="n">
        <v>1259</v>
      </c>
      <c r="C200" s="9" t="n">
        <v>1260</v>
      </c>
    </row>
    <row r="201">
      <c r="A201" t="inlineStr">
        <is>
          <t>Shō-gen</t>
        </is>
      </c>
      <c r="B201" s="9" t="n">
        <v>1207</v>
      </c>
      <c r="C201" s="9" t="n">
        <v>1211</v>
      </c>
    </row>
    <row r="202">
      <c r="A202" t="inlineStr">
        <is>
          <t>Shō-hei</t>
        </is>
      </c>
      <c r="B202" s="9" t="n">
        <v>931</v>
      </c>
      <c r="C202" s="9" t="n">
        <v>938</v>
      </c>
    </row>
    <row r="203">
      <c r="A203" t="inlineStr">
        <is>
          <t>Shō-hei</t>
        </is>
      </c>
      <c r="B203" s="9" t="n">
        <v>1346</v>
      </c>
      <c r="C203" s="9" t="n">
        <v>1370</v>
      </c>
    </row>
    <row r="204">
      <c r="A204" t="inlineStr">
        <is>
          <t>Shō-hō</t>
        </is>
      </c>
      <c r="B204" s="9" t="n">
        <v>1074</v>
      </c>
      <c r="C204" s="9" t="n">
        <v>1077</v>
      </c>
    </row>
    <row r="205">
      <c r="A205" t="inlineStr">
        <is>
          <t>Shō-hō</t>
        </is>
      </c>
      <c r="B205" s="9" t="n">
        <v>1644</v>
      </c>
      <c r="C205" s="9" t="n">
        <v>1648</v>
      </c>
    </row>
    <row r="206">
      <c r="A206" t="inlineStr">
        <is>
          <t>Shō-ji</t>
        </is>
      </c>
      <c r="B206" s="9" t="n">
        <v>1199</v>
      </c>
      <c r="C206" s="9" t="n">
        <v>1201</v>
      </c>
    </row>
    <row r="207">
      <c r="A207" t="inlineStr">
        <is>
          <t>Shō-ka</t>
        </is>
      </c>
      <c r="B207" s="9" t="n">
        <v>1257</v>
      </c>
      <c r="C207" s="9" t="n">
        <v>1259</v>
      </c>
    </row>
    <row r="208">
      <c r="A208" t="inlineStr">
        <is>
          <t>Shō-kei</t>
        </is>
      </c>
      <c r="B208" s="9" t="n">
        <v>1332</v>
      </c>
      <c r="C208" s="9" t="n">
        <v>1333</v>
      </c>
    </row>
    <row r="209">
      <c r="A209" t="inlineStr">
        <is>
          <t>Shō-kyū</t>
        </is>
      </c>
      <c r="B209" s="9" t="n">
        <v>1219</v>
      </c>
      <c r="C209" s="9" t="n">
        <v>1222</v>
      </c>
    </row>
    <row r="210">
      <c r="A210" t="inlineStr">
        <is>
          <t>Shō-ō</t>
        </is>
      </c>
      <c r="B210" s="9" t="n">
        <v>1288</v>
      </c>
      <c r="C210" s="9" t="n">
        <v>1293</v>
      </c>
    </row>
    <row r="211">
      <c r="A211" t="inlineStr">
        <is>
          <t>Shō-ō</t>
        </is>
      </c>
      <c r="B211" s="9" t="n">
        <v>1652</v>
      </c>
      <c r="C211" s="9" t="n">
        <v>1655</v>
      </c>
    </row>
    <row r="212">
      <c r="A212" t="inlineStr">
        <is>
          <t>Shō-reki</t>
        </is>
      </c>
      <c r="B212" s="9" t="n">
        <v>990</v>
      </c>
      <c r="C212" s="9" t="n">
        <v>995</v>
      </c>
    </row>
    <row r="213">
      <c r="A213" t="inlineStr">
        <is>
          <t>Shō-reki</t>
        </is>
      </c>
      <c r="B213" s="9" t="n">
        <v>1077</v>
      </c>
      <c r="C213" s="9" t="n">
        <v>1081</v>
      </c>
    </row>
    <row r="214">
      <c r="A214" t="inlineStr">
        <is>
          <t>Shō-tai</t>
        </is>
      </c>
      <c r="B214" s="9" t="n">
        <v>898</v>
      </c>
      <c r="C214" s="9" t="n">
        <v>904</v>
      </c>
    </row>
    <row r="215">
      <c r="A215" t="inlineStr">
        <is>
          <t>Shō-toku</t>
        </is>
      </c>
      <c r="B215" s="9" t="n">
        <v>1097</v>
      </c>
      <c r="C215" s="9" t="n">
        <v>1099</v>
      </c>
    </row>
    <row r="216">
      <c r="A216" t="inlineStr">
        <is>
          <t>Shō-toku</t>
        </is>
      </c>
      <c r="B216" s="9" t="n">
        <v>1711</v>
      </c>
      <c r="C216" s="9" t="n">
        <v>1716</v>
      </c>
    </row>
    <row r="217">
      <c r="A217" t="inlineStr">
        <is>
          <t>Shō-wa</t>
        </is>
      </c>
      <c r="B217" s="9" t="n">
        <v>834</v>
      </c>
      <c r="C217" s="9" t="n">
        <v>848</v>
      </c>
    </row>
    <row r="218">
      <c r="A218" t="inlineStr">
        <is>
          <t>Shō-wa</t>
        </is>
      </c>
      <c r="B218" s="9" t="n">
        <v>1312</v>
      </c>
      <c r="C218" s="9" t="n">
        <v>1317</v>
      </c>
    </row>
    <row r="219">
      <c r="A219" t="inlineStr">
        <is>
          <t>Shō-wa</t>
        </is>
      </c>
      <c r="B219" s="9" t="n">
        <v>1926</v>
      </c>
      <c r="C219" t="inlineStr">
        <is>
          <t>—</t>
        </is>
      </c>
    </row>
    <row r="220">
      <c r="A220" t="inlineStr">
        <is>
          <t>Shu-chō</t>
        </is>
      </c>
      <c r="B220" s="9" t="n">
        <v>686</v>
      </c>
      <c r="C220" s="9" t="n">
        <v>701</v>
      </c>
    </row>
    <row r="221">
      <c r="A221" t="inlineStr">
        <is>
          <t>Shu-jaku</t>
        </is>
      </c>
      <c r="B221" s="9" t="n">
        <v>672</v>
      </c>
      <c r="C221" s="9" t="n">
        <v>672</v>
      </c>
    </row>
    <row r="222">
      <c r="A222" t="inlineStr">
        <is>
          <t>Tai-hō</t>
        </is>
      </c>
      <c r="B222" s="9" t="n">
        <v>701</v>
      </c>
      <c r="C222" s="9" t="n">
        <v>704</v>
      </c>
    </row>
    <row r="223">
      <c r="A223" t="inlineStr">
        <is>
          <t>Tai-ka</t>
        </is>
      </c>
      <c r="B223" s="9" t="n">
        <v>645</v>
      </c>
      <c r="C223" s="9" t="n">
        <v>650</v>
      </c>
    </row>
    <row r="224">
      <c r="A224" t="inlineStr">
        <is>
          <t>Tai-ji</t>
        </is>
      </c>
      <c r="B224" s="9" t="n">
        <v>1126</v>
      </c>
      <c r="C224" s="9" t="n">
        <v>1131</v>
      </c>
    </row>
    <row r="225">
      <c r="A225" t="inlineStr">
        <is>
          <t>Tai-shō</t>
        </is>
      </c>
      <c r="B225" s="9" t="n">
        <v>1912</v>
      </c>
      <c r="C225" s="9" t="n">
        <v>1926</v>
      </c>
    </row>
    <row r="226">
      <c r="A226" t="inlineStr">
        <is>
          <t>Tem-bun</t>
        </is>
      </c>
      <c r="B226" s="9" t="n">
        <v>1532</v>
      </c>
      <c r="C226" s="9" t="n">
        <v>1555</v>
      </c>
    </row>
    <row r="227">
      <c r="A227" t="inlineStr">
        <is>
          <t>Ten-kei</t>
        </is>
      </c>
      <c r="B227" s="9" t="n">
        <v>938</v>
      </c>
      <c r="C227" s="9" t="n">
        <v>947</v>
      </c>
    </row>
    <row r="228">
      <c r="A228" t="inlineStr">
        <is>
          <t>Ten-an</t>
        </is>
      </c>
      <c r="B228" s="9" t="n">
        <v>857</v>
      </c>
      <c r="C228" s="9" t="n">
        <v>859</v>
      </c>
    </row>
    <row r="229">
      <c r="A229" t="inlineStr">
        <is>
          <t>Ten-chō</t>
        </is>
      </c>
      <c r="B229" s="9" t="n">
        <v>824</v>
      </c>
      <c r="C229" s="9" t="n">
        <v>834</v>
      </c>
    </row>
    <row r="230">
      <c r="A230" t="inlineStr">
        <is>
          <t>Ten-ei</t>
        </is>
      </c>
      <c r="B230" s="9" t="n">
        <v>1110</v>
      </c>
      <c r="C230" s="9" t="n">
        <v>1113</v>
      </c>
    </row>
    <row r="231">
      <c r="A231" t="inlineStr">
        <is>
          <t>Ten-en</t>
        </is>
      </c>
      <c r="B231" s="9" t="n">
        <v>973</v>
      </c>
      <c r="C231" s="9" t="n">
        <v>976</v>
      </c>
    </row>
    <row r="232">
      <c r="A232" t="inlineStr">
        <is>
          <t>Ten-gen</t>
        </is>
      </c>
      <c r="B232" s="9" t="n">
        <v>978</v>
      </c>
      <c r="C232" s="9" t="n">
        <v>983</v>
      </c>
    </row>
    <row r="233">
      <c r="A233" t="inlineStr">
        <is>
          <t>Ten-ji</t>
        </is>
      </c>
      <c r="B233" s="9" t="n">
        <v>1124</v>
      </c>
      <c r="C233" s="9" t="n">
        <v>1126</v>
      </c>
    </row>
    <row r="234">
      <c r="A234" t="inlineStr">
        <is>
          <t>Ten-ju</t>
        </is>
      </c>
      <c r="B234" s="9" t="n">
        <v>1375</v>
      </c>
      <c r="C234" s="9" t="n">
        <v>1381</v>
      </c>
    </row>
    <row r="235">
      <c r="A235" t="inlineStr">
        <is>
          <t>Ten-ki</t>
        </is>
      </c>
      <c r="B235" s="9" t="n">
        <v>1053</v>
      </c>
      <c r="C235" s="9" t="n">
        <v>1058</v>
      </c>
    </row>
    <row r="236">
      <c r="A236" t="inlineStr">
        <is>
          <t>Tem-mei</t>
        </is>
      </c>
      <c r="B236" s="9" t="n">
        <v>1781</v>
      </c>
      <c r="C236" s="9" t="n">
        <v>1789</v>
      </c>
    </row>
    <row r="237">
      <c r="A237" t="inlineStr">
        <is>
          <t>Tem-pō</t>
        </is>
      </c>
      <c r="B237" s="9" t="n">
        <v>1830</v>
      </c>
      <c r="C237" s="9" t="n">
        <v>1844</v>
      </c>
    </row>
    <row r="238">
      <c r="A238" t="inlineStr">
        <is>
          <t>Tem-puku</t>
        </is>
      </c>
      <c r="B238" s="9" t="n">
        <v>1233</v>
      </c>
      <c r="C238" s="9" t="n">
        <v>1234</v>
      </c>
    </row>
    <row r="239">
      <c r="A239" t="inlineStr">
        <is>
          <t>Tem-pyō</t>
        </is>
      </c>
      <c r="B239" s="9" t="n">
        <v>729</v>
      </c>
      <c r="C239" s="9" t="n">
        <v>749</v>
      </c>
    </row>
    <row r="240">
      <c r="A240" t="inlineStr">
        <is>
          <t>Tempyo-hōji</t>
        </is>
      </c>
      <c r="B240" s="9" t="n">
        <v>757</v>
      </c>
      <c r="C240" s="9" t="n">
        <v>765</v>
      </c>
    </row>
    <row r="241">
      <c r="A241" t="inlineStr">
        <is>
          <t>Tempyo-Jingo</t>
        </is>
      </c>
      <c r="B241" s="9" t="n">
        <v>765</v>
      </c>
      <c r="C241" s="9" t="n">
        <v>767</v>
      </c>
    </row>
    <row r="242">
      <c r="A242" t="inlineStr">
        <is>
          <t>Tempyo-Shōhō</t>
        </is>
      </c>
      <c r="B242" s="9" t="n">
        <v>749</v>
      </c>
      <c r="C242" s="9" t="n">
        <v>757</v>
      </c>
    </row>
    <row r="243">
      <c r="A243" t="inlineStr">
        <is>
          <t>Ten-nin</t>
        </is>
      </c>
      <c r="B243" s="9" t="n">
        <v>1108</v>
      </c>
      <c r="C243" s="9" t="n">
        <v>1110</v>
      </c>
    </row>
    <row r="244">
      <c r="A244" t="inlineStr">
        <is>
          <t>Ten-ō</t>
        </is>
      </c>
      <c r="B244" s="9" t="n">
        <v>781</v>
      </c>
      <c r="C244" s="9" t="n">
        <v>782</v>
      </c>
    </row>
    <row r="245">
      <c r="A245" t="inlineStr">
        <is>
          <t>Ten-roku</t>
        </is>
      </c>
      <c r="B245" s="9" t="n">
        <v>970</v>
      </c>
      <c r="C245" s="9" t="n">
        <v>973</v>
      </c>
    </row>
    <row r="246">
      <c r="A246" t="inlineStr">
        <is>
          <t>Ten-ryaku</t>
        </is>
      </c>
      <c r="B246" s="9" t="n">
        <v>947</v>
      </c>
      <c r="C246" s="9" t="n">
        <v>957</v>
      </c>
    </row>
    <row r="247">
      <c r="A247" t="inlineStr">
        <is>
          <t>Ten-shō</t>
        </is>
      </c>
      <c r="B247" s="9" t="n">
        <v>1131</v>
      </c>
      <c r="C247" s="9" t="n">
        <v>1132</v>
      </c>
    </row>
    <row r="248">
      <c r="A248" t="inlineStr">
        <is>
          <t>Ten-shō</t>
        </is>
      </c>
      <c r="B248" s="9" t="n">
        <v>1573</v>
      </c>
      <c r="C248" s="9" t="n">
        <v>1592</v>
      </c>
    </row>
    <row r="249">
      <c r="A249" t="inlineStr">
        <is>
          <t>Ten-toku</t>
        </is>
      </c>
      <c r="B249" s="9" t="n">
        <v>957</v>
      </c>
      <c r="C249" s="9" t="n">
        <v>961</v>
      </c>
    </row>
    <row r="250">
      <c r="A250" t="inlineStr">
        <is>
          <t>Ten-wa</t>
        </is>
      </c>
      <c r="B250" s="9" t="n">
        <v>1681</v>
      </c>
      <c r="C250" s="9" t="n">
        <v>1684</v>
      </c>
    </row>
    <row r="251">
      <c r="A251" t="inlineStr">
        <is>
          <t>Ten-yō</t>
        </is>
      </c>
      <c r="B251" s="9" t="n">
        <v>1144</v>
      </c>
      <c r="C251" s="9" t="n">
        <v>1145</v>
      </c>
    </row>
    <row r="252">
      <c r="A252" t="inlineStr">
        <is>
          <t>Toku-ji</t>
        </is>
      </c>
      <c r="B252" s="9" t="n">
        <v>1306</v>
      </c>
      <c r="C252" s="9" t="n">
        <v>1308</v>
      </c>
    </row>
    <row r="253">
      <c r="A253" t="inlineStr">
        <is>
          <t>Wadō</t>
        </is>
      </c>
      <c r="B253" s="9" t="n">
        <v>708</v>
      </c>
      <c r="C253" s="9" t="n">
        <v>715</v>
      </c>
    </row>
    <row r="254">
      <c r="A254" t="inlineStr">
        <is>
          <t>Yō-rō</t>
        </is>
      </c>
      <c r="B254" s="9" t="n">
        <v>717</v>
      </c>
      <c r="C254" s="9" t="n">
        <v>724</v>
      </c>
    </row>
    <row r="255">
      <c r="A255" t="inlineStr">
        <is>
          <t>Yō-wa</t>
        </is>
      </c>
      <c r="B255" s="9" t="n">
        <v>1181</v>
      </c>
      <c r="C255" s="9" t="n">
        <v>1182</v>
      </c>
    </row>
    <row r="257">
      <c r="A257" s="2" t="inlineStr">
        <is>
          <t>Transcriber's notes</t>
        </is>
      </c>
    </row>
    <row r="258">
      <c r="A258" t="inlineStr">
        <is>
          <t>Each entry occupies two printed lines: the romanized year-name with a first year, then the year-name in Chinese characters with a second year (evidently the beginning and end years of the era). The Chinese characters are not transcribed (column omitted): many are too poorly printed to read reliably.</t>
        </is>
      </c>
    </row>
    <row r="259">
      <c r="A259" t="inlineStr">
        <is>
          <t>Printed in four column-blocks per page across pp. 59-61; merged in reading order (down each block, left to right, page by page).</t>
        </is>
      </c>
    </row>
    <row r="260">
      <c r="A260" t="inlineStr">
        <is>
          <t>Transcribed as printed, including apparent source errors: 'Ei-en 987 / 980', 'Ei-shō 1504 / 1621', 'Gen-ki 1370 / 1573', 'Shu-jaku 672 / 672'.</t>
        </is>
      </c>
    </row>
    <row r="261">
      <c r="A261" t="inlineStr">
        <is>
          <t>Row 'Kō-wa' (second of two, p. 60), first year: damaged second digit, looks like 1281 or 1381 — left blank.</t>
        </is>
      </c>
    </row>
    <row r="262">
      <c r="A262" t="inlineStr">
        <is>
          <t>'Shō-wa 1926' has a long dash in place of the second year.</t>
        </is>
      </c>
    </row>
  </sheetData>
  <hyperlinks>
    <hyperlink xmlns:r="http://schemas.openxmlformats.org/officeDocument/2006/relationships" ref="A4"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[Important features of the original and revised Election Laws]</t>
        </is>
      </c>
    </row>
    <row r="2">
      <c r="A2" t="inlineStr">
        <is>
          <t>Politics and Local Government · printed pp. 70</t>
        </is>
      </c>
    </row>
    <row r="3">
      <c r="A3" t="inlineStr">
        <is>
          <t>The Electoral System</t>
        </is>
      </c>
    </row>
    <row r="4">
      <c r="A4" t="inlineStr">
        <is>
          <t>Scan: https://archive.org/details/japan-year-book-1930/page/n125/mode/1up</t>
        </is>
      </c>
    </row>
    <row r="5">
      <c r="A5" s="3" t="inlineStr">
        <is>
          <t>← Contents</t>
        </is>
      </c>
    </row>
    <row r="7">
      <c r="A7" s="5" t="inlineStr">
        <is>
          <t>Law</t>
        </is>
      </c>
      <c r="B7" s="5" t="inlineStr">
        <is>
          <t>Elector — Age</t>
        </is>
      </c>
      <c r="C7" s="5" t="inlineStr">
        <is>
          <t>Elector — Tax</t>
        </is>
      </c>
      <c r="D7" s="5" t="inlineStr">
        <is>
          <t>Candidate — Age</t>
        </is>
      </c>
      <c r="E7" s="5" t="inlineStr">
        <is>
          <t>Candidate — Tax</t>
        </is>
      </c>
      <c r="F7" s="5" t="inlineStr">
        <is>
          <t>No. of Members</t>
        </is>
      </c>
      <c r="G7" s="5" t="inlineStr">
        <is>
          <t>Voters (in 1000)</t>
        </is>
      </c>
      <c r="H7" s="5" t="inlineStr">
        <is>
          <t>No. of Members per Electoral district</t>
        </is>
      </c>
    </row>
    <row r="8">
      <c r="A8" t="inlineStr">
        <is>
          <t>Original</t>
        </is>
      </c>
      <c r="B8" t="inlineStr"/>
      <c r="C8" t="inlineStr"/>
      <c r="D8" t="inlineStr"/>
      <c r="E8" t="inlineStr"/>
      <c r="F8" t="inlineStr"/>
      <c r="G8" t="inlineStr"/>
      <c r="H8" t="inlineStr"/>
    </row>
    <row r="9">
      <c r="A9" s="9" t="n">
        <v>1890</v>
      </c>
      <c r="B9" s="9" t="n">
        <v>25</v>
      </c>
      <c r="C9" t="inlineStr">
        <is>
          <t>¥15</t>
        </is>
      </c>
      <c r="D9" s="9" t="n">
        <v>30</v>
      </c>
      <c r="E9" t="inlineStr">
        <is>
          <t>¥10</t>
        </is>
      </c>
      <c r="F9" s="9" t="n">
        <v>300</v>
      </c>
      <c r="G9" s="9" t="n">
        <v>500</v>
      </c>
      <c r="H9" t="inlineStr">
        <is>
          <t>1-2</t>
        </is>
      </c>
    </row>
    <row r="10">
      <c r="A10" t="inlineStr">
        <is>
          <t>Revised</t>
        </is>
      </c>
      <c r="B10" t="inlineStr"/>
      <c r="C10" t="inlineStr"/>
      <c r="D10" t="inlineStr"/>
      <c r="E10" t="inlineStr"/>
      <c r="F10" t="inlineStr"/>
      <c r="G10" t="inlineStr"/>
      <c r="H10" t="inlineStr"/>
    </row>
    <row r="11">
      <c r="A11" s="9" t="n">
        <v>1900</v>
      </c>
      <c r="B11" t="inlineStr">
        <is>
          <t>"</t>
        </is>
      </c>
      <c r="C11" t="inlineStr">
        <is>
          <t>¥10</t>
        </is>
      </c>
      <c r="D11" t="inlineStr">
        <is>
          <t>"</t>
        </is>
      </c>
      <c r="E11" t="inlineStr">
        <is>
          <t>none</t>
        </is>
      </c>
      <c r="F11" s="9" t="n">
        <v>381</v>
      </c>
      <c r="G11" s="8" t="n">
        <v>1500</v>
      </c>
      <c r="H11" t="inlineStr">
        <is>
          <t>4-12</t>
        </is>
      </c>
    </row>
    <row r="12">
      <c r="A12" s="9" t="n">
        <v>1920</v>
      </c>
      <c r="B12" t="inlineStr">
        <is>
          <t>"</t>
        </is>
      </c>
      <c r="C12" t="inlineStr">
        <is>
          <t>¥ 3</t>
        </is>
      </c>
      <c r="D12" t="inlineStr">
        <is>
          <t>"</t>
        </is>
      </c>
      <c r="E12" t="inlineStr">
        <is>
          <t>"</t>
        </is>
      </c>
      <c r="F12" s="9" t="n">
        <v>464</v>
      </c>
      <c r="G12" s="8" t="n">
        <v>2860</v>
      </c>
      <c r="H12" t="inlineStr">
        <is>
          <t>1-3</t>
        </is>
      </c>
    </row>
    <row r="13">
      <c r="A13" s="9" t="n">
        <v>1925</v>
      </c>
      <c r="B13" t="inlineStr">
        <is>
          <t>"</t>
        </is>
      </c>
      <c r="C13" t="inlineStr">
        <is>
          <t>none</t>
        </is>
      </c>
      <c r="D13" t="inlineStr">
        <is>
          <t>"</t>
        </is>
      </c>
      <c r="E13" t="inlineStr">
        <is>
          <t>"</t>
        </is>
      </c>
      <c r="F13" s="9" t="n">
        <v>466</v>
      </c>
      <c r="G13" s="8" t="n">
        <v>13000</v>
      </c>
      <c r="H13" t="inlineStr">
        <is>
          <t>3-5</t>
        </is>
      </c>
    </row>
    <row r="15">
      <c r="A15" s="2" t="inlineStr">
        <is>
          <t>Transcriber's notes</t>
        </is>
      </c>
    </row>
    <row r="16">
      <c r="A16" t="inlineStr">
        <is>
          <t>Ditto marks (printed ,,) transcribed as ".</t>
        </is>
      </c>
    </row>
    <row r="17">
      <c r="A17" t="inlineStr">
        <is>
          <t>Introduced in text as: 'Important features in the original and revised Election Laws are shown below in a tabulated form.'</t>
        </is>
      </c>
    </row>
  </sheetData>
  <hyperlinks>
    <hyperlink xmlns:r="http://schemas.openxmlformats.org/officeDocument/2006/relationships" ref="A5"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[Hamaguchi (Minsei-to) Cabinet as formed July 2, 1929]</t>
        </is>
      </c>
    </row>
    <row r="2">
      <c r="A2" t="inlineStr">
        <is>
          <t>Politics and Local Government · printed pp. 76</t>
        </is>
      </c>
    </row>
    <row r="3">
      <c r="A3" t="inlineStr">
        <is>
          <t>Hamaguchi or Minsei-to Ministry</t>
        </is>
      </c>
    </row>
    <row r="4">
      <c r="A4" t="inlineStr">
        <is>
          <t>Scan: https://archive.org/details/japan-year-book-1930/page/n131/mode/1up</t>
        </is>
      </c>
    </row>
    <row r="5">
      <c r="A5" s="3" t="inlineStr">
        <is>
          <t>← Contents</t>
        </is>
      </c>
    </row>
    <row r="7">
      <c r="A7" s="5" t="inlineStr">
        <is>
          <t>Office</t>
        </is>
      </c>
      <c r="B7" s="5" t="inlineStr">
        <is>
          <t>Holder</t>
        </is>
      </c>
    </row>
    <row r="8">
      <c r="A8" t="inlineStr">
        <is>
          <t>Premier</t>
        </is>
      </c>
      <c r="B8" t="inlineStr">
        <is>
          <t>Yuko Hamaguchi, M.P.</t>
        </is>
      </c>
    </row>
    <row r="9">
      <c r="A9" t="inlineStr">
        <is>
          <t>Minister of Foreign Affairs</t>
        </is>
      </c>
      <c r="B9" t="inlineStr">
        <is>
          <t>Baron Kijuro Shidehara, Mem. House of Peers.</t>
        </is>
      </c>
    </row>
    <row r="10">
      <c r="A10" t="inlineStr">
        <is>
          <t>Minister of Home Affairs</t>
        </is>
      </c>
      <c r="B10" t="inlineStr">
        <is>
          <t>Kenzo Adachi, M.P.</t>
        </is>
      </c>
    </row>
    <row r="11">
      <c r="A11" t="inlineStr">
        <is>
          <t>Minister of Finance</t>
        </is>
      </c>
      <c r="B11" t="inlineStr">
        <is>
          <t>Jun-nosuke Inouye, ex-Gov. Bank of Japan.</t>
        </is>
      </c>
    </row>
    <row r="12">
      <c r="A12" t="inlineStr">
        <is>
          <t>Minister of War</t>
        </is>
      </c>
      <c r="B12" t="inlineStr">
        <is>
          <t>General Issei Ugaki.</t>
        </is>
      </c>
    </row>
    <row r="13">
      <c r="A13" t="inlineStr">
        <is>
          <t>Minister of Navy</t>
        </is>
      </c>
      <c r="B13" t="inlineStr">
        <is>
          <t>Admiral Kotora Takarabe.</t>
        </is>
      </c>
    </row>
    <row r="14">
      <c r="A14" t="inlineStr">
        <is>
          <t>Minister of Justice</t>
        </is>
      </c>
      <c r="B14" t="inlineStr">
        <is>
          <t>Viscount Chifuyu Watanabe, Mem. House of Peers.</t>
        </is>
      </c>
    </row>
    <row r="15">
      <c r="A15" t="inlineStr">
        <is>
          <t>Minister of Education</t>
        </is>
      </c>
      <c r="B15" t="inlineStr">
        <is>
          <t>Ichita Kohashi, M.P.</t>
        </is>
      </c>
    </row>
    <row r="16">
      <c r="A16" t="inlineStr">
        <is>
          <t>Minister of Agr. &amp; Forestry</t>
        </is>
      </c>
      <c r="B16" t="inlineStr">
        <is>
          <t>Chuji Machida, M.P.</t>
        </is>
      </c>
    </row>
    <row r="17">
      <c r="A17" t="inlineStr">
        <is>
          <t>Minister of Com. &amp; Industry</t>
        </is>
      </c>
      <c r="B17" t="inlineStr">
        <is>
          <t>Dr. Magoichi Tawara, M.P.</t>
        </is>
      </c>
    </row>
    <row r="18">
      <c r="A18" t="inlineStr">
        <is>
          <t>Minister of Communications</t>
        </is>
      </c>
      <c r="B18" t="inlineStr">
        <is>
          <t>Matajiro Koizumi, M.P.</t>
        </is>
      </c>
    </row>
    <row r="19">
      <c r="A19" t="inlineStr">
        <is>
          <t>Minister of Railways</t>
        </is>
      </c>
      <c r="B19" t="inlineStr">
        <is>
          <t>Yoku Egi, Mem. House of Peers.</t>
        </is>
      </c>
    </row>
    <row r="20">
      <c r="A20" t="inlineStr">
        <is>
          <t>Minister of Overseas Affairs</t>
        </is>
      </c>
      <c r="B20" t="inlineStr">
        <is>
          <t>Genji Matsuda, M.P.</t>
        </is>
      </c>
    </row>
    <row r="22">
      <c r="A22" s="2" t="inlineStr">
        <is>
          <t>Transcriber's notes</t>
        </is>
      </c>
    </row>
    <row r="23">
      <c r="A23" t="inlineStr">
        <is>
          <t>Two-column list with dot leaders; no figures. Title supplied.</t>
        </is>
      </c>
    </row>
  </sheetData>
  <hyperlinks>
    <hyperlink xmlns:r="http://schemas.openxmlformats.org/officeDocument/2006/relationships" ref="A5"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Cabinet Changes Since 1885</t>
        </is>
      </c>
    </row>
    <row r="2">
      <c r="A2" t="inlineStr">
        <is>
          <t>Politics and Local Government · printed pp. 76, 77, 78</t>
        </is>
      </c>
    </row>
    <row r="3">
      <c r="A3" t="inlineStr">
        <is>
          <t>Scan: https://archive.org/details/japan-year-book-1930/page/n131/mode/1up, https://archive.org/details/japan-year-book-1930/page/n132/mode/1up, https://archive.org/details/japan-year-book-1930/page/n133/mode/1up</t>
        </is>
      </c>
    </row>
    <row r="4">
      <c r="A4" s="3" t="inlineStr">
        <is>
          <t>← Contents</t>
        </is>
      </c>
    </row>
    <row r="6">
      <c r="A6" s="2" t="inlineStr">
        <is>
          <t>1st Ito to 2nd Ito</t>
        </is>
      </c>
    </row>
    <row r="7">
      <c r="A7" s="5" t="inlineStr">
        <is>
          <t>Ministerial chairs</t>
        </is>
      </c>
      <c r="B7" s="5" t="inlineStr">
        <is>
          <t>1st Ito — Dec. 1885</t>
        </is>
      </c>
      <c r="C7" s="5" t="inlineStr">
        <is>
          <t>Kuroda — Apr. 1889</t>
        </is>
      </c>
      <c r="D7" s="5" t="inlineStr">
        <is>
          <t>1st Yamagata — Dec. 1889</t>
        </is>
      </c>
      <c r="E7" s="5" t="inlineStr">
        <is>
          <t>1st Matsukata — May 1891</t>
        </is>
      </c>
      <c r="F7" s="5" t="inlineStr">
        <is>
          <t>2nd Ito — Aug. 1892</t>
        </is>
      </c>
    </row>
    <row r="8">
      <c r="A8" t="inlineStr">
        <is>
          <t>Premier</t>
        </is>
      </c>
      <c r="B8" t="inlineStr">
        <is>
          <t>Ito</t>
        </is>
      </c>
      <c r="C8" t="inlineStr">
        <is>
          <t>Kuroda</t>
        </is>
      </c>
      <c r="D8" t="inlineStr">
        <is>
          <t>Yamagata</t>
        </is>
      </c>
      <c r="E8" t="inlineStr">
        <is>
          <t>Matsukata</t>
        </is>
      </c>
      <c r="F8" t="inlineStr">
        <is>
          <t>Ito, Kuroda</t>
        </is>
      </c>
    </row>
    <row r="9">
      <c r="A9" t="inlineStr">
        <is>
          <t>Foreign</t>
        </is>
      </c>
      <c r="B9" t="inlineStr">
        <is>
          <t>Inouye, Ito / Okuma</t>
        </is>
      </c>
      <c r="C9" t="inlineStr">
        <is>
          <t>Okuma</t>
        </is>
      </c>
      <c r="D9" t="inlineStr">
        <is>
          <t>Aoki</t>
        </is>
      </c>
      <c r="E9" t="inlineStr">
        <is>
          <t>Enomoto</t>
        </is>
      </c>
      <c r="F9" t="inlineStr">
        <is>
          <t>Mutsu, Saionji</t>
        </is>
      </c>
    </row>
    <row r="10">
      <c r="A10" t="inlineStr">
        <is>
          <t>Home</t>
        </is>
      </c>
      <c r="B10" t="inlineStr">
        <is>
          <t>Yamagata</t>
        </is>
      </c>
      <c r="C10" t="inlineStr">
        <is>
          <t>Yamagata / Matsukata / Yamagata</t>
        </is>
      </c>
      <c r="D10" t="inlineStr">
        <is>
          <t>Yamagata / Saigo</t>
        </is>
      </c>
      <c r="E10" t="inlineStr">
        <is>
          <t>Saigo, / Shinagawa / Soyejima / Matsukata / Kono</t>
        </is>
      </c>
      <c r="F10" t="inlineStr">
        <is>
          <t>Inouye / Nomura / Yoshikawa / Itagaki</t>
        </is>
      </c>
    </row>
    <row r="11">
      <c r="A11" t="inlineStr">
        <is>
          <t>Finance</t>
        </is>
      </c>
      <c r="B11" t="inlineStr">
        <is>
          <t>Matsukata</t>
        </is>
      </c>
      <c r="C11" t="inlineStr">
        <is>
          <t>Matsukata</t>
        </is>
      </c>
      <c r="D11" t="inlineStr">
        <is>
          <t>Matsukata</t>
        </is>
      </c>
      <c r="E11" t="inlineStr">
        <is>
          <t>Matsukata</t>
        </is>
      </c>
      <c r="F11" t="inlineStr">
        <is>
          <t>Watanabe / Matsukata / Watanabe</t>
        </is>
      </c>
    </row>
    <row r="12">
      <c r="A12" t="inlineStr">
        <is>
          <t>War</t>
        </is>
      </c>
      <c r="B12" t="inlineStr">
        <is>
          <t>Oyama</t>
        </is>
      </c>
      <c r="C12" t="inlineStr">
        <is>
          <t>Oyama</t>
        </is>
      </c>
      <c r="D12" t="inlineStr">
        <is>
          <t>Oyama</t>
        </is>
      </c>
      <c r="E12" t="inlineStr">
        <is>
          <t>Takashima</t>
        </is>
      </c>
      <c r="F12" t="inlineStr">
        <is>
          <t>Oyama, Saigo / Yamagata / Oyama</t>
        </is>
      </c>
    </row>
    <row r="13">
      <c r="A13" t="inlineStr">
        <is>
          <t>Navy</t>
        </is>
      </c>
      <c r="B13" t="inlineStr">
        <is>
          <t>Saigo, Oyama / Saigo</t>
        </is>
      </c>
      <c r="C13" t="inlineStr">
        <is>
          <t>Saigo</t>
        </is>
      </c>
      <c r="D13" t="inlineStr">
        <is>
          <t>Saigo / Kabayama</t>
        </is>
      </c>
      <c r="E13" t="inlineStr">
        <is>
          <t>Kabayama</t>
        </is>
      </c>
      <c r="F13" t="inlineStr">
        <is>
          <t>Nire, Saigo</t>
        </is>
      </c>
    </row>
    <row r="14">
      <c r="A14" t="inlineStr">
        <is>
          <t>Justice</t>
        </is>
      </c>
      <c r="B14" t="inlineStr">
        <is>
          <t>Yamada</t>
        </is>
      </c>
      <c r="C14" t="inlineStr">
        <is>
          <t>Yamada</t>
        </is>
      </c>
      <c r="D14" t="inlineStr">
        <is>
          <t>Yamada</t>
        </is>
      </c>
      <c r="E14" t="inlineStr">
        <is>
          <t>Yamada / Tanaka, Kono</t>
        </is>
      </c>
      <c r="F14" t="inlineStr">
        <is>
          <t>Yamagata, Ito / Yoshikawa</t>
        </is>
      </c>
    </row>
    <row r="15">
      <c r="A15" t="inlineStr">
        <is>
          <t>Education</t>
        </is>
      </c>
      <c r="B15" t="inlineStr">
        <is>
          <t>Mori</t>
        </is>
      </c>
      <c r="C15" t="inlineStr">
        <is>
          <t>Mori, Oyama / Enomoto</t>
        </is>
      </c>
      <c r="D15" t="inlineStr">
        <is>
          <t>Yoshikawa</t>
        </is>
      </c>
      <c r="E15" t="inlineStr">
        <is>
          <t>Yoshikawa / Oki</t>
        </is>
      </c>
      <c r="F15" t="inlineStr">
        <is>
          <t>Kono / Yoshikawa / Inouye, Saionji</t>
        </is>
      </c>
    </row>
    <row r="16">
      <c r="A16" t="inlineStr">
        <is>
          <t>Agriculture &amp; Commerce</t>
        </is>
      </c>
      <c r="B16" t="inlineStr">
        <is>
          <t>Tani, Saigo / Tani, Hijikata / Kuroda</t>
        </is>
      </c>
      <c r="C16" t="inlineStr">
        <is>
          <t>Enomoto / Inouye, / Yamagata</t>
        </is>
      </c>
      <c r="D16" t="inlineStr">
        <is>
          <t>Mutsu</t>
        </is>
      </c>
      <c r="E16" t="inlineStr">
        <is>
          <t>Mutsu, Kono / Sano</t>
        </is>
      </c>
      <c r="F16" t="inlineStr">
        <is>
          <t>Goto, Enomoto</t>
        </is>
      </c>
    </row>
    <row r="17">
      <c r="A17" t="inlineStr">
        <is>
          <t>Com'tions</t>
        </is>
      </c>
      <c r="B17" t="inlineStr">
        <is>
          <t>Enomoto</t>
        </is>
      </c>
      <c r="C17" t="inlineStr">
        <is>
          <t>Enomoto / Goto</t>
        </is>
      </c>
      <c r="D17" t="inlineStr">
        <is>
          <t>Goto</t>
        </is>
      </c>
      <c r="E17" t="inlineStr">
        <is>
          <t>Goto</t>
        </is>
      </c>
      <c r="F17" t="inlineStr">
        <is>
          <t>Kurcda</t>
        </is>
      </c>
    </row>
    <row r="19">
      <c r="A19" s="2" t="inlineStr">
        <is>
          <t>(Continued) 2nd Matsukata to 1st Katsura</t>
        </is>
      </c>
    </row>
    <row r="20">
      <c r="A20" s="5" t="inlineStr">
        <is>
          <t>Ministerial chairs</t>
        </is>
      </c>
      <c r="B20" s="5" t="inlineStr">
        <is>
          <t>2nd Matsukata — Sept. 1896</t>
        </is>
      </c>
      <c r="C20" s="5" t="inlineStr">
        <is>
          <t>3rd Ito — Jan. 1898</t>
        </is>
      </c>
      <c r="D20" s="5" t="inlineStr">
        <is>
          <t>1st Okuma — June 1898</t>
        </is>
      </c>
      <c r="E20" s="5" t="inlineStr">
        <is>
          <t>2nd Yamagata — Nov. 1898</t>
        </is>
      </c>
      <c r="F20" s="5" t="inlineStr">
        <is>
          <t>4th Ito — Oct. 1900</t>
        </is>
      </c>
      <c r="G20" s="5" t="inlineStr">
        <is>
          <t>1st Katsura — June 1901</t>
        </is>
      </c>
    </row>
    <row r="21">
      <c r="A21" t="inlineStr">
        <is>
          <t>Premier</t>
        </is>
      </c>
      <c r="B21" t="inlineStr">
        <is>
          <t>Matsukata</t>
        </is>
      </c>
      <c r="C21" t="inlineStr">
        <is>
          <t>Ito</t>
        </is>
      </c>
      <c r="D21" t="inlineStr">
        <is>
          <t>Okuma*</t>
        </is>
      </c>
      <c r="E21" t="inlineStr">
        <is>
          <t>Yamagata</t>
        </is>
      </c>
      <c r="F21" t="inlineStr">
        <is>
          <t>Ito</t>
        </is>
      </c>
      <c r="G21" t="inlineStr">
        <is>
          <t>Katsura</t>
        </is>
      </c>
    </row>
    <row r="22">
      <c r="A22" t="inlineStr">
        <is>
          <t>Foreign</t>
        </is>
      </c>
      <c r="B22" t="inlineStr">
        <is>
          <t>Okuma / Nishi</t>
        </is>
      </c>
      <c r="C22" t="inlineStr">
        <is>
          <t>Nishi</t>
        </is>
      </c>
      <c r="D22" t="inlineStr">
        <is>
          <t>Okuma</t>
        </is>
      </c>
      <c r="E22" t="inlineStr">
        <is>
          <t>Aoki</t>
        </is>
      </c>
      <c r="F22" t="inlineStr">
        <is>
          <t>Saionji / Kato</t>
        </is>
      </c>
      <c r="G22" t="inlineStr">
        <is>
          <t>Komura</t>
        </is>
      </c>
    </row>
    <row r="23">
      <c r="A23" t="inlineStr">
        <is>
          <t>Home</t>
        </is>
      </c>
      <c r="B23" t="inlineStr">
        <is>
          <t>Kabayama</t>
        </is>
      </c>
      <c r="C23" t="inlineStr">
        <is>
          <t>Yoshikawa</t>
        </is>
      </c>
      <c r="D23" t="inlineStr">
        <is>
          <t>Itagaki</t>
        </is>
      </c>
      <c r="E23" t="inlineStr">
        <is>
          <t>Saigo</t>
        </is>
      </c>
      <c r="F23" t="inlineStr">
        <is>
          <t>Suyematsu</t>
        </is>
      </c>
      <c r="G23" t="inlineStr">
        <is>
          <t>Utsumi / Kodama / Yoshikawa / Kiyoura</t>
        </is>
      </c>
    </row>
    <row r="24">
      <c r="A24" t="inlineStr">
        <is>
          <t>Finance</t>
        </is>
      </c>
      <c r="B24" t="inlineStr">
        <is>
          <t>Matsukata</t>
        </is>
      </c>
      <c r="C24" t="inlineStr">
        <is>
          <t>Inouye</t>
        </is>
      </c>
      <c r="D24" t="inlineStr">
        <is>
          <t>Matsuda</t>
        </is>
      </c>
      <c r="E24" t="inlineStr">
        <is>
          <t>Matsuda</t>
        </is>
      </c>
      <c r="F24" t="inlineStr">
        <is>
          <t>Watanabe / Saionji</t>
        </is>
      </c>
      <c r="G24" t="inlineStr">
        <is>
          <t>Sone</t>
        </is>
      </c>
    </row>
    <row r="25">
      <c r="A25" t="inlineStr">
        <is>
          <t>War</t>
        </is>
      </c>
      <c r="B25" t="inlineStr">
        <is>
          <t>Takashima</t>
        </is>
      </c>
      <c r="C25" t="inlineStr">
        <is>
          <t>Katsura</t>
        </is>
      </c>
      <c r="D25" t="inlineStr">
        <is>
          <t>Katsura</t>
        </is>
      </c>
      <c r="E25" t="inlineStr">
        <is>
          <t>Katsura</t>
        </is>
      </c>
      <c r="F25" t="inlineStr">
        <is>
          <t>Katsura / Kodama</t>
        </is>
      </c>
      <c r="G25" t="inlineStr">
        <is>
          <t>Terauchi</t>
        </is>
      </c>
    </row>
    <row r="26">
      <c r="A26" t="inlineStr">
        <is>
          <t>Navy</t>
        </is>
      </c>
      <c r="B26" t="inlineStr">
        <is>
          <t>Saigo</t>
        </is>
      </c>
      <c r="C26" t="inlineStr">
        <is>
          <t>Saigo</t>
        </is>
      </c>
      <c r="D26" t="inlineStr">
        <is>
          <t>Saigo</t>
        </is>
      </c>
      <c r="E26" t="inlineStr">
        <is>
          <t>Yamamoto</t>
        </is>
      </c>
      <c r="F26" t="inlineStr">
        <is>
          <t>Yamamoto</t>
        </is>
      </c>
      <c r="G26" t="inlineStr">
        <is>
          <t>Yamamoto</t>
        </is>
      </c>
    </row>
    <row r="27">
      <c r="A27" t="inlineStr">
        <is>
          <t>Justice</t>
        </is>
      </c>
      <c r="B27" t="inlineStr">
        <is>
          <t>Kiyoura</t>
        </is>
      </c>
      <c r="C27" t="inlineStr">
        <is>
          <t>Sone</t>
        </is>
      </c>
      <c r="D27" t="inlineStr">
        <is>
          <t>Ohigashi</t>
        </is>
      </c>
      <c r="E27" t="inlineStr">
        <is>
          <t>Kiyoura</t>
        </is>
      </c>
      <c r="F27" t="inlineStr">
        <is>
          <t>Kaneko</t>
        </is>
      </c>
      <c r="G27" t="inlineStr">
        <is>
          <t>Kiyoura / Hatano</t>
        </is>
      </c>
    </row>
    <row r="28">
      <c r="A28" t="inlineStr">
        <is>
          <t>Education</t>
        </is>
      </c>
      <c r="B28" t="inlineStr">
        <is>
          <t>Hachisuka / Hamao</t>
        </is>
      </c>
      <c r="C28" t="inlineStr">
        <is>
          <t>Saionji / Toyama</t>
        </is>
      </c>
      <c r="D28" t="inlineStr">
        <is>
          <t>Ozaki / Inukai</t>
        </is>
      </c>
      <c r="E28" t="inlineStr">
        <is>
          <t>Kabayama</t>
        </is>
      </c>
      <c r="F28" t="inlineStr">
        <is>
          <t>Matsuda</t>
        </is>
      </c>
      <c r="G28" t="inlineStr">
        <is>
          <t>Kikuchi / Kodama</t>
        </is>
      </c>
    </row>
    <row r="29">
      <c r="A29" t="inlineStr">
        <is>
          <t>Agr. &amp; C.</t>
        </is>
      </c>
      <c r="B29" t="inlineStr">
        <is>
          <t>Enomoto / Okuma / Yamada</t>
        </is>
      </c>
      <c r="C29" t="inlineStr">
        <is>
          <t>M. Ito / Kaneko</t>
        </is>
      </c>
      <c r="D29" t="inlineStr">
        <is>
          <t>Oishi</t>
        </is>
      </c>
      <c r="E29" t="inlineStr">
        <is>
          <t>Sone</t>
        </is>
      </c>
      <c r="F29" t="inlineStr">
        <is>
          <t>Hayashi</t>
        </is>
      </c>
      <c r="G29" t="inlineStr">
        <is>
          <t>Hirata / Kiyoura</t>
        </is>
      </c>
    </row>
    <row r="30">
      <c r="A30" t="inlineStr">
        <is>
          <t>Com'tions</t>
        </is>
      </c>
      <c r="B30" t="inlineStr">
        <is>
          <t>Nomura</t>
        </is>
      </c>
      <c r="C30" t="inlineStr">
        <is>
          <t>Suyematsu</t>
        </is>
      </c>
      <c r="D30" t="inlineStr">
        <is>
          <t>Hayashi</t>
        </is>
      </c>
      <c r="E30" t="inlineStr">
        <is>
          <t>Yoshikawa</t>
        </is>
      </c>
      <c r="F30" t="inlineStr">
        <is>
          <t>Hoshi / Hara</t>
        </is>
      </c>
      <c r="G30" t="inlineStr">
        <is>
          <t>Yoshikawa / Sone</t>
        </is>
      </c>
    </row>
    <row r="32">
      <c r="A32" s="2" t="inlineStr">
        <is>
          <t>(Continued) 1st Saionji to 2nd Okuma</t>
        </is>
      </c>
    </row>
    <row r="33">
      <c r="A33" s="5" t="inlineStr">
        <is>
          <t>Ministerial chairs</t>
        </is>
      </c>
      <c r="B33" s="5" t="inlineStr">
        <is>
          <t>1st Saionji — June 1905</t>
        </is>
      </c>
      <c r="C33" s="5" t="inlineStr">
        <is>
          <t>2nd Katsura — July 1908</t>
        </is>
      </c>
      <c r="D33" s="5" t="inlineStr">
        <is>
          <t>2nd Saionji — Aug. 1911</t>
        </is>
      </c>
      <c r="E33" s="5" t="inlineStr">
        <is>
          <t>3rd Katsura — Dec. 1912</t>
        </is>
      </c>
      <c r="F33" s="5" t="inlineStr">
        <is>
          <t>Yamamoto — Feb. 1913</t>
        </is>
      </c>
      <c r="G33" s="5" t="inlineStr">
        <is>
          <t>2nd Okuma — April 1914</t>
        </is>
      </c>
    </row>
    <row r="34">
      <c r="A34" t="inlineStr">
        <is>
          <t>Premier</t>
        </is>
      </c>
      <c r="B34" t="inlineStr">
        <is>
          <t>Saionji</t>
        </is>
      </c>
      <c r="C34" t="inlineStr">
        <is>
          <t>Katsura</t>
        </is>
      </c>
      <c r="D34" t="inlineStr">
        <is>
          <t>Saionji</t>
        </is>
      </c>
      <c r="E34" t="inlineStr">
        <is>
          <t>Katsura</t>
        </is>
      </c>
      <c r="F34" t="inlineStr">
        <is>
          <t>Yamamoto</t>
        </is>
      </c>
      <c r="G34" t="inlineStr">
        <is>
          <t>Okuma</t>
        </is>
      </c>
    </row>
    <row r="35">
      <c r="A35" t="inlineStr">
        <is>
          <t>Foreign</t>
        </is>
      </c>
      <c r="B35" t="inlineStr">
        <is>
          <t>Kato / Hayashi</t>
        </is>
      </c>
      <c r="C35" t="inlineStr">
        <is>
          <t>Katsura / Komura</t>
        </is>
      </c>
      <c r="D35" t="inlineStr">
        <is>
          <t>Saionji</t>
        </is>
      </c>
      <c r="E35" t="inlineStr">
        <is>
          <t>Katsura</t>
        </is>
      </c>
      <c r="F35" t="inlineStr">
        <is>
          <t>Makino</t>
        </is>
      </c>
      <c r="G35" t="inlineStr">
        <is>
          <t>Kato / Okuma / Ishii</t>
        </is>
      </c>
    </row>
    <row r="36">
      <c r="A36" t="inlineStr">
        <is>
          <t>Home</t>
        </is>
      </c>
      <c r="B36" t="inlineStr">
        <is>
          <t>Hara</t>
        </is>
      </c>
      <c r="C36" t="inlineStr">
        <is>
          <t>Hirata</t>
        </is>
      </c>
      <c r="D36" t="inlineStr">
        <is>
          <t>Hara</t>
        </is>
      </c>
      <c r="E36" t="inlineStr">
        <is>
          <t>Oura</t>
        </is>
      </c>
      <c r="F36" t="inlineStr">
        <is>
          <t>Hara</t>
        </is>
      </c>
      <c r="G36" t="inlineStr">
        <is>
          <t>Okuma / Oura / Okuma / Ichiki</t>
        </is>
      </c>
    </row>
    <row r="37">
      <c r="A37" t="inlineStr">
        <is>
          <t>Finance</t>
        </is>
      </c>
      <c r="B37" t="inlineStr">
        <is>
          <t>Sakatani / Matsuda</t>
        </is>
      </c>
      <c r="C37" t="inlineStr">
        <is>
          <t>Katsura</t>
        </is>
      </c>
      <c r="D37" t="inlineStr">
        <is>
          <t>T. Yamamoto</t>
        </is>
      </c>
      <c r="E37" t="inlineStr">
        <is>
          <t>Wakatsuki</t>
        </is>
      </c>
      <c r="F37" t="inlineStr">
        <is>
          <t>Takahashi</t>
        </is>
      </c>
      <c r="G37" t="inlineStr">
        <is>
          <t>Wakatsuki / Taketomi</t>
        </is>
      </c>
    </row>
    <row r="38">
      <c r="A38" t="inlineStr">
        <is>
          <t>War</t>
        </is>
      </c>
      <c r="B38" t="inlineStr">
        <is>
          <t>Terauchi</t>
        </is>
      </c>
      <c r="C38" t="inlineStr">
        <is>
          <t>Terauchi</t>
        </is>
      </c>
      <c r="D38" t="inlineStr">
        <is>
          <t>Ishimoto</t>
        </is>
      </c>
      <c r="E38" t="inlineStr">
        <is>
          <t>Kigoshi</t>
        </is>
      </c>
      <c r="F38" t="inlineStr">
        <is>
          <t>Kusunose</t>
        </is>
      </c>
      <c r="G38" t="inlineStr">
        <is>
          <t>Oka / Oshima</t>
        </is>
      </c>
    </row>
    <row r="39">
      <c r="A39" t="inlineStr">
        <is>
          <t>Navy</t>
        </is>
      </c>
      <c r="B39" t="inlineStr">
        <is>
          <t>Saito</t>
        </is>
      </c>
      <c r="C39" t="inlineStr">
        <is>
          <t>Saito</t>
        </is>
      </c>
      <c r="D39" t="inlineStr">
        <is>
          <t>Saito</t>
        </is>
      </c>
      <c r="E39" t="inlineStr">
        <is>
          <t>Saito</t>
        </is>
      </c>
      <c r="F39" t="inlineStr">
        <is>
          <t>Saito</t>
        </is>
      </c>
      <c r="G39" t="inlineStr">
        <is>
          <t>Yashiro / T. Kato</t>
        </is>
      </c>
    </row>
    <row r="40">
      <c r="A40" t="inlineStr">
        <is>
          <t>Justice</t>
        </is>
      </c>
      <c r="B40" t="inlineStr">
        <is>
          <t>Matsuda / Senge</t>
        </is>
      </c>
      <c r="C40" t="inlineStr">
        <is>
          <t>Okabe</t>
        </is>
      </c>
      <c r="D40" t="inlineStr">
        <is>
          <t>Matsuda</t>
        </is>
      </c>
      <c r="E40" t="inlineStr">
        <is>
          <t>Matsumuro</t>
        </is>
      </c>
      <c r="F40" t="inlineStr">
        <is>
          <t>Matsuda / Okuda</t>
        </is>
      </c>
      <c r="G40" t="inlineStr">
        <is>
          <t>Ozaki</t>
        </is>
      </c>
    </row>
    <row r="41">
      <c r="A41" t="inlineStr">
        <is>
          <t>Education</t>
        </is>
      </c>
      <c r="B41" t="inlineStr">
        <is>
          <t>Saionji / Makino</t>
        </is>
      </c>
      <c r="C41" t="inlineStr">
        <is>
          <t>Komatsubara</t>
        </is>
      </c>
      <c r="D41" t="inlineStr">
        <is>
          <t>Haseba / Makino</t>
        </is>
      </c>
      <c r="E41" t="inlineStr">
        <is>
          <t>Shibata</t>
        </is>
      </c>
      <c r="F41" t="inlineStr">
        <is>
          <t>Ooka / Okuda</t>
        </is>
      </c>
      <c r="G41" t="inlineStr">
        <is>
          <t>Ichiki / Takata</t>
        </is>
      </c>
    </row>
    <row r="42">
      <c r="A42" t="inlineStr">
        <is>
          <t>Agr. &amp; Com.</t>
        </is>
      </c>
      <c r="B42" t="inlineStr">
        <is>
          <t>Matsuoka</t>
        </is>
      </c>
      <c r="C42" t="inlineStr">
        <is>
          <t>Oura</t>
        </is>
      </c>
      <c r="D42" t="inlineStr">
        <is>
          <t>Makino</t>
        </is>
      </c>
      <c r="E42" t="inlineStr">
        <is>
          <t>Nakashoji</t>
        </is>
      </c>
      <c r="F42" t="inlineStr">
        <is>
          <t>T. Yamamoto</t>
        </is>
      </c>
      <c r="G42" t="inlineStr">
        <is>
          <t>Oura / Kono</t>
        </is>
      </c>
    </row>
    <row r="43">
      <c r="A43" t="inlineStr">
        <is>
          <t>Com'tions</t>
        </is>
      </c>
      <c r="B43" t="inlineStr">
        <is>
          <t>I. Yamagata / Hotta</t>
        </is>
      </c>
      <c r="C43" t="inlineStr">
        <is>
          <t>S. Goto</t>
        </is>
      </c>
      <c r="D43" t="inlineStr">
        <is>
          <t>Hayashi</t>
        </is>
      </c>
      <c r="E43" t="inlineStr">
        <is>
          <t>S. Goto</t>
        </is>
      </c>
      <c r="F43" t="inlineStr">
        <is>
          <t>Motoda</t>
        </is>
      </c>
      <c r="G43" t="inlineStr">
        <is>
          <t>Taketomi / Minoura</t>
        </is>
      </c>
    </row>
    <row r="45">
      <c r="A45" s="2" t="inlineStr">
        <is>
          <t>(Continued) Terauchi to Kiyoura</t>
        </is>
      </c>
    </row>
    <row r="46">
      <c r="A46" s="5" t="inlineStr">
        <is>
          <t>Ministerial chairs</t>
        </is>
      </c>
      <c r="B46" s="5" t="inlineStr">
        <is>
          <t>Terauchi — Oct. 1916</t>
        </is>
      </c>
      <c r="C46" s="5" t="inlineStr">
        <is>
          <t>Hara — Oct. 1918</t>
        </is>
      </c>
      <c r="D46" s="5" t="inlineStr">
        <is>
          <t>Takahashi — Nov. 1921</t>
        </is>
      </c>
      <c r="E46" s="5" t="inlineStr">
        <is>
          <t>Kato (Admiral) — June 1922</t>
        </is>
      </c>
      <c r="F46" s="5" t="inlineStr">
        <is>
          <t>Yamamoto — Sept. 1923</t>
        </is>
      </c>
      <c r="G46" s="5" t="inlineStr">
        <is>
          <t>Kiyoura — Jan. 1924</t>
        </is>
      </c>
    </row>
    <row r="47">
      <c r="A47" t="inlineStr">
        <is>
          <t>Premier</t>
        </is>
      </c>
      <c r="B47" t="inlineStr">
        <is>
          <t>Terauchi</t>
        </is>
      </c>
      <c r="C47" t="inlineStr">
        <is>
          <t>Hara</t>
        </is>
      </c>
      <c r="D47" t="inlineStr">
        <is>
          <t>Takahashi</t>
        </is>
      </c>
      <c r="E47" t="inlineStr">
        <is>
          <t>Kato</t>
        </is>
      </c>
      <c r="F47" t="inlineStr">
        <is>
          <t>Yamamoto</t>
        </is>
      </c>
      <c r="G47" t="inlineStr">
        <is>
          <t>Kiyoura</t>
        </is>
      </c>
    </row>
    <row r="48">
      <c r="A48" t="inlineStr">
        <is>
          <t>Home</t>
        </is>
      </c>
      <c r="B48" t="inlineStr">
        <is>
          <t>Goto</t>
        </is>
      </c>
      <c r="C48" t="inlineStr">
        <is>
          <t>Tokonami</t>
        </is>
      </c>
      <c r="D48" t="inlineStr">
        <is>
          <t>Tokonami</t>
        </is>
      </c>
      <c r="E48" t="inlineStr">
        <is>
          <t>Mizuno</t>
        </is>
      </c>
      <c r="F48" t="inlineStr">
        <is>
          <t>Goto</t>
        </is>
      </c>
      <c r="G48" t="inlineStr">
        <is>
          <t>Mizuno</t>
        </is>
      </c>
    </row>
    <row r="49">
      <c r="A49" t="inlineStr">
        <is>
          <t>Foreign</t>
        </is>
      </c>
      <c r="B49" t="inlineStr">
        <is>
          <t>Terauchi / Motono</t>
        </is>
      </c>
      <c r="C49" t="inlineStr">
        <is>
          <t>Uchida / Hara</t>
        </is>
      </c>
      <c r="D49" t="inlineStr">
        <is>
          <t>Uchida</t>
        </is>
      </c>
      <c r="E49" t="inlineStr">
        <is>
          <t>Uchida</t>
        </is>
      </c>
      <c r="F49" t="inlineStr">
        <is>
          <t>Yamamoto / Ijuin</t>
        </is>
      </c>
      <c r="G49" t="inlineStr">
        <is>
          <t>Matsui</t>
        </is>
      </c>
    </row>
    <row r="50">
      <c r="A50" t="inlineStr">
        <is>
          <t>War</t>
        </is>
      </c>
      <c r="B50" t="inlineStr">
        <is>
          <t>Oshima</t>
        </is>
      </c>
      <c r="C50" t="inlineStr">
        <is>
          <t>Tanaka / Yamanashi</t>
        </is>
      </c>
      <c r="D50" t="inlineStr">
        <is>
          <t>Yamanashi</t>
        </is>
      </c>
      <c r="E50" t="inlineStr">
        <is>
          <t>Yamanashi</t>
        </is>
      </c>
      <c r="F50" t="inlineStr">
        <is>
          <t>Tanaka</t>
        </is>
      </c>
      <c r="G50" t="inlineStr">
        <is>
          <t>Ugaki</t>
        </is>
      </c>
    </row>
    <row r="51">
      <c r="A51" t="inlineStr">
        <is>
          <t>Navy</t>
        </is>
      </c>
      <c r="B51" t="inlineStr">
        <is>
          <t>Kato</t>
        </is>
      </c>
      <c r="C51" t="inlineStr">
        <is>
          <t>Kato</t>
        </is>
      </c>
      <c r="D51" t="inlineStr">
        <is>
          <t>Kato</t>
        </is>
      </c>
      <c r="E51" t="inlineStr">
        <is>
          <t>Kato / Takarabe</t>
        </is>
      </c>
      <c r="F51" t="inlineStr">
        <is>
          <t>Takarabe</t>
        </is>
      </c>
      <c r="G51" t="inlineStr">
        <is>
          <t>Murakami</t>
        </is>
      </c>
    </row>
    <row r="52">
      <c r="A52" t="inlineStr">
        <is>
          <t>Finance</t>
        </is>
      </c>
      <c r="B52" t="inlineStr">
        <is>
          <t>Shoda</t>
        </is>
      </c>
      <c r="C52" t="inlineStr">
        <is>
          <t>Takahashi</t>
        </is>
      </c>
      <c r="D52" t="inlineStr">
        <is>
          <t>Takahashi</t>
        </is>
      </c>
      <c r="E52" t="inlineStr">
        <is>
          <t>Ichiki</t>
        </is>
      </c>
      <c r="F52" t="inlineStr">
        <is>
          <t>Inouye</t>
        </is>
      </c>
      <c r="G52" t="inlineStr">
        <is>
          <t>Shoda</t>
        </is>
      </c>
    </row>
    <row r="53">
      <c r="A53" t="inlineStr">
        <is>
          <t>Justice</t>
        </is>
      </c>
      <c r="B53" t="inlineStr">
        <is>
          <t>Matsumuro</t>
        </is>
      </c>
      <c r="C53" t="inlineStr">
        <is>
          <t>Oki</t>
        </is>
      </c>
      <c r="D53" t="inlineStr">
        <is>
          <t>Oki</t>
        </is>
      </c>
      <c r="E53" t="inlineStr">
        <is>
          <t>Okano</t>
        </is>
      </c>
      <c r="F53" t="inlineStr">
        <is>
          <t>Hiranuma</t>
        </is>
      </c>
      <c r="G53" t="inlineStr">
        <is>
          <t>Suzuki</t>
        </is>
      </c>
    </row>
    <row r="54">
      <c r="A54" t="inlineStr">
        <is>
          <t>Education</t>
        </is>
      </c>
      <c r="B54" t="inlineStr">
        <is>
          <t>Okada</t>
        </is>
      </c>
      <c r="C54" t="inlineStr">
        <is>
          <t>Nakahashi</t>
        </is>
      </c>
      <c r="D54" t="inlineStr">
        <is>
          <t>Nakahashi</t>
        </is>
      </c>
      <c r="E54" t="inlineStr">
        <is>
          <t>Kamada</t>
        </is>
      </c>
      <c r="F54" t="inlineStr">
        <is>
          <t>Okano</t>
        </is>
      </c>
      <c r="G54" t="inlineStr">
        <is>
          <t>S. Egi</t>
        </is>
      </c>
    </row>
    <row r="55">
      <c r="A55" t="inlineStr">
        <is>
          <t>Agr. &amp; Com.</t>
        </is>
      </c>
      <c r="B55" t="inlineStr">
        <is>
          <t>Nakashoji</t>
        </is>
      </c>
      <c r="C55" t="inlineStr">
        <is>
          <t>Yamamoto</t>
        </is>
      </c>
      <c r="D55" t="inlineStr">
        <is>
          <t>Yamamoto</t>
        </is>
      </c>
      <c r="E55" t="inlineStr">
        <is>
          <t>Arai</t>
        </is>
      </c>
      <c r="F55" t="inlineStr">
        <is>
          <t>Den, Okano</t>
        </is>
      </c>
      <c r="G55" t="inlineStr">
        <is>
          <t>Mayeda</t>
        </is>
      </c>
    </row>
    <row r="56">
      <c r="A56" t="inlineStr">
        <is>
          <t>Com'tions</t>
        </is>
      </c>
      <c r="B56" t="inlineStr">
        <is>
          <t>Den</t>
        </is>
      </c>
      <c r="C56" t="inlineStr">
        <is>
          <t>Noda</t>
        </is>
      </c>
      <c r="D56" t="inlineStr">
        <is>
          <t>Noda</t>
        </is>
      </c>
      <c r="E56" t="inlineStr">
        <is>
          <t>Mayeda</t>
        </is>
      </c>
      <c r="F56" t="inlineStr">
        <is>
          <t>Inukai</t>
        </is>
      </c>
      <c r="G56" t="inlineStr">
        <is>
          <t>Fujimura</t>
        </is>
      </c>
    </row>
    <row r="57">
      <c r="A57" t="inlineStr">
        <is>
          <t>Railways</t>
        </is>
      </c>
      <c r="B57" t="inlineStr">
        <is>
          <t>—</t>
        </is>
      </c>
      <c r="C57" t="inlineStr">
        <is>
          <t>Motoda</t>
        </is>
      </c>
      <c r="D57" t="inlineStr">
        <is>
          <t>Motoda</t>
        </is>
      </c>
      <c r="E57" t="inlineStr">
        <is>
          <t>Oki</t>
        </is>
      </c>
      <c r="F57" t="inlineStr">
        <is>
          <t>Yamanouchi</t>
        </is>
      </c>
      <c r="G57" t="inlineStr">
        <is>
          <t>Komatsu</t>
        </is>
      </c>
    </row>
    <row r="59">
      <c r="A59" s="2" t="inlineStr">
        <is>
          <t>(Continued) Kato to Hamaguchi</t>
        </is>
      </c>
    </row>
    <row r="60">
      <c r="A60" s="5" t="inlineStr">
        <is>
          <t>Ministerial chairs</t>
        </is>
      </c>
      <c r="B60" s="5" t="inlineStr">
        <is>
          <t>Kato — June 1924</t>
        </is>
      </c>
      <c r="C60" s="5" t="inlineStr">
        <is>
          <t>2nd Kato — Aug. 1925</t>
        </is>
      </c>
      <c r="D60" s="5" t="inlineStr">
        <is>
          <t>Wakatsuki — Jan. 1926</t>
        </is>
      </c>
      <c r="E60" s="5" t="inlineStr">
        <is>
          <t>Tanaka — Apr. 1927</t>
        </is>
      </c>
      <c r="F60" s="5" t="inlineStr">
        <is>
          <t>Hamaguchi — July 1929</t>
        </is>
      </c>
      <c r="G60" s="5" t="n"/>
    </row>
    <row r="61">
      <c r="A61" t="inlineStr">
        <is>
          <t>Premier</t>
        </is>
      </c>
      <c r="B61" t="inlineStr">
        <is>
          <t>Kato</t>
        </is>
      </c>
      <c r="C61" t="inlineStr">
        <is>
          <t>Kato</t>
        </is>
      </c>
      <c r="D61" t="inlineStr">
        <is>
          <t>Wakatsuki</t>
        </is>
      </c>
      <c r="E61" t="inlineStr">
        <is>
          <t>Tanaka</t>
        </is>
      </c>
      <c r="F61" t="inlineStr">
        <is>
          <t>Hamaguchi</t>
        </is>
      </c>
    </row>
    <row r="62">
      <c r="A62" t="inlineStr">
        <is>
          <t>Foreign</t>
        </is>
      </c>
      <c r="B62" t="inlineStr">
        <is>
          <t>Shidehara</t>
        </is>
      </c>
      <c r="C62" t="inlineStr">
        <is>
          <t>Shidehara</t>
        </is>
      </c>
      <c r="D62" t="inlineStr">
        <is>
          <t>Shidehara</t>
        </is>
      </c>
      <c r="E62" t="inlineStr">
        <is>
          <t>Tanaka</t>
        </is>
      </c>
      <c r="F62" t="inlineStr">
        <is>
          <t>Shidehara</t>
        </is>
      </c>
    </row>
    <row r="63">
      <c r="A63" t="inlineStr">
        <is>
          <t>Home</t>
        </is>
      </c>
      <c r="B63" t="inlineStr">
        <is>
          <t>Wakatsuki</t>
        </is>
      </c>
      <c r="C63" t="inlineStr">
        <is>
          <t>Wakatsuki</t>
        </is>
      </c>
      <c r="D63" t="inlineStr">
        <is>
          <t>Wakatsuki / Hamaguchi</t>
        </is>
      </c>
      <c r="E63" t="inlineStr">
        <is>
          <t>Suzuki / Mochizuki</t>
        </is>
      </c>
      <c r="F63" t="inlineStr">
        <is>
          <t>Adachi</t>
        </is>
      </c>
    </row>
    <row r="64">
      <c r="A64" t="inlineStr">
        <is>
          <t>Finance</t>
        </is>
      </c>
      <c r="B64" t="inlineStr">
        <is>
          <t>Hamaguchi</t>
        </is>
      </c>
      <c r="C64" t="inlineStr">
        <is>
          <t>Hamaguchi</t>
        </is>
      </c>
      <c r="D64" t="inlineStr">
        <is>
          <t>Hamaguchi / Hayami / Kataoka</t>
        </is>
      </c>
      <c r="E64" t="inlineStr">
        <is>
          <t>Takahashi / Mitsuchi</t>
        </is>
      </c>
      <c r="F64" t="inlineStr">
        <is>
          <t>Inouye</t>
        </is>
      </c>
    </row>
    <row r="65">
      <c r="A65" t="inlineStr">
        <is>
          <t>War</t>
        </is>
      </c>
      <c r="B65" t="inlineStr">
        <is>
          <t>Ugaki</t>
        </is>
      </c>
      <c r="C65" t="inlineStr">
        <is>
          <t>Ugaki</t>
        </is>
      </c>
      <c r="D65" t="inlineStr">
        <is>
          <t>Ugaki</t>
        </is>
      </c>
      <c r="E65" t="inlineStr">
        <is>
          <t>Shirakawa</t>
        </is>
      </c>
      <c r="F65" t="inlineStr">
        <is>
          <t>Ugaki</t>
        </is>
      </c>
    </row>
    <row r="66">
      <c r="A66" t="inlineStr">
        <is>
          <t>Navy</t>
        </is>
      </c>
      <c r="B66" t="inlineStr">
        <is>
          <t>Takarabe</t>
        </is>
      </c>
      <c r="C66" t="inlineStr">
        <is>
          <t>Takarabe</t>
        </is>
      </c>
      <c r="D66" t="inlineStr">
        <is>
          <t>Takarabe</t>
        </is>
      </c>
      <c r="E66" t="inlineStr">
        <is>
          <t>Okada</t>
        </is>
      </c>
      <c r="F66" t="inlineStr">
        <is>
          <t>Takarabe</t>
        </is>
      </c>
    </row>
    <row r="67">
      <c r="A67" t="inlineStr">
        <is>
          <t>Justice</t>
        </is>
      </c>
      <c r="B67" t="inlineStr">
        <is>
          <t>Yokota / Ogawa</t>
        </is>
      </c>
      <c r="C67" t="inlineStr">
        <is>
          <t>Egi</t>
        </is>
      </c>
      <c r="D67" t="inlineStr">
        <is>
          <t>Egi</t>
        </is>
      </c>
      <c r="E67" t="inlineStr">
        <is>
          <t>Hara</t>
        </is>
      </c>
      <c r="F67" t="inlineStr">
        <is>
          <t>Watanabe</t>
        </is>
      </c>
    </row>
    <row r="68">
      <c r="A68" t="inlineStr">
        <is>
          <t>Education</t>
        </is>
      </c>
      <c r="B68" t="inlineStr">
        <is>
          <t>Okada</t>
        </is>
      </c>
      <c r="C68" t="inlineStr">
        <is>
          <t>Okada</t>
        </is>
      </c>
      <c r="D68" t="inlineStr">
        <is>
          <t>Okada</t>
        </is>
      </c>
      <c r="E68" t="inlineStr">
        <is>
          <t>Mitsuchi / Mizuno / Shoda</t>
        </is>
      </c>
      <c r="F68" t="inlineStr">
        <is>
          <t>Kohashi</t>
        </is>
      </c>
    </row>
    <row r="69">
      <c r="A69" t="inlineStr">
        <is>
          <t>(Agr. &amp; Com.</t>
        </is>
      </c>
      <c r="B69" t="inlineStr">
        <is>
          <t>Takahashi)</t>
        </is>
      </c>
      <c r="C69" t="inlineStr"/>
      <c r="D69" t="inlineStr"/>
      <c r="E69" t="inlineStr"/>
      <c r="F69" t="inlineStr"/>
    </row>
    <row r="70">
      <c r="A70" t="inlineStr">
        <is>
          <t>Agr. &amp; Forestry</t>
        </is>
      </c>
      <c r="B70" t="inlineStr">
        <is>
          <t>Okazaki</t>
        </is>
      </c>
      <c r="C70" t="inlineStr">
        <is>
          <t>Hayami</t>
        </is>
      </c>
      <c r="D70" t="inlineStr">
        <is>
          <t>Hayami / Machida</t>
        </is>
      </c>
      <c r="E70" t="inlineStr">
        <is>
          <t>Yamamoto</t>
        </is>
      </c>
      <c r="F70" t="inlineStr">
        <is>
          <t>Machida</t>
        </is>
      </c>
    </row>
    <row r="71">
      <c r="A71" t="inlineStr">
        <is>
          <t>Com. &amp; Industry</t>
        </is>
      </c>
      <c r="B71" t="inlineStr">
        <is>
          <t>Noda</t>
        </is>
      </c>
      <c r="C71" t="inlineStr">
        <is>
          <t>Kataoka</t>
        </is>
      </c>
      <c r="D71" t="inlineStr">
        <is>
          <t>Kataoka / Fujisawa</t>
        </is>
      </c>
      <c r="E71" t="inlineStr">
        <is>
          <t>Nakahashi</t>
        </is>
      </c>
      <c r="F71" t="inlineStr">
        <is>
          <t>Tawara</t>
        </is>
      </c>
    </row>
    <row r="72">
      <c r="A72" t="inlineStr">
        <is>
          <t>Com'tions</t>
        </is>
      </c>
      <c r="B72" t="inlineStr">
        <is>
          <t>Inukai / Adachi</t>
        </is>
      </c>
      <c r="C72" t="inlineStr">
        <is>
          <t>Adachi</t>
        </is>
      </c>
      <c r="D72" t="inlineStr">
        <is>
          <t>Adachi</t>
        </is>
      </c>
      <c r="E72" t="inlineStr">
        <is>
          <t>Mochizuki / Kuhara</t>
        </is>
      </c>
      <c r="F72" t="inlineStr">
        <is>
          <t>Koizumi</t>
        </is>
      </c>
    </row>
    <row r="73">
      <c r="A73" t="inlineStr">
        <is>
          <t>Railways</t>
        </is>
      </c>
      <c r="B73" t="inlineStr">
        <is>
          <t>Sengoku</t>
        </is>
      </c>
      <c r="C73" t="inlineStr">
        <is>
          <t>Sengoku</t>
        </is>
      </c>
      <c r="D73" t="inlineStr">
        <is>
          <t>Sengoku / Inouye</t>
        </is>
      </c>
      <c r="E73" t="inlineStr">
        <is>
          <t>Ogawa</t>
        </is>
      </c>
      <c r="F73" t="inlineStr">
        <is>
          <t>Y. Egi</t>
        </is>
      </c>
    </row>
    <row r="74">
      <c r="A74" t="inlineStr">
        <is>
          <t>Overseas</t>
        </is>
      </c>
      <c r="B74" t="inlineStr">
        <is>
          <t>—</t>
        </is>
      </c>
      <c r="C74" t="inlineStr">
        <is>
          <t>—</t>
        </is>
      </c>
      <c r="D74" t="inlineStr">
        <is>
          <t>—</t>
        </is>
      </c>
      <c r="E74" t="inlineStr">
        <is>
          <t>Tanaka</t>
        </is>
      </c>
      <c r="F74" t="inlineStr">
        <is>
          <t>Matsuda</t>
        </is>
      </c>
    </row>
    <row r="76">
      <c r="A76" s="2" t="inlineStr">
        <is>
          <t>Transcriber's notes</t>
        </is>
      </c>
    </row>
    <row r="77">
      <c r="A77" t="inlineStr">
        <is>
          <t>Names stacked on successive printed lines within one cell (successive holders of the post) are joined with ' / '; commas are as printed within a line.</t>
        </is>
      </c>
    </row>
    <row r="78">
      <c r="A78" t="inlineStr">
        <is>
          <t>Block 1 begins on p. 76 (Premier and Foreign rows) and continues on p. 77 with a repeated header; block 3 begins on p. 77 (Premier-Navy) and continues on p. 78 (Justice-Com'tions) with a repeated header. Merged.</t>
        </is>
      </c>
    </row>
    <row r="79">
      <c r="A79" t="inlineStr">
        <is>
          <t>Cabinet dates in the column headers are printed very small and blurred; read by glyph shape. Least certain: '2nd Matsukata — Sept. 1896' (third digit damaged) and '3rd Ito — Jan. 1898' (looks like '1808' in the scan); '1st Okuma' and '2nd Yamagata' headers also partly damaged ('1898').</t>
        </is>
      </c>
    </row>
    <row r="80">
      <c r="A80" t="inlineStr">
        <is>
          <t>'Okuma*' (1st Okuma, Premier): a mark like an asterisk or stray speck printed after the name.</t>
        </is>
      </c>
    </row>
    <row r="81">
      <c r="A81" t="inlineStr">
        <is>
          <t>'Kurcda' (2nd Ito, Com'tions) transcribed as printed (presumably Kuroda). 'Komatsu-bara' hyphenated across lines, joined as 'Komatsubara'; 'T. Yama-moto' joined as 'T. Yamamoto'.</t>
        </is>
      </c>
    </row>
    <row r="82">
      <c r="A82" t="inlineStr">
        <is>
          <t>Row '(Agr. &amp; Com. ... Takahashi)' printed in parentheses under the Kato (June 1924) cabinet; transcribed as printed with the parentheses split across stub and cell.</t>
        </is>
      </c>
    </row>
  </sheetData>
  <hyperlinks>
    <hyperlink xmlns:r="http://schemas.openxmlformats.org/officeDocument/2006/relationships" ref="A4"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[Composition of the House of Peers, Dec. 26, 1928]</t>
        </is>
      </c>
    </row>
    <row r="2">
      <c r="A2" t="inlineStr">
        <is>
          <t>Politics and Local Government · printed pp. 79</t>
        </is>
      </c>
    </row>
    <row r="3">
      <c r="A3" t="inlineStr">
        <is>
          <t>The House was composed, on Dec. 26, 1928, on the occasion of the convocation of the 56th session, as follows:</t>
        </is>
      </c>
    </row>
    <row r="4">
      <c r="A4" t="inlineStr">
        <is>
          <t>Scan: https://archive.org/details/japan-year-book-1930/page/n134/mode/1up</t>
        </is>
      </c>
    </row>
    <row r="5">
      <c r="A5" s="3" t="inlineStr">
        <is>
          <t>← Contents</t>
        </is>
      </c>
    </row>
    <row r="7">
      <c r="A7" s="5" t="inlineStr">
        <is>
          <t>Class</t>
        </is>
      </c>
      <c r="B7" s="5" t="inlineStr">
        <is>
          <t>Members</t>
        </is>
      </c>
    </row>
    <row r="8">
      <c r="A8" t="inlineStr">
        <is>
          <t>Princes of Blood</t>
        </is>
      </c>
      <c r="B8" s="9" t="n">
        <v>16</v>
      </c>
    </row>
    <row r="9">
      <c r="A9" t="inlineStr">
        <is>
          <t>Princes</t>
        </is>
      </c>
      <c r="B9" s="9" t="n">
        <v>13</v>
      </c>
    </row>
    <row r="10">
      <c r="A10" t="inlineStr">
        <is>
          <t>Marquises</t>
        </is>
      </c>
      <c r="B10" s="9" t="n">
        <v>30</v>
      </c>
    </row>
    <row r="11">
      <c r="A11" t="inlineStr">
        <is>
          <t>Counts</t>
        </is>
      </c>
      <c r="B11" s="9" t="n">
        <v>18</v>
      </c>
    </row>
    <row r="12">
      <c r="A12" t="inlineStr">
        <is>
          <t>Viscounts</t>
        </is>
      </c>
      <c r="B12" s="9" t="n">
        <v>66</v>
      </c>
    </row>
    <row r="13">
      <c r="A13" t="inlineStr">
        <is>
          <t>Barons</t>
        </is>
      </c>
      <c r="B13" s="9" t="n">
        <v>65</v>
      </c>
    </row>
    <row r="14">
      <c r="A14" t="inlineStr">
        <is>
          <t>Imperial Nominees</t>
        </is>
      </c>
      <c r="B14" s="9" t="n">
        <v>124</v>
      </c>
    </row>
    <row r="15">
      <c r="A15" t="inlineStr">
        <is>
          <t>Imperial Academy Members</t>
        </is>
      </c>
      <c r="B15" s="9" t="n">
        <v>4</v>
      </c>
    </row>
    <row r="16">
      <c r="A16" t="inlineStr">
        <is>
          <t>Highest Tax Paying Members</t>
        </is>
      </c>
      <c r="B16" s="9" t="n">
        <v>65</v>
      </c>
    </row>
    <row r="17">
      <c r="A17" t="inlineStr">
        <is>
          <t>Total</t>
        </is>
      </c>
      <c r="B17" s="9" t="n">
        <v>399</v>
      </c>
    </row>
    <row r="19">
      <c r="A19" s="2" t="inlineStr">
        <is>
          <t>Transcriber's notes</t>
        </is>
      </c>
    </row>
    <row r="20">
      <c r="A20" t="inlineStr">
        <is>
          <t>Total 399: parts sum to 401 — does NOT reconcile (diff 2).</t>
        </is>
      </c>
    </row>
  </sheetData>
  <hyperlinks>
    <hyperlink xmlns:r="http://schemas.openxmlformats.org/officeDocument/2006/relationships" ref="A5"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7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Sessions of House and Dissolutions</t>
        </is>
      </c>
    </row>
    <row r="2">
      <c r="A2" t="inlineStr">
        <is>
          <t>Politics and Local Government · printed pp. 79, 80</t>
        </is>
      </c>
    </row>
    <row r="3">
      <c r="A3" t="inlineStr">
        <is>
          <t>The chronological lists of sessions of the Lower House from the first is as follows; those marked * being the dissolved sessions:—</t>
        </is>
      </c>
    </row>
    <row r="4">
      <c r="A4" t="inlineStr">
        <is>
          <t>Scan: https://archive.org/details/japan-year-book-1930/page/n134/mode/1up, https://archive.org/details/japan-year-book-1930/page/n135/mode/1up</t>
        </is>
      </c>
    </row>
    <row r="5">
      <c r="A5" s="3" t="inlineStr">
        <is>
          <t>← Contents</t>
        </is>
      </c>
    </row>
    <row r="7">
      <c r="A7" s="5" t="inlineStr">
        <is>
          <t>Session</t>
        </is>
      </c>
      <c r="B7" s="5" t="inlineStr">
        <is>
          <t>Period of sitting — from</t>
        </is>
      </c>
      <c r="C7" s="5" t="inlineStr">
        <is>
          <t>Period of sitting — to</t>
        </is>
      </c>
      <c r="D7" s="5" t="inlineStr">
        <is>
          <t>President</t>
        </is>
      </c>
      <c r="E7" s="5" t="inlineStr">
        <is>
          <t>Vice-President</t>
        </is>
      </c>
      <c r="F7" s="5" t="inlineStr">
        <is>
          <t>Dissolved (*)</t>
        </is>
      </c>
    </row>
    <row r="8">
      <c r="A8" t="inlineStr">
        <is>
          <t>1st</t>
        </is>
      </c>
      <c r="B8" t="inlineStr">
        <is>
          <t>29 Nov., 1890</t>
        </is>
      </c>
      <c r="C8" t="inlineStr">
        <is>
          <t>8 Mar., '91</t>
        </is>
      </c>
      <c r="D8" t="inlineStr">
        <is>
          <t>Nakajima.</t>
        </is>
      </c>
      <c r="E8" t="inlineStr">
        <is>
          <t>Tsuda.</t>
        </is>
      </c>
      <c r="F8" t="inlineStr"/>
    </row>
    <row r="9">
      <c r="A9" t="inlineStr">
        <is>
          <t>2nd</t>
        </is>
      </c>
      <c r="B9" t="inlineStr">
        <is>
          <t>29 Nov., '91</t>
        </is>
      </c>
      <c r="C9" t="inlineStr">
        <is>
          <t>25 Dec., '91</t>
        </is>
      </c>
      <c r="D9" t="inlineStr">
        <is>
          <t>Nakajima.</t>
        </is>
      </c>
      <c r="E9" t="inlineStr">
        <is>
          <t>Tsuda.</t>
        </is>
      </c>
      <c r="F9" t="inlineStr">
        <is>
          <t>*</t>
        </is>
      </c>
    </row>
    <row r="10">
      <c r="A10" t="inlineStr">
        <is>
          <t>3rd</t>
        </is>
      </c>
      <c r="B10" t="inlineStr">
        <is>
          <t>5 May, '92</t>
        </is>
      </c>
      <c r="C10" t="inlineStr">
        <is>
          <t>15 June, '92</t>
        </is>
      </c>
      <c r="D10" t="inlineStr">
        <is>
          <t>T. Hoshi.</t>
        </is>
      </c>
      <c r="E10" t="inlineStr">
        <is>
          <t>Sone.</t>
        </is>
      </c>
      <c r="F10" t="inlineStr"/>
    </row>
    <row r="11">
      <c r="A11" t="inlineStr">
        <is>
          <t>4th</t>
        </is>
      </c>
      <c r="B11" t="inlineStr">
        <is>
          <t>29 Nov., '92</t>
        </is>
      </c>
      <c r="C11" t="inlineStr">
        <is>
          <t>1 Mar., '93</t>
        </is>
      </c>
      <c r="D11" t="inlineStr">
        <is>
          <t>Do.</t>
        </is>
      </c>
      <c r="E11" t="inlineStr">
        <is>
          <t>Kusumoto.</t>
        </is>
      </c>
      <c r="F11" t="inlineStr"/>
    </row>
    <row r="12">
      <c r="A12" t="inlineStr">
        <is>
          <t>5th</t>
        </is>
      </c>
      <c r="B12" t="inlineStr">
        <is>
          <t>28 Nov., '93</t>
        </is>
      </c>
      <c r="C12" t="inlineStr">
        <is>
          <t>30 Dec., '93</t>
        </is>
      </c>
      <c r="D12" t="inlineStr">
        <is>
          <t>Kusumoto.</t>
        </is>
      </c>
      <c r="E12" t="inlineStr">
        <is>
          <t>I. Abei.</t>
        </is>
      </c>
      <c r="F12" t="inlineStr">
        <is>
          <t>*</t>
        </is>
      </c>
    </row>
    <row r="13">
      <c r="A13" t="inlineStr">
        <is>
          <t>6th</t>
        </is>
      </c>
      <c r="B13" t="inlineStr">
        <is>
          <t>16 May, '94</t>
        </is>
      </c>
      <c r="C13" t="inlineStr">
        <is>
          <t>2 June, '94</t>
        </is>
      </c>
      <c r="D13" t="inlineStr">
        <is>
          <t>Kusumoto.</t>
        </is>
      </c>
      <c r="E13" t="inlineStr">
        <is>
          <t>K. Kataoka.</t>
        </is>
      </c>
      <c r="F13" t="inlineStr">
        <is>
          <t>*</t>
        </is>
      </c>
    </row>
    <row r="14">
      <c r="A14" t="inlineStr">
        <is>
          <t>7th</t>
        </is>
      </c>
      <c r="B14" t="inlineStr">
        <is>
          <t>18 Oct., '94</t>
        </is>
      </c>
      <c r="C14" t="inlineStr">
        <is>
          <t>22 Oct., '94</t>
        </is>
      </c>
      <c r="D14" t="inlineStr">
        <is>
          <t>Kusumoto.</t>
        </is>
      </c>
      <c r="E14" t="inlineStr">
        <is>
          <t>Do.</t>
        </is>
      </c>
      <c r="F14" t="inlineStr"/>
    </row>
    <row r="15">
      <c r="A15" t="inlineStr">
        <is>
          <t>8th</t>
        </is>
      </c>
      <c r="B15" t="inlineStr">
        <is>
          <t>24 Dec., '94</t>
        </is>
      </c>
      <c r="C15" t="inlineStr">
        <is>
          <t>27 Mar., '95</t>
        </is>
      </c>
      <c r="D15" t="inlineStr">
        <is>
          <t>Kusumoto.</t>
        </is>
      </c>
      <c r="E15" t="inlineStr">
        <is>
          <t>S. Shimada.</t>
        </is>
      </c>
      <c r="F15" t="inlineStr"/>
    </row>
    <row r="16">
      <c r="A16" t="inlineStr">
        <is>
          <t>9th</t>
        </is>
      </c>
      <c r="B16" t="inlineStr">
        <is>
          <t>28 Dec., '95</t>
        </is>
      </c>
      <c r="C16" t="inlineStr">
        <is>
          <t>29 Mar., '96</t>
        </is>
      </c>
      <c r="D16" t="inlineStr">
        <is>
          <t>Kusumoto.</t>
        </is>
      </c>
      <c r="E16" t="inlineStr">
        <is>
          <t>Do.</t>
        </is>
      </c>
      <c r="F16" t="inlineStr"/>
    </row>
    <row r="17">
      <c r="A17" t="inlineStr">
        <is>
          <t>10th</t>
        </is>
      </c>
      <c r="B17" t="inlineStr">
        <is>
          <t>25 Dec., '96</t>
        </is>
      </c>
      <c r="C17" t="inlineStr">
        <is>
          <t>24 Mar., '97</t>
        </is>
      </c>
      <c r="D17" t="inlineStr">
        <is>
          <t>K. Hatoyama.</t>
        </is>
      </c>
      <c r="E17" t="inlineStr">
        <is>
          <t>Do.</t>
        </is>
      </c>
      <c r="F17" t="inlineStr"/>
    </row>
    <row r="18">
      <c r="A18" t="inlineStr">
        <is>
          <t>11th</t>
        </is>
      </c>
      <c r="B18" t="inlineStr">
        <is>
          <t>24 Dec., '97</t>
        </is>
      </c>
      <c r="C18" t="inlineStr">
        <is>
          <t>25 Dec., '97</t>
        </is>
      </c>
      <c r="D18" t="inlineStr">
        <is>
          <t>K. Hatoyama.</t>
        </is>
      </c>
      <c r="E18" t="inlineStr">
        <is>
          <t>Do.</t>
        </is>
      </c>
      <c r="F18" t="inlineStr">
        <is>
          <t>*</t>
        </is>
      </c>
    </row>
    <row r="19">
      <c r="A19" t="inlineStr">
        <is>
          <t>12th</t>
        </is>
      </c>
      <c r="B19" t="inlineStr">
        <is>
          <t>19 May, '98</t>
        </is>
      </c>
      <c r="C19" t="inlineStr">
        <is>
          <t>10 June, '98</t>
        </is>
      </c>
      <c r="D19" t="inlineStr">
        <is>
          <t>K. Kataoka.</t>
        </is>
      </c>
      <c r="E19" t="inlineStr">
        <is>
          <t>Do.</t>
        </is>
      </c>
      <c r="F19" t="inlineStr">
        <is>
          <t>*</t>
        </is>
      </c>
    </row>
    <row r="20">
      <c r="A20" t="inlineStr">
        <is>
          <t>13th</t>
        </is>
      </c>
      <c r="B20" t="inlineStr">
        <is>
          <t>3 Dec., '98</t>
        </is>
      </c>
      <c r="C20" t="inlineStr">
        <is>
          <t>10 Mar., '99</t>
        </is>
      </c>
      <c r="D20" t="inlineStr">
        <is>
          <t>K. Kataoka.</t>
        </is>
      </c>
      <c r="E20" t="inlineStr">
        <is>
          <t>Motoda.</t>
        </is>
      </c>
      <c r="F20" t="inlineStr"/>
    </row>
    <row r="21">
      <c r="A21" t="inlineStr">
        <is>
          <t>14th</t>
        </is>
      </c>
      <c r="B21" t="inlineStr">
        <is>
          <t>22 Nov., '99</t>
        </is>
      </c>
      <c r="C21" t="inlineStr">
        <is>
          <t>24 Feb., '00</t>
        </is>
      </c>
      <c r="D21" t="inlineStr">
        <is>
          <t>K. Kataoka.</t>
        </is>
      </c>
      <c r="E21" t="inlineStr">
        <is>
          <t>Motoda.</t>
        </is>
      </c>
      <c r="F21" t="inlineStr"/>
    </row>
    <row r="22">
      <c r="A22" t="inlineStr">
        <is>
          <t>15th</t>
        </is>
      </c>
      <c r="B22" t="inlineStr">
        <is>
          <t>25 Dec., '00</t>
        </is>
      </c>
      <c r="C22" t="inlineStr">
        <is>
          <t>25 Mar., '01</t>
        </is>
      </c>
      <c r="D22" t="inlineStr">
        <is>
          <t>K. Kataoka.</t>
        </is>
      </c>
      <c r="E22" t="inlineStr">
        <is>
          <t>Motoda.</t>
        </is>
      </c>
      <c r="F22" t="inlineStr"/>
    </row>
    <row r="23">
      <c r="A23" t="inlineStr">
        <is>
          <t>16th</t>
        </is>
      </c>
      <c r="B23" t="inlineStr">
        <is>
          <t>10 Dec., '01</t>
        </is>
      </c>
      <c r="C23" t="inlineStr">
        <is>
          <t>10 Mar., '02</t>
        </is>
      </c>
      <c r="D23" t="inlineStr">
        <is>
          <t>K. Kataoka.</t>
        </is>
      </c>
      <c r="E23" t="inlineStr">
        <is>
          <t>Motoda.</t>
        </is>
      </c>
      <c r="F23" t="inlineStr"/>
    </row>
    <row r="24">
      <c r="A24" t="inlineStr">
        <is>
          <t>17th</t>
        </is>
      </c>
      <c r="B24" t="inlineStr">
        <is>
          <t>9 Dec., '02</t>
        </is>
      </c>
      <c r="C24" t="inlineStr">
        <is>
          <t>28 Dec., '02</t>
        </is>
      </c>
      <c r="D24" t="inlineStr">
        <is>
          <t>K. Kataoka.</t>
        </is>
      </c>
      <c r="E24" t="inlineStr">
        <is>
          <t>Motoda.</t>
        </is>
      </c>
      <c r="F24" t="inlineStr">
        <is>
          <t>*</t>
        </is>
      </c>
    </row>
    <row r="25">
      <c r="A25" t="inlineStr">
        <is>
          <t>18th</t>
        </is>
      </c>
      <c r="B25" t="inlineStr">
        <is>
          <t>12 May, '03</t>
        </is>
      </c>
      <c r="C25" t="inlineStr">
        <is>
          <t>5 June, '03</t>
        </is>
      </c>
      <c r="D25" t="inlineStr">
        <is>
          <t>K. Kataoka.</t>
        </is>
      </c>
      <c r="E25" t="inlineStr">
        <is>
          <t>Sugita.</t>
        </is>
      </c>
      <c r="F25" t="inlineStr"/>
    </row>
    <row r="26">
      <c r="A26" t="inlineStr">
        <is>
          <t>19th</t>
        </is>
      </c>
      <c r="B26" t="inlineStr">
        <is>
          <t>10 Dec., '03</t>
        </is>
      </c>
      <c r="C26" t="inlineStr">
        <is>
          <t>11 Dec., '03</t>
        </is>
      </c>
      <c r="D26" t="inlineStr">
        <is>
          <t>H. Kono.</t>
        </is>
      </c>
      <c r="E26" t="inlineStr">
        <is>
          <t>Do</t>
        </is>
      </c>
      <c r="F26" t="inlineStr">
        <is>
          <t>*</t>
        </is>
      </c>
    </row>
    <row r="27">
      <c r="A27" t="inlineStr">
        <is>
          <t>20th</t>
        </is>
      </c>
      <c r="B27" t="inlineStr">
        <is>
          <t>20 Mar., '04</t>
        </is>
      </c>
      <c r="C27" t="inlineStr">
        <is>
          <t>30 Mar., '04</t>
        </is>
      </c>
      <c r="D27" t="inlineStr">
        <is>
          <t>M. Matsuda.</t>
        </is>
      </c>
      <c r="E27" t="inlineStr">
        <is>
          <t>K. Minoura.</t>
        </is>
      </c>
      <c r="F27" t="inlineStr"/>
    </row>
    <row r="28">
      <c r="A28" t="inlineStr">
        <is>
          <t>21st</t>
        </is>
      </c>
      <c r="B28" t="inlineStr">
        <is>
          <t>30 Nov., '04</t>
        </is>
      </c>
      <c r="C28" t="inlineStr">
        <is>
          <t>28 Feb., '05</t>
        </is>
      </c>
      <c r="D28" t="inlineStr">
        <is>
          <t>M. Matsuda.</t>
        </is>
      </c>
      <c r="E28" t="inlineStr">
        <is>
          <t>K. Minoura.</t>
        </is>
      </c>
      <c r="F28" t="inlineStr"/>
    </row>
    <row r="29">
      <c r="A29" t="inlineStr">
        <is>
          <t>22nd</t>
        </is>
      </c>
      <c r="B29" t="inlineStr">
        <is>
          <t>28 Dec., '05</t>
        </is>
      </c>
      <c r="C29" t="inlineStr">
        <is>
          <t>27 Mar., '06</t>
        </is>
      </c>
      <c r="D29" t="inlineStr">
        <is>
          <t>T. Sugita.</t>
        </is>
      </c>
      <c r="E29" t="inlineStr">
        <is>
          <t>Do.</t>
        </is>
      </c>
      <c r="F29" t="inlineStr"/>
    </row>
    <row r="30">
      <c r="A30" t="inlineStr">
        <is>
          <t>23rd</t>
        </is>
      </c>
      <c r="B30" t="inlineStr">
        <is>
          <t>28 Dec., '06</t>
        </is>
      </c>
      <c r="C30" t="inlineStr">
        <is>
          <t>28 Mar., '07</t>
        </is>
      </c>
      <c r="D30" t="inlineStr">
        <is>
          <t>T. Sugita.</t>
        </is>
      </c>
      <c r="E30" t="inlineStr">
        <is>
          <t>Do.</t>
        </is>
      </c>
      <c r="F30" t="inlineStr"/>
    </row>
    <row r="31">
      <c r="A31" t="inlineStr">
        <is>
          <t>24th</t>
        </is>
      </c>
      <c r="B31" t="inlineStr">
        <is>
          <t>24 Dec., '07</t>
        </is>
      </c>
      <c r="C31" t="inlineStr">
        <is>
          <t>28 Mar., '08</t>
        </is>
      </c>
      <c r="D31" t="inlineStr">
        <is>
          <t>T. Sugita.</t>
        </is>
      </c>
      <c r="E31" t="inlineStr">
        <is>
          <t>Do.</t>
        </is>
      </c>
      <c r="F31" t="inlineStr"/>
    </row>
    <row r="32">
      <c r="A32" t="inlineStr">
        <is>
          <t>25th</t>
        </is>
      </c>
      <c r="B32" t="inlineStr">
        <is>
          <t>28 Dec., '08</t>
        </is>
      </c>
      <c r="C32" t="inlineStr">
        <is>
          <t>25 Mar., '09</t>
        </is>
      </c>
      <c r="D32" t="inlineStr">
        <is>
          <t>S. Haseba.</t>
        </is>
      </c>
      <c r="E32" t="inlineStr">
        <is>
          <t>R. Koezuka.</t>
        </is>
      </c>
      <c r="F32" t="inlineStr"/>
    </row>
    <row r="33">
      <c r="A33" t="inlineStr">
        <is>
          <t>26th</t>
        </is>
      </c>
      <c r="B33" t="inlineStr">
        <is>
          <t>24 Dec., '09</t>
        </is>
      </c>
      <c r="C33" t="inlineStr">
        <is>
          <t>24 Mar., '10</t>
        </is>
      </c>
      <c r="D33" t="inlineStr">
        <is>
          <t>S. Haseba.</t>
        </is>
      </c>
      <c r="E33" t="inlineStr">
        <is>
          <t>R. Koezuka.</t>
        </is>
      </c>
      <c r="F33" t="inlineStr"/>
    </row>
    <row r="34">
      <c r="A34" t="inlineStr">
        <is>
          <t>27th</t>
        </is>
      </c>
      <c r="B34" t="inlineStr">
        <is>
          <t>24 Dec., '10</t>
        </is>
      </c>
      <c r="C34" t="inlineStr">
        <is>
          <t>24 Mar., '11</t>
        </is>
      </c>
      <c r="D34" t="inlineStr">
        <is>
          <t>S. Haseba.</t>
        </is>
      </c>
      <c r="E34" t="inlineStr">
        <is>
          <t>R. Koezuka.</t>
        </is>
      </c>
      <c r="F34" t="inlineStr"/>
    </row>
    <row r="35">
      <c r="A35" t="inlineStr">
        <is>
          <t>28th</t>
        </is>
      </c>
      <c r="B35" t="inlineStr">
        <is>
          <t>24 Dec., '11</t>
        </is>
      </c>
      <c r="C35" t="inlineStr">
        <is>
          <t>24 Mar., '12</t>
        </is>
      </c>
      <c r="D35" t="inlineStr">
        <is>
          <t>S. Haseba.</t>
        </is>
      </c>
      <c r="E35" t="inlineStr">
        <is>
          <t>R. Koezuka.</t>
        </is>
      </c>
      <c r="F35" t="inlineStr"/>
    </row>
    <row r="36">
      <c r="A36" t="inlineStr">
        <is>
          <t>29th</t>
        </is>
      </c>
      <c r="B36" t="inlineStr">
        <is>
          <t>21 Aug., '12</t>
        </is>
      </c>
      <c r="C36" t="inlineStr">
        <is>
          <t>23 Aug., '12</t>
        </is>
      </c>
      <c r="D36" t="inlineStr">
        <is>
          <t>I. Ooka.</t>
        </is>
      </c>
      <c r="E36" t="inlineStr">
        <is>
          <t>N. Seki.</t>
        </is>
      </c>
      <c r="F36" t="inlineStr"/>
    </row>
    <row r="37">
      <c r="A37" t="inlineStr">
        <is>
          <t>30th</t>
        </is>
      </c>
      <c r="B37" t="inlineStr">
        <is>
          <t>24 Dec., '12</t>
        </is>
      </c>
      <c r="C37" t="inlineStr">
        <is>
          <t>26 Mar., '13</t>
        </is>
      </c>
      <c r="D37" t="inlineStr">
        <is>
          <t>I. Ooka.</t>
        </is>
      </c>
      <c r="E37" t="inlineStr">
        <is>
          <t>N. Seki.</t>
        </is>
      </c>
      <c r="F37" t="inlineStr"/>
    </row>
    <row r="38">
      <c r="A38" t="inlineStr">
        <is>
          <t>31st</t>
        </is>
      </c>
      <c r="B38" t="inlineStr">
        <is>
          <t>26 Dec., '13</t>
        </is>
      </c>
      <c r="C38" t="inlineStr">
        <is>
          <t>26 Mar., '14</t>
        </is>
      </c>
      <c r="D38" t="inlineStr">
        <is>
          <t>I. Ooka, / S. Haseba, / H. Oku.</t>
        </is>
      </c>
      <c r="E38" t="inlineStr">
        <is>
          <t>Do.</t>
        </is>
      </c>
      <c r="F38" t="inlineStr"/>
    </row>
    <row r="39">
      <c r="A39" t="inlineStr">
        <is>
          <t>32nd</t>
        </is>
      </c>
      <c r="B39" t="inlineStr">
        <is>
          <t>5 May, '14</t>
        </is>
      </c>
      <c r="C39" t="inlineStr">
        <is>
          <t>8 May, '14</t>
        </is>
      </c>
      <c r="D39" t="inlineStr">
        <is>
          <t>H. Oku.</t>
        </is>
      </c>
      <c r="E39" t="inlineStr">
        <is>
          <t>Do.</t>
        </is>
      </c>
      <c r="F39" t="inlineStr"/>
    </row>
    <row r="40">
      <c r="A40" t="inlineStr">
        <is>
          <t>33rd</t>
        </is>
      </c>
      <c r="B40" t="inlineStr">
        <is>
          <t>20 June, '14</t>
        </is>
      </c>
      <c r="C40" t="inlineStr">
        <is>
          <t>26 June, '14</t>
        </is>
      </c>
      <c r="D40" t="inlineStr">
        <is>
          <t>H. Oku.</t>
        </is>
      </c>
      <c r="E40" t="inlineStr">
        <is>
          <t>Do.</t>
        </is>
      </c>
      <c r="F40" t="inlineStr"/>
    </row>
    <row r="41">
      <c r="A41" t="inlineStr">
        <is>
          <t>34th</t>
        </is>
      </c>
      <c r="B41" t="inlineStr">
        <is>
          <t>3 Sept., '14</t>
        </is>
      </c>
      <c r="C41" t="inlineStr">
        <is>
          <t>9 Sept., '14</t>
        </is>
      </c>
      <c r="D41" t="inlineStr">
        <is>
          <t>H. Oku.</t>
        </is>
      </c>
      <c r="E41" t="inlineStr">
        <is>
          <t>Do.</t>
        </is>
      </c>
      <c r="F41" t="inlineStr"/>
    </row>
    <row r="42">
      <c r="A42" t="inlineStr">
        <is>
          <t>35th</t>
        </is>
      </c>
      <c r="B42" t="inlineStr">
        <is>
          <t>7 Dec., '14</t>
        </is>
      </c>
      <c r="C42" t="inlineStr">
        <is>
          <t>25 Dec., '14</t>
        </is>
      </c>
      <c r="D42" t="inlineStr">
        <is>
          <t>H. Oku.</t>
        </is>
      </c>
      <c r="E42" t="inlineStr">
        <is>
          <t>Do.</t>
        </is>
      </c>
      <c r="F42" t="inlineStr">
        <is>
          <t>*</t>
        </is>
      </c>
    </row>
    <row r="43">
      <c r="A43" t="inlineStr">
        <is>
          <t>36th</t>
        </is>
      </c>
      <c r="B43" t="inlineStr">
        <is>
          <t>20 May, '15</t>
        </is>
      </c>
      <c r="C43" t="inlineStr">
        <is>
          <t>10 June, '15</t>
        </is>
      </c>
      <c r="D43" t="inlineStr">
        <is>
          <t>S. Shimada.</t>
        </is>
      </c>
      <c r="E43" t="inlineStr">
        <is>
          <t>T. Hanai.</t>
        </is>
      </c>
      <c r="F43" t="inlineStr"/>
    </row>
    <row r="44">
      <c r="A44" t="inlineStr">
        <is>
          <t>37th</t>
        </is>
      </c>
      <c r="B44" t="inlineStr">
        <is>
          <t>1 Dec., '15</t>
        </is>
      </c>
      <c r="C44" t="inlineStr">
        <is>
          <t>29 Feb., '16</t>
        </is>
      </c>
      <c r="D44" t="inlineStr">
        <is>
          <t>S. Shimada.</t>
        </is>
      </c>
      <c r="E44" t="inlineStr">
        <is>
          <t>Do.</t>
        </is>
      </c>
      <c r="F44" t="inlineStr"/>
    </row>
    <row r="45">
      <c r="A45" t="inlineStr">
        <is>
          <t>38th</t>
        </is>
      </c>
      <c r="B45" t="inlineStr">
        <is>
          <t>27 Dec., '16</t>
        </is>
      </c>
      <c r="C45" t="inlineStr">
        <is>
          <t>25 June, '17</t>
        </is>
      </c>
      <c r="D45" t="inlineStr">
        <is>
          <t>S. Shimada.</t>
        </is>
      </c>
      <c r="E45" t="inlineStr">
        <is>
          <t>S. Hayami.</t>
        </is>
      </c>
      <c r="F45" t="inlineStr"/>
    </row>
    <row r="46">
      <c r="A46" t="inlineStr">
        <is>
          <t>39th</t>
        </is>
      </c>
      <c r="B46" t="inlineStr">
        <is>
          <t>22 June, '17</t>
        </is>
      </c>
      <c r="C46" t="inlineStr">
        <is>
          <t>15 July, '17</t>
        </is>
      </c>
      <c r="D46" t="inlineStr">
        <is>
          <t>I. Ooka.</t>
        </is>
      </c>
      <c r="E46" t="inlineStr">
        <is>
          <t>K. Hamada.</t>
        </is>
      </c>
      <c r="F46" t="inlineStr"/>
    </row>
    <row r="47">
      <c r="A47" t="inlineStr">
        <is>
          <t>40th</t>
        </is>
      </c>
      <c r="B47" t="inlineStr">
        <is>
          <t>22 Dec., '17</t>
        </is>
      </c>
      <c r="C47" t="inlineStr">
        <is>
          <t>26 Mar., '18</t>
        </is>
      </c>
      <c r="D47" t="inlineStr">
        <is>
          <t>I. Ooka.</t>
        </is>
      </c>
      <c r="E47" t="inlineStr">
        <is>
          <t>K. Hamada.</t>
        </is>
      </c>
      <c r="F47" t="inlineStr"/>
    </row>
    <row r="48">
      <c r="A48" t="inlineStr">
        <is>
          <t>41st</t>
        </is>
      </c>
      <c r="B48" t="inlineStr">
        <is>
          <t>27 Dec., '18</t>
        </is>
      </c>
      <c r="C48" t="inlineStr">
        <is>
          <t>27 Mar., '19</t>
        </is>
      </c>
      <c r="D48" t="inlineStr">
        <is>
          <t>I. Ooka.</t>
        </is>
      </c>
      <c r="E48" t="inlineStr">
        <is>
          <t>K. Hamada.</t>
        </is>
      </c>
      <c r="F48" t="inlineStr"/>
    </row>
    <row r="49">
      <c r="A49" t="inlineStr">
        <is>
          <t>42nd</t>
        </is>
      </c>
      <c r="B49" t="inlineStr">
        <is>
          <t>26 Dec., '19</t>
        </is>
      </c>
      <c r="C49" t="inlineStr">
        <is>
          <t>16 Feb., '20</t>
        </is>
      </c>
      <c r="D49" t="inlineStr">
        <is>
          <t>I. Ooka.</t>
        </is>
      </c>
      <c r="E49" t="inlineStr">
        <is>
          <t>K. Hamada.</t>
        </is>
      </c>
      <c r="F49" t="inlineStr">
        <is>
          <t>*</t>
        </is>
      </c>
    </row>
    <row r="50">
      <c r="A50" t="inlineStr">
        <is>
          <t>43rd</t>
        </is>
      </c>
      <c r="B50" t="inlineStr">
        <is>
          <t>29 June, '20</t>
        </is>
      </c>
      <c r="C50" t="inlineStr">
        <is>
          <t>30 July, '20</t>
        </is>
      </c>
      <c r="D50" t="inlineStr">
        <is>
          <t>S. Oku.</t>
        </is>
      </c>
      <c r="E50" t="inlineStr">
        <is>
          <t>Y. Kasuya.</t>
        </is>
      </c>
      <c r="F50" t="inlineStr"/>
    </row>
    <row r="51">
      <c r="A51" t="inlineStr">
        <is>
          <t>44th</t>
        </is>
      </c>
      <c r="B51" t="inlineStr">
        <is>
          <t>25 Dec., '20</t>
        </is>
      </c>
      <c r="C51" t="inlineStr">
        <is>
          <t>27 Mar., '21</t>
        </is>
      </c>
      <c r="D51" t="inlineStr">
        <is>
          <t>S. Oku.</t>
        </is>
      </c>
      <c r="E51" t="inlineStr">
        <is>
          <t>Y. Kasuya.</t>
        </is>
      </c>
      <c r="F51" t="inlineStr"/>
    </row>
    <row r="52">
      <c r="A52" t="inlineStr">
        <is>
          <t>45th</t>
        </is>
      </c>
      <c r="B52" t="inlineStr">
        <is>
          <t>25 Dec., '21</t>
        </is>
      </c>
      <c r="C52" t="inlineStr">
        <is>
          <t>25 Mar., '22</t>
        </is>
      </c>
      <c r="D52" t="inlineStr">
        <is>
          <t>S. Oku.</t>
        </is>
      </c>
      <c r="E52" t="inlineStr">
        <is>
          <t>Y. Kasuya.</t>
        </is>
      </c>
      <c r="F52" t="inlineStr"/>
    </row>
    <row r="53">
      <c r="A53" t="inlineStr">
        <is>
          <t>46th</t>
        </is>
      </c>
      <c r="B53" t="inlineStr">
        <is>
          <t>27 Dec., '22</t>
        </is>
      </c>
      <c r="C53" t="inlineStr">
        <is>
          <t>27 Mar., '23</t>
        </is>
      </c>
      <c r="D53" t="inlineStr">
        <is>
          <t>Y. Kasuya.</t>
        </is>
      </c>
      <c r="E53" t="inlineStr">
        <is>
          <t>G. Matsuda.</t>
        </is>
      </c>
      <c r="F53" t="inlineStr"/>
    </row>
    <row r="54">
      <c r="A54" t="inlineStr">
        <is>
          <t>47th</t>
        </is>
      </c>
      <c r="B54" t="inlineStr">
        <is>
          <t>11 Dec., '23</t>
        </is>
      </c>
      <c r="C54" t="inlineStr">
        <is>
          <t>23 Dec., '23</t>
        </is>
      </c>
      <c r="D54" t="inlineStr">
        <is>
          <t>Y. Kasuya.</t>
        </is>
      </c>
      <c r="E54" t="inlineStr">
        <is>
          <t>Do.</t>
        </is>
      </c>
      <c r="F54" t="inlineStr"/>
    </row>
    <row r="55">
      <c r="A55" t="inlineStr">
        <is>
          <t>48th</t>
        </is>
      </c>
      <c r="B55" t="inlineStr">
        <is>
          <t>27 Dec., '23</t>
        </is>
      </c>
      <c r="C55" t="inlineStr">
        <is>
          <t>31 Jan., '24</t>
        </is>
      </c>
      <c r="D55" t="inlineStr">
        <is>
          <t>Y. Kasuya.</t>
        </is>
      </c>
      <c r="E55" t="inlineStr">
        <is>
          <t>Do.</t>
        </is>
      </c>
      <c r="F55" t="inlineStr">
        <is>
          <t>*</t>
        </is>
      </c>
    </row>
    <row r="56">
      <c r="A56" t="inlineStr">
        <is>
          <t>49th</t>
        </is>
      </c>
      <c r="B56" t="inlineStr">
        <is>
          <t>28 June, '24</t>
        </is>
      </c>
      <c r="C56" t="inlineStr">
        <is>
          <t>19 July, '24</t>
        </is>
      </c>
      <c r="D56" t="inlineStr">
        <is>
          <t>Y. Kasuya.</t>
        </is>
      </c>
      <c r="E56" t="inlineStr">
        <is>
          <t>M. Koizumi.</t>
        </is>
      </c>
      <c r="F56" t="inlineStr"/>
    </row>
    <row r="57">
      <c r="A57" t="inlineStr">
        <is>
          <t>50th</t>
        </is>
      </c>
      <c r="B57" t="inlineStr">
        <is>
          <t>24 Dec., '24</t>
        </is>
      </c>
      <c r="C57" t="inlineStr">
        <is>
          <t>31 Mar., '25</t>
        </is>
      </c>
      <c r="D57" t="inlineStr">
        <is>
          <t>Y. Kasuya.</t>
        </is>
      </c>
      <c r="E57" t="inlineStr">
        <is>
          <t>Do.</t>
        </is>
      </c>
      <c r="F57" t="inlineStr"/>
    </row>
    <row r="58">
      <c r="A58" t="inlineStr">
        <is>
          <t>51st</t>
        </is>
      </c>
      <c r="B58" t="inlineStr">
        <is>
          <t>24 Dec., '25</t>
        </is>
      </c>
      <c r="C58" t="inlineStr">
        <is>
          <t>31 Mar., '26</t>
        </is>
      </c>
      <c r="D58" t="inlineStr">
        <is>
          <t>Y. Kasuya.</t>
        </is>
      </c>
      <c r="E58" t="inlineStr">
        <is>
          <t>Do.</t>
        </is>
      </c>
      <c r="F58" t="inlineStr"/>
    </row>
    <row r="59">
      <c r="A59" t="inlineStr">
        <is>
          <t>52nd</t>
        </is>
      </c>
      <c r="B59" t="inlineStr">
        <is>
          <t>24 Dec., '26</t>
        </is>
      </c>
      <c r="C59" t="inlineStr">
        <is>
          <t>25 Mar., '27</t>
        </is>
      </c>
      <c r="D59" t="inlineStr">
        <is>
          <t>Y. Kasuya.</t>
        </is>
      </c>
      <c r="E59" t="inlineStr">
        <is>
          <t>Do.</t>
        </is>
      </c>
      <c r="F59" t="inlineStr"/>
    </row>
    <row r="60">
      <c r="A60" t="inlineStr">
        <is>
          <t>53rd</t>
        </is>
      </c>
      <c r="B60" t="inlineStr">
        <is>
          <t>3 May, '27</t>
        </is>
      </c>
      <c r="C60" t="inlineStr">
        <is>
          <t>8 May, '27</t>
        </is>
      </c>
      <c r="D60" t="inlineStr">
        <is>
          <t>S. Morita.</t>
        </is>
      </c>
      <c r="E60" t="inlineStr">
        <is>
          <t>G. Matsuura.</t>
        </is>
      </c>
      <c r="F60" t="inlineStr"/>
    </row>
    <row r="61">
      <c r="A61" t="inlineStr">
        <is>
          <t>54th</t>
        </is>
      </c>
      <c r="B61" t="inlineStr">
        <is>
          <t>26 Dec., '27</t>
        </is>
      </c>
      <c r="C61" t="inlineStr">
        <is>
          <t>21 Jan., '28</t>
        </is>
      </c>
      <c r="D61" t="inlineStr">
        <is>
          <t>S. Morita.</t>
        </is>
      </c>
      <c r="E61" t="inlineStr">
        <is>
          <t>G. Matsuura.</t>
        </is>
      </c>
      <c r="F61" t="inlineStr">
        <is>
          <t>*</t>
        </is>
      </c>
    </row>
    <row r="62">
      <c r="A62" t="inlineStr">
        <is>
          <t>55th</t>
        </is>
      </c>
      <c r="B62" t="inlineStr">
        <is>
          <t>20 Apr., '28</t>
        </is>
      </c>
      <c r="C62" t="inlineStr">
        <is>
          <t>7 May, '28</t>
        </is>
      </c>
      <c r="D62" t="inlineStr">
        <is>
          <t>H. Motoda.</t>
        </is>
      </c>
      <c r="E62" t="inlineStr">
        <is>
          <t>I. Kiyose.</t>
        </is>
      </c>
      <c r="F62" t="inlineStr"/>
    </row>
    <row r="63">
      <c r="A63" t="inlineStr">
        <is>
          <t>56th</t>
        </is>
      </c>
      <c r="B63" t="inlineStr">
        <is>
          <t>24 Dec., '28</t>
        </is>
      </c>
      <c r="C63" t="inlineStr">
        <is>
          <t>25 Mar., '29</t>
        </is>
      </c>
      <c r="D63" t="inlineStr">
        <is>
          <t>H. Motoda. / M. Kawara.</t>
        </is>
      </c>
      <c r="E63" t="inlineStr">
        <is>
          <t>Do.</t>
        </is>
      </c>
      <c r="F63" t="inlineStr"/>
    </row>
    <row r="65">
      <c r="A65" s="2" t="inlineStr">
        <is>
          <t>Footnotes</t>
        </is>
      </c>
    </row>
    <row r="66">
      <c r="A66" t="inlineStr">
        <is>
          <t>Chief Secretary of the House.—T. Nakamura.</t>
        </is>
      </c>
    </row>
    <row r="68">
      <c r="A68" s="2" t="inlineStr">
        <is>
          <t>Transcriber's notes</t>
        </is>
      </c>
    </row>
    <row r="69">
      <c r="A69" t="inlineStr">
        <is>
          <t>The '*' dissolution mark printed before the session number is moved to its own column.</t>
        </is>
      </c>
    </row>
    <row r="70">
      <c r="A70" t="inlineStr">
        <is>
          <t>President and Vice-President names bracketed across several sessions (a brace) are repeated on each bracketed row; where a single name is printed opposite a group without brace (e.g. 'Tsuda.' against 1st-2nd, 'Motoda.' against 12th-17th block) it is likewise repeated across the rows it faces. 'Do.' (ditto) kept as printed where printed.</t>
        </is>
      </c>
    </row>
    <row r="71">
      <c r="A71" t="inlineStr">
        <is>
          <t>Vice-President for 1st/2nd: 'Tsuda.' printed once opposite the Nakajima brace; for 12th session 'Do.' is printed on the 12th line and 'Motoda.' opposite the middle of the 12th-18th K. Kataoka brace — assigned here to 13th-17th; 'Sugita.' printed on the 18th line. The alignment of Vice-President names in this block is ambiguous in print.</t>
        </is>
      </c>
    </row>
    <row r="72">
      <c r="A72" t="inlineStr">
        <is>
          <t>Vice-President for 5th-9th printed as a braced list (I. Abei., K. Kataoka., Do., S. Shimada., Do.) — one per session. 46th-52nd likewise a braced list, one per session.</t>
        </is>
      </c>
    </row>
    <row r="73">
      <c r="A73" t="inlineStr">
        <is>
          <t>31st and 56th sessions: multiple Presidents printed in a brace (successive holders), joined with ' / '.</t>
        </is>
      </c>
    </row>
    <row r="74">
      <c r="A74" t="inlineStr">
        <is>
          <t>'Do' for 19th Vice-President printed without full stop.</t>
        </is>
      </c>
    </row>
    <row r="75">
      <c r="A75" t="inlineStr">
        <is>
          <t>Leaves p0134-p0135 (printed pp. 79-80), header repeated on p. 80.</t>
        </is>
      </c>
    </row>
  </sheetData>
  <hyperlinks>
    <hyperlink xmlns:r="http://schemas.openxmlformats.org/officeDocument/2006/relationships" ref="A5"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[Relative party strength in the House at the close of recent sessions]</t>
        </is>
      </c>
    </row>
    <row r="2">
      <c r="A2" t="inlineStr">
        <is>
          <t>Politics and Local Government · printed pp. 81</t>
        </is>
      </c>
    </row>
    <row r="3">
      <c r="A3" t="inlineStr">
        <is>
          <t>Elections and the Relative Party Strength: Leaving out of account all those minor groups of temporary existence, the relative strength of those permanent parties as at the close of the respective sessions recently is shown below:—</t>
        </is>
      </c>
    </row>
    <row r="4">
      <c r="A4" t="inlineStr">
        <is>
          <t>Scan: https://archive.org/details/japan-year-book-1930/page/n136/mode/1up</t>
        </is>
      </c>
    </row>
    <row r="5">
      <c r="A5" s="3" t="inlineStr">
        <is>
          <t>← Contents</t>
        </is>
      </c>
    </row>
    <row r="7">
      <c r="A7" s="5" t="inlineStr">
        <is>
          <t>Session</t>
        </is>
      </c>
      <c r="B7" s="5" t="inlineStr">
        <is>
          <t>Minseito (Kenseikai)</t>
        </is>
      </c>
      <c r="C7" s="5" t="inlineStr">
        <is>
          <t>Seiyukai</t>
        </is>
      </c>
      <c r="D7" s="5" t="inlineStr">
        <is>
          <t>Shinto Club</t>
        </is>
      </c>
      <c r="E7" s="5" t="inlineStr">
        <is>
          <t>Jitsugyo Doshikai</t>
        </is>
      </c>
      <c r="F7" s="5" t="inlineStr">
        <is>
          <t>Neutral</t>
        </is>
      </c>
      <c r="G7" s="5" t="inlineStr">
        <is>
          <t>Proletarians</t>
        </is>
      </c>
      <c r="H7" s="5" t="inlineStr">
        <is>
          <t>Others</t>
        </is>
      </c>
      <c r="I7" s="5" t="inlineStr">
        <is>
          <t>Total</t>
        </is>
      </c>
    </row>
    <row r="8">
      <c r="A8" t="inlineStr">
        <is>
          <t>56th (Mar. '29)</t>
        </is>
      </c>
      <c r="B8" s="9" t="n">
        <v>178</v>
      </c>
      <c r="C8" s="9" t="n">
        <v>220</v>
      </c>
      <c r="D8" s="9" t="n">
        <v>29</v>
      </c>
      <c r="E8" s="9" t="n">
        <v>3</v>
      </c>
      <c r="F8" s="9" t="n">
        <v>12</v>
      </c>
      <c r="G8" s="9" t="n">
        <v>7</v>
      </c>
      <c r="H8" s="9" t="n">
        <v>12</v>
      </c>
      <c r="I8" s="9" t="n">
        <v>462</v>
      </c>
    </row>
    <row r="9">
      <c r="A9" t="inlineStr">
        <is>
          <t>55th (Apr. '28)</t>
        </is>
      </c>
      <c r="B9" s="9" t="n">
        <v>217</v>
      </c>
      <c r="C9" s="9" t="n">
        <v>219</v>
      </c>
      <c r="D9" t="inlineStr">
        <is>
          <t>—</t>
        </is>
      </c>
      <c r="E9" s="9" t="n">
        <v>4</v>
      </c>
      <c r="F9" s="9" t="n">
        <v>14</v>
      </c>
      <c r="G9" t="inlineStr">
        <is>
          <t>—</t>
        </is>
      </c>
      <c r="H9" s="9" t="n">
        <v>12</v>
      </c>
      <c r="I9" s="9" t="n">
        <v>466</v>
      </c>
    </row>
    <row r="10">
      <c r="A10" t="inlineStr">
        <is>
          <t>54th (Dec. '27)</t>
        </is>
      </c>
      <c r="B10" s="9" t="n">
        <v>222</v>
      </c>
      <c r="C10" s="9" t="n">
        <v>189</v>
      </c>
      <c r="D10" t="inlineStr">
        <is>
          <t>—</t>
        </is>
      </c>
      <c r="E10" s="9" t="n">
        <v>9</v>
      </c>
      <c r="F10" s="9" t="n">
        <v>15</v>
      </c>
      <c r="G10" t="inlineStr">
        <is>
          <t>—</t>
        </is>
      </c>
      <c r="H10" s="9" t="n">
        <v>29</v>
      </c>
      <c r="I10" s="9" t="n">
        <v>464</v>
      </c>
    </row>
    <row r="11">
      <c r="A11" t="inlineStr">
        <is>
          <t>53rd (May '27)</t>
        </is>
      </c>
      <c r="B11" s="9" t="n">
        <v>163</v>
      </c>
      <c r="C11" s="9" t="n">
        <v>175</v>
      </c>
      <c r="D11" s="9" t="n">
        <v>65</v>
      </c>
      <c r="E11" s="9" t="n">
        <v>9</v>
      </c>
      <c r="F11" s="9" t="n">
        <v>15</v>
      </c>
      <c r="G11" t="inlineStr">
        <is>
          <t>—</t>
        </is>
      </c>
      <c r="H11" s="9" t="n">
        <v>37</v>
      </c>
      <c r="I11" s="9" t="n">
        <v>464</v>
      </c>
    </row>
    <row r="12">
      <c r="A12" t="inlineStr">
        <is>
          <t>52nd (Mar. '27)</t>
        </is>
      </c>
      <c r="B12" s="9" t="n">
        <v>163</v>
      </c>
      <c r="C12" s="9" t="n">
        <v>165</v>
      </c>
      <c r="D12" s="9" t="n">
        <v>65</v>
      </c>
      <c r="E12" s="9" t="n">
        <v>9</v>
      </c>
      <c r="F12" s="9" t="n">
        <v>25</v>
      </c>
      <c r="G12" t="inlineStr">
        <is>
          <t>—</t>
        </is>
      </c>
      <c r="H12" s="9" t="n">
        <v>37</v>
      </c>
      <c r="I12" s="9" t="n">
        <v>464</v>
      </c>
    </row>
    <row r="13">
      <c r="A13" t="inlineStr">
        <is>
          <t>51st (Mar. '26)</t>
        </is>
      </c>
      <c r="B13" s="9" t="n">
        <v>165</v>
      </c>
      <c r="C13" s="9" t="n">
        <v>162</v>
      </c>
      <c r="D13" s="9" t="n">
        <v>87</v>
      </c>
      <c r="E13" s="9" t="n">
        <v>9</v>
      </c>
      <c r="F13" s="9" t="n">
        <v>15</v>
      </c>
      <c r="G13" t="inlineStr">
        <is>
          <t>—</t>
        </is>
      </c>
      <c r="H13" s="9" t="n">
        <v>26</v>
      </c>
      <c r="I13" s="9" t="n">
        <v>464</v>
      </c>
    </row>
    <row r="15">
      <c r="A15" s="2" t="inlineStr">
        <is>
          <t>Transcriber's notes</t>
        </is>
      </c>
    </row>
    <row r="16">
      <c r="A16" t="inlineStr">
        <is>
          <t>Heading printed at foot of p. 80 (leaf p0135); table itself on p. 81.</t>
        </is>
      </c>
    </row>
    <row r="17">
      <c r="A17" t="inlineStr">
        <is>
          <t>Row 56th, Minseito '178': middle digit partly broken in print but read as 7.</t>
        </is>
      </c>
    </row>
    <row r="18">
      <c r="A18" t="inlineStr">
        <is>
          <t>Totals: 56th printed 462, parts sum to 461 — does NOT reconcile (diff 1); 55th 466 reconciles; 54th 464 reconciles; 53rd 464 reconciles; 52nd 464 reconciles; 51st 464 reconciles.</t>
        </is>
      </c>
    </row>
  </sheetData>
  <hyperlinks>
    <hyperlink xmlns:r="http://schemas.openxmlformats.org/officeDocument/2006/relationships" ref="A5"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Franchise-Holders</t>
        </is>
      </c>
    </row>
    <row r="2">
      <c r="A2" t="inlineStr">
        <is>
          <t>Politics and Local Government · printed pp. 81</t>
        </is>
      </c>
    </row>
    <row r="3">
      <c r="A3" t="inlineStr">
        <is>
          <t>The amended election law enacted in 1925 increased the number to 13,000,000.</t>
        </is>
      </c>
    </row>
    <row r="4">
      <c r="A4" t="inlineStr">
        <is>
          <t>Scan: https://archive.org/details/japan-year-book-1930/page/n136/mode/1up</t>
        </is>
      </c>
    </row>
    <row r="5">
      <c r="A5" s="3" t="inlineStr">
        <is>
          <t>← Contents</t>
        </is>
      </c>
    </row>
    <row r="7">
      <c r="A7" s="5" t="inlineStr">
        <is>
          <t>Election</t>
        </is>
      </c>
      <c r="B7" s="5" t="inlineStr">
        <is>
          <t>M.P.'s</t>
        </is>
      </c>
      <c r="C7" s="5" t="inlineStr">
        <is>
          <t>Franchise-holders (1,000)</t>
        </is>
      </c>
      <c r="D7" s="5" t="inlineStr">
        <is>
          <t>Franchise-holders per 1 member</t>
        </is>
      </c>
      <c r="E7" s="5" t="inlineStr">
        <is>
          <t>Franchise-holders per 1,000 pop.</t>
        </is>
      </c>
      <c r="F7" s="5" t="inlineStr">
        <is>
          <t>% of Voting — Voters</t>
        </is>
      </c>
      <c r="G7" s="5" t="inlineStr">
        <is>
          <t>% of Voting — Absentees</t>
        </is>
      </c>
    </row>
    <row r="8">
      <c r="A8" t="inlineStr">
        <is>
          <t>1st (1890)</t>
        </is>
      </c>
      <c r="B8" s="9" t="n">
        <v>300</v>
      </c>
      <c r="C8" s="9" t="n">
        <v>467</v>
      </c>
      <c r="D8" s="8" t="n">
        <v>1550</v>
      </c>
      <c r="E8" s="7" t="n">
        <v>11.42</v>
      </c>
      <c r="F8" t="inlineStr">
        <is>
          <t>—</t>
        </is>
      </c>
      <c r="G8" t="inlineStr">
        <is>
          <t>—</t>
        </is>
      </c>
    </row>
    <row r="9">
      <c r="A9" t="inlineStr">
        <is>
          <t>10th (1908)</t>
        </is>
      </c>
      <c r="B9" s="9" t="n">
        <v>379</v>
      </c>
      <c r="C9" s="8" t="n">
        <v>1582</v>
      </c>
      <c r="D9" s="8" t="n">
        <v>4176</v>
      </c>
      <c r="E9" s="7" t="n">
        <v>32.8</v>
      </c>
      <c r="F9" s="7" t="n">
        <v>85.72</v>
      </c>
      <c r="G9" s="7" t="n">
        <v>14.28</v>
      </c>
    </row>
    <row r="10">
      <c r="A10" t="inlineStr">
        <is>
          <t>14th (1920)</t>
        </is>
      </c>
      <c r="B10" s="9" t="n">
        <v>464</v>
      </c>
      <c r="C10" s="8" t="n">
        <v>3069</v>
      </c>
      <c r="D10" s="8" t="n">
        <v>6166</v>
      </c>
      <c r="E10" s="7" t="n">
        <v>46.33</v>
      </c>
      <c r="F10" s="7" t="n">
        <v>86.7</v>
      </c>
      <c r="G10" s="7" t="n">
        <v>13.3</v>
      </c>
    </row>
    <row r="11">
      <c r="A11" t="inlineStr">
        <is>
          <t>15th (1924)</t>
        </is>
      </c>
      <c r="B11" s="9" t="n">
        <v>464</v>
      </c>
      <c r="C11" s="8" t="n">
        <v>3341</v>
      </c>
      <c r="D11" s="8" t="n">
        <v>7199</v>
      </c>
      <c r="E11" s="7" t="n">
        <v>57.01</v>
      </c>
      <c r="F11" s="7" t="n">
        <v>91.18000000000001</v>
      </c>
      <c r="G11" s="7" t="n">
        <v>8.82</v>
      </c>
    </row>
    <row r="12">
      <c r="A12" t="inlineStr">
        <is>
          <t>16th (1928)</t>
        </is>
      </c>
      <c r="B12" s="9" t="n">
        <v>466</v>
      </c>
      <c r="C12" s="8" t="n">
        <v>12530</v>
      </c>
      <c r="D12" s="8" t="n">
        <v>26889</v>
      </c>
      <c r="E12" s="7" t="n">
        <v>209.75</v>
      </c>
      <c r="F12" s="7" t="n">
        <v>80.90000000000001</v>
      </c>
      <c r="G12" s="7" t="n">
        <v>19.1</v>
      </c>
    </row>
    <row r="14">
      <c r="A14" s="2" t="inlineStr">
        <is>
          <t>Transcriber's notes</t>
        </is>
      </c>
    </row>
    <row r="15">
      <c r="A15" t="inlineStr">
        <is>
          <t>Voters + Absentees = 100.00 in every row with figures.</t>
        </is>
      </c>
    </row>
  </sheetData>
  <hyperlinks>
    <hyperlink xmlns:r="http://schemas.openxmlformats.org/officeDocument/2006/relationships" ref="A5"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Profession of Members</t>
        </is>
      </c>
    </row>
    <row r="2">
      <c r="A2" t="inlineStr">
        <is>
          <t>Politics and Local Government · printed pp. 81</t>
        </is>
      </c>
    </row>
    <row r="3">
      <c r="A3" t="inlineStr">
        <is>
          <t>Comparing the professions of the members returned in the general election of 1902 with that of 1908, 1920 and 1924, the decrease of farmer members and increase of those of other origins are quite noticeable, the figures showing relative percentage:—</t>
        </is>
      </c>
    </row>
    <row r="4">
      <c r="A4" t="inlineStr">
        <is>
          <t>Scan: https://archive.org/details/japan-year-book-1930/page/n136/mode/1up</t>
        </is>
      </c>
    </row>
    <row r="5">
      <c r="A5" s="3" t="inlineStr">
        <is>
          <t>← Contents</t>
        </is>
      </c>
    </row>
    <row r="7">
      <c r="A7" s="5" t="inlineStr">
        <is>
          <t>Profession</t>
        </is>
      </c>
      <c r="B7" s="5" t="inlineStr">
        <is>
          <t>Election — 8th</t>
        </is>
      </c>
      <c r="C7" s="5" t="inlineStr">
        <is>
          <t>Election — 10th</t>
        </is>
      </c>
      <c r="D7" s="5" t="inlineStr">
        <is>
          <t>Election — 14th</t>
        </is>
      </c>
      <c r="E7" s="5" t="inlineStr">
        <is>
          <t>Election — 15th</t>
        </is>
      </c>
      <c r="F7" s="5" t="inlineStr">
        <is>
          <t>Election — 16th</t>
        </is>
      </c>
    </row>
    <row r="8">
      <c r="A8" t="inlineStr">
        <is>
          <t>Civil and Military</t>
        </is>
      </c>
      <c r="B8" s="11" t="n">
        <v>0.7</v>
      </c>
      <c r="C8" s="11" t="n">
        <v>0.3</v>
      </c>
      <c r="D8" s="11" t="n">
        <v>6.5</v>
      </c>
      <c r="E8" s="11" t="n">
        <v>3.2</v>
      </c>
      <c r="F8" s="11" t="n">
        <v>10.2</v>
      </c>
    </row>
    <row r="9">
      <c r="A9" t="inlineStr">
        <is>
          <t>Medicine</t>
        </is>
      </c>
      <c r="B9" s="11" t="n">
        <v>1.3</v>
      </c>
      <c r="C9" s="11" t="n">
        <v>1.9</v>
      </c>
      <c r="D9" s="11" t="n">
        <v>1.7</v>
      </c>
      <c r="E9" s="11" t="n">
        <v>3</v>
      </c>
      <c r="F9" s="11" t="n">
        <v>2.2</v>
      </c>
    </row>
    <row r="10">
      <c r="A10" t="inlineStr">
        <is>
          <t>Journalists</t>
        </is>
      </c>
      <c r="B10" s="11" t="n">
        <v>2.7</v>
      </c>
      <c r="C10" s="11" t="n">
        <v>4.5</v>
      </c>
      <c r="D10" s="11" t="n">
        <v>5.4</v>
      </c>
      <c r="E10" s="11" t="n">
        <v>6.5</v>
      </c>
      <c r="F10" s="11" t="n">
        <v>7.3</v>
      </c>
    </row>
    <row r="11">
      <c r="A11" t="inlineStr">
        <is>
          <t>Lawyers</t>
        </is>
      </c>
      <c r="B11" s="11" t="n">
        <v>8.300000000000001</v>
      </c>
      <c r="C11" s="11" t="n">
        <v>16.9</v>
      </c>
      <c r="D11" s="11" t="n">
        <v>14.7</v>
      </c>
      <c r="E11" s="11" t="n">
        <v>13.8</v>
      </c>
      <c r="F11" s="11" t="n">
        <v>15.6</v>
      </c>
    </row>
    <row r="12">
      <c r="A12" t="inlineStr">
        <is>
          <t>Business-men</t>
        </is>
      </c>
      <c r="B12" s="11" t="n">
        <v>17</v>
      </c>
      <c r="C12" s="11" t="n">
        <v>16.1</v>
      </c>
      <c r="D12" s="11" t="n">
        <v>28.4</v>
      </c>
      <c r="E12" s="11" t="n">
        <v>27.8</v>
      </c>
      <c r="F12" s="11" t="n">
        <v>22.2</v>
      </c>
    </row>
    <row r="13">
      <c r="A13" t="inlineStr">
        <is>
          <t>Farmers</t>
        </is>
      </c>
      <c r="B13" s="11" t="n">
        <v>48.7</v>
      </c>
      <c r="C13" s="11" t="n">
        <v>27.4</v>
      </c>
      <c r="D13" s="11" t="n">
        <v>20</v>
      </c>
      <c r="E13" s="11" t="n">
        <v>17.9</v>
      </c>
      <c r="F13" s="11" t="n">
        <v>9.5</v>
      </c>
    </row>
    <row r="14">
      <c r="A14" t="inlineStr">
        <is>
          <t>Mnf. and Miners</t>
        </is>
      </c>
      <c r="B14" s="11" t="n">
        <v>1.7</v>
      </c>
      <c r="C14" s="11" t="n">
        <v>3.2</v>
      </c>
      <c r="D14" s="11" t="n">
        <v>5.8</v>
      </c>
      <c r="E14" s="11" t="n">
        <v>5</v>
      </c>
      <c r="F14" s="11" t="n">
        <v>9.699999999999999</v>
      </c>
    </row>
    <row r="15">
      <c r="A15" t="inlineStr">
        <is>
          <t>Others</t>
        </is>
      </c>
      <c r="B15" s="11" t="n">
        <v>4.3</v>
      </c>
      <c r="C15" s="11" t="n">
        <v>6.3</v>
      </c>
      <c r="D15" s="11" t="n">
        <v>3.5</v>
      </c>
      <c r="E15" s="11" t="n">
        <v>5.8</v>
      </c>
      <c r="F15" s="11" t="n">
        <v>5.2</v>
      </c>
    </row>
    <row r="16">
      <c r="A16" t="inlineStr">
        <is>
          <t>No Profession</t>
        </is>
      </c>
      <c r="B16" s="11" t="n">
        <v>15.3</v>
      </c>
      <c r="C16" s="11" t="n">
        <v>23.5</v>
      </c>
      <c r="D16" s="11" t="n">
        <v>14</v>
      </c>
      <c r="E16" s="11" t="n">
        <v>17</v>
      </c>
      <c r="F16" s="11" t="n">
        <v>18.1</v>
      </c>
    </row>
    <row r="18">
      <c r="A18" s="2" t="inlineStr">
        <is>
          <t>Transcriber's notes</t>
        </is>
      </c>
    </row>
    <row r="19">
      <c r="A19" t="inlineStr">
        <is>
          <t>First column heading is small and blurred; read as '8th' (could conceivably be '5th'). The text introducing the table refers to the general election of 1902.</t>
        </is>
      </c>
    </row>
    <row r="20">
      <c r="A20" t="inlineStr">
        <is>
          <t>No printed total. Column sums: 100.0, 100.1, 100.0, 100.0, 100.0.</t>
        </is>
      </c>
    </row>
  </sheetData>
  <hyperlinks>
    <hyperlink xmlns:r="http://schemas.openxmlformats.org/officeDocument/2006/relationships" ref="A5" r:id="rId1"/>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Age of the Members</t>
        </is>
      </c>
    </row>
    <row r="2">
      <c r="A2" t="inlineStr">
        <is>
          <t>Politics and Local Government · printed pp. 81</t>
        </is>
      </c>
    </row>
    <row r="3">
      <c r="A3" t="inlineStr">
        <is>
          <t>The average is gradually increasing as follows, the figures in percentage:—</t>
        </is>
      </c>
    </row>
    <row r="4">
      <c r="A4" t="inlineStr">
        <is>
          <t>Scan: https://archive.org/details/japan-year-book-1930/page/n136/mode/1up</t>
        </is>
      </c>
    </row>
    <row r="5">
      <c r="A5" s="3" t="inlineStr">
        <is>
          <t>← Contents</t>
        </is>
      </c>
    </row>
    <row r="7">
      <c r="A7" s="5" t="inlineStr">
        <is>
          <t>Election</t>
        </is>
      </c>
      <c r="B7" s="5" t="inlineStr">
        <is>
          <t>30-39</t>
        </is>
      </c>
      <c r="C7" s="5" t="inlineStr">
        <is>
          <t>40-49</t>
        </is>
      </c>
      <c r="D7" s="5" t="inlineStr">
        <is>
          <t>50-59</t>
        </is>
      </c>
      <c r="E7" s="5" t="inlineStr">
        <is>
          <t>60 or over</t>
        </is>
      </c>
    </row>
    <row r="8">
      <c r="A8" t="inlineStr">
        <is>
          <t>1st (1890)</t>
        </is>
      </c>
      <c r="B8" t="inlineStr">
        <is>
          <t>51.3%</t>
        </is>
      </c>
      <c r="C8" s="11" t="n">
        <v>35</v>
      </c>
      <c r="D8" s="11" t="n">
        <v>10</v>
      </c>
      <c r="E8" s="11" t="n">
        <v>3.7</v>
      </c>
    </row>
    <row r="9">
      <c r="A9" t="inlineStr">
        <is>
          <t>5th (1902)</t>
        </is>
      </c>
      <c r="B9" s="11" t="n">
        <v>35</v>
      </c>
      <c r="C9" s="11" t="n">
        <v>47</v>
      </c>
      <c r="D9" s="11" t="n">
        <v>15</v>
      </c>
      <c r="E9" s="11" t="n">
        <v>3</v>
      </c>
    </row>
    <row r="10">
      <c r="A10" t="inlineStr">
        <is>
          <t>10th (1912)</t>
        </is>
      </c>
      <c r="B10" s="11" t="n">
        <v>16.1</v>
      </c>
      <c r="C10" s="11" t="n">
        <v>46.4</v>
      </c>
      <c r="D10" s="11" t="n">
        <v>34</v>
      </c>
      <c r="E10" s="11" t="n">
        <v>3.4</v>
      </c>
    </row>
    <row r="11">
      <c r="A11" t="inlineStr">
        <is>
          <t>14th (1920)</t>
        </is>
      </c>
      <c r="B11" s="11" t="n">
        <v>12.9</v>
      </c>
      <c r="C11" s="11" t="n">
        <v>32.3</v>
      </c>
      <c r="D11" s="11" t="n">
        <v>41.2</v>
      </c>
      <c r="E11" s="11" t="n">
        <v>13.6</v>
      </c>
    </row>
    <row r="12">
      <c r="A12" t="inlineStr">
        <is>
          <t>15th (1924)</t>
        </is>
      </c>
      <c r="B12" s="11" t="n">
        <v>14.2</v>
      </c>
      <c r="C12" s="11" t="n">
        <v>37.7</v>
      </c>
      <c r="D12" s="11" t="n">
        <v>38.2</v>
      </c>
      <c r="E12" s="11" t="n">
        <v>9.9</v>
      </c>
    </row>
    <row r="13">
      <c r="A13" t="inlineStr">
        <is>
          <t>16th (1928)</t>
        </is>
      </c>
      <c r="B13" s="11" t="n">
        <v>7.9</v>
      </c>
      <c r="C13" s="11" t="n">
        <v>38.6</v>
      </c>
      <c r="D13" s="11" t="n">
        <v>34.8</v>
      </c>
      <c r="E13" s="11" t="n">
        <v>18.7</v>
      </c>
    </row>
    <row r="15">
      <c r="A15" s="2" t="inlineStr">
        <is>
          <t>Transcriber's notes</t>
        </is>
      </c>
    </row>
    <row r="16">
      <c r="A16" t="inlineStr">
        <is>
          <t>'10th (1912)' as printed (the franchise table gives 10th as 1908).</t>
        </is>
      </c>
    </row>
    <row r="17">
      <c r="A17" t="inlineStr">
        <is>
          <t>No printed total. Row sums: 100.0, 100.0, 99.9, 100.0, 100.0, 100.0.</t>
        </is>
      </c>
    </row>
  </sheetData>
  <hyperlinks>
    <hyperlink xmlns:r="http://schemas.openxmlformats.org/officeDocument/2006/relationships" ref="A5" r:id="rId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Violation of Election Rules</t>
        </is>
      </c>
    </row>
    <row r="2">
      <c r="A2" t="inlineStr">
        <is>
          <t>Politics and Local Government · printed pp. 81</t>
        </is>
      </c>
    </row>
    <row r="3">
      <c r="A3" t="inlineStr">
        <is>
          <t>The record from the 1st election is as follows:—</t>
        </is>
      </c>
    </row>
    <row r="4">
      <c r="A4" t="inlineStr">
        <is>
          <t>Scan: https://archive.org/details/japan-year-book-1930/page/n136/mode/1up</t>
        </is>
      </c>
    </row>
    <row r="5">
      <c r="A5" s="3" t="inlineStr">
        <is>
          <t>← Contents</t>
        </is>
      </c>
    </row>
    <row r="7">
      <c r="A7" s="5" t="inlineStr">
        <is>
          <t>Election</t>
        </is>
      </c>
      <c r="B7" s="5" t="inlineStr">
        <is>
          <t>Imprisoned</t>
        </is>
      </c>
      <c r="C7" s="5" t="inlineStr">
        <is>
          <t>Penalty</t>
        </is>
      </c>
      <c r="D7" s="5" t="inlineStr">
        <is>
          <t>Acquitted</t>
        </is>
      </c>
      <c r="E7" s="5" t="inlineStr">
        <is>
          <t>Unseated</t>
        </is>
      </c>
      <c r="F7" s="5" t="inlineStr">
        <is>
          <t>Total</t>
        </is>
      </c>
    </row>
    <row r="8">
      <c r="A8" t="inlineStr">
        <is>
          <t>1st (1890)</t>
        </is>
      </c>
      <c r="B8" s="9" t="n">
        <v>26</v>
      </c>
      <c r="C8" s="9" t="n">
        <v>211</v>
      </c>
      <c r="D8" s="9" t="n">
        <v>47</v>
      </c>
      <c r="E8" t="inlineStr">
        <is>
          <t>—</t>
        </is>
      </c>
      <c r="F8" s="9" t="n">
        <v>286</v>
      </c>
    </row>
    <row r="9">
      <c r="A9" t="inlineStr">
        <is>
          <t>2nd</t>
        </is>
      </c>
      <c r="B9" s="9" t="n">
        <v>65</v>
      </c>
      <c r="C9" s="9" t="n">
        <v>183</v>
      </c>
      <c r="D9" s="9" t="n">
        <v>69</v>
      </c>
      <c r="E9" s="9" t="n">
        <v>4</v>
      </c>
      <c r="F9" s="9" t="n">
        <v>323</v>
      </c>
    </row>
    <row r="10">
      <c r="A10" t="inlineStr">
        <is>
          <t>3rd-4th</t>
        </is>
      </c>
      <c r="B10" s="9" t="n">
        <v>217</v>
      </c>
      <c r="C10" s="9" t="n">
        <v>504</v>
      </c>
      <c r="D10" s="9" t="n">
        <v>403</v>
      </c>
      <c r="E10" s="9" t="n">
        <v>24</v>
      </c>
      <c r="F10" s="8" t="n">
        <v>1155</v>
      </c>
    </row>
    <row r="11">
      <c r="A11" t="inlineStr">
        <is>
          <t>5th-6th</t>
        </is>
      </c>
      <c r="B11" s="9" t="n">
        <v>249</v>
      </c>
      <c r="C11" s="9" t="n">
        <v>611</v>
      </c>
      <c r="D11" s="9" t="n">
        <v>152</v>
      </c>
      <c r="E11" s="9" t="n">
        <v>15</v>
      </c>
      <c r="F11" s="8" t="n">
        <v>1029</v>
      </c>
    </row>
    <row r="12">
      <c r="A12" t="inlineStr">
        <is>
          <t>7th</t>
        </is>
      </c>
      <c r="B12" s="9" t="n">
        <v>173</v>
      </c>
      <c r="C12" s="8" t="n">
        <v>1348</v>
      </c>
      <c r="D12" s="9" t="n">
        <v>335</v>
      </c>
      <c r="E12" s="9" t="n">
        <v>5</v>
      </c>
      <c r="F12" s="8" t="n">
        <v>1861</v>
      </c>
    </row>
    <row r="13">
      <c r="A13" t="inlineStr">
        <is>
          <t>8th</t>
        </is>
      </c>
      <c r="B13" s="9" t="n">
        <v>140</v>
      </c>
      <c r="C13" s="8" t="n">
        <v>1642</v>
      </c>
      <c r="D13" s="9" t="n">
        <v>212</v>
      </c>
      <c r="E13" s="9" t="n">
        <v>2</v>
      </c>
      <c r="F13" s="8" t="n">
        <v>1998</v>
      </c>
    </row>
    <row r="14">
      <c r="A14" t="inlineStr">
        <is>
          <t>9th</t>
        </is>
      </c>
      <c r="B14" s="9" t="n">
        <v>25</v>
      </c>
      <c r="C14" s="9" t="n">
        <v>230</v>
      </c>
      <c r="D14" s="9" t="n">
        <v>28</v>
      </c>
      <c r="E14" s="9" t="n">
        <v>1</v>
      </c>
      <c r="F14" s="9" t="n">
        <v>284</v>
      </c>
    </row>
    <row r="15">
      <c r="A15" t="inlineStr">
        <is>
          <t>10th (1908)</t>
        </is>
      </c>
      <c r="B15" s="9" t="n">
        <v>128</v>
      </c>
      <c r="C15" s="8" t="n">
        <v>1419</v>
      </c>
      <c r="D15" s="9" t="n">
        <v>274</v>
      </c>
      <c r="E15" t="inlineStr">
        <is>
          <t>—</t>
        </is>
      </c>
      <c r="F15" s="8" t="n">
        <v>1921</v>
      </c>
    </row>
    <row r="16">
      <c r="A16" t="inlineStr">
        <is>
          <t>11th</t>
        </is>
      </c>
      <c r="B16" s="9" t="n">
        <v>325</v>
      </c>
      <c r="C16" s="8" t="n">
        <v>3437</v>
      </c>
      <c r="D16" s="9" t="n">
        <v>188</v>
      </c>
      <c r="E16" t="inlineStr">
        <is>
          <t>—</t>
        </is>
      </c>
      <c r="F16" s="8" t="n">
        <v>3950</v>
      </c>
    </row>
    <row r="17">
      <c r="A17" t="inlineStr">
        <is>
          <t>12th (1915)</t>
        </is>
      </c>
      <c r="B17" s="9" t="n">
        <v>448</v>
      </c>
      <c r="C17" s="8" t="n">
        <v>7194</v>
      </c>
      <c r="D17" s="9" t="n">
        <v>671</v>
      </c>
      <c r="E17" s="9" t="n">
        <v>19</v>
      </c>
      <c r="F17" s="8" t="n">
        <v>8332</v>
      </c>
    </row>
    <row r="18">
      <c r="A18" t="inlineStr">
        <is>
          <t>13th (1917)</t>
        </is>
      </c>
      <c r="B18" s="8" t="n">
        <v>1283</v>
      </c>
      <c r="C18" s="8" t="n">
        <v>21245</v>
      </c>
      <c r="D18" s="9" t="n">
        <v>319</v>
      </c>
      <c r="E18" s="9" t="n">
        <v>530</v>
      </c>
      <c r="F18" s="8" t="n">
        <v>23377</v>
      </c>
    </row>
    <row r="19">
      <c r="A19" t="inlineStr">
        <is>
          <t>14th (1920)</t>
        </is>
      </c>
      <c r="B19" s="9" t="n">
        <v>148</v>
      </c>
      <c r="C19" s="8" t="n">
        <v>5166</v>
      </c>
      <c r="D19" s="9" t="n">
        <v>145</v>
      </c>
      <c r="E19" s="9" t="n">
        <v>37</v>
      </c>
      <c r="F19" s="8" t="n">
        <v>5496</v>
      </c>
    </row>
    <row r="20">
      <c r="A20" t="inlineStr">
        <is>
          <t>15th (1924)</t>
        </is>
      </c>
      <c r="B20" s="9" t="n">
        <v>56</v>
      </c>
      <c r="C20" s="8" t="n">
        <v>9434</v>
      </c>
      <c r="D20" s="9" t="n">
        <v>36</v>
      </c>
      <c r="E20" s="8" t="n">
        <v>1825</v>
      </c>
      <c r="F20" s="8" t="n">
        <v>11351</v>
      </c>
    </row>
    <row r="22">
      <c r="A22" s="2" t="inlineStr">
        <is>
          <t>Transcriber's notes</t>
        </is>
      </c>
    </row>
    <row r="23">
      <c r="A23" t="inlineStr">
        <is>
          <t>Row totals re-read at high magnification. Reconcile: 7th, 9th, 11th, 12th, 13th, 14th, 15th.</t>
        </is>
      </c>
    </row>
    <row r="24">
      <c r="A24" t="inlineStr">
        <is>
          <t>Do NOT reconcile: 1st printed 286, parts 284 (diff 2); 2nd printed 323, parts 321 (diff 2); 3rd-4th printed 1,155, parts 1,148 (diff 7); 5th-6th printed 1,029, parts 1,027 (diff 2); 8th printed 1,998, parts 1,996 (diff 2); 10th printed 1,921, parts 1,821 (diff 100).</t>
        </is>
      </c>
    </row>
  </sheetData>
  <hyperlinks>
    <hyperlink xmlns:r="http://schemas.openxmlformats.org/officeDocument/2006/relationships" ref="A5" r:id="rId1"/>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[Votes polled by party, first prefectural assembly elections under universal suffrage]</t>
        </is>
      </c>
    </row>
    <row r="2">
      <c r="A2" t="inlineStr">
        <is>
          <t>Politics and Local Government · printed pp. 86</t>
        </is>
      </c>
    </row>
    <row r="3">
      <c r="A3" t="inlineStr">
        <is>
          <t>First Election under the Universal Suffrage System: The first elections of prefectural assembly members under the universal suffrage system came off in 1921-'28 with the following results, according to the Home Office:— No. of voters, 12,406,311; No. of votes, 9,960,230; ratio of absentees, 19.7%. The votes polled as classified by party distinction are, according to the Asahi:—</t>
        </is>
      </c>
    </row>
    <row r="4">
      <c r="A4" t="inlineStr">
        <is>
          <t>Scan: https://archive.org/details/japan-year-book-1930/page/n141/mode/1up</t>
        </is>
      </c>
    </row>
    <row r="5">
      <c r="A5" s="3" t="inlineStr">
        <is>
          <t>← Contents</t>
        </is>
      </c>
    </row>
    <row r="7">
      <c r="A7" s="5" t="inlineStr">
        <is>
          <t>Party</t>
        </is>
      </c>
      <c r="B7" s="5" t="inlineStr">
        <is>
          <t>Votes</t>
        </is>
      </c>
    </row>
    <row r="8">
      <c r="A8" t="inlineStr">
        <is>
          <t>Seiyukai (Ministerial)</t>
        </is>
      </c>
      <c r="B8" s="8" t="n">
        <v>4359633</v>
      </c>
    </row>
    <row r="9">
      <c r="A9" t="inlineStr">
        <is>
          <t>Minseito (Opposition)</t>
        </is>
      </c>
      <c r="B9" s="8" t="n">
        <v>4262580</v>
      </c>
    </row>
    <row r="10">
      <c r="A10" t="inlineStr">
        <is>
          <t>Proletarians</t>
        </is>
      </c>
      <c r="B10" s="8" t="n">
        <v>471131</v>
      </c>
    </row>
    <row r="11">
      <c r="A11" t="inlineStr">
        <is>
          <t>Others</t>
        </is>
      </c>
      <c r="B11" s="8" t="n">
        <v>866886</v>
      </c>
    </row>
    <row r="13">
      <c r="A13" s="2" t="inlineStr">
        <is>
          <t>Transcriber's notes</t>
        </is>
      </c>
    </row>
    <row r="14">
      <c r="A14" t="inlineStr">
        <is>
          <t>Caption year '1921-'28' as it appears in the scan (blurred; presumably 1927-'28).</t>
        </is>
      </c>
    </row>
    <row r="15">
      <c r="A15" t="inlineStr">
        <is>
          <t>No printed total in the list. Parts sum to 9,960,230, equal to the 'No. of votes' given in the text — reconciles.</t>
        </is>
      </c>
    </row>
  </sheetData>
  <hyperlinks>
    <hyperlink xmlns:r="http://schemas.openxmlformats.org/officeDocument/2006/relationships" ref="A5" r:id="rId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7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Composition of Prefectures</t>
        </is>
      </c>
    </row>
    <row r="2">
      <c r="A2" t="inlineStr">
        <is>
          <t>Politics and Local Government · printed pp. 86, 87</t>
        </is>
      </c>
    </row>
    <row r="3">
      <c r="A3" t="inlineStr">
        <is>
          <t>Scan: https://archive.org/details/japan-year-book-1930/page/n141/mode/1up, https://archive.org/details/japan-year-book-1930/page/n142/mode/1up</t>
        </is>
      </c>
    </row>
    <row r="4">
      <c r="A4" s="3" t="inlineStr">
        <is>
          <t>← Contents</t>
        </is>
      </c>
    </row>
    <row r="6">
      <c r="A6" s="5" t="inlineStr">
        <is>
          <t>Prefecture</t>
        </is>
      </c>
      <c r="B6" s="5" t="inlineStr">
        <is>
          <t>"Gun"</t>
        </is>
      </c>
      <c r="C6" s="5" t="inlineStr">
        <is>
          <t>City</t>
        </is>
      </c>
      <c r="D6" s="5" t="inlineStr">
        <is>
          <t>Town</t>
        </is>
      </c>
      <c r="E6" s="5" t="inlineStr">
        <is>
          <t>Village</t>
        </is>
      </c>
    </row>
    <row r="7">
      <c r="A7" t="inlineStr">
        <is>
          <t>Aichi</t>
        </is>
      </c>
      <c r="B7" s="9" t="n">
        <v>18</v>
      </c>
      <c r="C7" s="9" t="n">
        <v>4</v>
      </c>
      <c r="D7" s="9" t="n">
        <v>74</v>
      </c>
      <c r="E7" s="9" t="n">
        <v>170</v>
      </c>
    </row>
    <row r="8">
      <c r="A8" t="inlineStr">
        <is>
          <t>Akita</t>
        </is>
      </c>
      <c r="B8" s="9" t="n">
        <v>9</v>
      </c>
      <c r="C8" s="9" t="n">
        <v>1</v>
      </c>
      <c r="D8" s="9" t="n">
        <v>45</v>
      </c>
      <c r="E8" s="9" t="n">
        <v>193</v>
      </c>
    </row>
    <row r="9">
      <c r="A9" t="inlineStr">
        <is>
          <t>Aomori</t>
        </is>
      </c>
      <c r="B9" s="9" t="n">
        <v>8</v>
      </c>
      <c r="C9" s="9" t="n">
        <v>2</v>
      </c>
      <c r="D9" s="9" t="n">
        <v>20</v>
      </c>
      <c r="E9" s="9" t="n">
        <v>148</v>
      </c>
    </row>
    <row r="10">
      <c r="A10" t="inlineStr">
        <is>
          <t>Chiba</t>
        </is>
      </c>
      <c r="B10" s="9" t="n">
        <v>12</v>
      </c>
      <c r="C10" s="9" t="n">
        <v>1</v>
      </c>
      <c r="D10" s="9" t="n">
        <v>78</v>
      </c>
      <c r="E10" s="9" t="n">
        <v>270</v>
      </c>
    </row>
    <row r="11">
      <c r="A11" t="inlineStr">
        <is>
          <t>Ehime</t>
        </is>
      </c>
      <c r="B11" s="9" t="n">
        <v>12</v>
      </c>
      <c r="C11" s="9" t="n">
        <v>3</v>
      </c>
      <c r="D11" s="9" t="n">
        <v>32</v>
      </c>
      <c r="E11" s="9" t="n">
        <v>253</v>
      </c>
    </row>
    <row r="12">
      <c r="A12" t="inlineStr">
        <is>
          <t>Fukui</t>
        </is>
      </c>
      <c r="B12" s="9" t="n">
        <v>11</v>
      </c>
      <c r="C12" s="9" t="n">
        <v>1</v>
      </c>
      <c r="D12" s="9" t="n">
        <v>10</v>
      </c>
      <c r="E12" s="9" t="n">
        <v>168</v>
      </c>
    </row>
    <row r="13">
      <c r="A13" t="inlineStr">
        <is>
          <t>Fukuoka</t>
        </is>
      </c>
      <c r="B13" s="9" t="n">
        <v>19</v>
      </c>
      <c r="C13" s="9" t="n">
        <v>8</v>
      </c>
      <c r="D13" s="9" t="n">
        <v>51</v>
      </c>
      <c r="E13" s="9" t="n">
        <v>279</v>
      </c>
    </row>
    <row r="14">
      <c r="A14" t="inlineStr">
        <is>
          <t>Fukushima</t>
        </is>
      </c>
      <c r="B14" s="9" t="n">
        <v>17</v>
      </c>
      <c r="C14" s="9" t="n">
        <v>3</v>
      </c>
      <c r="D14" s="9" t="n">
        <v>43</v>
      </c>
      <c r="E14" s="9" t="n">
        <v>366</v>
      </c>
    </row>
    <row r="15">
      <c r="A15" t="inlineStr">
        <is>
          <t>Gifu</t>
        </is>
      </c>
      <c r="B15" s="9" t="n">
        <v>18</v>
      </c>
      <c r="C15" s="9" t="n">
        <v>2</v>
      </c>
      <c r="D15" s="9" t="n">
        <v>50</v>
      </c>
      <c r="E15" s="9" t="n">
        <v>293</v>
      </c>
    </row>
    <row r="16">
      <c r="A16" t="inlineStr">
        <is>
          <t>Gumma</t>
        </is>
      </c>
      <c r="B16" s="9" t="n">
        <v>11</v>
      </c>
      <c r="C16" s="9" t="n">
        <v>3</v>
      </c>
      <c r="D16" s="9" t="n">
        <v>38</v>
      </c>
      <c r="E16" s="9" t="n">
        <v>168</v>
      </c>
    </row>
    <row r="17">
      <c r="A17" t="inlineStr">
        <is>
          <t>Hiroshima</t>
        </is>
      </c>
      <c r="B17" s="9" t="n">
        <v>16</v>
      </c>
      <c r="C17" s="9" t="n">
        <v>4</v>
      </c>
      <c r="D17" s="9" t="n">
        <v>53</v>
      </c>
      <c r="E17" s="9" t="n">
        <v>375</v>
      </c>
    </row>
    <row r="18">
      <c r="A18" t="inlineStr">
        <is>
          <t>Hokkaido</t>
        </is>
      </c>
      <c r="B18" s="9" t="n">
        <v>86</v>
      </c>
      <c r="C18" s="9" t="n">
        <v>6</v>
      </c>
      <c r="D18" s="9" t="n">
        <v>40</v>
      </c>
      <c r="E18" s="9" t="n">
        <v>198</v>
      </c>
    </row>
    <row r="19">
      <c r="A19" t="inlineStr">
        <is>
          <t>Hyogo</t>
        </is>
      </c>
      <c r="B19" s="9" t="n">
        <v>25</v>
      </c>
      <c r="C19" s="9" t="n">
        <v>4</v>
      </c>
      <c r="D19" s="9" t="n">
        <v>46</v>
      </c>
      <c r="E19" s="9" t="n">
        <v>375</v>
      </c>
    </row>
    <row r="20">
      <c r="A20" t="inlineStr">
        <is>
          <t>Ibaraki</t>
        </is>
      </c>
      <c r="B20" s="9" t="n">
        <v>14</v>
      </c>
      <c r="C20" s="9" t="n">
        <v>1</v>
      </c>
      <c r="D20" s="9" t="n">
        <v>47</v>
      </c>
      <c r="E20" s="9" t="n">
        <v>333</v>
      </c>
    </row>
    <row r="21">
      <c r="A21" t="inlineStr">
        <is>
          <t>Ishikawa</t>
        </is>
      </c>
      <c r="B21" s="9" t="n">
        <v>8</v>
      </c>
      <c r="C21" s="9" t="n">
        <v>1</v>
      </c>
      <c r="D21" s="9" t="n">
        <v>22</v>
      </c>
      <c r="E21" s="9" t="n">
        <v>198</v>
      </c>
    </row>
    <row r="22">
      <c r="A22" t="inlineStr">
        <is>
          <t>Iwate</t>
        </is>
      </c>
      <c r="B22" s="9" t="n">
        <v>13</v>
      </c>
      <c r="C22" s="9" t="n">
        <v>1</v>
      </c>
      <c r="D22" s="9" t="n">
        <v>23</v>
      </c>
      <c r="E22" s="9" t="n">
        <v>213</v>
      </c>
    </row>
    <row r="23">
      <c r="A23" t="inlineStr">
        <is>
          <t>Kagawa</t>
        </is>
      </c>
      <c r="B23" s="9" t="n">
        <v>7</v>
      </c>
      <c r="C23" s="9" t="n">
        <v>2</v>
      </c>
      <c r="D23" s="9" t="n">
        <v>20</v>
      </c>
      <c r="E23" s="9" t="n">
        <v>154</v>
      </c>
    </row>
    <row r="24">
      <c r="A24" t="inlineStr">
        <is>
          <t>Kagoshima</t>
        </is>
      </c>
      <c r="B24" s="9" t="n">
        <v>12</v>
      </c>
      <c r="C24" s="9" t="n">
        <v>1</v>
      </c>
      <c r="D24" s="9" t="n">
        <v>16</v>
      </c>
      <c r="E24" s="9" t="n">
        <v>128</v>
      </c>
    </row>
    <row r="25">
      <c r="A25" t="inlineStr">
        <is>
          <t>Kanagawa</t>
        </is>
      </c>
      <c r="B25" s="9" t="n">
        <v>11</v>
      </c>
      <c r="C25" s="9" t="n">
        <v>3</v>
      </c>
      <c r="D25" s="9" t="n">
        <v>24</v>
      </c>
      <c r="E25" s="9" t="n">
        <v>169</v>
      </c>
    </row>
    <row r="26">
      <c r="A26" t="inlineStr">
        <is>
          <t>Kochi</t>
        </is>
      </c>
      <c r="B26" s="9" t="n">
        <v>7</v>
      </c>
      <c r="C26" s="9" t="n">
        <v>1</v>
      </c>
      <c r="D26" s="9" t="n">
        <v>23</v>
      </c>
      <c r="E26" s="9" t="n">
        <v>172</v>
      </c>
    </row>
    <row r="27">
      <c r="A27" t="inlineStr">
        <is>
          <t>Kumamoto</t>
        </is>
      </c>
      <c r="B27" s="9" t="n">
        <v>12</v>
      </c>
      <c r="C27" s="9" t="n">
        <v>1</v>
      </c>
      <c r="D27" s="9" t="n">
        <v>40</v>
      </c>
      <c r="E27" s="9" t="n">
        <v>309</v>
      </c>
    </row>
    <row r="28">
      <c r="A28" t="inlineStr">
        <is>
          <t>Kyoto</t>
        </is>
      </c>
      <c r="B28" s="9" t="n">
        <v>18</v>
      </c>
      <c r="C28" s="9" t="n">
        <v>1</v>
      </c>
      <c r="D28" s="9" t="n">
        <v>26</v>
      </c>
      <c r="E28" s="9" t="n">
        <v>242</v>
      </c>
    </row>
    <row r="29">
      <c r="A29" t="inlineStr">
        <is>
          <t>Miyagi</t>
        </is>
      </c>
      <c r="B29" s="9" t="n">
        <v>16</v>
      </c>
      <c r="C29" s="9" t="n">
        <v>1</v>
      </c>
      <c r="D29" s="9" t="n">
        <v>38</v>
      </c>
      <c r="E29" s="9" t="n">
        <v>166</v>
      </c>
    </row>
    <row r="30">
      <c r="A30" t="inlineStr">
        <is>
          <t>Miyazaki</t>
        </is>
      </c>
      <c r="B30" s="9" t="n">
        <v>8</v>
      </c>
      <c r="C30" s="9" t="n">
        <v>2</v>
      </c>
      <c r="D30" s="9" t="n">
        <v>15</v>
      </c>
      <c r="E30" s="9" t="n">
        <v>81</v>
      </c>
    </row>
    <row r="31">
      <c r="A31" t="inlineStr">
        <is>
          <t>Miye</t>
        </is>
      </c>
      <c r="B31" s="9" t="n">
        <v>15</v>
      </c>
      <c r="C31" s="9" t="n">
        <v>3</v>
      </c>
      <c r="D31" s="9" t="n">
        <v>27</v>
      </c>
      <c r="E31" s="9" t="n">
        <v>308</v>
      </c>
    </row>
    <row r="32">
      <c r="A32" t="inlineStr">
        <is>
          <t>Nagano</t>
        </is>
      </c>
      <c r="B32" s="9" t="n">
        <v>16</v>
      </c>
      <c r="C32" s="9" t="n">
        <v>3</v>
      </c>
      <c r="D32" s="9" t="n">
        <v>28</v>
      </c>
      <c r="E32" s="9" t="n">
        <v>357</v>
      </c>
    </row>
    <row r="33">
      <c r="A33" t="inlineStr">
        <is>
          <t>Nagasaki</t>
        </is>
      </c>
      <c r="B33" s="9" t="n">
        <v>9</v>
      </c>
      <c r="C33" s="9" t="n">
        <v>2</v>
      </c>
      <c r="D33" s="9" t="n">
        <v>11</v>
      </c>
      <c r="E33" s="9" t="n">
        <v>181</v>
      </c>
    </row>
    <row r="34">
      <c r="A34" t="inlineStr">
        <is>
          <t>Nara</t>
        </is>
      </c>
      <c r="B34" t="inlineStr"/>
      <c r="C34" s="9" t="n">
        <v>1</v>
      </c>
      <c r="D34" s="9" t="n">
        <v>22</v>
      </c>
      <c r="E34" s="9" t="n">
        <v>131</v>
      </c>
    </row>
    <row r="35">
      <c r="A35" t="inlineStr">
        <is>
          <t>Niigata</t>
        </is>
      </c>
      <c r="B35" s="9" t="n">
        <v>16</v>
      </c>
      <c r="C35" s="9" t="n">
        <v>3</v>
      </c>
      <c r="D35" s="9" t="n">
        <v>45</v>
      </c>
      <c r="E35" s="9" t="n">
        <v>365</v>
      </c>
    </row>
    <row r="36">
      <c r="A36" t="inlineStr">
        <is>
          <t>Oita</t>
        </is>
      </c>
      <c r="B36" s="9" t="n">
        <v>12</v>
      </c>
      <c r="C36" s="9" t="n">
        <v>2</v>
      </c>
      <c r="D36" s="9" t="n">
        <v>33</v>
      </c>
      <c r="E36" s="9" t="n">
        <v>224</v>
      </c>
    </row>
    <row r="37">
      <c r="A37" t="inlineStr">
        <is>
          <t>Okayama</t>
        </is>
      </c>
      <c r="B37" s="9" t="n">
        <v>19</v>
      </c>
      <c r="C37" s="9" t="n">
        <v>2</v>
      </c>
      <c r="D37" s="9" t="n">
        <v>52</v>
      </c>
      <c r="E37" s="9" t="n">
        <v>345</v>
      </c>
    </row>
    <row r="38">
      <c r="A38" t="inlineStr">
        <is>
          <t>Okinawa</t>
        </is>
      </c>
      <c r="B38" s="9" t="n">
        <v>5</v>
      </c>
      <c r="C38" s="9" t="n">
        <v>2</v>
      </c>
      <c r="D38" s="9" t="n">
        <v>1</v>
      </c>
      <c r="E38" s="9" t="n">
        <v>52</v>
      </c>
    </row>
    <row r="39">
      <c r="A39" t="inlineStr">
        <is>
          <t>Osaka</t>
        </is>
      </c>
      <c r="B39" s="9" t="n">
        <v>9</v>
      </c>
      <c r="C39" s="9" t="n">
        <v>4</v>
      </c>
      <c r="D39" s="9" t="n">
        <v>34</v>
      </c>
      <c r="E39" s="9" t="n">
        <v>295</v>
      </c>
    </row>
    <row r="40">
      <c r="A40" t="inlineStr">
        <is>
          <t>Saga</t>
        </is>
      </c>
      <c r="B40" s="9" t="n">
        <v>8</v>
      </c>
      <c r="C40" s="9" t="n">
        <v>1</v>
      </c>
      <c r="D40" s="9" t="n">
        <v>12</v>
      </c>
      <c r="E40" s="9" t="n">
        <v>120</v>
      </c>
    </row>
    <row r="41">
      <c r="A41" t="inlineStr">
        <is>
          <t>Saitama</t>
        </is>
      </c>
      <c r="B41" s="9" t="n">
        <v>9</v>
      </c>
      <c r="C41" s="9" t="n">
        <v>1</v>
      </c>
      <c r="D41" s="9" t="n">
        <v>43</v>
      </c>
      <c r="E41" s="9" t="n">
        <v>326</v>
      </c>
    </row>
    <row r="42">
      <c r="A42" t="inlineStr">
        <is>
          <t>Shiga</t>
        </is>
      </c>
      <c r="B42" s="9" t="n">
        <v>12</v>
      </c>
      <c r="C42" s="9" t="n">
        <v>1</v>
      </c>
      <c r="D42" s="9" t="n">
        <v>20</v>
      </c>
      <c r="E42" s="9" t="n">
        <v>182</v>
      </c>
    </row>
    <row r="43">
      <c r="A43" t="inlineStr">
        <is>
          <t>Shimane</t>
        </is>
      </c>
      <c r="B43" s="9" t="n">
        <v>16</v>
      </c>
      <c r="C43" s="9" t="n">
        <v>1</v>
      </c>
      <c r="D43" s="9" t="n">
        <v>18</v>
      </c>
      <c r="E43" s="9" t="n">
        <v>264</v>
      </c>
    </row>
    <row r="44">
      <c r="A44" t="inlineStr">
        <is>
          <t>Shizuoka</t>
        </is>
      </c>
      <c r="B44" s="9" t="n">
        <v>13</v>
      </c>
      <c r="C44" s="9" t="n">
        <v>4</v>
      </c>
      <c r="D44" s="9" t="n">
        <v>42</v>
      </c>
      <c r="E44" s="9" t="n">
        <v>288</v>
      </c>
    </row>
    <row r="45">
      <c r="A45" t="inlineStr">
        <is>
          <t>Tochigi</t>
        </is>
      </c>
      <c r="B45" s="9" t="n">
        <v>8</v>
      </c>
      <c r="C45" s="9" t="n">
        <v>2</v>
      </c>
      <c r="D45" t="inlineStr"/>
      <c r="E45" t="inlineStr"/>
    </row>
    <row r="46">
      <c r="A46" t="inlineStr">
        <is>
          <t>Tokushima</t>
        </is>
      </c>
      <c r="B46" s="9" t="n">
        <v>10</v>
      </c>
      <c r="C46" s="9" t="n">
        <v>1</v>
      </c>
      <c r="D46" s="9" t="n">
        <v>31</v>
      </c>
      <c r="E46" s="9" t="n">
        <v>108</v>
      </c>
    </row>
    <row r="47">
      <c r="A47" t="inlineStr">
        <is>
          <t>Tokyo</t>
        </is>
      </c>
      <c r="B47" s="9" t="n">
        <v>6</v>
      </c>
      <c r="C47" s="9" t="n">
        <v>1</v>
      </c>
      <c r="D47" s="9" t="n">
        <v>14</v>
      </c>
      <c r="E47" s="9" t="n">
        <v>145</v>
      </c>
    </row>
    <row r="48">
      <c r="A48" t="inlineStr">
        <is>
          <t>Tottori</t>
        </is>
      </c>
      <c r="B48" s="9" t="n">
        <v>6</v>
      </c>
      <c r="C48" t="inlineStr"/>
      <c r="D48" s="9" t="n">
        <v>12</v>
      </c>
      <c r="E48" s="9" t="n">
        <v>174</v>
      </c>
    </row>
    <row r="49">
      <c r="A49" t="inlineStr">
        <is>
          <t>Toyama</t>
        </is>
      </c>
      <c r="B49" s="9" t="n">
        <v>8</v>
      </c>
      <c r="C49" s="9" t="n">
        <v>2</v>
      </c>
      <c r="D49" s="9" t="n">
        <v>32</v>
      </c>
      <c r="E49" s="9" t="n">
        <v>236</v>
      </c>
    </row>
    <row r="50">
      <c r="A50" t="inlineStr">
        <is>
          <t>Wakayama</t>
        </is>
      </c>
      <c r="B50" s="9" t="n">
        <v>7</v>
      </c>
      <c r="C50" s="9" t="n">
        <v>1</v>
      </c>
      <c r="D50" s="9" t="n">
        <v>27</v>
      </c>
      <c r="E50" s="9" t="n">
        <v>201</v>
      </c>
    </row>
    <row r="51">
      <c r="A51" t="inlineStr">
        <is>
          <t>Yamagata</t>
        </is>
      </c>
      <c r="B51" s="9" t="n">
        <v>11</v>
      </c>
      <c r="C51" s="9" t="n">
        <v>3</v>
      </c>
      <c r="D51" s="9" t="n">
        <v>24</v>
      </c>
      <c r="E51" s="9" t="n">
        <v>202</v>
      </c>
    </row>
    <row r="52">
      <c r="A52" t="inlineStr">
        <is>
          <t>Yamaguchi</t>
        </is>
      </c>
      <c r="B52" s="9" t="n">
        <v>11</v>
      </c>
      <c r="C52" s="9" t="n">
        <v>2</v>
      </c>
      <c r="D52" s="9" t="n">
        <v>28</v>
      </c>
      <c r="E52" s="9" t="n">
        <v>192</v>
      </c>
    </row>
    <row r="53">
      <c r="A53" t="inlineStr">
        <is>
          <t>Yamanashi</t>
        </is>
      </c>
      <c r="B53" s="9" t="n">
        <v>9</v>
      </c>
      <c r="C53" s="9" t="n">
        <v>1</v>
      </c>
      <c r="D53" s="9" t="n">
        <v>7</v>
      </c>
      <c r="E53" s="9" t="n">
        <v>234</v>
      </c>
    </row>
    <row r="54">
      <c r="A54" t="inlineStr">
        <is>
          <t>Total</t>
        </is>
      </c>
      <c r="B54" s="9" t="n">
        <v>636</v>
      </c>
      <c r="C54" s="9" t="n">
        <v>103</v>
      </c>
      <c r="D54" s="8" t="n">
        <v>1508</v>
      </c>
      <c r="E54" s="8" t="n">
        <v>10454</v>
      </c>
    </row>
    <row r="56">
      <c r="A56" s="2" t="inlineStr">
        <is>
          <t>Footnotes</t>
        </is>
      </c>
    </row>
    <row r="57">
      <c r="A57" t="inlineStr">
        <is>
          <t>Note—For area, population, etc. see Chapter on Population.</t>
        </is>
      </c>
    </row>
    <row r="59">
      <c r="A59" s="2" t="inlineStr">
        <is>
          <t>Transcriber's notes</t>
        </is>
      </c>
    </row>
    <row r="60">
      <c r="A60" t="inlineStr">
        <is>
          <t>Printed in two side-by-side blocks (Aichi-Kanagawa, Kochi-Shizuoka); merged. The table ends at the foot of p. 86 with Shizuoka; it presumably continues on p. 87 (leaf p0142, outside batch J04) with the remaining prefectures (Tochigi-Yamanashi etc.). Only the p. 86 part is transcribed here.</t>
        </is>
      </c>
    </row>
    <row r="61">
      <c r="A61" t="inlineStr">
        <is>
          <t>Row 'Nara', col '"Gun"': damaged — looks like '10' (or '11') but the second glyph is broken; left blank.</t>
        </is>
      </c>
    </row>
    <row r="62">
      <c r="A62" t="inlineStr">
        <is>
          <t>Several '3' vs '8' city figures printed heavily (Ehime 3, Fukushima 3, Gumma 3, Kanagawa 3, Miye 3, Nagano 3, Niigata 3); read as 3. Shimane Town '18' has a stray mark before it. Hiroshima '"Gun"' 16 has a stray mark before it.</t>
        </is>
      </c>
    </row>
    <row r="63">
      <c r="A63" t="inlineStr">
        <is>
          <t>No totals printed on this page (the text on p. 85 gives 636 gun, 10,494 villages, 1,508 towns, 103 cities for the whole country; cannot be checked against a partial table).</t>
        </is>
      </c>
    </row>
    <row r="64">
      <c r="A64" t="inlineStr">
        <is>
          <t>[J05] Continued on p. 87 (leaf p0142): rows Tochigi-Toyama (left block) and Wakayama-Yamanashi plus Total (right block) appended by batch J05.</t>
        </is>
      </c>
    </row>
    <row r="65">
      <c r="A65" t="inlineStr">
        <is>
          <t>[J05] Row 'Tochigi', cols 'Town' and 'Village': glyphs damaged (Town looks like '3' + broken digit, Village like '1' + broken digit + '9') — left blank. Row 'Tottori', col 'City': glyph damaged (1 or 2) — left blank.</t>
        </is>
      </c>
    </row>
    <row r="66">
      <c r="A66" t="inlineStr">
        <is>
          <t>[J05] 47 prefecture rows in all. Total '"Gun"' 636: legible parts sum to 623 (Nara blank); the total would imply Nara = 13, whereas the damaged glyph looks like 10 or 11 — cannot be verified; likely does NOT reconcile.</t>
        </is>
      </c>
    </row>
    <row r="67">
      <c r="A67" t="inlineStr">
        <is>
          <t>[J05] Total 'City' 103: legible parts sum to 100 (Tottori blank); total would imply Tottori = 3, whereas the damaged glyph looks like 1 or 2 — likely does NOT reconcile.</t>
        </is>
      </c>
    </row>
    <row r="68">
      <c r="A68" t="inlineStr">
        <is>
          <t>[J05] Total 'Town' 1,508: legible parts sum to 1,437 (Tochigi blank); total would imply Tochigi = 71, whereas the damaged figure appears to begin with 3 — does NOT reconcile on the visible evidence.</t>
        </is>
      </c>
    </row>
    <row r="69">
      <c r="A69" t="inlineStr">
        <is>
          <t>[J05] Total 'Village' 10,454: legible parts sum to 10,351 (Tochigi blank); total would imply Tochigi = 103, whereas the damaged figure appears to be 1?9 — does NOT reconcile on the visible evidence.</t>
        </is>
      </c>
    </row>
    <row r="70">
      <c r="A70" t="inlineStr">
        <is>
          <t>[J05] Note printed under the table on p. 87 added to footnotes.</t>
        </is>
      </c>
    </row>
  </sheetData>
  <hyperlinks>
    <hyperlink xmlns:r="http://schemas.openxmlformats.org/officeDocument/2006/relationships" ref="A4" r:id="rId1"/>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Members of Local Assemblies</t>
        </is>
      </c>
    </row>
    <row r="2">
      <c r="A2" t="inlineStr">
        <is>
          <t>Politics and Local Government · printed pp. 87</t>
        </is>
      </c>
    </row>
    <row r="3">
      <c r="A3" t="inlineStr">
        <is>
          <t>Scan: https://archive.org/details/japan-year-book-1930/page/n142/mode/1up</t>
        </is>
      </c>
    </row>
    <row r="4">
      <c r="A4" s="3" t="inlineStr">
        <is>
          <t>← Contents</t>
        </is>
      </c>
    </row>
    <row r="6">
      <c r="A6" s="5" t="inlineStr">
        <is>
          <t>Year</t>
        </is>
      </c>
      <c r="B6" s="5" t="inlineStr">
        <is>
          <t>Prefectural — Mem.</t>
        </is>
      </c>
      <c r="C6" s="5" t="inlineStr">
        <is>
          <t>Prefectural — Electors (1,000)</t>
        </is>
      </c>
      <c r="D6" s="5" t="inlineStr">
        <is>
          <t>Municipal — Mem.</t>
        </is>
      </c>
      <c r="E6" s="5" t="inlineStr">
        <is>
          <t>Municipal — Electors (1,000)</t>
        </is>
      </c>
      <c r="F6" s="5" t="inlineStr">
        <is>
          <t>Town and Village — Mem.</t>
        </is>
      </c>
      <c r="G6" s="5" t="inlineStr">
        <is>
          <t>Town and Village — Electors (1,000)</t>
        </is>
      </c>
    </row>
    <row r="7">
      <c r="A7" s="9" t="n">
        <v>1924</v>
      </c>
      <c r="B7" s="8" t="n">
        <v>1734</v>
      </c>
      <c r="C7" s="8" t="n">
        <v>4977</v>
      </c>
      <c r="D7" s="8" t="n">
        <v>3462</v>
      </c>
      <c r="E7" s="9" t="n">
        <v>867</v>
      </c>
      <c r="F7" s="8" t="n">
        <v>154706</v>
      </c>
      <c r="G7" s="8" t="n">
        <v>5834</v>
      </c>
    </row>
    <row r="8">
      <c r="A8" s="9" t="n">
        <v>1925</v>
      </c>
      <c r="B8" t="inlineStr">
        <is>
          <t>—</t>
        </is>
      </c>
      <c r="C8" t="inlineStr">
        <is>
          <t>—</t>
        </is>
      </c>
      <c r="D8" s="8" t="n">
        <v>3536</v>
      </c>
      <c r="E8" s="8" t="n">
        <v>1207</v>
      </c>
      <c r="F8" s="8" t="n">
        <v>153035</v>
      </c>
      <c r="G8" s="8" t="n">
        <v>6482</v>
      </c>
    </row>
    <row r="9">
      <c r="A9" s="9" t="n">
        <v>1926</v>
      </c>
      <c r="B9" t="inlineStr">
        <is>
          <t>—</t>
        </is>
      </c>
      <c r="C9" t="inlineStr">
        <is>
          <t>—</t>
        </is>
      </c>
      <c r="D9" s="8" t="n">
        <v>3553</v>
      </c>
      <c r="E9" s="8" t="n">
        <v>1346</v>
      </c>
      <c r="F9" s="8" t="n">
        <v>152539</v>
      </c>
      <c r="G9" s="8" t="n">
        <v>6200</v>
      </c>
    </row>
  </sheetData>
  <hyperlinks>
    <hyperlink xmlns:r="http://schemas.openxmlformats.org/officeDocument/2006/relationships" ref="A4" r:id="rId1"/>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Scale of Salaries</t>
        </is>
      </c>
    </row>
    <row r="2">
      <c r="A2" t="inlineStr">
        <is>
          <t>Civil and Military Service · printed pp. 89</t>
        </is>
      </c>
    </row>
    <row r="3">
      <c r="A3" t="inlineStr">
        <is>
          <t>Scale of Salaries — new scale for principal posts in civil and military service (increased in 1920)</t>
        </is>
      </c>
    </row>
    <row r="4">
      <c r="A4" t="inlineStr">
        <is>
          <t>Scan: https://archive.org/details/japan-year-book-1930/page/n144/mode/1up</t>
        </is>
      </c>
    </row>
    <row r="5">
      <c r="A5" s="3" t="inlineStr">
        <is>
          <t>← Contents</t>
        </is>
      </c>
    </row>
    <row r="7">
      <c r="A7" s="2" t="inlineStr">
        <is>
          <t>"Shin-nin" Rank</t>
        </is>
      </c>
    </row>
    <row r="8">
      <c r="A8" s="5" t="inlineStr">
        <is>
          <t>Office</t>
        </is>
      </c>
      <c r="B8" s="5" t="inlineStr">
        <is>
          <t>Salary per annum</t>
        </is>
      </c>
    </row>
    <row r="9">
      <c r="A9" t="inlineStr">
        <is>
          <t>Prime Minister</t>
        </is>
      </c>
      <c r="B9" t="inlineStr">
        <is>
          <t>¥12,000</t>
        </is>
      </c>
    </row>
    <row r="10">
      <c r="A10" t="inlineStr">
        <is>
          <t>Ministers of State</t>
        </is>
      </c>
      <c r="B10" s="8" t="n">
        <v>8000</v>
      </c>
    </row>
    <row r="11">
      <c r="A11" t="inlineStr">
        <is>
          <t>Gov.-General of Chosen</t>
        </is>
      </c>
      <c r="B11" s="8" t="n">
        <v>8000</v>
      </c>
    </row>
    <row r="12">
      <c r="A12" t="inlineStr">
        <is>
          <t>Pres. of Privy Council</t>
        </is>
      </c>
      <c r="B12" s="8" t="n">
        <v>7500</v>
      </c>
    </row>
    <row r="13">
      <c r="A13" t="inlineStr">
        <is>
          <t>Gov. of Kwantung</t>
        </is>
      </c>
      <c r="B13" s="8" t="n">
        <v>7500</v>
      </c>
    </row>
    <row r="14">
      <c r="A14" t="inlineStr">
        <is>
          <t>Gov.-Gen. of Taiwan</t>
        </is>
      </c>
      <c r="B14" s="8" t="n">
        <v>7500</v>
      </c>
    </row>
    <row r="15">
      <c r="A15" t="inlineStr">
        <is>
          <t>Ambassadors</t>
        </is>
      </c>
      <c r="B15" s="8" t="n">
        <v>7500</v>
      </c>
    </row>
    <row r="16">
      <c r="A16" t="inlineStr">
        <is>
          <t>Pres. Administrative Litigation Court</t>
        </is>
      </c>
      <c r="B16" s="8" t="n">
        <v>7500</v>
      </c>
    </row>
    <row r="17">
      <c r="A17" t="inlineStr">
        <is>
          <t>Pres. of Board of Audit</t>
        </is>
      </c>
      <c r="B17" s="8" t="n">
        <v>7500</v>
      </c>
    </row>
    <row r="18">
      <c r="A18" t="inlineStr">
        <is>
          <t>Pres. of Procurator-General of Supreme Court</t>
        </is>
      </c>
      <c r="B18" s="8" t="n">
        <v>7500</v>
      </c>
    </row>
    <row r="19">
      <c r="A19" t="inlineStr">
        <is>
          <t>Vice-Pres. Privy Council</t>
        </is>
      </c>
      <c r="B19" s="8" t="n">
        <v>7000</v>
      </c>
    </row>
    <row r="20">
      <c r="A20" t="inlineStr">
        <is>
          <t>Dir.-Gen. of Administrative Affairs (Chosen)</t>
        </is>
      </c>
      <c r="B20" s="8" t="n">
        <v>7000</v>
      </c>
    </row>
    <row r="21">
      <c r="A21" t="inlineStr">
        <is>
          <t>Privy Councillors</t>
        </is>
      </c>
      <c r="B21" s="8" t="n">
        <v>6500</v>
      </c>
    </row>
    <row r="23">
      <c r="A23" s="2" t="inlineStr">
        <is>
          <t>"Chokunin" Rank</t>
        </is>
      </c>
    </row>
    <row r="24">
      <c r="A24" s="5" t="inlineStr">
        <is>
          <t>Office</t>
        </is>
      </c>
      <c r="B24" s="5" t="inlineStr">
        <is>
          <t>Salary per annum</t>
        </is>
      </c>
    </row>
    <row r="25">
      <c r="A25" t="inlineStr">
        <is>
          <t>Pres. Imp. Universities</t>
        </is>
      </c>
      <c r="B25" t="inlineStr">
        <is>
          <t>7,000-6,500</t>
        </is>
      </c>
    </row>
    <row r="26">
      <c r="A26" t="inlineStr">
        <is>
          <t>Pres. of Iron Foundry</t>
        </is>
      </c>
      <c r="B26" t="inlineStr">
        <is>
          <t>7,500-6,500</t>
        </is>
      </c>
    </row>
    <row r="27">
      <c r="A27" t="inlineStr">
        <is>
          <t>Gov. of Hokkaido</t>
        </is>
      </c>
      <c r="B27" t="inlineStr">
        <is>
          <t>7,500-6,500</t>
        </is>
      </c>
    </row>
    <row r="28">
      <c r="A28" t="inlineStr">
        <is>
          <t>Chief Secy. of Cabinet</t>
        </is>
      </c>
      <c r="B28" s="8" t="n">
        <v>6500</v>
      </c>
    </row>
    <row r="29">
      <c r="A29" t="inlineStr">
        <is>
          <t>Chief of Legislation Board</t>
        </is>
      </c>
      <c r="B29" s="8" t="n">
        <v>6500</v>
      </c>
    </row>
    <row r="30">
      <c r="A30" t="inlineStr">
        <is>
          <t>Chief of Reconstruction Board</t>
        </is>
      </c>
      <c r="B30" s="8" t="n">
        <v>6500</v>
      </c>
    </row>
    <row r="31">
      <c r="A31" t="inlineStr">
        <is>
          <t>Vice-Ministers (Parl. &amp; Perm.)</t>
        </is>
      </c>
      <c r="B31" s="8" t="n">
        <v>6500</v>
      </c>
    </row>
    <row r="32">
      <c r="A32" t="inlineStr">
        <is>
          <t>Dir.-Gen. of Civil Affairs (Taiwan)</t>
        </is>
      </c>
      <c r="B32" s="8" t="n">
        <v>6500</v>
      </c>
    </row>
    <row r="33">
      <c r="A33" t="inlineStr">
        <is>
          <t>Inspector-Gen. of Metropolitan Police</t>
        </is>
      </c>
      <c r="B33" s="8" t="n">
        <v>6500</v>
      </c>
    </row>
    <row r="34">
      <c r="A34" t="inlineStr">
        <is>
          <t>Pres. of Board of Decoration</t>
        </is>
      </c>
      <c r="B34" s="8" t="n">
        <v>6500</v>
      </c>
    </row>
    <row r="35">
      <c r="A35" t="inlineStr">
        <is>
          <t>Judges &amp; Procurators</t>
        </is>
      </c>
      <c r="B35" t="inlineStr">
        <is>
          <t>6,500-4,500</t>
        </is>
      </c>
    </row>
    <row r="36">
      <c r="A36" t="inlineStr">
        <is>
          <t>Gov. of South Sea Is. &amp; of Karafuto</t>
        </is>
      </c>
      <c r="B36" t="inlineStr">
        <is>
          <t>6,000-5,200</t>
        </is>
      </c>
    </row>
    <row r="37">
      <c r="A37" t="inlineStr">
        <is>
          <t>Chief Secy. of Privy Council</t>
        </is>
      </c>
      <c r="B37" s="8" t="n">
        <v>5700</v>
      </c>
    </row>
    <row r="38">
      <c r="A38" t="inlineStr">
        <is>
          <t>Bureau Directors</t>
        </is>
      </c>
      <c r="B38" s="8" t="n">
        <v>5200</v>
      </c>
    </row>
    <row r="39">
      <c r="A39" t="inlineStr">
        <is>
          <t>Chief Secy. of Houses of Diet</t>
        </is>
      </c>
      <c r="B39" t="inlineStr">
        <is>
          <t>5,700-5,200</t>
        </is>
      </c>
    </row>
    <row r="40">
      <c r="A40" t="inlineStr">
        <is>
          <t>Prefectural Governors</t>
        </is>
      </c>
      <c r="B40" t="inlineStr">
        <is>
          <t>6,000-5,200</t>
        </is>
      </c>
    </row>
    <row r="41">
      <c r="A41" t="inlineStr">
        <is>
          <t>Parl. Counsellors</t>
        </is>
      </c>
      <c r="B41" s="8" t="n">
        <v>5200</v>
      </c>
    </row>
    <row r="43">
      <c r="A43" s="2" t="inlineStr">
        <is>
          <t>Footnotes</t>
        </is>
      </c>
    </row>
    <row r="44">
      <c r="A44" t="inlineStr">
        <is>
          <t>The Governors of Tokyo, Osaka, Kyoto, Kanagawa and Hyogo enjoy each an additional allowance of ¥800, and those of Nagasaki, Niigata, Aichi, Miyagi, Hiroshima, Fukuoka and Kumamoto, ¥600.</t>
        </is>
      </c>
    </row>
    <row r="46">
      <c r="A46" s="2" t="inlineStr">
        <is>
          <t>Transcriber's notes</t>
        </is>
      </c>
    </row>
    <row r="47">
      <c r="A47" t="inlineStr">
        <is>
          <t>Column heading 'Salary per annum' printed only over the Shin-nin part; applied to Chokunin part as well.</t>
        </is>
      </c>
    </row>
  </sheetData>
  <hyperlinks>
    <hyperlink xmlns:r="http://schemas.openxmlformats.org/officeDocument/2006/relationships" ref="A5" r:id="rId1"/>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[Scale of salaries for "Sonin" and "Han-nin" rank]</t>
        </is>
      </c>
    </row>
    <row r="2">
      <c r="A2" t="inlineStr">
        <is>
          <t>Civil and Military Service · printed pp. 89</t>
        </is>
      </c>
    </row>
    <row r="3">
      <c r="A3" t="inlineStr">
        <is>
          <t>The scale for "Sonin" and "Han-nin" rank stands as follows:—</t>
        </is>
      </c>
    </row>
    <row r="4">
      <c r="A4" t="inlineStr">
        <is>
          <t>Scan: https://archive.org/details/japan-year-book-1930/page/n144/mode/1up</t>
        </is>
      </c>
    </row>
    <row r="5">
      <c r="A5" s="3" t="inlineStr">
        <is>
          <t>← Contents</t>
        </is>
      </c>
    </row>
    <row r="7">
      <c r="A7" s="5" t="inlineStr">
        <is>
          <t>Grade</t>
        </is>
      </c>
      <c r="B7" s="5" t="inlineStr">
        <is>
          <t>"Sonin" (Annual)</t>
        </is>
      </c>
      <c r="C7" s="5" t="inlineStr">
        <is>
          <t>"Han-nin" (Monthly)</t>
        </is>
      </c>
    </row>
    <row r="8">
      <c r="A8" t="inlineStr">
        <is>
          <t>1st class</t>
        </is>
      </c>
      <c r="B8" t="inlineStr">
        <is>
          <t>¥4,500</t>
        </is>
      </c>
      <c r="C8" t="inlineStr">
        <is>
          <t>¥160</t>
        </is>
      </c>
    </row>
    <row r="9">
      <c r="A9" t="inlineStr">
        <is>
          <t>2nd class</t>
        </is>
      </c>
      <c r="B9" s="8" t="n">
        <v>4100</v>
      </c>
      <c r="C9" s="9" t="n">
        <v>135</v>
      </c>
    </row>
    <row r="10">
      <c r="A10" t="inlineStr">
        <is>
          <t>3rd class</t>
        </is>
      </c>
      <c r="B10" s="8" t="n">
        <v>3800</v>
      </c>
      <c r="C10" s="9" t="n">
        <v>115</v>
      </c>
    </row>
    <row r="11">
      <c r="A11" t="inlineStr">
        <is>
          <t>4th class</t>
        </is>
      </c>
      <c r="B11" s="8" t="n">
        <v>3400</v>
      </c>
      <c r="C11" s="9" t="n">
        <v>100</v>
      </c>
    </row>
    <row r="12">
      <c r="A12" t="inlineStr">
        <is>
          <t>5th class</t>
        </is>
      </c>
      <c r="B12" s="8" t="n">
        <v>3100</v>
      </c>
      <c r="C12" s="9" t="n">
        <v>85</v>
      </c>
    </row>
    <row r="13">
      <c r="A13" t="inlineStr">
        <is>
          <t>6th class</t>
        </is>
      </c>
      <c r="B13" s="8" t="n">
        <v>2700</v>
      </c>
      <c r="C13" s="9" t="n">
        <v>75</v>
      </c>
    </row>
    <row r="14">
      <c r="A14" t="inlineStr">
        <is>
          <t>7th class</t>
        </is>
      </c>
      <c r="B14" t="inlineStr">
        <is>
          <t>¥2,400</t>
        </is>
      </c>
      <c r="C14" s="9" t="n">
        <v>65</v>
      </c>
    </row>
    <row r="15">
      <c r="A15" t="inlineStr">
        <is>
          <t>8th class</t>
        </is>
      </c>
      <c r="B15" s="8" t="n">
        <v>2000</v>
      </c>
      <c r="C15" s="9" t="n">
        <v>55</v>
      </c>
    </row>
    <row r="16">
      <c r="A16" t="inlineStr">
        <is>
          <t>9th class</t>
        </is>
      </c>
      <c r="B16" s="8" t="n">
        <v>1800</v>
      </c>
      <c r="C16" s="9" t="n">
        <v>50</v>
      </c>
    </row>
    <row r="17">
      <c r="A17" t="inlineStr">
        <is>
          <t>10th class</t>
        </is>
      </c>
      <c r="B17" s="8" t="n">
        <v>1600</v>
      </c>
      <c r="C17" s="9" t="n">
        <v>45</v>
      </c>
    </row>
    <row r="18">
      <c r="A18" t="inlineStr">
        <is>
          <t>11th class</t>
        </is>
      </c>
      <c r="B18" s="8" t="n">
        <v>1400</v>
      </c>
      <c r="C18" s="9" t="n">
        <v>40</v>
      </c>
    </row>
    <row r="19">
      <c r="A19" t="inlineStr">
        <is>
          <t>12th class</t>
        </is>
      </c>
      <c r="B19" s="8" t="n">
        <v>1200</v>
      </c>
      <c r="C19" t="inlineStr">
        <is>
          <t>—</t>
        </is>
      </c>
    </row>
    <row r="21">
      <c r="A21" s="2" t="inlineStr">
        <is>
          <t>Footnotes</t>
        </is>
      </c>
    </row>
    <row r="22">
      <c r="A22" t="inlineStr">
        <is>
          <t>Note.—In exceptional cases the salary of "Han-nin" rank may be raised to ¥200.</t>
        </is>
      </c>
    </row>
    <row r="24">
      <c r="A24" s="2" t="inlineStr">
        <is>
          <t>Transcriber's notes</t>
        </is>
      </c>
    </row>
    <row r="25">
      <c r="A25" t="inlineStr">
        <is>
          <t>Side-by-side layout merged (grades 1-6 left, 7-12 right). Ditto marks (") after 2nd-6th and 8th-12th expanded to 'class'.</t>
        </is>
      </c>
    </row>
  </sheetData>
  <hyperlinks>
    <hyperlink xmlns:r="http://schemas.openxmlformats.org/officeDocument/2006/relationships" ref="A5" r:id="rId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Diplomatic &amp; Consular Service</t>
        </is>
      </c>
    </row>
    <row r="2">
      <c r="A2" t="inlineStr">
        <is>
          <t>Civil and Military Service · printed pp. 90</t>
        </is>
      </c>
    </row>
    <row r="3">
      <c r="A3" t="inlineStr">
        <is>
          <t>Scale of Salaries</t>
        </is>
      </c>
    </row>
    <row r="4">
      <c r="A4" t="inlineStr">
        <is>
          <t>Scan: https://archive.org/details/japan-year-book-1930/page/n145/mode/1up</t>
        </is>
      </c>
    </row>
    <row r="5">
      <c r="A5" s="3" t="inlineStr">
        <is>
          <t>← Contents</t>
        </is>
      </c>
    </row>
    <row r="7">
      <c r="A7" s="5" t="inlineStr">
        <is>
          <t>Post</t>
        </is>
      </c>
      <c r="B7" s="5" t="inlineStr">
        <is>
          <t>Grade</t>
        </is>
      </c>
      <c r="C7" s="5" t="inlineStr">
        <is>
          <t>Salary</t>
        </is>
      </c>
      <c r="D7" s="5" t="inlineStr">
        <is>
          <t>Allowance</t>
        </is>
      </c>
    </row>
    <row r="8">
      <c r="A8" t="inlineStr">
        <is>
          <t>Ambassador</t>
        </is>
      </c>
      <c r="B8" t="inlineStr"/>
      <c r="C8" t="inlineStr">
        <is>
          <t>¥7,500</t>
        </is>
      </c>
      <c r="D8" t="inlineStr">
        <is>
          <t>¥45,000 (U. S. A.)</t>
        </is>
      </c>
    </row>
    <row r="9">
      <c r="A9" t="inlineStr"/>
      <c r="B9" t="inlineStr"/>
      <c r="C9" t="inlineStr"/>
      <c r="D9" t="inlineStr">
        <is>
          <t>40,000 (Great Britain &amp; France)</t>
        </is>
      </c>
    </row>
    <row r="10">
      <c r="A10" t="inlineStr"/>
      <c r="B10" t="inlineStr"/>
      <c r="C10" t="inlineStr"/>
      <c r="D10" t="inlineStr">
        <is>
          <t>35,000 (Germany)</t>
        </is>
      </c>
    </row>
    <row r="11">
      <c r="A11" t="inlineStr"/>
      <c r="B11" t="inlineStr"/>
      <c r="C11" t="inlineStr"/>
      <c r="D11" t="inlineStr">
        <is>
          <t>30,000 (Russia, Italy, Brazil &amp; Turkey)</t>
        </is>
      </c>
    </row>
    <row r="12">
      <c r="A12" t="inlineStr"/>
      <c r="B12" t="inlineStr"/>
      <c r="C12" t="inlineStr"/>
      <c r="D12" t="inlineStr">
        <is>
          <t>28,000 (Belgium)</t>
        </is>
      </c>
    </row>
    <row r="13">
      <c r="A13" t="inlineStr"/>
      <c r="B13" t="inlineStr"/>
      <c r="C13" t="inlineStr"/>
      <c r="D13" t="inlineStr">
        <is>
          <t>26,000 (China)</t>
        </is>
      </c>
    </row>
    <row r="14">
      <c r="A14" t="inlineStr">
        <is>
          <t>Min. Ple. &amp; En. Ex.</t>
        </is>
      </c>
      <c r="B14" t="inlineStr">
        <is>
          <t>(a)</t>
        </is>
      </c>
      <c r="C14" s="8" t="n">
        <v>6500</v>
      </c>
      <c r="D14" t="inlineStr">
        <is>
          <t>25,000 (Austria, Argentina &amp; Canada)</t>
        </is>
      </c>
    </row>
    <row r="15">
      <c r="A15" t="inlineStr"/>
      <c r="B15" t="inlineStr">
        <is>
          <t>(b)</t>
        </is>
      </c>
      <c r="C15" s="8" t="n">
        <v>5700</v>
      </c>
      <c r="D15" t="inlineStr">
        <is>
          <t>22,000 (European countries except Austria)</t>
        </is>
      </c>
    </row>
    <row r="16">
      <c r="A16" t="inlineStr"/>
      <c r="B16" t="inlineStr">
        <is>
          <t>(c)</t>
        </is>
      </c>
      <c r="C16" s="8" t="n">
        <v>5200</v>
      </c>
      <c r="D16" t="inlineStr">
        <is>
          <t>18,000 (Mexico, Chile &amp; Peru)</t>
        </is>
      </c>
    </row>
    <row r="17">
      <c r="A17" t="inlineStr"/>
      <c r="B17" t="inlineStr"/>
      <c r="C17" t="inlineStr"/>
      <c r="D17" t="inlineStr">
        <is>
          <t>15,000 (Siam)</t>
        </is>
      </c>
    </row>
    <row r="18">
      <c r="A18" t="inlineStr">
        <is>
          <t>Emb. Counsellor</t>
        </is>
      </c>
      <c r="B18" t="inlineStr">
        <is>
          <t>(a)</t>
        </is>
      </c>
      <c r="C18" s="8" t="n">
        <v>6500</v>
      </c>
      <c r="D18" t="inlineStr">
        <is>
          <t>16,000—9,000</t>
        </is>
      </c>
    </row>
    <row r="19">
      <c r="A19" t="inlineStr"/>
      <c r="B19" t="inlineStr">
        <is>
          <t>(b)</t>
        </is>
      </c>
      <c r="C19" s="8" t="n">
        <v>5200</v>
      </c>
      <c r="D19" t="inlineStr"/>
    </row>
    <row r="20">
      <c r="A20" t="inlineStr">
        <is>
          <t>Consul-General</t>
        </is>
      </c>
      <c r="B20" t="inlineStr"/>
      <c r="C20" s="8" t="n">
        <v>5200</v>
      </c>
      <c r="D20" t="inlineStr">
        <is>
          <t>15,000—6,000 (New York)—12,000 (London)</t>
        </is>
      </c>
    </row>
    <row r="21">
      <c r="A21" t="inlineStr"/>
      <c r="B21" t="inlineStr"/>
      <c r="C21" t="inlineStr"/>
      <c r="D21" t="inlineStr">
        <is>
          <t>6,000 (in some Chinese cities)</t>
        </is>
      </c>
    </row>
    <row r="22">
      <c r="A22" t="inlineStr">
        <is>
          <t>Consul</t>
        </is>
      </c>
      <c r="B22" t="inlineStr">
        <is>
          <t>(a)</t>
        </is>
      </c>
      <c r="C22" s="8" t="n">
        <v>4500</v>
      </c>
      <c r="D22" t="inlineStr">
        <is>
          <t>9,000—4,000 (Havana)—8,500 (Seattle, Chicago, etc.)</t>
        </is>
      </c>
    </row>
    <row r="23">
      <c r="A23" t="inlineStr"/>
      <c r="B23" t="inlineStr">
        <is>
          <t>(b)</t>
        </is>
      </c>
      <c r="C23" s="8" t="n">
        <v>3800</v>
      </c>
      <c r="D23" t="inlineStr">
        <is>
          <t>8,000 (Marseilles, Panama, etc.)</t>
        </is>
      </c>
    </row>
    <row r="24">
      <c r="A24" t="inlineStr"/>
      <c r="B24" t="inlineStr"/>
      <c r="C24" t="inlineStr"/>
      <c r="D24" t="inlineStr">
        <is>
          <t>4,000 (in some Chinese cities)</t>
        </is>
      </c>
    </row>
    <row r="25">
      <c r="A25" t="inlineStr">
        <is>
          <t>Vice-Consul</t>
        </is>
      </c>
      <c r="B25" t="inlineStr">
        <is>
          <t>(a)</t>
        </is>
      </c>
      <c r="C25" s="8" t="n">
        <v>3400</v>
      </c>
      <c r="D25" t="inlineStr">
        <is>
          <t>7,750—5,850 (U.S.A., Holland &amp; Turkey)</t>
        </is>
      </c>
    </row>
    <row r="26">
      <c r="A26" t="inlineStr"/>
      <c r="B26" t="inlineStr">
        <is>
          <t>(b)</t>
        </is>
      </c>
      <c r="C26" s="8" t="n">
        <v>3100</v>
      </c>
      <c r="D26" t="inlineStr"/>
    </row>
    <row r="28">
      <c r="A28" s="2" t="inlineStr">
        <is>
          <t>Transcriber's notes</t>
        </is>
      </c>
    </row>
    <row r="29">
      <c r="A29" t="inlineStr">
        <is>
          <t>Printed with braces: the allowance list for each post is bracketed against the whole post (not per grade); allowance lines are given one per row alongside the grade rows in printed order, so row alignment between Grade/Salary and Allowance is positional only.</t>
        </is>
      </c>
    </row>
    <row r="30">
      <c r="A30" t="inlineStr">
        <is>
          <t>Emb. Counsellor allowance 16,000—9,000 applies to both grades (brace).</t>
        </is>
      </c>
    </row>
    <row r="31">
      <c r="A31" t="inlineStr">
        <is>
          <t>Vice-Consul allowance lower figure '5,850': first digit slightly blotched but reads as 5.</t>
        </is>
      </c>
    </row>
  </sheetData>
  <hyperlinks>
    <hyperlink xmlns:r="http://schemas.openxmlformats.org/officeDocument/2006/relationships" ref="A5" r:id="rId1"/>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Imperial Household Service</t>
        </is>
      </c>
    </row>
    <row r="2">
      <c r="A2" t="inlineStr">
        <is>
          <t>Civil and Military Service · printed pp. 90</t>
        </is>
      </c>
    </row>
    <row r="3">
      <c r="A3" t="inlineStr">
        <is>
          <t>Scale of Salaries</t>
        </is>
      </c>
    </row>
    <row r="4">
      <c r="A4" t="inlineStr">
        <is>
          <t>Scan: https://archive.org/details/japan-year-book-1930/page/n145/mode/1up</t>
        </is>
      </c>
    </row>
    <row r="5">
      <c r="A5" s="3" t="inlineStr">
        <is>
          <t>← Contents</t>
        </is>
      </c>
    </row>
    <row r="7">
      <c r="A7" s="5" t="inlineStr">
        <is>
          <t>Office</t>
        </is>
      </c>
      <c r="B7" s="5" t="inlineStr">
        <is>
          <t>Salary per annum</t>
        </is>
      </c>
    </row>
    <row r="8">
      <c r="A8" t="inlineStr">
        <is>
          <t>Minister</t>
        </is>
      </c>
      <c r="B8" t="inlineStr">
        <is>
          <t>¥8,000</t>
        </is>
      </c>
    </row>
    <row r="9">
      <c r="A9" t="inlineStr">
        <is>
          <t>Lord Keeper of the Privy Seals</t>
        </is>
      </c>
      <c r="B9" s="8" t="n">
        <v>8000</v>
      </c>
    </row>
    <row r="10">
      <c r="A10" t="inlineStr">
        <is>
          <t>Director of Peerage Bureau</t>
        </is>
      </c>
      <c r="B10" t="inlineStr">
        <is>
          <t>7,500-6,500</t>
        </is>
      </c>
    </row>
    <row r="11">
      <c r="A11" t="inlineStr">
        <is>
          <t>Grand Chamberlain</t>
        </is>
      </c>
      <c r="B11" t="inlineStr">
        <is>
          <t>7,000-6,500</t>
        </is>
      </c>
    </row>
    <row r="12">
      <c r="A12" t="inlineStr">
        <is>
          <t>Grand Master of Ceremonies</t>
        </is>
      </c>
      <c r="B12" t="inlineStr">
        <is>
          <t>7,000-6,500</t>
        </is>
      </c>
    </row>
    <row r="13">
      <c r="A13" t="inlineStr">
        <is>
          <t>Vice-Minister</t>
        </is>
      </c>
      <c r="B13" s="8" t="n">
        <v>6500</v>
      </c>
    </row>
    <row r="14">
      <c r="A14" t="inlineStr">
        <is>
          <t>Lord Stewards to Empress</t>
        </is>
      </c>
      <c r="B14" t="inlineStr">
        <is>
          <t>6,500-5,700</t>
        </is>
      </c>
    </row>
    <row r="15">
      <c r="A15" t="inlineStr">
        <is>
          <t>Lord Stewards to Empress Dowager</t>
        </is>
      </c>
      <c r="B15" t="inlineStr">
        <is>
          <t>6,500-5,700</t>
        </is>
      </c>
    </row>
    <row r="16">
      <c r="A16" t="inlineStr">
        <is>
          <t>Director of Imp. Estate Bureau</t>
        </is>
      </c>
      <c r="B16" t="inlineStr">
        <is>
          <t>6,500-5,200</t>
        </is>
      </c>
    </row>
    <row r="18">
      <c r="A18" s="2" t="inlineStr">
        <is>
          <t>Footnotes</t>
        </is>
      </c>
    </row>
    <row r="19">
      <c r="A19" t="inlineStr">
        <is>
          <t>Officials of the higher civil service draw from ¥4,500 to 900 a year.</t>
        </is>
      </c>
    </row>
  </sheetData>
  <hyperlinks>
    <hyperlink xmlns:r="http://schemas.openxmlformats.org/officeDocument/2006/relationships" ref="A5" r:id="rId1"/>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Judicial Service</t>
        </is>
      </c>
    </row>
    <row r="2">
      <c r="A2" t="inlineStr">
        <is>
          <t>Civil and Military Service · printed pp. 90</t>
        </is>
      </c>
    </row>
    <row r="3">
      <c r="A3" t="inlineStr">
        <is>
          <t>Scale of Salaries</t>
        </is>
      </c>
    </row>
    <row r="4">
      <c r="A4" t="inlineStr">
        <is>
          <t>Scan: https://archive.org/details/japan-year-book-1930/page/n145/mode/1up</t>
        </is>
      </c>
    </row>
    <row r="5">
      <c r="A5" s="3" t="inlineStr">
        <is>
          <t>← Contents</t>
        </is>
      </c>
    </row>
    <row r="7">
      <c r="A7" s="5" t="inlineStr">
        <is>
          <t>Office</t>
        </is>
      </c>
      <c r="B7" s="5" t="inlineStr">
        <is>
          <t>Salary per annum</t>
        </is>
      </c>
    </row>
    <row r="8">
      <c r="A8" t="inlineStr">
        <is>
          <t>Supreme Court:</t>
        </is>
      </c>
      <c r="B8" t="inlineStr"/>
    </row>
    <row r="9">
      <c r="A9" t="inlineStr">
        <is>
          <t>President</t>
        </is>
      </c>
      <c r="B9" t="inlineStr">
        <is>
          <t>¥7,500</t>
        </is>
      </c>
    </row>
    <row r="10">
      <c r="A10" t="inlineStr">
        <is>
          <t>Procurator-General</t>
        </is>
      </c>
      <c r="B10" s="8" t="n">
        <v>7500</v>
      </c>
    </row>
    <row r="11">
      <c r="A11" t="inlineStr">
        <is>
          <t>Judges &amp; Procurators</t>
        </is>
      </c>
      <c r="B11" t="inlineStr">
        <is>
          <t>6,500-4,500</t>
        </is>
      </c>
    </row>
    <row r="12">
      <c r="A12" t="inlineStr">
        <is>
          <t>Appeal Courts:</t>
        </is>
      </c>
      <c r="B12" t="inlineStr"/>
    </row>
    <row r="13">
      <c r="A13" t="inlineStr">
        <is>
          <t>President</t>
        </is>
      </c>
      <c r="B13" t="inlineStr">
        <is>
          <t>6,500-5,200</t>
        </is>
      </c>
    </row>
    <row r="14">
      <c r="A14" t="inlineStr">
        <is>
          <t>Chief Procurators</t>
        </is>
      </c>
      <c r="B14" t="inlineStr">
        <is>
          <t>6,500-5,200</t>
        </is>
      </c>
    </row>
    <row r="15">
      <c r="A15" t="inlineStr">
        <is>
          <t>Judges &amp; Procurators</t>
        </is>
      </c>
      <c r="B15" t="inlineStr">
        <is>
          <t>5,200-4,500</t>
        </is>
      </c>
    </row>
    <row r="16">
      <c r="A16" t="inlineStr">
        <is>
          <t>District Courts:</t>
        </is>
      </c>
      <c r="B16" t="inlineStr"/>
    </row>
    <row r="17">
      <c r="A17" t="inlineStr">
        <is>
          <t>Presiding Judges &amp; Chief Procurators</t>
        </is>
      </c>
      <c r="B17" t="inlineStr">
        <is>
          <t>5,200-4,500</t>
        </is>
      </c>
    </row>
  </sheetData>
  <hyperlinks>
    <hyperlink xmlns:r="http://schemas.openxmlformats.org/officeDocument/2006/relationships" ref="A5" r:id="rId1"/>
  </hyperlink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Military Service</t>
        </is>
      </c>
    </row>
    <row r="2">
      <c r="A2" t="inlineStr">
        <is>
          <t>Civil and Military Service · printed pp. 90, 91</t>
        </is>
      </c>
    </row>
    <row r="3">
      <c r="A3" t="inlineStr">
        <is>
          <t>Scale of Salaries</t>
        </is>
      </c>
    </row>
    <row r="4">
      <c r="A4" t="inlineStr">
        <is>
          <t>Scan: https://archive.org/details/japan-year-book-1930/page/n145/mode/1up, https://archive.org/details/japan-year-book-1930/page/n146/mode/1up</t>
        </is>
      </c>
    </row>
    <row r="5">
      <c r="A5" s="3" t="inlineStr">
        <is>
          <t>← Contents</t>
        </is>
      </c>
    </row>
    <row r="7">
      <c r="A7" s="5" t="inlineStr">
        <is>
          <t>Rank</t>
        </is>
      </c>
      <c r="B7" s="5" t="inlineStr">
        <is>
          <t>Salary per annum</t>
        </is>
      </c>
    </row>
    <row r="8">
      <c r="A8" t="inlineStr">
        <is>
          <t>General</t>
        </is>
      </c>
      <c r="B8" t="inlineStr">
        <is>
          <t>¥7,500</t>
        </is>
      </c>
    </row>
    <row r="9">
      <c r="A9" t="inlineStr">
        <is>
          <t>Lieut.-General</t>
        </is>
      </c>
      <c r="B9" s="8" t="n">
        <v>6500</v>
      </c>
    </row>
    <row r="10">
      <c r="A10" t="inlineStr">
        <is>
          <t>Major-General</t>
        </is>
      </c>
      <c r="B10" s="8" t="n">
        <v>5600</v>
      </c>
    </row>
    <row r="11">
      <c r="A11" t="inlineStr">
        <is>
          <t>Colonel</t>
        </is>
      </c>
      <c r="B11" s="8" t="n">
        <v>4600</v>
      </c>
    </row>
    <row r="12">
      <c r="A12" t="inlineStr">
        <is>
          <t>Lieut.-Colonel</t>
        </is>
      </c>
      <c r="B12" s="8" t="n">
        <v>3600</v>
      </c>
    </row>
    <row r="13">
      <c r="A13" t="inlineStr">
        <is>
          <t>Major</t>
        </is>
      </c>
      <c r="B13" s="8" t="n">
        <v>2600</v>
      </c>
    </row>
    <row r="14">
      <c r="A14" t="inlineStr">
        <is>
          <t>Captain</t>
        </is>
      </c>
      <c r="B14" t="inlineStr">
        <is>
          <t>2,100-1,600</t>
        </is>
      </c>
    </row>
    <row r="15">
      <c r="A15" t="inlineStr">
        <is>
          <t>Lieutenant</t>
        </is>
      </c>
      <c r="B15" t="inlineStr">
        <is>
          <t>1,200-1,020</t>
        </is>
      </c>
    </row>
    <row r="16">
      <c r="A16" t="inlineStr">
        <is>
          <t>Sub-Lieutenant</t>
        </is>
      </c>
      <c r="B16" s="9" t="n">
        <v>850</v>
      </c>
    </row>
    <row r="17">
      <c r="A17" t="inlineStr">
        <is>
          <t>Special Commission Lieutenant</t>
        </is>
      </c>
      <c r="B17" t="inlineStr">
        <is>
          <t>2,290-2,110</t>
        </is>
      </c>
    </row>
    <row r="18">
      <c r="A18" t="inlineStr">
        <is>
          <t>Special Commission Sub-Lieutenant (Sr.)</t>
        </is>
      </c>
      <c r="B18" t="inlineStr">
        <is>
          <t>1,910-1,775</t>
        </is>
      </c>
    </row>
    <row r="19">
      <c r="A19" t="inlineStr">
        <is>
          <t>Special Commission Sub-Lieutenant (Jr.)</t>
        </is>
      </c>
      <c r="B19" t="inlineStr">
        <is>
          <t>1,600-1,480</t>
        </is>
      </c>
    </row>
    <row r="20">
      <c r="A20" t="inlineStr">
        <is>
          <t>Non-commissioned and petty officers</t>
        </is>
      </c>
      <c r="B20" t="inlineStr">
        <is>
          <t>1,200- 840</t>
        </is>
      </c>
    </row>
    <row r="21">
      <c r="A21" t="inlineStr">
        <is>
          <t>Bandmaster (1st)</t>
        </is>
      </c>
      <c r="B21" t="inlineStr">
        <is>
          <t>2,400-1,920</t>
        </is>
      </c>
    </row>
    <row r="22">
      <c r="A22" t="inlineStr">
        <is>
          <t>Bandmaster (2nd)</t>
        </is>
      </c>
      <c r="B22" t="inlineStr">
        <is>
          <t>1,680-1,500</t>
        </is>
      </c>
    </row>
    <row r="23">
      <c r="A23" t="inlineStr">
        <is>
          <t>Bandmaster (3rd)</t>
        </is>
      </c>
      <c r="B23" t="inlineStr">
        <is>
          <t>1,320-1,140</t>
        </is>
      </c>
    </row>
    <row r="25">
      <c r="A25" s="2" t="inlineStr">
        <is>
          <t>Transcriber's notes</t>
        </is>
      </c>
    </row>
    <row r="26">
      <c r="A26" t="inlineStr">
        <is>
          <t>Judicial Service and Military Service tables are printed side by side; written as separate tables.</t>
        </is>
      </c>
    </row>
    <row r="27">
      <c r="A27" t="inlineStr">
        <is>
          <t>Continues at top of p0146 (printed p. 91). Ditto marks for Bandmaster (2nd)/(3rd) expanded.</t>
        </is>
      </c>
    </row>
  </sheetData>
  <hyperlinks>
    <hyperlink xmlns:r="http://schemas.openxmlformats.org/officeDocument/2006/relationships" ref="A5" r:id="rId1"/>
  </hyperlink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Naval Service</t>
        </is>
      </c>
    </row>
    <row r="2">
      <c r="A2" t="inlineStr">
        <is>
          <t>Civil and Military Service · printed pp. 91</t>
        </is>
      </c>
    </row>
    <row r="3">
      <c r="A3" t="inlineStr">
        <is>
          <t>Scale of Salaries</t>
        </is>
      </c>
    </row>
    <row r="4">
      <c r="A4" t="inlineStr">
        <is>
          <t>Scan: https://archive.org/details/japan-year-book-1930/page/n146/mode/1up</t>
        </is>
      </c>
    </row>
    <row r="5">
      <c r="A5" s="3" t="inlineStr">
        <is>
          <t>← Contents</t>
        </is>
      </c>
    </row>
    <row r="7">
      <c r="A7" s="5" t="inlineStr">
        <is>
          <t>Rank</t>
        </is>
      </c>
      <c r="B7" s="5" t="inlineStr">
        <is>
          <t>Salary per annum</t>
        </is>
      </c>
    </row>
    <row r="8">
      <c r="A8" t="inlineStr">
        <is>
          <t>Admiral</t>
        </is>
      </c>
      <c r="B8" t="inlineStr">
        <is>
          <t>¥7,500</t>
        </is>
      </c>
    </row>
    <row r="9">
      <c r="A9" t="inlineStr">
        <is>
          <t>Vice-Admiral</t>
        </is>
      </c>
      <c r="B9" s="8" t="n">
        <v>6500</v>
      </c>
    </row>
    <row r="10">
      <c r="A10" t="inlineStr">
        <is>
          <t>Rear-Admiral</t>
        </is>
      </c>
      <c r="B10" s="8" t="n">
        <v>5600</v>
      </c>
    </row>
    <row r="11">
      <c r="A11" t="inlineStr">
        <is>
          <t>Captain</t>
        </is>
      </c>
      <c r="B11" s="8" t="n">
        <v>4600</v>
      </c>
    </row>
    <row r="12">
      <c r="A12" t="inlineStr">
        <is>
          <t>Commander</t>
        </is>
      </c>
      <c r="B12" s="8" t="n">
        <v>3600</v>
      </c>
    </row>
    <row r="13">
      <c r="A13" t="inlineStr">
        <is>
          <t>Lieutenant-Commander</t>
        </is>
      </c>
      <c r="B13" s="8" t="n">
        <v>2600</v>
      </c>
    </row>
    <row r="14">
      <c r="A14" t="inlineStr">
        <is>
          <t>Lieutenant</t>
        </is>
      </c>
      <c r="B14" t="inlineStr">
        <is>
          <t>2,290-1,600</t>
        </is>
      </c>
    </row>
    <row r="15">
      <c r="A15" t="inlineStr">
        <is>
          <t>Sub-Lieutenant (1st)</t>
        </is>
      </c>
      <c r="B15" t="inlineStr">
        <is>
          <t>1,910-1,020</t>
        </is>
      </c>
    </row>
    <row r="16">
      <c r="A16" t="inlineStr">
        <is>
          <t>Sub-Lieutenant (2nd)</t>
        </is>
      </c>
      <c r="B16" t="inlineStr">
        <is>
          <t>1,600- 850</t>
        </is>
      </c>
    </row>
    <row r="17">
      <c r="A17" t="inlineStr">
        <is>
          <t>Midshipmen (cadets)</t>
        </is>
      </c>
      <c r="B17" s="9" t="n">
        <v>670</v>
      </c>
    </row>
    <row r="18">
      <c r="A18" t="inlineStr">
        <is>
          <t>Warrant officers</t>
        </is>
      </c>
      <c r="B18" t="inlineStr">
        <is>
          <t>1,260- 930</t>
        </is>
      </c>
    </row>
    <row r="20">
      <c r="A20" s="2" t="inlineStr">
        <is>
          <t>Transcriber's notes</t>
        </is>
      </c>
    </row>
    <row r="21">
      <c r="A21" t="inlineStr">
        <is>
          <t>Admiral printed in left column below heading, remaining ranks in right column; merged in reading order.</t>
        </is>
      </c>
    </row>
  </sheetData>
  <hyperlinks>
    <hyperlink xmlns:r="http://schemas.openxmlformats.org/officeDocument/2006/relationships" ref="A5" r:id="rId1"/>
  </hyperlink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[Scale of ordinary pension rates for military officers and men according to rank]</t>
        </is>
      </c>
    </row>
    <row r="2">
      <c r="A2" t="inlineStr">
        <is>
          <t>Civil and Military Service · printed pp. 91</t>
        </is>
      </c>
    </row>
    <row r="3">
      <c r="A3" t="inlineStr">
        <is>
          <t>The Pension System — Ordinary Pension</t>
        </is>
      </c>
    </row>
    <row r="4">
      <c r="A4" t="inlineStr">
        <is>
          <t>Scan: https://archive.org/details/japan-year-book-1930/page/n146/mode/1up</t>
        </is>
      </c>
    </row>
    <row r="5">
      <c r="A5" s="3" t="inlineStr">
        <is>
          <t>← Contents</t>
        </is>
      </c>
    </row>
    <row r="7">
      <c r="A7" s="5" t="inlineStr">
        <is>
          <t>Length of service</t>
        </is>
      </c>
      <c r="B7" s="5" t="inlineStr">
        <is>
          <t>Generals &amp; admirals</t>
        </is>
      </c>
      <c r="C7" s="5" t="inlineStr">
        <is>
          <t>Colonels (captains) to lieutenant</t>
        </is>
      </c>
      <c r="D7" s="5" t="inlineStr">
        <is>
          <t>Non-commissioned &amp; warrant officers</t>
        </is>
      </c>
      <c r="E7" s="5" t="inlineStr">
        <is>
          <t>Privates</t>
        </is>
      </c>
    </row>
    <row r="8">
      <c r="A8" s="9" t="n">
        <v>11</v>
      </c>
      <c r="B8" t="inlineStr">
        <is>
          <t>¥2,500—1,867</t>
        </is>
      </c>
      <c r="C8" t="inlineStr">
        <is>
          <t>¥1,534—467</t>
        </is>
      </c>
      <c r="D8" t="inlineStr">
        <is>
          <t>¥400—225</t>
        </is>
      </c>
      <c r="E8" t="inlineStr">
        <is>
          <t>¥180—150</t>
        </is>
      </c>
    </row>
    <row r="9">
      <c r="A9" s="9" t="n">
        <v>15</v>
      </c>
      <c r="B9" t="inlineStr">
        <is>
          <t>2,700—1,017</t>
        </is>
      </c>
      <c r="C9" t="inlineStr">
        <is>
          <t>1,656—505</t>
        </is>
      </c>
      <c r="D9" t="inlineStr">
        <is>
          <t>432—253</t>
        </is>
      </c>
      <c r="E9" t="inlineStr">
        <is>
          <t>224—174</t>
        </is>
      </c>
    </row>
    <row r="10">
      <c r="A10" s="9" t="n">
        <v>20</v>
      </c>
      <c r="B10" t="inlineStr">
        <is>
          <t>2,950—2,204</t>
        </is>
      </c>
      <c r="C10" t="inlineStr">
        <is>
          <t>1,808—552</t>
        </is>
      </c>
      <c r="D10" t="inlineStr">
        <is>
          <t>472—288</t>
        </is>
      </c>
      <c r="E10" t="inlineStr">
        <is>
          <t>254—204</t>
        </is>
      </c>
    </row>
    <row r="11">
      <c r="A11" s="9" t="n">
        <v>25</v>
      </c>
      <c r="B11" t="inlineStr"/>
      <c r="C11" t="inlineStr">
        <is>
          <t>1,961—600</t>
        </is>
      </c>
      <c r="D11" t="inlineStr">
        <is>
          <t>512—323</t>
        </is>
      </c>
      <c r="E11" t="inlineStr">
        <is>
          <t>284—234</t>
        </is>
      </c>
    </row>
    <row r="12">
      <c r="A12" s="9" t="n">
        <v>30</v>
      </c>
      <c r="B12" t="inlineStr">
        <is>
          <t>3,450—2,579</t>
        </is>
      </c>
      <c r="C12" t="inlineStr">
        <is>
          <t>2,113—647</t>
        </is>
      </c>
      <c r="D12" t="inlineStr">
        <is>
          <t>552—358</t>
        </is>
      </c>
      <c r="E12" t="inlineStr">
        <is>
          <t>314—264</t>
        </is>
      </c>
    </row>
    <row r="13">
      <c r="A13" s="9" t="n">
        <v>35</v>
      </c>
      <c r="B13" t="inlineStr">
        <is>
          <t>3,700—2,767</t>
        </is>
      </c>
      <c r="C13" t="inlineStr">
        <is>
          <t>2,266—695</t>
        </is>
      </c>
      <c r="D13" t="inlineStr">
        <is>
          <t>592—393</t>
        </is>
      </c>
      <c r="E13" t="inlineStr">
        <is>
          <t>344—294</t>
        </is>
      </c>
    </row>
    <row r="14">
      <c r="A14" s="9" t="n">
        <v>40</v>
      </c>
      <c r="B14" t="inlineStr">
        <is>
          <t>3,950—2,954</t>
        </is>
      </c>
      <c r="C14" t="inlineStr">
        <is>
          <t>2,418—742</t>
        </is>
      </c>
      <c r="D14" t="inlineStr">
        <is>
          <t>632—428</t>
        </is>
      </c>
      <c r="E14" t="inlineStr">
        <is>
          <t>374—334</t>
        </is>
      </c>
    </row>
    <row r="15">
      <c r="A15" s="9" t="n">
        <v>45</v>
      </c>
      <c r="B15" t="inlineStr">
        <is>
          <t>4,200—3,142</t>
        </is>
      </c>
      <c r="C15" t="inlineStr">
        <is>
          <t>2,571—790</t>
        </is>
      </c>
      <c r="D15" t="inlineStr">
        <is>
          <t>673—463</t>
        </is>
      </c>
      <c r="E15" t="inlineStr">
        <is>
          <t>404—354</t>
        </is>
      </c>
    </row>
    <row r="16">
      <c r="A16" s="9" t="n">
        <v>50</v>
      </c>
      <c r="B16" t="inlineStr">
        <is>
          <t>4,450—3,329</t>
        </is>
      </c>
      <c r="C16" t="inlineStr">
        <is>
          <t>2,703—837</t>
        </is>
      </c>
      <c r="D16" t="inlineStr">
        <is>
          <t>712—498</t>
        </is>
      </c>
      <c r="E16" t="inlineStr">
        <is>
          <t>434—384</t>
        </is>
      </c>
    </row>
    <row r="18">
      <c r="A18" s="2" t="inlineStr">
        <is>
          <t>Transcriber's notes</t>
        </is>
      </c>
    </row>
    <row r="19">
      <c r="A19" t="inlineStr">
        <is>
          <t>Row 25, 'Generals &amp; admirals': first digit of the upper figure is blotched (reads as 8 or 3) — cell left blank; the rest reads '?,200—2,392' (lower figure 2,392, its first digit also slightly blotched).</t>
        </is>
      </c>
    </row>
    <row r="20">
      <c r="A20" t="inlineStr">
        <is>
          <t>Row 20, Generals &amp; admirals: upper figure '2,950' has a blotched third digit, read as 9.</t>
        </is>
      </c>
    </row>
    <row r="21">
      <c r="A21" t="inlineStr">
        <is>
          <t>Row 15, Generals &amp; admirals lower figure printed clearly as '1,017' (transcribed as printed).</t>
        </is>
      </c>
    </row>
  </sheetData>
  <hyperlinks>
    <hyperlink xmlns:r="http://schemas.openxmlformats.org/officeDocument/2006/relationships" ref="A5" r:id="rId1"/>
  </hyperlink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[Rates of invalid pension for non-commissioned officers and men]</t>
        </is>
      </c>
    </row>
    <row r="2">
      <c r="A2" t="inlineStr">
        <is>
          <t>Civil and Military Service · printed pp. 92</t>
        </is>
      </c>
    </row>
    <row r="3">
      <c r="A3" t="inlineStr">
        <is>
          <t>The Pension System — Invalid Pension</t>
        </is>
      </c>
    </row>
    <row r="4">
      <c r="A4" t="inlineStr">
        <is>
          <t>Scan: https://archive.org/details/japan-year-book-1930/page/n147/mode/1up</t>
        </is>
      </c>
    </row>
    <row r="5">
      <c r="A5" s="3" t="inlineStr">
        <is>
          <t>← Contents</t>
        </is>
      </c>
    </row>
    <row r="7">
      <c r="A7" s="5" t="inlineStr">
        <is>
          <t>Rank</t>
        </is>
      </c>
      <c r="B7" s="5" t="inlineStr">
        <is>
          <t>Invalid from action</t>
        </is>
      </c>
      <c r="C7" s="5" t="inlineStr">
        <is>
          <t>Invalid from discharge of ordinary duty</t>
        </is>
      </c>
    </row>
    <row r="8">
      <c r="A8" t="inlineStr">
        <is>
          <t>Non-commissioned and warrant officers</t>
        </is>
      </c>
      <c r="B8" t="inlineStr">
        <is>
          <t>¥165—1,650</t>
        </is>
      </c>
      <c r="C8" t="inlineStr">
        <is>
          <t>¥132—1,320</t>
        </is>
      </c>
    </row>
    <row r="9">
      <c r="A9" t="inlineStr">
        <is>
          <t>Privates and bluejackets</t>
        </is>
      </c>
      <c r="B9" t="inlineStr">
        <is>
          <t>150—1,500</t>
        </is>
      </c>
      <c r="C9" t="inlineStr">
        <is>
          <t>120—1,200</t>
        </is>
      </c>
    </row>
  </sheetData>
  <hyperlinks>
    <hyperlink xmlns:r="http://schemas.openxmlformats.org/officeDocument/2006/relationships" ref="A5" r:id="rId1"/>
  </hyperlink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[Scale of maximum and minimum rates of retiring allowance for military officers]</t>
        </is>
      </c>
    </row>
    <row r="2">
      <c r="A2" t="inlineStr">
        <is>
          <t>Civil and Military Service · printed pp. 92</t>
        </is>
      </c>
    </row>
    <row r="3">
      <c r="A3" t="inlineStr">
        <is>
          <t>The Pension System — Retiring Allowance</t>
        </is>
      </c>
    </row>
    <row r="4">
      <c r="A4" t="inlineStr">
        <is>
          <t>Scan: https://archive.org/details/japan-year-book-1930/page/n147/mode/1up</t>
        </is>
      </c>
    </row>
    <row r="5">
      <c r="A5" s="3" t="inlineStr">
        <is>
          <t>← Contents</t>
        </is>
      </c>
    </row>
    <row r="7">
      <c r="A7" s="5" t="inlineStr">
        <is>
          <t>Rank</t>
        </is>
      </c>
      <c r="B7" s="5" t="inlineStr">
        <is>
          <t>Class</t>
        </is>
      </c>
      <c r="C7" s="5" t="inlineStr">
        <is>
          <t>Minimum</t>
        </is>
      </c>
      <c r="D7" s="5" t="inlineStr">
        <is>
          <t>Maximum</t>
        </is>
      </c>
    </row>
    <row r="8">
      <c r="A8" t="inlineStr">
        <is>
          <t>Generals &amp; Admirals</t>
        </is>
      </c>
      <c r="B8" t="inlineStr">
        <is>
          <t>a.</t>
        </is>
      </c>
      <c r="C8" s="8" t="n">
        <v>4375</v>
      </c>
      <c r="D8" s="8" t="n">
        <v>6250</v>
      </c>
    </row>
    <row r="9">
      <c r="A9" t="inlineStr">
        <is>
          <t>Generals &amp; Admirals</t>
        </is>
      </c>
      <c r="B9" t="inlineStr">
        <is>
          <t>b.</t>
        </is>
      </c>
      <c r="C9" s="8" t="n">
        <v>3250</v>
      </c>
      <c r="D9" s="8" t="n">
        <v>5517</v>
      </c>
    </row>
    <row r="10">
      <c r="A10" t="inlineStr">
        <is>
          <t>Generals &amp; Admirals</t>
        </is>
      </c>
      <c r="B10" t="inlineStr">
        <is>
          <t>c.</t>
        </is>
      </c>
      <c r="C10" s="8" t="n">
        <v>2333</v>
      </c>
      <c r="D10" s="8" t="n">
        <v>4667</v>
      </c>
    </row>
    <row r="11">
      <c r="A11" t="inlineStr">
        <is>
          <t>Colonels to Lieutenants</t>
        </is>
      </c>
      <c r="B11" t="inlineStr">
        <is>
          <t>a.</t>
        </is>
      </c>
      <c r="C11" s="8" t="n">
        <v>1533</v>
      </c>
      <c r="D11" s="8" t="n">
        <v>3833</v>
      </c>
    </row>
    <row r="12">
      <c r="A12" t="inlineStr">
        <is>
          <t>Colonels to Lieutenants</t>
        </is>
      </c>
      <c r="B12" t="inlineStr">
        <is>
          <t>b.</t>
        </is>
      </c>
      <c r="C12" s="9" t="n">
        <v>988</v>
      </c>
      <c r="D12" s="8" t="n">
        <v>3292</v>
      </c>
    </row>
    <row r="13">
      <c r="A13" t="inlineStr">
        <is>
          <t>Colonels to Lieutenants</t>
        </is>
      </c>
      <c r="B13" t="inlineStr">
        <is>
          <t>c.</t>
        </is>
      </c>
      <c r="C13" s="9" t="n">
        <v>542</v>
      </c>
      <c r="D13" s="8" t="n">
        <v>2718</v>
      </c>
    </row>
    <row r="14">
      <c r="A14" t="inlineStr">
        <is>
          <t>Colonels to Lieutenants</t>
        </is>
      </c>
      <c r="B14" t="inlineStr">
        <is>
          <t>d.</t>
        </is>
      </c>
      <c r="C14" s="9" t="n">
        <v>196</v>
      </c>
      <c r="D14" s="8" t="n">
        <v>1960</v>
      </c>
    </row>
    <row r="15">
      <c r="A15" t="inlineStr">
        <is>
          <t>Colonels to Lieutenants</t>
        </is>
      </c>
      <c r="B15" t="inlineStr">
        <is>
          <t>e.</t>
        </is>
      </c>
      <c r="C15" s="9" t="n">
        <v>142</v>
      </c>
      <c r="D15" s="8" t="n">
        <v>1417</v>
      </c>
    </row>
    <row r="16">
      <c r="A16" t="inlineStr">
        <is>
          <t>Colonels to Lieutenants</t>
        </is>
      </c>
      <c r="B16" t="inlineStr">
        <is>
          <t>f.</t>
        </is>
      </c>
      <c r="C16" s="9" t="n">
        <v>117</v>
      </c>
      <c r="D16" s="8" t="n">
        <v>1167</v>
      </c>
    </row>
    <row r="17">
      <c r="A17" t="inlineStr">
        <is>
          <t>Non-commissioned &amp; warrant officers</t>
        </is>
      </c>
      <c r="B17" t="inlineStr">
        <is>
          <t>a.</t>
        </is>
      </c>
      <c r="C17" s="9" t="n">
        <v>100</v>
      </c>
      <c r="D17" s="8" t="n">
        <v>1000</v>
      </c>
    </row>
    <row r="18">
      <c r="A18" t="inlineStr">
        <is>
          <t>Non-commissioned &amp; warrant officers</t>
        </is>
      </c>
      <c r="B18" t="inlineStr">
        <is>
          <t>b.</t>
        </is>
      </c>
      <c r="C18" s="9" t="n">
        <v>71</v>
      </c>
      <c r="D18" s="9" t="n">
        <v>713</v>
      </c>
    </row>
    <row r="19">
      <c r="A19" t="inlineStr">
        <is>
          <t>Non-commissioned &amp; warrant officers</t>
        </is>
      </c>
      <c r="B19" t="inlineStr">
        <is>
          <t>c.</t>
        </is>
      </c>
      <c r="C19" s="9" t="n">
        <v>64</v>
      </c>
      <c r="D19" s="9" t="n">
        <v>638</v>
      </c>
    </row>
    <row r="20">
      <c r="A20" t="inlineStr">
        <is>
          <t>Non-commissioned &amp; warrant officers</t>
        </is>
      </c>
      <c r="B20" t="inlineStr">
        <is>
          <t>d.</t>
        </is>
      </c>
      <c r="C20" s="9" t="n">
        <v>56</v>
      </c>
      <c r="D20" s="9" t="n">
        <v>563</v>
      </c>
    </row>
    <row r="22">
      <c r="A22" s="2" t="inlineStr">
        <is>
          <t>Transcriber's notes</t>
        </is>
      </c>
    </row>
    <row r="23">
      <c r="A23" t="inlineStr">
        <is>
          <t>Rank name printed once against a brace covering its classes; repeated on each row here.</t>
        </is>
      </c>
    </row>
  </sheetData>
  <hyperlinks>
    <hyperlink xmlns:r="http://schemas.openxmlformats.org/officeDocument/2006/relationships" ref="A5" r:id="rId1"/>
  </hyperlink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Civil Service</t>
        </is>
      </c>
    </row>
    <row r="2">
      <c r="A2" t="inlineStr">
        <is>
          <t>Civil and Military Service · printed pp. 92</t>
        </is>
      </c>
    </row>
    <row r="3">
      <c r="A3" t="inlineStr">
        <is>
          <t>Pension and Annuities — (in Yen)</t>
        </is>
      </c>
    </row>
    <row r="4">
      <c r="A4" t="inlineStr">
        <is>
          <t>Scan: https://archive.org/details/japan-year-book-1930/page/n147/mode/1up</t>
        </is>
      </c>
    </row>
    <row r="5">
      <c r="A5" s="3" t="inlineStr">
        <is>
          <t>← Contents</t>
        </is>
      </c>
    </row>
    <row r="7">
      <c r="A7" s="5" t="inlineStr">
        <is>
          <t>Year ended Dec. 31</t>
        </is>
      </c>
      <c r="B7" s="5" t="inlineStr">
        <is>
          <t>Pension — No. of recipients</t>
        </is>
      </c>
      <c r="C7" s="5" t="inlineStr">
        <is>
          <t>Pension — Total amount</t>
        </is>
      </c>
      <c r="D7" s="5" t="inlineStr">
        <is>
          <t>Annuity to family — No. of recipients</t>
        </is>
      </c>
      <c r="E7" s="5" t="inlineStr">
        <is>
          <t>Annuity to family — Total amount</t>
        </is>
      </c>
    </row>
    <row r="8">
      <c r="A8" s="9" t="n">
        <v>1926</v>
      </c>
      <c r="B8" s="8" t="n">
        <v>52716</v>
      </c>
      <c r="C8" t="inlineStr">
        <is>
          <t>¥29,731,432</t>
        </is>
      </c>
      <c r="D8" s="8" t="n">
        <v>20289</v>
      </c>
      <c r="E8" t="inlineStr">
        <is>
          <t>¥5,439,093</t>
        </is>
      </c>
    </row>
    <row r="9">
      <c r="A9" s="9" t="n">
        <v>1927</v>
      </c>
      <c r="B9" s="8" t="n">
        <v>53879</v>
      </c>
      <c r="C9" s="8" t="n">
        <v>30833565</v>
      </c>
      <c r="D9" s="8" t="n">
        <v>21052</v>
      </c>
      <c r="E9" s="8" t="n">
        <v>5711918</v>
      </c>
    </row>
  </sheetData>
  <hyperlinks>
    <hyperlink xmlns:r="http://schemas.openxmlformats.org/officeDocument/2006/relationships" ref="A5" r:id="rId1"/>
  </hyperlink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Military Service</t>
        </is>
      </c>
    </row>
    <row r="2">
      <c r="A2" t="inlineStr">
        <is>
          <t>Civil and Military Service · printed pp. 93</t>
        </is>
      </c>
    </row>
    <row r="3">
      <c r="A3" t="inlineStr">
        <is>
          <t>Pension and Annuities — (in Yen)</t>
        </is>
      </c>
    </row>
    <row r="4">
      <c r="A4" t="inlineStr">
        <is>
          <t>Scan: https://archive.org/details/japan-year-book-1930/page/n148/mode/1up</t>
        </is>
      </c>
    </row>
    <row r="5">
      <c r="A5" s="3" t="inlineStr">
        <is>
          <t>← Contents</t>
        </is>
      </c>
    </row>
    <row r="7">
      <c r="A7" s="5" t="inlineStr">
        <is>
          <t>Year ended Dec. 31</t>
        </is>
      </c>
      <c r="B7" s="5" t="inlineStr">
        <is>
          <t>Pension — No. of recipients</t>
        </is>
      </c>
      <c r="C7" s="5" t="inlineStr">
        <is>
          <t>Pension — Total amount</t>
        </is>
      </c>
      <c r="D7" s="5" t="inlineStr">
        <is>
          <t>Annuity to family — No. of recipients</t>
        </is>
      </c>
      <c r="E7" s="5" t="inlineStr">
        <is>
          <t>Annuity to family — Total amount</t>
        </is>
      </c>
    </row>
    <row r="8">
      <c r="A8" s="9" t="n">
        <v>1926</v>
      </c>
      <c r="B8" s="8" t="n">
        <v>114080</v>
      </c>
      <c r="C8" t="inlineStr">
        <is>
          <t>¥47,226,308</t>
        </is>
      </c>
      <c r="D8" s="8" t="n">
        <v>86085</v>
      </c>
      <c r="E8" t="inlineStr">
        <is>
          <t>¥16,574,590</t>
        </is>
      </c>
    </row>
    <row r="9">
      <c r="A9" s="9" t="n">
        <v>1927</v>
      </c>
      <c r="B9" s="8" t="n">
        <v>113951</v>
      </c>
      <c r="C9" s="8" t="n">
        <v>47359321</v>
      </c>
      <c r="D9" s="8" t="n">
        <v>84157</v>
      </c>
      <c r="E9" s="8" t="n">
        <v>16265322</v>
      </c>
    </row>
  </sheetData>
  <hyperlinks>
    <hyperlink xmlns:r="http://schemas.openxmlformats.org/officeDocument/2006/relationships" ref="A5" r:id="rId1"/>
  </hyperlink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Naval Service</t>
        </is>
      </c>
    </row>
    <row r="2">
      <c r="A2" t="inlineStr">
        <is>
          <t>Civil and Military Service · printed pp. 93</t>
        </is>
      </c>
    </row>
    <row r="3">
      <c r="A3" t="inlineStr">
        <is>
          <t>Pension and Annuities — (in Yen)</t>
        </is>
      </c>
    </row>
    <row r="4">
      <c r="A4" t="inlineStr">
        <is>
          <t>Scan: https://archive.org/details/japan-year-book-1930/page/n148/mode/1up</t>
        </is>
      </c>
    </row>
    <row r="5">
      <c r="A5" s="3" t="inlineStr">
        <is>
          <t>← Contents</t>
        </is>
      </c>
    </row>
    <row r="7">
      <c r="A7" s="5" t="inlineStr">
        <is>
          <t>Year ended Dec. 31</t>
        </is>
      </c>
      <c r="B7" s="5" t="inlineStr">
        <is>
          <t>Pension — No. of recipients</t>
        </is>
      </c>
      <c r="C7" s="5" t="inlineStr">
        <is>
          <t>Pension — Total amount</t>
        </is>
      </c>
      <c r="D7" s="5" t="inlineStr">
        <is>
          <t>Annuity to family — No. of recipients</t>
        </is>
      </c>
      <c r="E7" s="5" t="inlineStr">
        <is>
          <t>Annuity to family — Total amount</t>
        </is>
      </c>
    </row>
    <row r="8">
      <c r="A8" s="9" t="n">
        <v>1926</v>
      </c>
      <c r="B8" s="8" t="n">
        <v>56237</v>
      </c>
      <c r="C8" t="inlineStr">
        <is>
          <t>¥20,762,058</t>
        </is>
      </c>
      <c r="D8" s="8" t="n">
        <v>13313</v>
      </c>
      <c r="E8" t="inlineStr">
        <is>
          <t>¥3,189,756</t>
        </is>
      </c>
    </row>
    <row r="9">
      <c r="A9" s="9" t="n">
        <v>1927</v>
      </c>
      <c r="B9" s="8" t="n">
        <v>59476</v>
      </c>
      <c r="C9" s="8" t="n">
        <v>21827293</v>
      </c>
      <c r="D9" s="8" t="n">
        <v>13685</v>
      </c>
      <c r="E9" s="8" t="n">
        <v>3261461</v>
      </c>
    </row>
  </sheetData>
  <hyperlinks>
    <hyperlink xmlns:r="http://schemas.openxmlformats.org/officeDocument/2006/relationships" ref="A5" r:id="rId1"/>
  </hyperlink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Annuity Attached to the Orders of Golden Kite and Rising Sun</t>
        </is>
      </c>
    </row>
    <row r="2">
      <c r="A2" t="inlineStr">
        <is>
          <t>Civil and Military Service · printed pp. 93</t>
        </is>
      </c>
    </row>
    <row r="3">
      <c r="A3" t="inlineStr">
        <is>
          <t>Pension and Annuities</t>
        </is>
      </c>
    </row>
    <row r="4">
      <c r="A4" t="inlineStr">
        <is>
          <t>Scan: https://archive.org/details/japan-year-book-1930/page/n148/mode/1up</t>
        </is>
      </c>
    </row>
    <row r="5">
      <c r="A5" s="3" t="inlineStr">
        <is>
          <t>← Contents</t>
        </is>
      </c>
    </row>
    <row r="7">
      <c r="A7" s="5" t="inlineStr">
        <is>
          <t>Year</t>
        </is>
      </c>
      <c r="B7" s="5" t="inlineStr">
        <is>
          <t>Golden Kite — No. of recipients</t>
        </is>
      </c>
      <c r="C7" s="5" t="inlineStr">
        <is>
          <t>Golden Kite — Total amount</t>
        </is>
      </c>
      <c r="D7" s="5" t="inlineStr">
        <is>
          <t>Rising Sun — No. of recipients</t>
        </is>
      </c>
      <c r="E7" s="5" t="inlineStr">
        <is>
          <t>Rising Sun — Total amount</t>
        </is>
      </c>
    </row>
    <row r="8">
      <c r="A8" s="9" t="n">
        <v>1926</v>
      </c>
      <c r="B8" s="8" t="n">
        <v>65659</v>
      </c>
      <c r="C8" t="inlineStr">
        <is>
          <t>¥ 8,664,000</t>
        </is>
      </c>
      <c r="D8" s="8" t="n">
        <v>4021</v>
      </c>
      <c r="E8" t="inlineStr">
        <is>
          <t>¥199,852</t>
        </is>
      </c>
    </row>
    <row r="9">
      <c r="A9" s="9" t="n">
        <v>1927</v>
      </c>
      <c r="B9" s="8" t="n">
        <v>65056</v>
      </c>
      <c r="C9" s="8" t="n">
        <v>11727600</v>
      </c>
      <c r="D9" s="8" t="n">
        <v>3975</v>
      </c>
      <c r="E9" s="8" t="n">
        <v>253005</v>
      </c>
    </row>
    <row r="11">
      <c r="A11" s="2" t="inlineStr">
        <is>
          <t>Footnotes</t>
        </is>
      </c>
    </row>
    <row r="12">
      <c r="A12" t="inlineStr">
        <is>
          <t>Note.—Also see "Decoration," Chapter on Imperial Court, etc.</t>
        </is>
      </c>
    </row>
  </sheetData>
  <hyperlinks>
    <hyperlink xmlns:r="http://schemas.openxmlformats.org/officeDocument/2006/relationships" ref="A5" r:id="rId1"/>
  </hyperlink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B4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Directory</t>
        </is>
      </c>
    </row>
    <row r="2">
      <c r="A2" t="inlineStr">
        <is>
          <t>Civil and Military Service · printed pp. 93, 94, 95, 96, 97, 98</t>
        </is>
      </c>
    </row>
    <row r="3">
      <c r="A3" t="inlineStr">
        <is>
          <t>(October, 1929)</t>
        </is>
      </c>
    </row>
    <row r="4">
      <c r="A4" t="inlineStr">
        <is>
          <t>Scan: https://archive.org/details/japan-year-book-1930/page/n148/mode/1up, https://archive.org/details/japan-year-book-1930/page/n149/mode/1up, https://archive.org/details/japan-year-book-1930/page/n150/mode/1up, https://archive.org/details/japan-year-book-1930/page/n151/mode/1up, https://archive.org/details/japan-year-book-1930/page/n152/mode/1up, https://archive.org/details/japan-year-book-1930/page/n153/mode/1up</t>
        </is>
      </c>
    </row>
    <row r="5">
      <c r="A5" s="3" t="inlineStr">
        <is>
          <t>← Contents</t>
        </is>
      </c>
    </row>
    <row r="7">
      <c r="A7" s="5" t="inlineStr">
        <is>
          <t>Office</t>
        </is>
      </c>
      <c r="B7" s="5" t="inlineStr">
        <is>
          <t>Official</t>
        </is>
      </c>
    </row>
    <row r="8">
      <c r="A8" t="inlineStr">
        <is>
          <t>Cabinet</t>
        </is>
      </c>
      <c r="B8" t="inlineStr"/>
    </row>
    <row r="9">
      <c r="A9" t="inlineStr">
        <is>
          <t>Prime Minister</t>
        </is>
      </c>
      <c r="B9" t="inlineStr">
        <is>
          <t>Y. Hamaguchi</t>
        </is>
      </c>
    </row>
    <row r="10">
      <c r="A10" t="inlineStr">
        <is>
          <t>Chief Secretary</t>
        </is>
      </c>
      <c r="B10" t="inlineStr">
        <is>
          <t>F. Suzuki</t>
        </is>
      </c>
    </row>
    <row r="11">
      <c r="A11" t="inlineStr">
        <is>
          <t>Chief, Legislation Board</t>
        </is>
      </c>
      <c r="B11" t="inlineStr">
        <is>
          <t>T. Kawasaki</t>
        </is>
      </c>
    </row>
    <row r="12">
      <c r="A12" t="inlineStr">
        <is>
          <t>Chief, Decoration Board</t>
        </is>
      </c>
      <c r="B12" t="inlineStr">
        <is>
          <t>Y. Gejo</t>
        </is>
      </c>
    </row>
    <row r="13">
      <c r="A13" t="inlineStr">
        <is>
          <t>Chief, National Resources Board</t>
        </is>
      </c>
      <c r="B13" t="inlineStr">
        <is>
          <t>K. Usami</t>
        </is>
      </c>
    </row>
    <row r="14">
      <c r="A14" t="inlineStr">
        <is>
          <t>Bureau Director, Statistics</t>
        </is>
      </c>
      <c r="B14" t="inlineStr">
        <is>
          <t>T. Hasegawa</t>
        </is>
      </c>
    </row>
    <row r="15">
      <c r="A15" t="inlineStr">
        <is>
          <t>Bureau Director, Pensions</t>
        </is>
      </c>
      <c r="B15" t="inlineStr">
        <is>
          <t>H. Washio</t>
        </is>
      </c>
    </row>
    <row r="16">
      <c r="A16" t="inlineStr">
        <is>
          <t>Bureau Director, Printing</t>
        </is>
      </c>
      <c r="B16" t="inlineStr">
        <is>
          <t>S. Sugi</t>
        </is>
      </c>
    </row>
    <row r="17">
      <c r="A17" t="inlineStr">
        <is>
          <t>Privy Council</t>
        </is>
      </c>
      <c r="B17" t="inlineStr"/>
    </row>
    <row r="18">
      <c r="A18" t="inlineStr">
        <is>
          <t>President</t>
        </is>
      </c>
      <c r="B18" t="inlineStr">
        <is>
          <t>Dr. Baron Y. Kuratomi</t>
        </is>
      </c>
    </row>
    <row r="19">
      <c r="A19" t="inlineStr">
        <is>
          <t>Vice-President</t>
        </is>
      </c>
      <c r="B19" t="inlineStr">
        <is>
          <t>Dr. Baron K. Hiranuma</t>
        </is>
      </c>
    </row>
    <row r="20">
      <c r="A20" t="inlineStr">
        <is>
          <t>Chief Secretary</t>
        </is>
      </c>
      <c r="B20" t="inlineStr">
        <is>
          <t>Dr. H. Futagami</t>
        </is>
      </c>
    </row>
    <row r="21">
      <c r="A21" t="inlineStr">
        <is>
          <t>Councillor</t>
        </is>
      </c>
      <c r="B21" t="inlineStr">
        <is>
          <t>Count M. Ito</t>
        </is>
      </c>
    </row>
    <row r="22">
      <c r="A22" t="inlineStr">
        <is>
          <t>Councillor</t>
        </is>
      </c>
      <c r="B22" t="inlineStr">
        <is>
          <t>Baron R. Kuki</t>
        </is>
      </c>
    </row>
    <row r="23">
      <c r="A23" t="inlineStr">
        <is>
          <t>Councillor</t>
        </is>
      </c>
      <c r="B23" t="inlineStr">
        <is>
          <t>Viscount K. Kaneko</t>
        </is>
      </c>
    </row>
    <row r="24">
      <c r="A24" t="inlineStr">
        <is>
          <t>Councillor</t>
        </is>
      </c>
      <c r="B24" t="inlineStr">
        <is>
          <t>Baron Y. Kubota</t>
        </is>
      </c>
    </row>
    <row r="25">
      <c r="A25" t="inlineStr">
        <is>
          <t>Councillor</t>
        </is>
      </c>
      <c r="B25" t="inlineStr">
        <is>
          <t>Dr. Baron M. Tomii</t>
        </is>
      </c>
    </row>
    <row r="26">
      <c r="A26" t="inlineStr">
        <is>
          <t>Councillor</t>
        </is>
      </c>
      <c r="B26" t="inlineStr">
        <is>
          <t>Viscount I. Ishiguro</t>
        </is>
      </c>
    </row>
    <row r="27">
      <c r="A27" t="inlineStr">
        <is>
          <t>Councillor</t>
        </is>
      </c>
      <c r="B27" t="inlineStr">
        <is>
          <t>Dr. Baron K. Yamakawa</t>
        </is>
      </c>
    </row>
    <row r="28">
      <c r="A28" t="inlineStr">
        <is>
          <t>Councillor</t>
        </is>
      </c>
      <c r="B28" t="inlineStr">
        <is>
          <t>Marquis N. Kuroda</t>
        </is>
      </c>
    </row>
    <row r="29">
      <c r="A29" t="inlineStr">
        <is>
          <t>Councillor</t>
        </is>
      </c>
      <c r="B29" t="inlineStr">
        <is>
          <t>Dr. Baron K. Furuichi</t>
        </is>
      </c>
    </row>
    <row r="30">
      <c r="A30" t="inlineStr">
        <is>
          <t>Councillor</t>
        </is>
      </c>
      <c r="B30" t="inlineStr">
        <is>
          <t>Dr. I. Matsumuro</t>
        </is>
      </c>
    </row>
    <row r="31">
      <c r="A31" t="inlineStr">
        <is>
          <t>Councillor</t>
        </is>
      </c>
      <c r="B31" t="inlineStr">
        <is>
          <t>S. Egi</t>
        </is>
      </c>
    </row>
    <row r="32">
      <c r="A32" t="inlineStr">
        <is>
          <t>Councillor</t>
        </is>
      </c>
      <c r="B32" t="inlineStr">
        <is>
          <t>Baron Adm. R. Yashiro</t>
        </is>
      </c>
    </row>
    <row r="33">
      <c r="A33" t="inlineStr">
        <is>
          <t>Councillor</t>
        </is>
      </c>
      <c r="B33" t="inlineStr">
        <is>
          <t>Dr. J. Sakurai</t>
        </is>
      </c>
    </row>
    <row r="34">
      <c r="A34" t="inlineStr">
        <is>
          <t>Councillor</t>
        </is>
      </c>
      <c r="B34" t="inlineStr">
        <is>
          <t>Baron K. Den</t>
        </is>
      </c>
    </row>
    <row r="35">
      <c r="A35" t="inlineStr">
        <is>
          <t>Councillor</t>
        </is>
      </c>
      <c r="B35" t="inlineStr">
        <is>
          <t>K. Arai</t>
        </is>
      </c>
    </row>
    <row r="36">
      <c r="A36" t="inlineStr">
        <is>
          <t>Councillor</t>
        </is>
      </c>
      <c r="B36" t="inlineStr">
        <is>
          <t>Gen. M. Kawai</t>
        </is>
      </c>
    </row>
    <row r="37">
      <c r="A37" t="inlineStr">
        <is>
          <t>Councillor</t>
        </is>
      </c>
      <c r="B37" t="inlineStr">
        <is>
          <t>K. Ishiwara</t>
        </is>
      </c>
    </row>
    <row r="38">
      <c r="A38" t="inlineStr">
        <is>
          <t>Councillor</t>
        </is>
      </c>
      <c r="B38" t="inlineStr">
        <is>
          <t>E. Kamada</t>
        </is>
      </c>
    </row>
    <row r="39">
      <c r="A39" t="inlineStr">
        <is>
          <t>Councillor</t>
        </is>
      </c>
      <c r="B39" t="inlineStr">
        <is>
          <t>Adm. K. Suzuki</t>
        </is>
      </c>
    </row>
    <row r="40">
      <c r="A40" t="inlineStr">
        <is>
          <t>Councillor</t>
        </is>
      </c>
      <c r="B40" t="inlineStr">
        <is>
          <t>Viscount K. Ishii</t>
        </is>
      </c>
    </row>
    <row r="41">
      <c r="A41" t="inlineStr">
        <is>
          <t>Imperial Household</t>
        </is>
      </c>
      <c r="B41" t="inlineStr"/>
    </row>
    <row r="42">
      <c r="A42" t="inlineStr">
        <is>
          <t>Minister</t>
        </is>
      </c>
      <c r="B42" t="inlineStr">
        <is>
          <t>Dr. K. Ichiki</t>
        </is>
      </c>
    </row>
    <row r="43">
      <c r="A43" t="inlineStr">
        <is>
          <t>Vice-Minister</t>
        </is>
      </c>
      <c r="B43" t="inlineStr">
        <is>
          <t>T. Sekiya</t>
        </is>
      </c>
    </row>
    <row r="44">
      <c r="A44" t="inlineStr">
        <is>
          <t>Grand Chamberlain</t>
        </is>
      </c>
      <c r="B44" t="inlineStr">
        <is>
          <t>Adm. K. Suzuki</t>
        </is>
      </c>
    </row>
    <row r="45">
      <c r="A45" t="inlineStr">
        <is>
          <t>Deputy Grand Chamberlain</t>
        </is>
      </c>
      <c r="B45" t="inlineStr">
        <is>
          <t>Y. Kawai</t>
        </is>
      </c>
    </row>
    <row r="46">
      <c r="A46" t="inlineStr">
        <is>
          <t>Grand Master of Ceremonies</t>
        </is>
      </c>
      <c r="B46" t="inlineStr">
        <is>
          <t>Baron G. Hayashi</t>
        </is>
      </c>
    </row>
    <row r="47">
      <c r="A47" t="inlineStr">
        <is>
          <t>Deputy Grand Master of Ceremonies</t>
        </is>
      </c>
      <c r="B47" t="inlineStr">
        <is>
          <t>Viscount N. Okabe</t>
        </is>
      </c>
    </row>
    <row r="48">
      <c r="A48" t="inlineStr">
        <is>
          <t>Grand Master of Rituals</t>
        </is>
      </c>
      <c r="B48" t="inlineStr">
        <is>
          <t>Prince M. Kujo</t>
        </is>
      </c>
    </row>
    <row r="49">
      <c r="A49" t="inlineStr">
        <is>
          <t>Lord Keeper of Privy Seal</t>
        </is>
      </c>
      <c r="B49" t="inlineStr">
        <is>
          <t>Count N. Makino</t>
        </is>
      </c>
    </row>
    <row r="50">
      <c r="A50" t="inlineStr">
        <is>
          <t>Lord Steward to the Empress</t>
        </is>
      </c>
      <c r="B50" t="inlineStr">
        <is>
          <t>Y. Kawai</t>
        </is>
      </c>
    </row>
    <row r="51">
      <c r="A51" t="inlineStr">
        <is>
          <t>Lord Steward to the Empress Dowager</t>
        </is>
      </c>
      <c r="B51" t="inlineStr">
        <is>
          <t>Viscount T. Iriye</t>
        </is>
      </c>
    </row>
    <row r="52">
      <c r="A52" t="inlineStr">
        <is>
          <t>Bureau Director, Peerage</t>
        </is>
      </c>
      <c r="B52" t="inlineStr">
        <is>
          <t>Viscount M. Sengoku</t>
        </is>
      </c>
    </row>
    <row r="53">
      <c r="A53" t="inlineStr">
        <is>
          <t>Bureau Director, Imperial Tombs</t>
        </is>
      </c>
      <c r="B53" t="inlineStr">
        <is>
          <t>E. Sugi</t>
        </is>
      </c>
    </row>
    <row r="54">
      <c r="A54" t="inlineStr">
        <is>
          <t>Bureau Director, Medical Affairs</t>
        </is>
      </c>
      <c r="B54" t="inlineStr">
        <is>
          <t>Dr. T. Sato</t>
        </is>
      </c>
    </row>
    <row r="55">
      <c r="A55" t="inlineStr">
        <is>
          <t>Bureau Director, Culinary Affairs</t>
        </is>
      </c>
      <c r="B55" t="inlineStr">
        <is>
          <t>S. Uyeno</t>
        </is>
      </c>
    </row>
    <row r="56">
      <c r="A56" t="inlineStr">
        <is>
          <t>Bureau Director, Archives</t>
        </is>
      </c>
      <c r="B56" t="inlineStr">
        <is>
          <t>E. Sugi</t>
        </is>
      </c>
    </row>
    <row r="57">
      <c r="A57" t="inlineStr">
        <is>
          <t>Bureau Director, Treasury</t>
        </is>
      </c>
      <c r="B57" t="inlineStr">
        <is>
          <t>T. Sugi</t>
        </is>
      </c>
    </row>
    <row r="58">
      <c r="A58" t="inlineStr">
        <is>
          <t>Bureau Director, Architecture</t>
        </is>
      </c>
      <c r="B58" t="inlineStr">
        <is>
          <t>Baron H. Higashikuze</t>
        </is>
      </c>
    </row>
    <row r="59">
      <c r="A59" t="inlineStr">
        <is>
          <t>Bureau Director, Imperial Mews</t>
        </is>
      </c>
      <c r="B59" t="inlineStr">
        <is>
          <t>H. Saionji</t>
        </is>
      </c>
    </row>
    <row r="60">
      <c r="A60" t="inlineStr">
        <is>
          <t>Bureau Director, Forest</t>
        </is>
      </c>
      <c r="B60" t="inlineStr">
        <is>
          <t>M. Mitsuya</t>
        </is>
      </c>
    </row>
    <row r="61">
      <c r="A61" t="inlineStr">
        <is>
          <t>Bureau Director, Poetry</t>
        </is>
      </c>
      <c r="B61" t="inlineStr">
        <is>
          <t>Viscount T. Iriye</t>
        </is>
      </c>
    </row>
    <row r="62">
      <c r="A62" t="inlineStr">
        <is>
          <t>Chief Aide-de-Camp to the Emperor</t>
        </is>
      </c>
      <c r="B62" t="inlineStr">
        <is>
          <t>Gen. Baron T. Nara</t>
        </is>
      </c>
    </row>
    <row r="63">
      <c r="A63" t="inlineStr">
        <is>
          <t>Chief Board of Audit</t>
        </is>
      </c>
      <c r="B63" t="inlineStr">
        <is>
          <t>K. Iriye</t>
        </is>
      </c>
    </row>
    <row r="64">
      <c r="A64" t="inlineStr">
        <is>
          <t>President, Peers' School</t>
        </is>
      </c>
      <c r="B64" t="inlineStr">
        <is>
          <t>R. Fukuhara</t>
        </is>
      </c>
    </row>
    <row r="65">
      <c r="A65" t="inlineStr">
        <is>
          <t>President, Peeresses' School</t>
        </is>
      </c>
      <c r="B65" t="inlineStr">
        <is>
          <t>T. Matsuura</t>
        </is>
      </c>
    </row>
    <row r="66">
      <c r="A66" t="inlineStr">
        <is>
          <t>Director, Imperial Household Museum</t>
        </is>
      </c>
      <c r="B66" t="inlineStr">
        <is>
          <t>Y. Oshima</t>
        </is>
      </c>
    </row>
    <row r="67">
      <c r="A67" t="inlineStr">
        <is>
          <t>Foreign Affairs</t>
        </is>
      </c>
      <c r="B67" t="inlineStr"/>
    </row>
    <row r="68">
      <c r="A68" t="inlineStr">
        <is>
          <t>Minister</t>
        </is>
      </c>
      <c r="B68" t="inlineStr">
        <is>
          <t>Baron K. Shidehara</t>
        </is>
      </c>
    </row>
    <row r="69">
      <c r="A69" t="inlineStr">
        <is>
          <t>Parliamentary Vice-Minister</t>
        </is>
      </c>
      <c r="B69" t="inlineStr">
        <is>
          <t>R. Nagai</t>
        </is>
      </c>
    </row>
    <row r="70">
      <c r="A70" t="inlineStr">
        <is>
          <t>Permanent Vice-Minister</t>
        </is>
      </c>
      <c r="B70" t="inlineStr">
        <is>
          <t>S. Yoshida</t>
        </is>
      </c>
    </row>
    <row r="71">
      <c r="A71" t="inlineStr">
        <is>
          <t>Parliamentary Counsellor</t>
        </is>
      </c>
      <c r="B71" t="inlineStr">
        <is>
          <t>Viscount N. Ota</t>
        </is>
      </c>
    </row>
    <row r="72">
      <c r="A72" t="inlineStr">
        <is>
          <t>Bureau Director, Asiatic Affairs</t>
        </is>
      </c>
      <c r="B72" t="inlineStr">
        <is>
          <t>H. Arita</t>
        </is>
      </c>
    </row>
    <row r="73">
      <c r="A73" t="inlineStr">
        <is>
          <t>Bureau Director, European and American Affairs</t>
        </is>
      </c>
      <c r="B73" t="inlineStr">
        <is>
          <t>M. Hotta</t>
        </is>
      </c>
    </row>
    <row r="74">
      <c r="A74" t="inlineStr">
        <is>
          <t>Bureau Director, Commercial</t>
        </is>
      </c>
      <c r="B74" t="inlineStr">
        <is>
          <t>T. Taketomi</t>
        </is>
      </c>
    </row>
    <row r="75">
      <c r="A75" t="inlineStr">
        <is>
          <t>Bureau Director, Treaty</t>
        </is>
      </c>
      <c r="B75" t="inlineStr">
        <is>
          <t>N. Matsunaga</t>
        </is>
      </c>
    </row>
    <row r="76">
      <c r="A76" t="inlineStr">
        <is>
          <t>Chief, Intelligence Bureau</t>
        </is>
      </c>
      <c r="B76" t="inlineStr">
        <is>
          <t>H. Saito</t>
        </is>
      </c>
    </row>
    <row r="77">
      <c r="A77" t="inlineStr">
        <is>
          <t>Chief, Cultural Undertaking Department</t>
        </is>
      </c>
      <c r="B77" t="inlineStr">
        <is>
          <t>T. Tsubokami</t>
        </is>
      </c>
    </row>
    <row r="78">
      <c r="A78" t="inlineStr">
        <is>
          <t>Home Affairs</t>
        </is>
      </c>
      <c r="B78" t="inlineStr"/>
    </row>
    <row r="79">
      <c r="A79" t="inlineStr">
        <is>
          <t>Minister</t>
        </is>
      </c>
      <c r="B79" t="inlineStr">
        <is>
          <t>K. Adachi</t>
        </is>
      </c>
    </row>
    <row r="80">
      <c r="A80" t="inlineStr">
        <is>
          <t>Parliamentary Vice-Minister</t>
        </is>
      </c>
      <c r="B80" t="inlineStr">
        <is>
          <t>T. Saito</t>
        </is>
      </c>
    </row>
    <row r="81">
      <c r="A81" t="inlineStr">
        <is>
          <t>Permanent Vice-Minister</t>
        </is>
      </c>
      <c r="B81" t="inlineStr">
        <is>
          <t>K. Ushio</t>
        </is>
      </c>
    </row>
    <row r="82">
      <c r="A82" t="inlineStr">
        <is>
          <t>Parliamentary Counsellor</t>
        </is>
      </c>
      <c r="B82" t="inlineStr">
        <is>
          <t>S. Uchigasaki</t>
        </is>
      </c>
    </row>
    <row r="83">
      <c r="A83" t="inlineStr">
        <is>
          <t>Bureau Director, Shrine</t>
        </is>
      </c>
      <c r="B83" t="inlineStr">
        <is>
          <t>K. Ikeda</t>
        </is>
      </c>
    </row>
    <row r="84">
      <c r="A84" t="inlineStr">
        <is>
          <t>Bureau Director, Local Affairs</t>
        </is>
      </c>
      <c r="B84" t="inlineStr">
        <is>
          <t>D. Tsugita</t>
        </is>
      </c>
    </row>
    <row r="85">
      <c r="A85" t="inlineStr">
        <is>
          <t>Bureau Director, Police</t>
        </is>
      </c>
      <c r="B85" t="inlineStr">
        <is>
          <t>K. Otsuka</t>
        </is>
      </c>
    </row>
    <row r="86">
      <c r="A86" t="inlineStr">
        <is>
          <t>Bureau Director, Public Works</t>
        </is>
      </c>
      <c r="B86" t="inlineStr">
        <is>
          <t>N. Sanbe</t>
        </is>
      </c>
    </row>
    <row r="87">
      <c r="A87" t="inlineStr">
        <is>
          <t>Bureau Director, Sanitary</t>
        </is>
      </c>
      <c r="B87" t="inlineStr">
        <is>
          <t>A. Akagi</t>
        </is>
      </c>
    </row>
    <row r="88">
      <c r="A88" t="inlineStr">
        <is>
          <t>Bureau Director, Social Affairs</t>
        </is>
      </c>
      <c r="B88" t="inlineStr">
        <is>
          <t>F. Goto</t>
        </is>
      </c>
    </row>
    <row r="89">
      <c r="A89" t="inlineStr">
        <is>
          <t>Bureau Director, Reconstruction</t>
        </is>
      </c>
      <c r="B89" t="inlineStr">
        <is>
          <t>N. Nakagawa</t>
        </is>
      </c>
    </row>
    <row r="90">
      <c r="A90" t="inlineStr">
        <is>
          <t>Finance</t>
        </is>
      </c>
      <c r="B90" t="inlineStr"/>
    </row>
    <row r="91">
      <c r="A91" t="inlineStr">
        <is>
          <t>Minister</t>
        </is>
      </c>
      <c r="B91" t="inlineStr">
        <is>
          <t>I. Inouye</t>
        </is>
      </c>
    </row>
    <row r="92">
      <c r="A92" t="inlineStr">
        <is>
          <t>Parliamentary Vice-Minister</t>
        </is>
      </c>
      <c r="B92" t="inlineStr">
        <is>
          <t>Dr. G. Ogawa</t>
        </is>
      </c>
    </row>
    <row r="93">
      <c r="A93" t="inlineStr">
        <is>
          <t>Permanent Vice-Minister</t>
        </is>
      </c>
      <c r="B93" t="inlineStr">
        <is>
          <t>R. Kawada</t>
        </is>
      </c>
    </row>
    <row r="94">
      <c r="A94" t="inlineStr">
        <is>
          <t>Parliamentary Counsellor</t>
        </is>
      </c>
      <c r="B94" t="inlineStr">
        <is>
          <t>M. Katsu</t>
        </is>
      </c>
    </row>
    <row r="95">
      <c r="A95" t="inlineStr">
        <is>
          <t>Bureau Director, Account</t>
        </is>
      </c>
      <c r="B95" t="inlineStr">
        <is>
          <t>S. Fujii</t>
        </is>
      </c>
    </row>
    <row r="96">
      <c r="A96" t="inlineStr">
        <is>
          <t>Bureau Director, Taxation</t>
        </is>
      </c>
      <c r="B96" t="inlineStr">
        <is>
          <t>T. Aoki</t>
        </is>
      </c>
    </row>
    <row r="97">
      <c r="A97" t="inlineStr">
        <is>
          <t>Bureau Director, Finance</t>
        </is>
      </c>
      <c r="B97" t="inlineStr">
        <is>
          <t>Y. Tomita</t>
        </is>
      </c>
    </row>
    <row r="98">
      <c r="A98" t="inlineStr">
        <is>
          <t>Bureau Director, Banking</t>
        </is>
      </c>
      <c r="B98" t="inlineStr">
        <is>
          <t>K. Yasukawa</t>
        </is>
      </c>
    </row>
    <row r="99">
      <c r="A99" t="inlineStr">
        <is>
          <t>Chief, Deposit Department</t>
        </is>
      </c>
      <c r="B99" t="inlineStr">
        <is>
          <t>Y. Tomita</t>
        </is>
      </c>
    </row>
    <row r="100">
      <c r="A100" t="inlineStr">
        <is>
          <t>Chief, Monopoly Bureau</t>
        </is>
      </c>
      <c r="B100" t="inlineStr">
        <is>
          <t>R. Hirano</t>
        </is>
      </c>
    </row>
    <row r="101">
      <c r="A101" t="inlineStr">
        <is>
          <t>Director, Mint</t>
        </is>
      </c>
      <c r="B101" t="inlineStr">
        <is>
          <t>S. Nagai</t>
        </is>
      </c>
    </row>
    <row r="102">
      <c r="A102" t="inlineStr">
        <is>
          <t>Chief of Customs House (Yokohama)</t>
        </is>
      </c>
      <c r="B102" t="inlineStr">
        <is>
          <t>T. Inouye</t>
        </is>
      </c>
    </row>
    <row r="103">
      <c r="A103" t="inlineStr">
        <is>
          <t>Chief of Customs House (Kobe)</t>
        </is>
      </c>
      <c r="B103" t="inlineStr">
        <is>
          <t>N. Shinozaki</t>
        </is>
      </c>
    </row>
    <row r="104">
      <c r="A104" t="inlineStr">
        <is>
          <t>Chief of Customs House (Osaka)</t>
        </is>
      </c>
      <c r="B104" t="inlineStr">
        <is>
          <t>T. Nakajima</t>
        </is>
      </c>
    </row>
    <row r="105">
      <c r="A105" t="inlineStr">
        <is>
          <t>Chief of Customs House (Nagasaki)</t>
        </is>
      </c>
      <c r="B105" t="inlineStr">
        <is>
          <t>T. Kubotera</t>
        </is>
      </c>
    </row>
    <row r="106">
      <c r="A106" t="inlineStr">
        <is>
          <t>Chief of Customs House (Moji)</t>
        </is>
      </c>
      <c r="B106" t="inlineStr">
        <is>
          <t>H. Kanemitsu</t>
        </is>
      </c>
    </row>
    <row r="107">
      <c r="A107" t="inlineStr">
        <is>
          <t>Chief of Customs House (Hakodate)</t>
        </is>
      </c>
      <c r="B107" t="inlineStr">
        <is>
          <t>Y. Nishimori</t>
        </is>
      </c>
    </row>
    <row r="108">
      <c r="A108" t="inlineStr">
        <is>
          <t>(Army and Navy list given later.—Ed. J.Y.B.)</t>
        </is>
      </c>
      <c r="B108" t="inlineStr"/>
    </row>
    <row r="109">
      <c r="A109" t="inlineStr">
        <is>
          <t>Justice</t>
        </is>
      </c>
      <c r="B109" t="inlineStr"/>
    </row>
    <row r="110">
      <c r="A110" t="inlineStr">
        <is>
          <t>Minister</t>
        </is>
      </c>
      <c r="B110" t="inlineStr">
        <is>
          <t>Viscount C. Watanabe</t>
        </is>
      </c>
    </row>
    <row r="111">
      <c r="A111" t="inlineStr">
        <is>
          <t>Parliamentary Vice-Minister</t>
        </is>
      </c>
      <c r="B111" t="inlineStr">
        <is>
          <t>K. Kawasaki</t>
        </is>
      </c>
    </row>
    <row r="112">
      <c r="A112" t="inlineStr">
        <is>
          <t>Permanent Vice-Minister</t>
        </is>
      </c>
      <c r="B112" t="inlineStr">
        <is>
          <t>N. Kohara</t>
        </is>
      </c>
    </row>
    <row r="113">
      <c r="A113" t="inlineStr">
        <is>
          <t>Parliamentary Counsellor</t>
        </is>
      </c>
      <c r="B113" t="inlineStr">
        <is>
          <t>T. Imoto</t>
        </is>
      </c>
    </row>
    <row r="114">
      <c r="A114" t="inlineStr">
        <is>
          <t>Bureau Director, Civil Affairs</t>
        </is>
      </c>
      <c r="B114" t="inlineStr">
        <is>
          <t>H. Hagashima</t>
        </is>
      </c>
    </row>
    <row r="115">
      <c r="A115" t="inlineStr">
        <is>
          <t>Bureau Director, Criminal Affairs</t>
        </is>
      </c>
      <c r="B115" t="inlineStr">
        <is>
          <t>S. Motoji</t>
        </is>
      </c>
    </row>
    <row r="116">
      <c r="A116" t="inlineStr">
        <is>
          <t>Bureau Director, Prison Affairs</t>
        </is>
      </c>
      <c r="B116" t="inlineStr">
        <is>
          <t>K. Matsui</t>
        </is>
      </c>
    </row>
    <row r="117">
      <c r="A117" t="inlineStr">
        <is>
          <t>President, Supreme Court</t>
        </is>
      </c>
      <c r="B117" t="inlineStr">
        <is>
          <t>Dr. K. Makino</t>
        </is>
      </c>
    </row>
    <row r="118">
      <c r="A118" t="inlineStr">
        <is>
          <t>Procurator-Gen., Supreme Court</t>
        </is>
      </c>
      <c r="B118" t="inlineStr">
        <is>
          <t>S. Koyama</t>
        </is>
      </c>
    </row>
    <row r="119">
      <c r="A119" t="inlineStr">
        <is>
          <t>President, Appeal Court (Tokyo)</t>
        </is>
      </c>
      <c r="B119" t="inlineStr">
        <is>
          <t>T. Wani</t>
        </is>
      </c>
    </row>
    <row r="120">
      <c r="A120" t="inlineStr">
        <is>
          <t>President, Appeal Court (Osaka)</t>
        </is>
      </c>
      <c r="B120" t="inlineStr">
        <is>
          <t>S. Tanita</t>
        </is>
      </c>
    </row>
    <row r="121">
      <c r="A121" t="inlineStr">
        <is>
          <t>President, Appeal Court (Nagoya)</t>
        </is>
      </c>
      <c r="B121" t="inlineStr">
        <is>
          <t>K. Tachiishi</t>
        </is>
      </c>
    </row>
    <row r="122">
      <c r="A122" t="inlineStr">
        <is>
          <t>President, Appeal Court (Hiroshima)</t>
        </is>
      </c>
      <c r="B122" t="inlineStr">
        <is>
          <t>K. Imamura</t>
        </is>
      </c>
    </row>
    <row r="123">
      <c r="A123" t="inlineStr">
        <is>
          <t>President, Appeal Court (Nagasaki)</t>
        </is>
      </c>
      <c r="B123" t="inlineStr">
        <is>
          <t>T. Ishii</t>
        </is>
      </c>
    </row>
    <row r="124">
      <c r="A124" t="inlineStr">
        <is>
          <t>President, Appeal Court (Miyagi)</t>
        </is>
      </c>
      <c r="B124" t="inlineStr">
        <is>
          <t>K. Nishikawa</t>
        </is>
      </c>
    </row>
    <row r="125">
      <c r="A125" t="inlineStr">
        <is>
          <t>President, Appeal Court (Sapporo)</t>
        </is>
      </c>
      <c r="B125" t="inlineStr">
        <is>
          <t>K. Narita</t>
        </is>
      </c>
    </row>
    <row r="126">
      <c r="A126" t="inlineStr">
        <is>
          <t>Chief Procurator (Tokyo)</t>
        </is>
      </c>
      <c r="B126" t="inlineStr">
        <is>
          <t>I. Miki</t>
        </is>
      </c>
    </row>
    <row r="127">
      <c r="A127" t="inlineStr">
        <is>
          <t>Chief Procurator (Osaka)</t>
        </is>
      </c>
      <c r="B127" t="inlineStr">
        <is>
          <t>H. Otaguro</t>
        </is>
      </c>
    </row>
    <row r="128">
      <c r="A128" t="inlineStr">
        <is>
          <t>Chief Procurator (Nagoya)</t>
        </is>
      </c>
      <c r="B128" t="inlineStr">
        <is>
          <t>H. Minagawa</t>
        </is>
      </c>
    </row>
    <row r="129">
      <c r="A129" t="inlineStr">
        <is>
          <t>Chief Procurator (Hiroshima)</t>
        </is>
      </c>
      <c r="B129" t="inlineStr">
        <is>
          <t>T. Minamiya</t>
        </is>
      </c>
    </row>
    <row r="130">
      <c r="A130" t="inlineStr">
        <is>
          <t>Chief Procurator (Nagasaki)</t>
        </is>
      </c>
      <c r="B130" t="inlineStr">
        <is>
          <t>J. Mitsuyuki</t>
        </is>
      </c>
    </row>
    <row r="131">
      <c r="A131" t="inlineStr">
        <is>
          <t>Chief Procurator (Miyagi)</t>
        </is>
      </c>
      <c r="B131" t="inlineStr">
        <is>
          <t>S. Miyamasu</t>
        </is>
      </c>
    </row>
    <row r="132">
      <c r="A132" t="inlineStr">
        <is>
          <t>Chief Procurator (Sapporo)</t>
        </is>
      </c>
      <c r="B132" t="inlineStr">
        <is>
          <t>S. Adachi</t>
        </is>
      </c>
    </row>
    <row r="133">
      <c r="A133" t="inlineStr">
        <is>
          <t>Education</t>
        </is>
      </c>
      <c r="B133" t="inlineStr"/>
    </row>
    <row r="134">
      <c r="A134" t="inlineStr">
        <is>
          <t>Minister</t>
        </is>
      </c>
      <c r="B134" t="inlineStr">
        <is>
          <t>I. Kohashi</t>
        </is>
      </c>
    </row>
    <row r="135">
      <c r="A135" t="inlineStr">
        <is>
          <t>Parliamentary Vice-Minister</t>
        </is>
      </c>
      <c r="B135" t="inlineStr">
        <is>
          <t>K. Nomura</t>
        </is>
      </c>
    </row>
    <row r="136">
      <c r="A136" t="inlineStr">
        <is>
          <t>Permanent Vice-Minister</t>
        </is>
      </c>
      <c r="B136" t="inlineStr">
        <is>
          <t>K. Nakagawa</t>
        </is>
      </c>
    </row>
    <row r="137">
      <c r="A137" t="inlineStr">
        <is>
          <t>Parliamentary Counsellor</t>
        </is>
      </c>
      <c r="B137" t="inlineStr">
        <is>
          <t>T. Taima</t>
        </is>
      </c>
    </row>
    <row r="138">
      <c r="A138" t="inlineStr">
        <is>
          <t>Bureau Director, Special School Affairs</t>
        </is>
      </c>
      <c r="B138" t="inlineStr">
        <is>
          <t>N. Akama</t>
        </is>
      </c>
    </row>
    <row r="139">
      <c r="A139" t="inlineStr">
        <is>
          <t>Bureau Director, Common School Affairs</t>
        </is>
      </c>
      <c r="B139" t="inlineStr">
        <is>
          <t>E. Shinowara</t>
        </is>
      </c>
    </row>
    <row r="140">
      <c r="A140" t="inlineStr">
        <is>
          <t>Bureau Director, Technical School Affairs</t>
        </is>
      </c>
      <c r="B140" t="inlineStr">
        <is>
          <t>M. Kimura</t>
        </is>
      </c>
    </row>
    <row r="141">
      <c r="A141" t="inlineStr">
        <is>
          <t>Bureau Director, Library</t>
        </is>
      </c>
      <c r="B141" t="inlineStr">
        <is>
          <t>T. Shibata</t>
        </is>
      </c>
    </row>
    <row r="142">
      <c r="A142" t="inlineStr">
        <is>
          <t>Bureau Director, Religion</t>
        </is>
      </c>
      <c r="B142" t="inlineStr">
        <is>
          <t>M. Nishiyama</t>
        </is>
      </c>
    </row>
    <row r="143">
      <c r="A143" t="inlineStr">
        <is>
          <t>Bureau Director, Social Education</t>
        </is>
      </c>
      <c r="B143" t="inlineStr">
        <is>
          <t>R. Sekiya</t>
        </is>
      </c>
    </row>
    <row r="144">
      <c r="A144" t="inlineStr">
        <is>
          <t>President, Tokyo Imperial University</t>
        </is>
      </c>
      <c r="B144" t="inlineStr">
        <is>
          <t>Dr. K. Onozuka</t>
        </is>
      </c>
    </row>
    <row r="145">
      <c r="A145" t="inlineStr">
        <is>
          <t>Epidemic Disease Laboratory</t>
        </is>
      </c>
      <c r="B145" t="inlineStr">
        <is>
          <t>Dr. M. Nagayo</t>
        </is>
      </c>
    </row>
    <row r="146">
      <c r="A146" t="inlineStr">
        <is>
          <t>Aviation Institute</t>
        </is>
      </c>
      <c r="B146" t="inlineStr">
        <is>
          <t>Baron Dr. C. Shiba</t>
        </is>
      </c>
    </row>
    <row r="147">
      <c r="A147" t="inlineStr">
        <is>
          <t>Seismic Institute</t>
        </is>
      </c>
      <c r="B147" t="inlineStr">
        <is>
          <t>Dr. K. Suyehiro</t>
        </is>
      </c>
    </row>
    <row r="148">
      <c r="A148" t="inlineStr">
        <is>
          <t>N.B.—For the names of Presidents of other Universities and Directors of Colleges and Schools vide Chap. on Education.</t>
        </is>
      </c>
      <c r="B148" t="inlineStr"/>
    </row>
    <row r="149">
      <c r="A149" t="inlineStr">
        <is>
          <t>Agriculture &amp; Forestry</t>
        </is>
      </c>
      <c r="B149" t="inlineStr"/>
    </row>
    <row r="150">
      <c r="A150" t="inlineStr">
        <is>
          <t>Minister</t>
        </is>
      </c>
      <c r="B150" t="inlineStr">
        <is>
          <t>C. Machida</t>
        </is>
      </c>
    </row>
    <row r="151">
      <c r="A151" t="inlineStr">
        <is>
          <t>Parliamentary Vice-Minister</t>
        </is>
      </c>
      <c r="B151" t="inlineStr">
        <is>
          <t>U. Takata</t>
        </is>
      </c>
    </row>
    <row r="152">
      <c r="A152" t="inlineStr">
        <is>
          <t>Permanent Vice-Minister</t>
        </is>
      </c>
      <c r="B152" t="inlineStr">
        <is>
          <t>S. Matsumura</t>
        </is>
      </c>
    </row>
    <row r="153">
      <c r="A153" t="inlineStr">
        <is>
          <t>Parliamentary Counsellor</t>
        </is>
      </c>
      <c r="B153" t="inlineStr">
        <is>
          <t>M. Yamada</t>
        </is>
      </c>
    </row>
    <row r="154">
      <c r="A154" t="inlineStr">
        <is>
          <t>Bureau Director, Agriculture</t>
        </is>
      </c>
      <c r="B154" t="inlineStr">
        <is>
          <t>T. Ishiguro</t>
        </is>
      </c>
    </row>
    <row r="155">
      <c r="A155" t="inlineStr">
        <is>
          <t>Bureau Director, Forestry</t>
        </is>
      </c>
      <c r="B155" t="inlineStr">
        <is>
          <t>T. Hirakuma</t>
        </is>
      </c>
    </row>
    <row r="156">
      <c r="A156" t="inlineStr">
        <is>
          <t>Bureau Director, Fishery</t>
        </is>
      </c>
      <c r="B156" t="inlineStr">
        <is>
          <t>T. Nagase</t>
        </is>
      </c>
    </row>
    <row r="157">
      <c r="A157" t="inlineStr">
        <is>
          <t>Bureau Director, Stock Breeding</t>
        </is>
      </c>
      <c r="B157" t="inlineStr">
        <is>
          <t>Y. Toda</t>
        </is>
      </c>
    </row>
    <row r="158">
      <c r="A158" t="inlineStr">
        <is>
          <t>Bureau Director, Sericulture</t>
        </is>
      </c>
      <c r="B158" t="inlineStr">
        <is>
          <t>G. Kodaira</t>
        </is>
      </c>
    </row>
    <row r="159">
      <c r="A159" t="inlineStr">
        <is>
          <t>Director, Silk Conditioning House (Yokohama)</t>
        </is>
      </c>
      <c r="B159" t="inlineStr">
        <is>
          <t>G. Haga</t>
        </is>
      </c>
    </row>
    <row r="160">
      <c r="A160" t="inlineStr">
        <is>
          <t>Commerce &amp; Industry</t>
        </is>
      </c>
      <c r="B160" t="inlineStr"/>
    </row>
    <row r="161">
      <c r="A161" t="inlineStr">
        <is>
          <t>Minister</t>
        </is>
      </c>
      <c r="B161" t="inlineStr">
        <is>
          <t>M. Tawara</t>
        </is>
      </c>
    </row>
    <row r="162">
      <c r="A162" t="inlineStr">
        <is>
          <t>Parliamentary Vice-Minister</t>
        </is>
      </c>
      <c r="B162" t="inlineStr">
        <is>
          <t>K. Yokoyama</t>
        </is>
      </c>
    </row>
    <row r="163">
      <c r="A163" t="inlineStr">
        <is>
          <t>Permanent Vice-Minister</t>
        </is>
      </c>
      <c r="B163" t="inlineStr">
        <is>
          <t>Y. Mitsui</t>
        </is>
      </c>
    </row>
    <row r="164">
      <c r="A164" t="inlineStr">
        <is>
          <t>Parliamentary Counsellor</t>
        </is>
      </c>
      <c r="B164" t="inlineStr">
        <is>
          <t>S. Iwakiri</t>
        </is>
      </c>
    </row>
    <row r="165">
      <c r="A165" t="inlineStr">
        <is>
          <t>Bureau Director, Commercial</t>
        </is>
      </c>
      <c r="B165" t="inlineStr">
        <is>
          <t>S. Kawakubo</t>
        </is>
      </c>
    </row>
    <row r="166">
      <c r="A166" t="inlineStr">
        <is>
          <t>Bureau Director, Industrial</t>
        </is>
      </c>
      <c r="B166" t="inlineStr">
        <is>
          <t>N. Yoshino</t>
        </is>
      </c>
    </row>
    <row r="167">
      <c r="A167" t="inlineStr">
        <is>
          <t>Bureau Director, Mining</t>
        </is>
      </c>
      <c r="B167" t="inlineStr">
        <is>
          <t>S. Nakamatsu</t>
        </is>
      </c>
    </row>
    <row r="168">
      <c r="A168" t="inlineStr">
        <is>
          <t>Bureau Director, Insurance</t>
        </is>
      </c>
      <c r="B168" t="inlineStr">
        <is>
          <t>T. Fukuda</t>
        </is>
      </c>
    </row>
    <row r="169">
      <c r="A169" t="inlineStr">
        <is>
          <t>Chief, Patents Bureau</t>
        </is>
      </c>
      <c r="B169" t="inlineStr">
        <is>
          <t>S. Sakikawa</t>
        </is>
      </c>
    </row>
    <row r="170">
      <c r="A170" t="inlineStr">
        <is>
          <t>Chief, Government Iron Foundry</t>
        </is>
      </c>
      <c r="B170" t="inlineStr">
        <is>
          <t>R. Nakai</t>
        </is>
      </c>
    </row>
    <row r="171">
      <c r="A171" t="inlineStr">
        <is>
          <t>Communications</t>
        </is>
      </c>
      <c r="B171" t="inlineStr"/>
    </row>
    <row r="172">
      <c r="A172" t="inlineStr">
        <is>
          <t>Minister</t>
        </is>
      </c>
      <c r="B172" t="inlineStr">
        <is>
          <t>M. Koizumi</t>
        </is>
      </c>
    </row>
    <row r="173">
      <c r="A173" t="inlineStr">
        <is>
          <t>Parliamentary Vice-Minister</t>
        </is>
      </c>
      <c r="B173" t="inlineStr">
        <is>
          <t>S. Nakano</t>
        </is>
      </c>
    </row>
    <row r="174">
      <c r="A174" t="inlineStr">
        <is>
          <t>Permanent Vice-Minister</t>
        </is>
      </c>
      <c r="B174" t="inlineStr">
        <is>
          <t>K. Imaida</t>
        </is>
      </c>
    </row>
    <row r="175">
      <c r="A175" t="inlineStr">
        <is>
          <t>Parliamentary Counsellor</t>
        </is>
      </c>
      <c r="B175" t="inlineStr">
        <is>
          <t>G. Fukuda</t>
        </is>
      </c>
    </row>
    <row r="176">
      <c r="A176" t="inlineStr">
        <is>
          <t>Bureau Director, Postal Affairs</t>
        </is>
      </c>
      <c r="B176" t="inlineStr">
        <is>
          <t>N. Yamamoto</t>
        </is>
      </c>
    </row>
    <row r="177">
      <c r="A177" t="inlineStr">
        <is>
          <t>Bureau Director, Telegraph &amp; Telephone Affairs</t>
        </is>
      </c>
      <c r="B177" t="inlineStr">
        <is>
          <t>T. Hatakeyama</t>
        </is>
      </c>
    </row>
    <row r="178">
      <c r="A178" t="inlineStr">
        <is>
          <t>Bureau Director, Construction</t>
        </is>
      </c>
      <c r="B178" t="inlineStr">
        <is>
          <t>S. Inada</t>
        </is>
      </c>
    </row>
    <row r="179">
      <c r="A179" t="inlineStr">
        <is>
          <t>Bureau Director, Electrical Affairs</t>
        </is>
      </c>
      <c r="B179" t="inlineStr">
        <is>
          <t>K. Tomiyasu</t>
        </is>
      </c>
    </row>
    <row r="180">
      <c r="A180" t="inlineStr">
        <is>
          <t>Bureau Director, Mercantile Marine</t>
        </is>
      </c>
      <c r="B180" t="inlineStr">
        <is>
          <t>K. Miyazaki</t>
        </is>
      </c>
    </row>
    <row r="181">
      <c r="A181" t="inlineStr">
        <is>
          <t>Bureau Director, Aviation</t>
        </is>
      </c>
      <c r="B181" t="inlineStr">
        <is>
          <t>T. Yanagiya</t>
        </is>
      </c>
    </row>
    <row r="182">
      <c r="A182" t="inlineStr">
        <is>
          <t>Bureau Director, Financial</t>
        </is>
      </c>
      <c r="B182" t="inlineStr">
        <is>
          <t>H. Ohashi</t>
        </is>
      </c>
    </row>
    <row r="183">
      <c r="A183" t="inlineStr">
        <is>
          <t>Bureau Director, Postal Savings</t>
        </is>
      </c>
      <c r="B183" t="inlineStr">
        <is>
          <t>K. Yoshino</t>
        </is>
      </c>
    </row>
    <row r="184">
      <c r="A184" t="inlineStr">
        <is>
          <t>Bureau Director, Petty Insurance</t>
        </is>
      </c>
      <c r="B184" t="inlineStr">
        <is>
          <t>E. Sonoda</t>
        </is>
      </c>
    </row>
    <row r="185">
      <c r="A185" t="inlineStr">
        <is>
          <t>Bureau Director, Light House</t>
        </is>
      </c>
      <c r="B185" t="inlineStr">
        <is>
          <t>Marquis, T. Hirohata</t>
        </is>
      </c>
    </row>
    <row r="186">
      <c r="A186" t="inlineStr">
        <is>
          <t>Local Divisional Superintendent (Tokyo)</t>
        </is>
      </c>
      <c r="B186" t="inlineStr">
        <is>
          <t>Y. Hatano</t>
        </is>
      </c>
    </row>
    <row r="187">
      <c r="A187" t="inlineStr">
        <is>
          <t>Local Divisional Superintendent (Nagoya)</t>
        </is>
      </c>
      <c r="B187" t="inlineStr">
        <is>
          <t>M. Nomoto</t>
        </is>
      </c>
    </row>
    <row r="188">
      <c r="A188" t="inlineStr">
        <is>
          <t>Local Divisional Superintendent (Osaka)</t>
        </is>
      </c>
      <c r="B188" t="inlineStr">
        <is>
          <t>Y. Hiratsuka</t>
        </is>
      </c>
    </row>
    <row r="189">
      <c r="A189" t="inlineStr">
        <is>
          <t>Local Divisional Superintendent (Hiroshima)</t>
        </is>
      </c>
      <c r="B189" t="inlineStr">
        <is>
          <t>H. Asano</t>
        </is>
      </c>
    </row>
    <row r="190">
      <c r="A190" t="inlineStr">
        <is>
          <t>Local Divisional Superintendent (Kumamoto)</t>
        </is>
      </c>
      <c r="B190" t="inlineStr">
        <is>
          <t>H. Makino</t>
        </is>
      </c>
    </row>
    <row r="191">
      <c r="A191" t="inlineStr">
        <is>
          <t>Local Divisional Superintendent (Sendai)</t>
        </is>
      </c>
      <c r="B191" t="inlineStr">
        <is>
          <t>N. Mayeda</t>
        </is>
      </c>
    </row>
    <row r="192">
      <c r="A192" t="inlineStr">
        <is>
          <t>Local Divisional Superintendent (Sapporo)</t>
        </is>
      </c>
      <c r="B192" t="inlineStr">
        <is>
          <t>A. Ishino</t>
        </is>
      </c>
    </row>
    <row r="193">
      <c r="A193" t="inlineStr">
        <is>
          <t>Railways</t>
        </is>
      </c>
      <c r="B193" t="inlineStr"/>
    </row>
    <row r="194">
      <c r="A194" t="inlineStr">
        <is>
          <t>Minister</t>
        </is>
      </c>
      <c r="B194" t="inlineStr">
        <is>
          <t>Y. Egi</t>
        </is>
      </c>
    </row>
    <row r="195">
      <c r="A195" t="inlineStr">
        <is>
          <t>Parliamentary Vice-Minister</t>
        </is>
      </c>
      <c r="B195" t="inlineStr">
        <is>
          <t>J. Yamaji</t>
        </is>
      </c>
    </row>
    <row r="196">
      <c r="A196" t="inlineStr">
        <is>
          <t>Permanent Vice-Minister</t>
        </is>
      </c>
      <c r="B196" t="inlineStr">
        <is>
          <t>S. Aoki</t>
        </is>
      </c>
    </row>
    <row r="197">
      <c r="A197" t="inlineStr">
        <is>
          <t>Parliamentary Counsellor</t>
        </is>
      </c>
      <c r="B197" t="inlineStr">
        <is>
          <t>K. Yamamoto</t>
        </is>
      </c>
    </row>
    <row r="198">
      <c r="A198" t="inlineStr">
        <is>
          <t>Bureau Director, Traffic</t>
        </is>
      </c>
      <c r="B198" t="inlineStr">
        <is>
          <t>K. Kubota</t>
        </is>
      </c>
    </row>
    <row r="199">
      <c r="A199" t="inlineStr">
        <is>
          <t>Bureau Director, Construction</t>
        </is>
      </c>
      <c r="B199" t="inlineStr">
        <is>
          <t>S. Kurogochi</t>
        </is>
      </c>
    </row>
    <row r="200">
      <c r="A200" t="inlineStr">
        <is>
          <t>Bureau Director, Way &amp; Works</t>
        </is>
      </c>
      <c r="B200" t="inlineStr">
        <is>
          <t>M. Kagayama</t>
        </is>
      </c>
    </row>
    <row r="201">
      <c r="A201" t="inlineStr">
        <is>
          <t>Bureau Director, Adm. of Private Railways</t>
        </is>
      </c>
      <c r="B201" t="inlineStr">
        <is>
          <t>T. Niwa</t>
        </is>
      </c>
    </row>
    <row r="202">
      <c r="A202" t="inlineStr">
        <is>
          <t>Bureau Director, Engineering</t>
        </is>
      </c>
      <c r="B202" t="inlineStr">
        <is>
          <t>O. Yamashita</t>
        </is>
      </c>
    </row>
    <row r="203">
      <c r="A203" t="inlineStr">
        <is>
          <t>Bureau Director, Financial</t>
        </is>
      </c>
      <c r="B203" t="inlineStr">
        <is>
          <t>T. Goto</t>
        </is>
      </c>
    </row>
    <row r="204">
      <c r="A204" t="inlineStr">
        <is>
          <t>Bureau Director, Electric</t>
        </is>
      </c>
      <c r="B204" t="inlineStr">
        <is>
          <t>Baron S. Iida</t>
        </is>
      </c>
    </row>
    <row r="205">
      <c r="A205" t="inlineStr">
        <is>
          <t>Divisional Superintendent (Tokyo)</t>
        </is>
      </c>
      <c r="B205" t="inlineStr">
        <is>
          <t>H. Yoshida</t>
        </is>
      </c>
    </row>
    <row r="206">
      <c r="A206" t="inlineStr">
        <is>
          <t>Divisional Superintendent (Nagoya)</t>
        </is>
      </c>
      <c r="B206" t="inlineStr">
        <is>
          <t>N. Tanaka</t>
        </is>
      </c>
    </row>
    <row r="207">
      <c r="A207" t="inlineStr">
        <is>
          <t>Divisional Superintendent (Osaka)</t>
        </is>
      </c>
      <c r="B207" t="inlineStr">
        <is>
          <t>G. Murakami</t>
        </is>
      </c>
    </row>
    <row r="208">
      <c r="A208" t="inlineStr">
        <is>
          <t>Divisional Superintendent (Moji)</t>
        </is>
      </c>
      <c r="B208" t="inlineStr">
        <is>
          <t>T. Yoneyama</t>
        </is>
      </c>
    </row>
    <row r="209">
      <c r="A209" t="inlineStr">
        <is>
          <t>Divisional Superintendent (Sendai)</t>
        </is>
      </c>
      <c r="B209" t="inlineStr">
        <is>
          <t>K. Ito</t>
        </is>
      </c>
    </row>
    <row r="210">
      <c r="A210" t="inlineStr">
        <is>
          <t>Divisional Superintendent (Sapporo)</t>
        </is>
      </c>
      <c r="B210" t="inlineStr">
        <is>
          <t>T. Oye</t>
        </is>
      </c>
    </row>
    <row r="211">
      <c r="A211" t="inlineStr">
        <is>
          <t>Overseas Affairs</t>
        </is>
      </c>
      <c r="B211" t="inlineStr"/>
    </row>
    <row r="212">
      <c r="A212" t="inlineStr">
        <is>
          <t>Minister</t>
        </is>
      </c>
      <c r="B212" t="inlineStr">
        <is>
          <t>G. Matsuda</t>
        </is>
      </c>
    </row>
    <row r="213">
      <c r="A213" t="inlineStr">
        <is>
          <t>Parliamentary Vice-Minister</t>
        </is>
      </c>
      <c r="B213" t="inlineStr">
        <is>
          <t>J. Kosaka</t>
        </is>
      </c>
    </row>
    <row r="214">
      <c r="A214" t="inlineStr">
        <is>
          <t>Permanent Vice-Minister</t>
        </is>
      </c>
      <c r="B214" t="inlineStr">
        <is>
          <t>Marquis K. Komura</t>
        </is>
      </c>
    </row>
    <row r="215">
      <c r="A215" t="inlineStr">
        <is>
          <t>Parliamentary Counsellor</t>
        </is>
      </c>
      <c r="B215" t="inlineStr">
        <is>
          <t>W. Taketomi</t>
        </is>
      </c>
    </row>
    <row r="216">
      <c r="A216" t="inlineStr">
        <is>
          <t>Bureau Director, Superintendence</t>
        </is>
      </c>
      <c r="B216" t="inlineStr">
        <is>
          <t>Y. Ikoma</t>
        </is>
      </c>
    </row>
    <row r="217">
      <c r="A217" t="inlineStr">
        <is>
          <t>Bureau Director, Industrial</t>
        </is>
      </c>
      <c r="B217" t="inlineStr">
        <is>
          <t>S. Uyeda</t>
        </is>
      </c>
    </row>
    <row r="218">
      <c r="A218" t="inlineStr">
        <is>
          <t>Bureau Director, Colonial Affairs</t>
        </is>
      </c>
      <c r="B218" t="inlineStr">
        <is>
          <t>S. Koriyama</t>
        </is>
      </c>
    </row>
    <row r="219">
      <c r="A219" t="inlineStr">
        <is>
          <t>Government General of Chosen</t>
        </is>
      </c>
      <c r="B219" t="inlineStr"/>
    </row>
    <row r="220">
      <c r="A220" t="inlineStr">
        <is>
          <t>Gov.-Gen.</t>
        </is>
      </c>
      <c r="B220" t="inlineStr">
        <is>
          <t>Baron Adm. M. Saito</t>
        </is>
      </c>
    </row>
    <row r="221">
      <c r="A221" t="inlineStr">
        <is>
          <t>Director-General, Administrative Affairs</t>
        </is>
      </c>
      <c r="B221" t="inlineStr">
        <is>
          <t>Count H. Kodama</t>
        </is>
      </c>
    </row>
    <row r="222">
      <c r="A222" t="inlineStr">
        <is>
          <t>Bureau Director, Superintendence</t>
        </is>
      </c>
      <c r="B222" t="inlineStr">
        <is>
          <t>T. Ikoma</t>
        </is>
      </c>
    </row>
    <row r="223">
      <c r="A223" t="inlineStr">
        <is>
          <t>Bureau Director, Industrial</t>
        </is>
      </c>
      <c r="B223" t="inlineStr">
        <is>
          <t>S. Uyeda</t>
        </is>
      </c>
    </row>
    <row r="224">
      <c r="A224" t="inlineStr">
        <is>
          <t>Bureau Director, Colonial</t>
        </is>
      </c>
      <c r="B224" t="inlineStr">
        <is>
          <t>Imamura</t>
        </is>
      </c>
    </row>
    <row r="225">
      <c r="A225" t="inlineStr">
        <is>
          <t>Bureau Director, Judicial</t>
        </is>
      </c>
      <c r="B225" t="inlineStr">
        <is>
          <t>T. Matsutera</t>
        </is>
      </c>
    </row>
    <row r="226">
      <c r="A226" t="inlineStr">
        <is>
          <t>Bureau Director, Educational</t>
        </is>
      </c>
      <c r="B226" t="inlineStr">
        <is>
          <t>K. Takebe</t>
        </is>
      </c>
    </row>
    <row r="227">
      <c r="A227" t="inlineStr">
        <is>
          <t>Bureau Director, Police</t>
        </is>
      </c>
      <c r="B227" t="inlineStr">
        <is>
          <t>S. Asari</t>
        </is>
      </c>
    </row>
    <row r="228">
      <c r="A228" t="inlineStr">
        <is>
          <t>Bureau Director, Railway</t>
        </is>
      </c>
      <c r="B228" t="inlineStr">
        <is>
          <t>T. Omura</t>
        </is>
      </c>
    </row>
    <row r="229">
      <c r="A229" t="inlineStr">
        <is>
          <t>Bureau Director, Communications</t>
        </is>
      </c>
      <c r="B229" t="inlineStr">
        <is>
          <t>K. Kambara</t>
        </is>
      </c>
    </row>
    <row r="230">
      <c r="A230" t="inlineStr">
        <is>
          <t>Bureau Director, Monopoly</t>
        </is>
      </c>
      <c r="B230" t="inlineStr">
        <is>
          <t>R. Minakuchi</t>
        </is>
      </c>
    </row>
    <row r="231">
      <c r="A231" t="inlineStr">
        <is>
          <t>Director, Higher Court</t>
        </is>
      </c>
      <c r="B231" t="inlineStr">
        <is>
          <t>G. Yokota</t>
        </is>
      </c>
    </row>
    <row r="232">
      <c r="A232" t="inlineStr">
        <is>
          <t>Director, Appeal Court</t>
        </is>
      </c>
      <c r="B232" t="inlineStr">
        <is>
          <t>Baron J. Manabe</t>
        </is>
      </c>
    </row>
    <row r="233">
      <c r="A233" t="inlineStr">
        <is>
          <t>Customs Director (Jinsen)</t>
        </is>
      </c>
      <c r="B233" t="inlineStr">
        <is>
          <t>H. Watanabe</t>
        </is>
      </c>
    </row>
    <row r="234">
      <c r="A234" t="inlineStr">
        <is>
          <t>Customs Director (Fusan)</t>
        </is>
      </c>
      <c r="B234" t="inlineStr">
        <is>
          <t>M. Miyazaki</t>
        </is>
      </c>
    </row>
    <row r="235">
      <c r="A235" t="inlineStr">
        <is>
          <t>Customs Director (Shin-gishu)</t>
        </is>
      </c>
      <c r="B235" t="inlineStr">
        <is>
          <t>K. Sawa</t>
        </is>
      </c>
    </row>
    <row r="236">
      <c r="A236" t="inlineStr">
        <is>
          <t>Government General of Taiwan</t>
        </is>
      </c>
      <c r="B236" t="inlineStr"/>
    </row>
    <row r="237">
      <c r="A237" t="inlineStr">
        <is>
          <t>Gov.-Gen.</t>
        </is>
      </c>
      <c r="B237" t="inlineStr">
        <is>
          <t>E. Ishizuka</t>
        </is>
      </c>
    </row>
    <row r="238">
      <c r="A238" t="inlineStr">
        <is>
          <t>Director-General, Civil Affairs</t>
        </is>
      </c>
      <c r="B238" t="inlineStr">
        <is>
          <t>J. Hitomi</t>
        </is>
      </c>
    </row>
    <row r="239">
      <c r="A239" t="inlineStr">
        <is>
          <t>Bureau Director, Home</t>
        </is>
      </c>
      <c r="B239" t="inlineStr">
        <is>
          <t>H. Ishiguro</t>
        </is>
      </c>
    </row>
    <row r="240">
      <c r="A240" t="inlineStr">
        <is>
          <t>Bureau Director, Finance</t>
        </is>
      </c>
      <c r="B240" t="inlineStr">
        <is>
          <t>M. Tomita</t>
        </is>
      </c>
    </row>
    <row r="241">
      <c r="A241" t="inlineStr">
        <is>
          <t>Bureau Director, Traffic</t>
        </is>
      </c>
      <c r="B241" t="inlineStr">
        <is>
          <t>N. Kinoshita</t>
        </is>
      </c>
    </row>
    <row r="242">
      <c r="A242" t="inlineStr">
        <is>
          <t>Bureau Director, Industrial</t>
        </is>
      </c>
      <c r="B242" t="inlineStr">
        <is>
          <t>B. Kudara</t>
        </is>
      </c>
    </row>
    <row r="243">
      <c r="A243" t="inlineStr">
        <is>
          <t>Bureau Director, Education</t>
        </is>
      </c>
      <c r="B243" t="inlineStr">
        <is>
          <t>R. Sugimoto</t>
        </is>
      </c>
    </row>
    <row r="244">
      <c r="A244" t="inlineStr">
        <is>
          <t>Bureau Director, Police</t>
        </is>
      </c>
      <c r="B244" t="inlineStr">
        <is>
          <t>T. Ishii</t>
        </is>
      </c>
    </row>
    <row r="245">
      <c r="A245" t="inlineStr">
        <is>
          <t>Bureau Director, Monopoly</t>
        </is>
      </c>
      <c r="B245" t="inlineStr">
        <is>
          <t>Z. Ikeda</t>
        </is>
      </c>
    </row>
    <row r="246">
      <c r="A246" t="inlineStr">
        <is>
          <t>Director, Appeal Court</t>
        </is>
      </c>
      <c r="B246" t="inlineStr">
        <is>
          <t>Y. Aibara</t>
        </is>
      </c>
    </row>
    <row r="247">
      <c r="A247" t="inlineStr">
        <is>
          <t>Customs Director</t>
        </is>
      </c>
      <c r="B247" t="inlineStr">
        <is>
          <t>I. Otake</t>
        </is>
      </c>
    </row>
    <row r="248">
      <c r="A248" t="inlineStr">
        <is>
          <t>Government of Kwantung</t>
        </is>
      </c>
      <c r="B248" t="inlineStr"/>
    </row>
    <row r="249">
      <c r="A249" t="inlineStr">
        <is>
          <t>Governor</t>
        </is>
      </c>
      <c r="B249" t="inlineStr">
        <is>
          <t>M. Ota</t>
        </is>
      </c>
    </row>
    <row r="250">
      <c r="A250" t="inlineStr">
        <is>
          <t>Bureau Director, Foreign Affairs</t>
        </is>
      </c>
      <c r="B250" t="inlineStr">
        <is>
          <t>H. Yamazaki</t>
        </is>
      </c>
    </row>
    <row r="251">
      <c r="A251" t="inlineStr">
        <is>
          <t>Bureau Director, Home Affairs</t>
        </is>
      </c>
      <c r="B251" t="inlineStr">
        <is>
          <t>N. Hirose</t>
        </is>
      </c>
    </row>
    <row r="252">
      <c r="A252" t="inlineStr">
        <is>
          <t>Bureau Director, Police Affairs</t>
        </is>
      </c>
      <c r="B252" t="inlineStr">
        <is>
          <t>T. Kubo</t>
        </is>
      </c>
    </row>
    <row r="253">
      <c r="A253" t="inlineStr">
        <is>
          <t>Bureau Director, Finance</t>
        </is>
      </c>
      <c r="B253" t="inlineStr">
        <is>
          <t>S. Nishiyama</t>
        </is>
      </c>
    </row>
    <row r="254">
      <c r="A254" t="inlineStr">
        <is>
          <t>Bureau Director, Dir. Appeal Court</t>
        </is>
      </c>
      <c r="B254" t="inlineStr">
        <is>
          <t>N. Tsuchiya</t>
        </is>
      </c>
    </row>
    <row r="255">
      <c r="A255" t="inlineStr">
        <is>
          <t>Chief, Civil Administration Office (Port Arthur)</t>
        </is>
      </c>
      <c r="B255" t="inlineStr">
        <is>
          <t>T. Fujiwara</t>
        </is>
      </c>
    </row>
    <row r="256">
      <c r="A256" t="inlineStr">
        <is>
          <t>Chief, Civil Administration Office (Dairen)</t>
        </is>
      </c>
      <c r="B256" t="inlineStr">
        <is>
          <t>S. Tanaka</t>
        </is>
      </c>
    </row>
    <row r="257">
      <c r="A257" t="inlineStr">
        <is>
          <t>Government of Karafuto</t>
        </is>
      </c>
      <c r="B257" t="inlineStr"/>
    </row>
    <row r="258">
      <c r="A258" t="inlineStr">
        <is>
          <t>Governor</t>
        </is>
      </c>
      <c r="B258" t="inlineStr">
        <is>
          <t>S. Agata</t>
        </is>
      </c>
    </row>
    <row r="259">
      <c r="A259" t="inlineStr">
        <is>
          <t>Bureau Director, Home</t>
        </is>
      </c>
      <c r="B259" t="inlineStr">
        <is>
          <t>Z. Konishi</t>
        </is>
      </c>
    </row>
    <row r="260">
      <c r="A260" t="inlineStr">
        <is>
          <t>Bureau Director, Police</t>
        </is>
      </c>
      <c r="B260" t="inlineStr">
        <is>
          <t>T. Koyama</t>
        </is>
      </c>
    </row>
    <row r="261">
      <c r="A261" t="inlineStr">
        <is>
          <t>Bureau Director, Agr. &amp; For.</t>
        </is>
      </c>
      <c r="B261" t="inlineStr">
        <is>
          <t>S. Yoko-o</t>
        </is>
      </c>
    </row>
    <row r="262">
      <c r="A262" t="inlineStr">
        <is>
          <t>Board of Audit</t>
        </is>
      </c>
      <c r="B262" t="inlineStr"/>
    </row>
    <row r="263">
      <c r="A263" t="inlineStr">
        <is>
          <t>President</t>
        </is>
      </c>
      <c r="B263" t="inlineStr">
        <is>
          <t>Dr. K. Mizumachi</t>
        </is>
      </c>
    </row>
    <row r="264">
      <c r="A264" t="inlineStr">
        <is>
          <t>Sectional Chief</t>
        </is>
      </c>
      <c r="B264" t="inlineStr">
        <is>
          <t>H. Kono</t>
        </is>
      </c>
    </row>
    <row r="265">
      <c r="A265" t="inlineStr">
        <is>
          <t>Sectional Chief</t>
        </is>
      </c>
      <c r="B265" t="inlineStr">
        <is>
          <t>K. Oka</t>
        </is>
      </c>
    </row>
    <row r="266">
      <c r="A266" t="inlineStr">
        <is>
          <t>Sectional Chief</t>
        </is>
      </c>
      <c r="B266" t="inlineStr">
        <is>
          <t>K. Imaizumi</t>
        </is>
      </c>
    </row>
    <row r="267">
      <c r="A267" t="inlineStr">
        <is>
          <t>Court of Administrative Litigation</t>
        </is>
      </c>
      <c r="B267" t="inlineStr"/>
    </row>
    <row r="268">
      <c r="A268" t="inlineStr">
        <is>
          <t>President</t>
        </is>
      </c>
      <c r="B268" t="inlineStr">
        <is>
          <t>S. Kubota</t>
        </is>
      </c>
    </row>
    <row r="269">
      <c r="A269" t="inlineStr">
        <is>
          <t>Councillor</t>
        </is>
      </c>
      <c r="B269" t="inlineStr">
        <is>
          <t>Dr. S. Shimizu</t>
        </is>
      </c>
    </row>
    <row r="270">
      <c r="A270" t="inlineStr">
        <is>
          <t>Councillor</t>
        </is>
      </c>
      <c r="B270" t="inlineStr">
        <is>
          <t>T. Miyake</t>
        </is>
      </c>
    </row>
    <row r="271">
      <c r="A271" t="inlineStr">
        <is>
          <t>Councillor</t>
        </is>
      </c>
      <c r="B271" t="inlineStr">
        <is>
          <t>K. Sekiguchi</t>
        </is>
      </c>
    </row>
    <row r="272">
      <c r="A272" t="inlineStr">
        <is>
          <t>Councillor</t>
        </is>
      </c>
      <c r="B272" t="inlineStr">
        <is>
          <t>T. Shimamura</t>
        </is>
      </c>
    </row>
    <row r="273">
      <c r="A273" t="inlineStr">
        <is>
          <t>Councillor</t>
        </is>
      </c>
      <c r="B273" t="inlineStr">
        <is>
          <t>E. Shukuri</t>
        </is>
      </c>
    </row>
    <row r="274">
      <c r="A274" t="inlineStr">
        <is>
          <t>Councillor</t>
        </is>
      </c>
      <c r="B274" t="inlineStr">
        <is>
          <t>T. Kanamori</t>
        </is>
      </c>
    </row>
    <row r="275">
      <c r="A275" t="inlineStr">
        <is>
          <t>Councillor</t>
        </is>
      </c>
      <c r="B275" t="inlineStr">
        <is>
          <t>Dr. G. Endo</t>
        </is>
      </c>
    </row>
    <row r="276">
      <c r="A276" t="inlineStr">
        <is>
          <t>Councillor</t>
        </is>
      </c>
      <c r="B276" t="inlineStr">
        <is>
          <t>K. Murakami</t>
        </is>
      </c>
    </row>
    <row r="277">
      <c r="A277" t="inlineStr">
        <is>
          <t>Councillor</t>
        </is>
      </c>
      <c r="B277" t="inlineStr">
        <is>
          <t>K. Fukuyama</t>
        </is>
      </c>
    </row>
    <row r="278">
      <c r="A278" t="inlineStr">
        <is>
          <t>Councillor</t>
        </is>
      </c>
      <c r="B278" t="inlineStr">
        <is>
          <t>T. Sawada</t>
        </is>
      </c>
    </row>
    <row r="279">
      <c r="A279" t="inlineStr">
        <is>
          <t>Councillor</t>
        </is>
      </c>
      <c r="B279" t="inlineStr">
        <is>
          <t>T. Kanamori</t>
        </is>
      </c>
    </row>
    <row r="280">
      <c r="A280" t="inlineStr">
        <is>
          <t>Councillor</t>
        </is>
      </c>
      <c r="B280" t="inlineStr">
        <is>
          <t>B. Abe</t>
        </is>
      </c>
    </row>
    <row r="281">
      <c r="A281" t="inlineStr">
        <is>
          <t>Councillor</t>
        </is>
      </c>
      <c r="B281" t="inlineStr">
        <is>
          <t>F. Nozawa</t>
        </is>
      </c>
    </row>
    <row r="282">
      <c r="A282" t="inlineStr">
        <is>
          <t>Councillor</t>
        </is>
      </c>
      <c r="B282" t="inlineStr">
        <is>
          <t>S. Horie</t>
        </is>
      </c>
    </row>
    <row r="283">
      <c r="A283" t="inlineStr">
        <is>
          <t>Councillor</t>
        </is>
      </c>
      <c r="B283" t="inlineStr">
        <is>
          <t>T. Kimura</t>
        </is>
      </c>
    </row>
    <row r="284">
      <c r="A284" t="inlineStr">
        <is>
          <t>Councillor</t>
        </is>
      </c>
      <c r="B284" t="inlineStr">
        <is>
          <t>H. Taguchi</t>
        </is>
      </c>
    </row>
    <row r="285">
      <c r="A285" t="inlineStr">
        <is>
          <t>Councillor</t>
        </is>
      </c>
      <c r="B285" t="inlineStr">
        <is>
          <t>C. Tamai</t>
        </is>
      </c>
    </row>
    <row r="286">
      <c r="A286" t="inlineStr">
        <is>
          <t>Metropolitan Police Board</t>
        </is>
      </c>
      <c r="B286" t="inlineStr"/>
    </row>
    <row r="287">
      <c r="A287" t="inlineStr">
        <is>
          <t>Inspector-General</t>
        </is>
      </c>
      <c r="B287" t="inlineStr">
        <is>
          <t>T. Maruyama</t>
        </is>
      </c>
    </row>
    <row r="288">
      <c r="A288" t="inlineStr">
        <is>
          <t>Imperial Diet (Vide Chap. Politics).</t>
        </is>
      </c>
      <c r="B288" t="inlineStr"/>
    </row>
    <row r="289">
      <c r="A289" t="inlineStr">
        <is>
          <t>Army</t>
        </is>
      </c>
      <c r="B289" t="inlineStr"/>
    </row>
    <row r="290">
      <c r="A290" t="inlineStr">
        <is>
          <t>Minister</t>
        </is>
      </c>
      <c r="B290" t="inlineStr">
        <is>
          <t>Gen. I. Ugaki</t>
        </is>
      </c>
    </row>
    <row r="291">
      <c r="A291" t="inlineStr">
        <is>
          <t>Parliamentary Vice-Minister</t>
        </is>
      </c>
      <c r="B291" t="inlineStr">
        <is>
          <t>Count N. Mizoguchi</t>
        </is>
      </c>
    </row>
    <row r="292">
      <c r="A292" t="inlineStr">
        <is>
          <t>Permanent Vice-Minister</t>
        </is>
      </c>
      <c r="B292" t="inlineStr">
        <is>
          <t>Lt.-Gen. N. Abe</t>
        </is>
      </c>
    </row>
    <row r="293">
      <c r="A293" t="inlineStr">
        <is>
          <t>Parliamentary Counsellor</t>
        </is>
      </c>
      <c r="B293" t="inlineStr">
        <is>
          <t>K. Yoshikawa</t>
        </is>
      </c>
    </row>
    <row r="294">
      <c r="A294" t="inlineStr">
        <is>
          <t>Bureau Director, Personnel</t>
        </is>
      </c>
      <c r="B294" t="inlineStr">
        <is>
          <t>Maj.-Gen. M. Furuzo</t>
        </is>
      </c>
    </row>
    <row r="295">
      <c r="A295" t="inlineStr">
        <is>
          <t>Bureau Director, Military Affairs</t>
        </is>
      </c>
      <c r="B295" t="inlineStr">
        <is>
          <t>Maj.-Gen. G. Sugiyama</t>
        </is>
      </c>
    </row>
    <row r="296">
      <c r="A296" t="inlineStr">
        <is>
          <t>Bureau Director, Supplies</t>
        </is>
      </c>
      <c r="B296" t="inlineStr">
        <is>
          <t>Maj.-Gen. K. Koiso</t>
        </is>
      </c>
    </row>
    <row r="297">
      <c r="A297" t="inlineStr">
        <is>
          <t>Bureau Director, Arms</t>
        </is>
      </c>
      <c r="B297" t="inlineStr">
        <is>
          <t>Maj.-Gen. A. Kishimoto</t>
        </is>
      </c>
    </row>
    <row r="298">
      <c r="A298" t="inlineStr">
        <is>
          <t>Bureau Director, Finance</t>
        </is>
      </c>
      <c r="B298" t="inlineStr">
        <is>
          <t>Paym.-Gen. S. Nakamura</t>
        </is>
      </c>
    </row>
    <row r="299">
      <c r="A299" t="inlineStr">
        <is>
          <t>Bureau Director, Medical Affairs</t>
        </is>
      </c>
      <c r="B299" t="inlineStr">
        <is>
          <t>Surgeon-Gen. T. Goda</t>
        </is>
      </c>
    </row>
    <row r="300">
      <c r="A300" t="inlineStr">
        <is>
          <t>Bureau Director, Law Affairs</t>
        </is>
      </c>
      <c r="B300" t="inlineStr">
        <is>
          <t>Y. Nakayama</t>
        </is>
      </c>
    </row>
    <row r="301">
      <c r="A301" t="inlineStr">
        <is>
          <t>Chief, Aviation Dept.</t>
        </is>
      </c>
      <c r="B301" t="inlineStr">
        <is>
          <t>Gen. I. Inouye</t>
        </is>
      </c>
    </row>
    <row r="302">
      <c r="A302" t="inlineStr">
        <is>
          <t>Director, Military Arsenal</t>
        </is>
      </c>
      <c r="B302" t="inlineStr">
        <is>
          <t>Lt.-Gen. K. Ogata</t>
        </is>
      </c>
    </row>
    <row r="303">
      <c r="A303" t="inlineStr">
        <is>
          <t>Director, Ordnance Dept.</t>
        </is>
      </c>
      <c r="B303" t="inlineStr">
        <is>
          <t>Maj.-Gen. F. Murase</t>
        </is>
      </c>
    </row>
    <row r="304">
      <c r="A304" t="inlineStr">
        <is>
          <t>Director, Technical Dept.</t>
        </is>
      </c>
      <c r="B304" t="inlineStr">
        <is>
          <t>Lt.-Gen. T. Yoshida</t>
        </is>
      </c>
    </row>
    <row r="305">
      <c r="A305" t="inlineStr">
        <is>
          <t>Director, Scientific Investigation Dept.</t>
        </is>
      </c>
      <c r="B305" t="inlineStr">
        <is>
          <t>Lt.-Gen. N. Kurosaki</t>
        </is>
      </c>
    </row>
    <row r="306">
      <c r="A306" t="inlineStr">
        <is>
          <t>Chairman, Technical Council</t>
        </is>
      </c>
      <c r="B306" t="inlineStr">
        <is>
          <t>Lt.-Gen. N. Abe</t>
        </is>
      </c>
    </row>
    <row r="307">
      <c r="A307" t="inlineStr">
        <is>
          <t>Commander, Gendarmerie Headquarter</t>
        </is>
      </c>
      <c r="B307" t="inlineStr">
        <is>
          <t>Maj.-Gen. Y. Mine</t>
        </is>
      </c>
    </row>
    <row r="308">
      <c r="A308" t="inlineStr">
        <is>
          <t>Commander, Gendarmerie Headquarter of Chosen</t>
        </is>
      </c>
      <c r="B308" t="inlineStr">
        <is>
          <t>Maj.-Gen. M. Kusakabe</t>
        </is>
      </c>
    </row>
    <row r="309">
      <c r="A309" t="inlineStr">
        <is>
          <t>Chief, Fortification Dept.</t>
        </is>
      </c>
      <c r="B309" t="inlineStr">
        <is>
          <t>Lt.-Gen. S. Yamanouchi</t>
        </is>
      </c>
    </row>
    <row r="310">
      <c r="A310" t="inlineStr">
        <is>
          <t>Chief, Horse Administration Dept.</t>
        </is>
      </c>
      <c r="B310" t="inlineStr">
        <is>
          <t>Lt.-Gen. K. Uyeda</t>
        </is>
      </c>
    </row>
    <row r="311">
      <c r="A311" t="inlineStr">
        <is>
          <t>Chief, Transport Dept.</t>
        </is>
      </c>
      <c r="B311" t="inlineStr">
        <is>
          <t>Lt.-Gen. K. Kihara</t>
        </is>
      </c>
    </row>
    <row r="312">
      <c r="A312" t="inlineStr">
        <is>
          <t>Director, Senju Woolen Factory</t>
        </is>
      </c>
      <c r="B312" t="inlineStr">
        <is>
          <t>Paym.-Col. K. Nagahiro</t>
        </is>
      </c>
    </row>
    <row r="313">
      <c r="A313" t="inlineStr">
        <is>
          <t>Director, Provision Department</t>
        </is>
      </c>
      <c r="B313" t="inlineStr">
        <is>
          <t>Paym.-Col. K. Sato</t>
        </is>
      </c>
    </row>
    <row r="314">
      <c r="A314" t="inlineStr">
        <is>
          <t>Director, Clothing Department</t>
        </is>
      </c>
      <c r="B314" t="inlineStr">
        <is>
          <t>Paym.-Col. R. Onodera</t>
        </is>
      </c>
    </row>
    <row r="315">
      <c r="A315" t="inlineStr">
        <is>
          <t>General Staff Office</t>
        </is>
      </c>
      <c r="B315" t="inlineStr"/>
    </row>
    <row r="316">
      <c r="A316" t="inlineStr">
        <is>
          <t>Chief</t>
        </is>
      </c>
      <c r="B316" t="inlineStr">
        <is>
          <t>Gen. S. Suzuki</t>
        </is>
      </c>
    </row>
    <row r="317">
      <c r="A317" t="inlineStr">
        <is>
          <t>Vice-Chief</t>
        </is>
      </c>
      <c r="B317" t="inlineStr">
        <is>
          <t>Lt.-Gen. R. Okamoto</t>
        </is>
      </c>
    </row>
    <row r="318">
      <c r="A318" t="inlineStr">
        <is>
          <t>Sectional Chief (General Affairs)</t>
        </is>
      </c>
      <c r="B318" t="inlineStr">
        <is>
          <t>Maj.-Gen. H. Ninomiya</t>
        </is>
      </c>
    </row>
    <row r="319">
      <c r="A319" t="inlineStr">
        <is>
          <t>Sectional Chief (1st Sect.)</t>
        </is>
      </c>
      <c r="B319" t="inlineStr">
        <is>
          <t>Maj.-Gen. S. Hata</t>
        </is>
      </c>
    </row>
    <row r="320">
      <c r="A320" t="inlineStr">
        <is>
          <t>Sectional Chief (2nd Sect.)</t>
        </is>
      </c>
      <c r="B320" t="inlineStr">
        <is>
          <t>Maj.-Gen. Y. Tatekawa</t>
        </is>
      </c>
    </row>
    <row r="321">
      <c r="A321" t="inlineStr">
        <is>
          <t>Sectional Chief (3rd Sect.)</t>
        </is>
      </c>
      <c r="B321" t="inlineStr">
        <is>
          <t>Maj.-Gen. J. Hirose</t>
        </is>
      </c>
    </row>
    <row r="322">
      <c r="A322" t="inlineStr">
        <is>
          <t>Sectional Chief (4th Sect.)</t>
        </is>
      </c>
      <c r="B322" t="inlineStr">
        <is>
          <t>Maj.-Gen. T. Ogawa</t>
        </is>
      </c>
    </row>
    <row r="323">
      <c r="A323" t="inlineStr">
        <is>
          <t>Surveying Dept.—Chief</t>
        </is>
      </c>
      <c r="B323" t="inlineStr">
        <is>
          <t>Maj.-Gen. A. Ishii</t>
        </is>
      </c>
    </row>
    <row r="324">
      <c r="A324" t="inlineStr">
        <is>
          <t>Military Education Dept.</t>
        </is>
      </c>
      <c r="B324" t="inlineStr"/>
    </row>
    <row r="325">
      <c r="A325" t="inlineStr">
        <is>
          <t>Chief</t>
        </is>
      </c>
      <c r="B325" t="inlineStr">
        <is>
          <t>Gen. N. Muto</t>
        </is>
      </c>
    </row>
    <row r="326">
      <c r="A326" t="inlineStr">
        <is>
          <t>Chief (Gen. Affairs)</t>
        </is>
      </c>
      <c r="B326" t="inlineStr">
        <is>
          <t>Lt.-Gen. S. Hayashi</t>
        </is>
      </c>
    </row>
    <row r="327">
      <c r="A327" t="inlineStr">
        <is>
          <t>Inspector, Cavalry</t>
        </is>
      </c>
      <c r="B327" t="inlineStr">
        <is>
          <t>Maj.-Gen. H. Mori</t>
        </is>
      </c>
    </row>
    <row r="328">
      <c r="A328" t="inlineStr">
        <is>
          <t>Inspector, Artillery</t>
        </is>
      </c>
      <c r="B328" t="inlineStr">
        <is>
          <t>Lt.-Gen. M. Sakabe</t>
        </is>
      </c>
    </row>
    <row r="329">
      <c r="A329" t="inlineStr">
        <is>
          <t>Inspector, Engineering</t>
        </is>
      </c>
      <c r="B329" t="inlineStr">
        <is>
          <t>Maj.-Gen. Z. Wakayama</t>
        </is>
      </c>
    </row>
    <row r="330">
      <c r="A330" t="inlineStr">
        <is>
          <t>Inspector, Commissariat</t>
        </is>
      </c>
      <c r="B330" t="inlineStr">
        <is>
          <t>Maj.-Gen. H. Hattori</t>
        </is>
      </c>
    </row>
    <row r="331">
      <c r="A331" t="inlineStr">
        <is>
          <t>School Director, Military Staff College</t>
        </is>
      </c>
      <c r="B331" t="inlineStr">
        <is>
          <t>Lt.-Gen. J. Tamon</t>
        </is>
      </c>
    </row>
    <row r="332">
      <c r="A332" t="inlineStr">
        <is>
          <t>School Director, Art. &amp; Eng. School</t>
        </is>
      </c>
      <c r="B332" t="inlineStr">
        <is>
          <t>Lt.-Gen. K. Ohashi</t>
        </is>
      </c>
    </row>
    <row r="333">
      <c r="A333" t="inlineStr">
        <is>
          <t>School Director, Infantry School</t>
        </is>
      </c>
      <c r="B333" t="inlineStr">
        <is>
          <t>Lt.-Gen. T. Yamamoto</t>
        </is>
      </c>
    </row>
    <row r="334">
      <c r="A334" t="inlineStr">
        <is>
          <t>School Director, Toyama School</t>
        </is>
      </c>
      <c r="B334" t="inlineStr">
        <is>
          <t>Maj.-Gen. K. Kashii</t>
        </is>
      </c>
    </row>
    <row r="335">
      <c r="A335" t="inlineStr">
        <is>
          <t>School Director, Cavalry School</t>
        </is>
      </c>
      <c r="B335" t="inlineStr">
        <is>
          <t>Maj.-Gen. H. Yanagawa</t>
        </is>
      </c>
    </row>
    <row r="336">
      <c r="A336" t="inlineStr">
        <is>
          <t>School Director, Field Artillery School</t>
        </is>
      </c>
      <c r="B336" t="inlineStr">
        <is>
          <t>Lt.-Gen. K. Muro</t>
        </is>
      </c>
    </row>
    <row r="337">
      <c r="A337" t="inlineStr">
        <is>
          <t>School Director, Heavy Artillery School</t>
        </is>
      </c>
      <c r="B337" t="inlineStr">
        <is>
          <t>Lt.-Gen. R. Ishikawa</t>
        </is>
      </c>
    </row>
    <row r="338">
      <c r="A338" t="inlineStr">
        <is>
          <t>School Director, Engineering School</t>
        </is>
      </c>
      <c r="B338" t="inlineStr">
        <is>
          <t>Maj.-Gen. T. Iwakoshi</t>
        </is>
      </c>
    </row>
    <row r="339">
      <c r="A339" t="inlineStr">
        <is>
          <t>School Director, Cadets School</t>
        </is>
      </c>
      <c r="B339" t="inlineStr">
        <is>
          <t>Maj.-Gen. M. Sakamoto</t>
        </is>
      </c>
    </row>
    <row r="340">
      <c r="A340" t="inlineStr">
        <is>
          <t>School Director, Surgeons School</t>
        </is>
      </c>
      <c r="B340" t="inlineStr">
        <is>
          <t>Surg.-Gen. G. Ichiki</t>
        </is>
      </c>
    </row>
    <row r="341">
      <c r="A341" t="inlineStr">
        <is>
          <t>School Director, Veterinary Surgeon School</t>
        </is>
      </c>
      <c r="B341" t="inlineStr">
        <is>
          <t>Surg.-Gen. M. Watanabe</t>
        </is>
      </c>
    </row>
    <row r="342">
      <c r="A342" t="inlineStr">
        <is>
          <t>School Director, Motor Car School</t>
        </is>
      </c>
      <c r="B342" t="inlineStr">
        <is>
          <t>Maj.-Gen. T. Iida</t>
        </is>
      </c>
    </row>
    <row r="343">
      <c r="A343" t="inlineStr">
        <is>
          <t>School Director, Akeno Aviation School</t>
        </is>
      </c>
      <c r="B343" t="inlineStr">
        <is>
          <t>Maj.-Gen. Y. Aramaki</t>
        </is>
      </c>
    </row>
    <row r="344">
      <c r="A344" t="inlineStr">
        <is>
          <t>School Director, Tokorozawa Aviation School</t>
        </is>
      </c>
      <c r="B344" t="inlineStr">
        <is>
          <t>Maj.-Gen. K. Furuya</t>
        </is>
      </c>
    </row>
    <row r="345">
      <c r="A345" t="inlineStr">
        <is>
          <t>School Director, Shimoshizu Aviation School</t>
        </is>
      </c>
      <c r="B345" t="inlineStr">
        <is>
          <t>Maj.-Gen. T. Ozawa</t>
        </is>
      </c>
    </row>
    <row r="346">
      <c r="A346" t="inlineStr">
        <is>
          <t>School Director, Military Communications School</t>
        </is>
      </c>
      <c r="B346" t="inlineStr">
        <is>
          <t>Maj.-Gen. S. Umeda</t>
        </is>
      </c>
    </row>
    <row r="347">
      <c r="A347" t="inlineStr">
        <is>
          <t>School Director, Military Prep. School (Tokyo)</t>
        </is>
      </c>
      <c r="B347" t="inlineStr">
        <is>
          <t>Col. G. Endo</t>
        </is>
      </c>
    </row>
    <row r="348">
      <c r="A348" t="inlineStr">
        <is>
          <t>School Director, Military Training School (Sendai)</t>
        </is>
      </c>
      <c r="B348" t="inlineStr">
        <is>
          <t>Col. T. Hiraga</t>
        </is>
      </c>
    </row>
    <row r="349">
      <c r="A349" t="inlineStr">
        <is>
          <t>School Director, Military Training School (Toyohashi)</t>
        </is>
      </c>
      <c r="B349" t="inlineStr">
        <is>
          <t>Col. H. Takeda</t>
        </is>
      </c>
    </row>
    <row r="350">
      <c r="A350" t="inlineStr">
        <is>
          <t>School Director, Military Training School (Kumamoto)</t>
        </is>
      </c>
      <c r="B350" t="inlineStr">
        <is>
          <t>Maj.-Gen. T. Koga</t>
        </is>
      </c>
    </row>
    <row r="351">
      <c r="A351" t="inlineStr">
        <is>
          <t>[Standing Army — see separate table p0152_1]</t>
        </is>
      </c>
      <c r="B351" t="inlineStr"/>
    </row>
    <row r="352">
      <c r="A352" t="inlineStr">
        <is>
          <t>Colonial Armies, etc.</t>
        </is>
      </c>
      <c r="B352" t="inlineStr"/>
    </row>
    <row r="353">
      <c r="A353" t="inlineStr">
        <is>
          <t>Commander of Chosen Army</t>
        </is>
      </c>
      <c r="B353" t="inlineStr">
        <is>
          <t>Lt.-Gen. J. Minami</t>
        </is>
      </c>
    </row>
    <row r="354">
      <c r="A354" t="inlineStr">
        <is>
          <t>Commander of Taiwan Army</t>
        </is>
      </c>
      <c r="B354" t="inlineStr">
        <is>
          <t>Lt.-Gen. T. Hishikari</t>
        </is>
      </c>
    </row>
    <row r="355">
      <c r="A355" t="inlineStr">
        <is>
          <t>Commander of Kwantung Army</t>
        </is>
      </c>
      <c r="B355" t="inlineStr">
        <is>
          <t>Lt.-Gen. E. Hata</t>
        </is>
      </c>
    </row>
    <row r="356">
      <c r="A356" t="inlineStr">
        <is>
          <t>Commander of Garrison in China</t>
        </is>
      </c>
      <c r="B356" t="inlineStr">
        <is>
          <t>Lt.-Gen. K. Arai</t>
        </is>
      </c>
    </row>
    <row r="357">
      <c r="A357" t="inlineStr">
        <is>
          <t>Commander of Tokyo Garrison</t>
        </is>
      </c>
      <c r="B357" t="inlineStr">
        <is>
          <t>Lt.-Gen. N. Hasegawa</t>
        </is>
      </c>
    </row>
    <row r="358">
      <c r="A358" t="inlineStr">
        <is>
          <t>The Navy</t>
        </is>
      </c>
      <c r="B358" t="inlineStr"/>
    </row>
    <row r="359">
      <c r="A359" t="inlineStr">
        <is>
          <t>Minister</t>
        </is>
      </c>
      <c r="B359" t="inlineStr">
        <is>
          <t>Adm. H. Takarabe</t>
        </is>
      </c>
    </row>
    <row r="360">
      <c r="A360" t="inlineStr">
        <is>
          <t>Parliamentary Vice-Minister</t>
        </is>
      </c>
      <c r="B360" t="inlineStr">
        <is>
          <t>Baron S. Yabuki</t>
        </is>
      </c>
    </row>
    <row r="361">
      <c r="A361" t="inlineStr">
        <is>
          <t>Permanent Vice-Minister</t>
        </is>
      </c>
      <c r="B361" t="inlineStr">
        <is>
          <t>Vice-Adm. K. Yamanashi</t>
        </is>
      </c>
    </row>
    <row r="362">
      <c r="A362" t="inlineStr">
        <is>
          <t>Parliamentary Counsellor</t>
        </is>
      </c>
      <c r="B362" t="inlineStr">
        <is>
          <t>H. Awayama</t>
        </is>
      </c>
    </row>
    <row r="363">
      <c r="A363" t="inlineStr">
        <is>
          <t>Bureau Director, Military Affairs</t>
        </is>
      </c>
      <c r="B363" t="inlineStr">
        <is>
          <t>Rear-Adm. M. Sakonji</t>
        </is>
      </c>
    </row>
    <row r="364">
      <c r="A364" t="inlineStr">
        <is>
          <t>Bureau Director, Personnel</t>
        </is>
      </c>
      <c r="B364" t="inlineStr">
        <is>
          <t>Rear-Adm. G. Matsushita</t>
        </is>
      </c>
    </row>
    <row r="365">
      <c r="A365" t="inlineStr">
        <is>
          <t>Bureau Director, Supplies</t>
        </is>
      </c>
      <c r="B365" t="inlineStr">
        <is>
          <t>Vice-Adm. T. Shimizu</t>
        </is>
      </c>
    </row>
    <row r="366">
      <c r="A366" t="inlineStr">
        <is>
          <t>Bureau Director, Construction</t>
        </is>
      </c>
      <c r="B366" t="inlineStr">
        <is>
          <t>Dr. K. Majima</t>
        </is>
      </c>
    </row>
    <row r="367">
      <c r="A367" t="inlineStr">
        <is>
          <t>Bureau Director, Education</t>
        </is>
      </c>
      <c r="B367" t="inlineStr">
        <is>
          <t>Rear-Adm. M. Ominato</t>
        </is>
      </c>
    </row>
    <row r="368">
      <c r="A368" t="inlineStr">
        <is>
          <t>Bureau Director, Medical Affairs</t>
        </is>
      </c>
      <c r="B368" t="inlineStr">
        <is>
          <t>Surg. Vice-Adm. Y. Onuki</t>
        </is>
      </c>
    </row>
    <row r="369">
      <c r="A369" t="inlineStr">
        <is>
          <t>Bureau Director, Account</t>
        </is>
      </c>
      <c r="B369" t="inlineStr">
        <is>
          <t>Paym.-Adm. R. Kato</t>
        </is>
      </c>
    </row>
    <row r="370">
      <c r="A370" t="inlineStr">
        <is>
          <t>Bureau Director, Law Affairs</t>
        </is>
      </c>
      <c r="B370" t="inlineStr">
        <is>
          <t>S. Yamada</t>
        </is>
      </c>
    </row>
    <row r="371">
      <c r="A371" t="inlineStr">
        <is>
          <t>Chief, Fleet Administration Dept.</t>
        </is>
      </c>
      <c r="B371" t="inlineStr">
        <is>
          <t>Vice-Adm. K. Yamanashi</t>
        </is>
      </c>
    </row>
    <row r="372">
      <c r="A372" t="inlineStr">
        <is>
          <t>Chief, Aviation Dept.</t>
        </is>
      </c>
      <c r="B372" t="inlineStr">
        <is>
          <t>Vice-Adm. M. Ando</t>
        </is>
      </c>
    </row>
    <row r="373">
      <c r="A373" t="inlineStr">
        <is>
          <t>Chief, Hydrographical Dept.</t>
        </is>
      </c>
      <c r="B373" t="inlineStr">
        <is>
          <t>Rear-Adm. S. Yonemura</t>
        </is>
      </c>
    </row>
    <row r="374">
      <c r="A374" t="inlineStr">
        <is>
          <t>Chief, Technical Investigation Dept.</t>
        </is>
      </c>
      <c r="B374" t="inlineStr">
        <is>
          <t>Vice-Adm. J. Hiraga</t>
        </is>
      </c>
    </row>
    <row r="375">
      <c r="A375" t="inlineStr">
        <is>
          <t>Chief, Gunpowder Depot</t>
        </is>
      </c>
      <c r="B375" t="inlineStr">
        <is>
          <t>Vice-Adm. S. Hatano</t>
        </is>
      </c>
    </row>
    <row r="376">
      <c r="A376" t="inlineStr">
        <is>
          <t>Chief, Fuel Depot</t>
        </is>
      </c>
      <c r="B376" t="inlineStr">
        <is>
          <t>Rear-Adm. N. Kishimoto</t>
        </is>
      </c>
    </row>
    <row r="377">
      <c r="A377" t="inlineStr">
        <is>
          <t>School Director, Naval Staff College</t>
        </is>
      </c>
      <c r="B377" t="inlineStr">
        <is>
          <t>Rear-Adm. R. Nakamura</t>
        </is>
      </c>
    </row>
    <row r="378">
      <c r="A378" t="inlineStr">
        <is>
          <t>School Director, Cadets School</t>
        </is>
      </c>
      <c r="B378" t="inlineStr">
        <is>
          <t>Vice-Adm. S. Nagano</t>
        </is>
      </c>
    </row>
    <row r="379">
      <c r="A379" t="inlineStr">
        <is>
          <t>School Director, Engineering School</t>
        </is>
      </c>
      <c r="B379" t="inlineStr">
        <is>
          <t>Vice-Adm. Yamashita</t>
        </is>
      </c>
    </row>
    <row r="380">
      <c r="A380" t="inlineStr">
        <is>
          <t>School Director, Medical School</t>
        </is>
      </c>
      <c r="B380" t="inlineStr">
        <is>
          <t>Surg.-Rear-Adm. R. Ogawa</t>
        </is>
      </c>
    </row>
    <row r="381">
      <c r="A381" t="inlineStr">
        <is>
          <t>School Director, Gunnery School</t>
        </is>
      </c>
      <c r="B381" t="inlineStr">
        <is>
          <t>Rear-Adm. S. Shikage</t>
        </is>
      </c>
    </row>
    <row r="382">
      <c r="A382" t="inlineStr">
        <is>
          <t>School Director, Torpedo School</t>
        </is>
      </c>
      <c r="B382" t="inlineStr">
        <is>
          <t>Rear-Adm. S. Yasumi</t>
        </is>
      </c>
    </row>
    <row r="383">
      <c r="A383" t="inlineStr">
        <is>
          <t>School Director, Submarine School</t>
        </is>
      </c>
      <c r="B383" t="inlineStr">
        <is>
          <t>Captain S. Noheda</t>
        </is>
      </c>
    </row>
    <row r="384">
      <c r="A384" t="inlineStr">
        <is>
          <t>School Director, Paymaster School</t>
        </is>
      </c>
      <c r="B384" t="inlineStr">
        <is>
          <t>Paym. Rear-Adm. K. Karibe</t>
        </is>
      </c>
    </row>
    <row r="385">
      <c r="A385" t="inlineStr">
        <is>
          <t>School Director, Artificers School</t>
        </is>
      </c>
      <c r="B385" t="inlineStr">
        <is>
          <t>Rear-Adm. T. Murata</t>
        </is>
      </c>
    </row>
    <row r="386">
      <c r="A386" t="inlineStr">
        <is>
          <t>School Director, Gun Powder Factory</t>
        </is>
      </c>
      <c r="B386" t="inlineStr">
        <is>
          <t>Rear-Adm. T. Hatano</t>
        </is>
      </c>
    </row>
    <row r="387">
      <c r="A387" t="inlineStr">
        <is>
          <t>School Director, Briquet Factory</t>
        </is>
      </c>
      <c r="B387" t="inlineStr">
        <is>
          <t>Rear-Adm., N. Kishimoto</t>
        </is>
      </c>
    </row>
    <row r="388">
      <c r="A388" t="inlineStr">
        <is>
          <t>Naval Staff Board</t>
        </is>
      </c>
      <c r="B388" t="inlineStr"/>
    </row>
    <row r="389">
      <c r="A389" t="inlineStr">
        <is>
          <t>Chief</t>
        </is>
      </c>
      <c r="B389" t="inlineStr">
        <is>
          <t>Adm. K. Kato</t>
        </is>
      </c>
    </row>
    <row r="390">
      <c r="A390" t="inlineStr">
        <is>
          <t>Vice-Chief</t>
        </is>
      </c>
      <c r="B390" t="inlineStr">
        <is>
          <t>Vice-Adm. N. Suyetsugu</t>
        </is>
      </c>
    </row>
    <row r="391">
      <c r="A391" t="inlineStr">
        <is>
          <t>Commander-in-Chief of Naval Station (Yokosuka)</t>
        </is>
      </c>
      <c r="B391" t="inlineStr">
        <is>
          <t>Vice-Adm. M. Osumi</t>
        </is>
      </c>
    </row>
    <row r="392">
      <c r="A392" t="inlineStr">
        <is>
          <t>Commander-in-Chief of Naval Station (Kure)</t>
        </is>
      </c>
      <c r="B392" t="inlineStr">
        <is>
          <t>Adm. N. Taniguchi</t>
        </is>
      </c>
    </row>
    <row r="393">
      <c r="A393" t="inlineStr">
        <is>
          <t>Commander-in-Chief of Naval Station (Sasebo)</t>
        </is>
      </c>
      <c r="B393" t="inlineStr">
        <is>
          <t>Vice-Adm. T. Torisu</t>
        </is>
      </c>
    </row>
    <row r="394">
      <c r="A394" t="inlineStr">
        <is>
          <t>Commander of Secondary Naval Port (Maizuru)</t>
        </is>
      </c>
      <c r="B394" t="inlineStr">
        <is>
          <t>Vice-Adm. J. Kiyokawa</t>
        </is>
      </c>
    </row>
    <row r="395">
      <c r="A395" t="inlineStr">
        <is>
          <t>Commander of Secondary Naval Port (Mako)</t>
        </is>
      </c>
      <c r="B395" t="inlineStr">
        <is>
          <t>Rear-Adm. E. Hamano</t>
        </is>
      </c>
    </row>
    <row r="396">
      <c r="A396" t="inlineStr">
        <is>
          <t>Commander of Secondary Naval Port (Ominato)</t>
        </is>
      </c>
      <c r="B396" t="inlineStr">
        <is>
          <t>Rear-Adm. Y. Shima</t>
        </is>
      </c>
    </row>
    <row r="397">
      <c r="A397" t="inlineStr">
        <is>
          <t>Commander of Secondary Naval Port (Chinkai)</t>
        </is>
      </c>
      <c r="B397" t="inlineStr">
        <is>
          <t>Vice-Adm. K. Hara</t>
        </is>
      </c>
    </row>
    <row r="398">
      <c r="A398" t="inlineStr">
        <is>
          <t>Arsenal Chief (Yokosuka)</t>
        </is>
      </c>
      <c r="B398" t="inlineStr">
        <is>
          <t>Rear-Adm. T. Tatsuno</t>
        </is>
      </c>
    </row>
    <row r="399">
      <c r="A399" t="inlineStr">
        <is>
          <t>Arsenal Chief (Kure)</t>
        </is>
      </c>
      <c r="B399" t="inlineStr">
        <is>
          <t>Rear-Adm. M. Sugi</t>
        </is>
      </c>
    </row>
    <row r="400">
      <c r="A400" t="inlineStr">
        <is>
          <t>Arsenal Chief (Hiro)</t>
        </is>
      </c>
      <c r="B400" t="inlineStr">
        <is>
          <t>Rear-Adm. T. Kuroda</t>
        </is>
      </c>
    </row>
    <row r="401">
      <c r="A401" t="inlineStr">
        <is>
          <t>Arsenal Chief (Sasebo)</t>
        </is>
      </c>
      <c r="B401" t="inlineStr">
        <is>
          <t>Rear-Adm. Y. Taniguchi</t>
        </is>
      </c>
    </row>
    <row r="402">
      <c r="A402" t="inlineStr">
        <is>
          <t>Commander of Imperial Fleet (Commander-in-Chief of Combined Fleet &amp; 1st Squadron)</t>
        </is>
      </c>
      <c r="B402" t="inlineStr">
        <is>
          <t>Vice-Adm. E. Yamamoto</t>
        </is>
      </c>
    </row>
    <row r="403">
      <c r="A403" t="inlineStr">
        <is>
          <t>Commander of Imperial Fleet (Commander-in-Chief of 2nd Squadron)</t>
        </is>
      </c>
      <c r="B403" t="inlineStr">
        <is>
          <t>Vice-Adm. N. Iida</t>
        </is>
      </c>
    </row>
    <row r="404">
      <c r="A404" t="inlineStr">
        <is>
          <t>Commander of Imperial Fleet (Com. Training Squadron)</t>
        </is>
      </c>
      <c r="B404" t="inlineStr">
        <is>
          <t>Vice-Adm. K. Nomura</t>
        </is>
      </c>
    </row>
    <row r="406">
      <c r="A406" s="2" t="inlineStr">
        <is>
          <t>Transcriber's notes</t>
        </is>
      </c>
    </row>
    <row r="407">
      <c r="A407" t="inlineStr">
        <is>
          <t>The Directory is printed as dotted-leader office/name lines interspersed with run-in paragraphs ('Bureau Directors:—Peerage, Viscount M. Sengoku; ...'). Both are transcribed here as Office | Official rows; run-in items are split at ';' and the group heading (e.g. 'Bureau Director', 'Chief of Customs House', 'President, Appeal Court') prefixed to each office; places printed in parentheses after a name are moved into the Office cell.</t>
        </is>
      </c>
    </row>
    <row r="408">
      <c r="A408" t="inlineStr">
        <is>
          <t>Department headings (Cabinet, Privy Council, Foreign Affairs, ...) are given as heading rows. Ditto marks (") expanded to the office word they repeat. Trailing full stops after names omitted; ranks/titles printed before names (Dr., Baron, Lt.-Gen., etc.) kept in the Official cell.</t>
        </is>
      </c>
    </row>
    <row r="409">
      <c r="A409" t="inlineStr">
        <is>
          <t>Privy Council Councillors and Court of Administrative Litigation Councillors are printed as name lists (the Privy Council list in three columns, read down each column); each name is given as a 'Councillor' row.</t>
        </is>
      </c>
    </row>
    <row r="410">
      <c r="A410" t="inlineStr">
        <is>
          <t>Editorial lines '(Army and Navy list given later.—Ed. J.Y.B.)', 'N.B.—For the names of Presidents of other Universities...' and 'Imperial Diet (Vide Chap. Politics).' kept as rows with empty Official.</t>
        </is>
      </c>
    </row>
    <row r="411">
      <c r="A411" t="inlineStr">
        <is>
          <t>The 'Standing Army' division/commander table on p. 97 is written separately as p0152_1; a placeholder row marks its position.</t>
        </is>
      </c>
    </row>
    <row r="412">
      <c r="A412" t="inlineStr">
        <is>
          <t>Government General of Chosen Bureau Directors: printed 'Superintendence, T. Ikoma; Industrial, S. Uyeda; Colonial Imamura; ...' — the first three items duplicate the Overseas Affairs list and 'Colonial' is followed directly by 'Imamura' with no initial (line end damaged); transcribed as printed with office 'Colonial', name 'Imamura'.</t>
        </is>
      </c>
    </row>
    <row r="413">
      <c r="A413" t="inlineStr">
        <is>
          <t>Communications: 'Light House, Marquis, T. Hirohata' — comma after Marquis as printed.</t>
        </is>
      </c>
    </row>
    <row r="414">
      <c r="A414" t="inlineStr">
        <is>
          <t>Two T. Kanamori appear in the Court of Administrative Litigation councillor list as printed.</t>
        </is>
      </c>
    </row>
    <row r="415">
      <c r="A415" t="inlineStr">
        <is>
          <t>Navy School Directors: 'Gun Powder Factory, Rear-Adm. T. Hatano' — print damaged, letters partly broken but legible.</t>
        </is>
      </c>
    </row>
    <row r="416">
      <c r="A416" t="inlineStr">
        <is>
          <t>p0153 (printed p. 98) carries the end of the Directory; the rest of that page is blank.</t>
        </is>
      </c>
    </row>
  </sheetData>
  <hyperlinks>
    <hyperlink xmlns:r="http://schemas.openxmlformats.org/officeDocument/2006/relationships" ref="A5" r:id="rId1"/>
  </hyperlink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Standing Army</t>
        </is>
      </c>
    </row>
    <row r="2">
      <c r="A2" t="inlineStr">
        <is>
          <t>Civil and Military Service · printed pp. 97</t>
        </is>
      </c>
    </row>
    <row r="3">
      <c r="A3" t="inlineStr">
        <is>
          <t>Directory (October, 1929)</t>
        </is>
      </c>
    </row>
    <row r="4">
      <c r="A4" t="inlineStr">
        <is>
          <t>Scan: https://archive.org/details/japan-year-book-1930/page/n152/mode/1up</t>
        </is>
      </c>
    </row>
    <row r="5">
      <c r="A5" s="3" t="inlineStr">
        <is>
          <t>← Contents</t>
        </is>
      </c>
    </row>
    <row r="7">
      <c r="A7" s="5" t="inlineStr">
        <is>
          <t>Division</t>
        </is>
      </c>
      <c r="B7" s="5" t="inlineStr">
        <is>
          <t>Commander (Lt.-Gen.)</t>
        </is>
      </c>
    </row>
    <row r="8">
      <c r="A8" t="inlineStr">
        <is>
          <t>Guards</t>
        </is>
      </c>
      <c r="B8" t="inlineStr">
        <is>
          <t>S. Hayashi</t>
        </is>
      </c>
    </row>
    <row r="9">
      <c r="A9" t="inlineStr">
        <is>
          <t>1st</t>
        </is>
      </c>
      <c r="B9" t="inlineStr">
        <is>
          <t>J. Masaki</t>
        </is>
      </c>
    </row>
    <row r="10">
      <c r="A10" t="inlineStr">
        <is>
          <t>2nd</t>
        </is>
      </c>
      <c r="B10" t="inlineStr">
        <is>
          <t>S. Akai</t>
        </is>
      </c>
    </row>
    <row r="11">
      <c r="A11" t="inlineStr">
        <is>
          <t>3rd</t>
        </is>
      </c>
      <c r="B11" t="inlineStr">
        <is>
          <t>R. Koizumi</t>
        </is>
      </c>
    </row>
    <row r="12">
      <c r="A12" t="inlineStr">
        <is>
          <t>4th</t>
        </is>
      </c>
      <c r="B12" t="inlineStr">
        <is>
          <t>Y. Hayashi</t>
        </is>
      </c>
    </row>
    <row r="13">
      <c r="A13" t="inlineStr">
        <is>
          <t>5th</t>
        </is>
      </c>
      <c r="B13" t="inlineStr">
        <is>
          <t>H. Haraguchi</t>
        </is>
      </c>
    </row>
    <row r="14">
      <c r="A14" t="inlineStr">
        <is>
          <t>6th</t>
        </is>
      </c>
      <c r="B14" t="inlineStr">
        <is>
          <t>S. Araki</t>
        </is>
      </c>
    </row>
    <row r="15">
      <c r="A15" t="inlineStr">
        <is>
          <t>7th</t>
        </is>
      </c>
      <c r="B15" t="inlineStr">
        <is>
          <t>J. Watanabe</t>
        </is>
      </c>
    </row>
    <row r="16">
      <c r="A16" t="inlineStr">
        <is>
          <t>8th</t>
        </is>
      </c>
      <c r="B16" t="inlineStr">
        <is>
          <t>H. Miyoshi</t>
        </is>
      </c>
    </row>
    <row r="17">
      <c r="A17" t="inlineStr">
        <is>
          <t>9th</t>
        </is>
      </c>
      <c r="B17" t="inlineStr">
        <is>
          <t>R. Nagai</t>
        </is>
      </c>
    </row>
    <row r="18">
      <c r="A18" t="inlineStr">
        <is>
          <t>10th</t>
        </is>
      </c>
      <c r="B18" t="inlineStr">
        <is>
          <t>S. Honjo</t>
        </is>
      </c>
    </row>
    <row r="19">
      <c r="A19" t="inlineStr">
        <is>
          <t>11th</t>
        </is>
      </c>
      <c r="B19" t="inlineStr">
        <is>
          <t>I. Matsui</t>
        </is>
      </c>
    </row>
    <row r="20">
      <c r="A20" t="inlineStr">
        <is>
          <t>12th</t>
        </is>
      </c>
      <c r="B20" t="inlineStr">
        <is>
          <t>H. Kanayama</t>
        </is>
      </c>
    </row>
    <row r="21">
      <c r="A21" t="inlineStr">
        <is>
          <t>14th</t>
        </is>
      </c>
      <c r="B21" t="inlineStr">
        <is>
          <t>N. Matsuki</t>
        </is>
      </c>
    </row>
    <row r="22">
      <c r="A22" t="inlineStr">
        <is>
          <t>16th</t>
        </is>
      </c>
      <c r="B22" t="inlineStr">
        <is>
          <t>H. Matsui</t>
        </is>
      </c>
    </row>
    <row r="23">
      <c r="A23" t="inlineStr">
        <is>
          <t>19th</t>
        </is>
      </c>
      <c r="B23" t="inlineStr">
        <is>
          <t>Y. Kawashima</t>
        </is>
      </c>
    </row>
    <row r="24">
      <c r="A24" t="inlineStr">
        <is>
          <t>20th</t>
        </is>
      </c>
      <c r="B24" t="inlineStr">
        <is>
          <t>H. Uyehara</t>
        </is>
      </c>
    </row>
    <row r="26">
      <c r="A26" s="2" t="inlineStr">
        <is>
          <t>Transcriber's notes</t>
        </is>
      </c>
    </row>
    <row r="27">
      <c r="A27" t="inlineStr">
        <is>
          <t>Side-by-side layout merged (Guards-8th left, 9th-20th right). Trailing full stops after names omitted.</t>
        </is>
      </c>
    </row>
  </sheetData>
  <hyperlinks>
    <hyperlink xmlns:r="http://schemas.openxmlformats.org/officeDocument/2006/relationships" ref="A5" r:id="rId1"/>
  </hyperlink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C13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Foreign Consulates in Japan</t>
        </is>
      </c>
    </row>
    <row r="2">
      <c r="A2" t="inlineStr">
        <is>
          <t>Diplomacy · printed pp. 122, 123, 124</t>
        </is>
      </c>
    </row>
    <row r="3">
      <c r="A3" t="inlineStr">
        <is>
          <t>Diplomatic &amp; Consular Service</t>
        </is>
      </c>
    </row>
    <row r="4">
      <c r="A4" t="inlineStr">
        <is>
          <t>Scan: https://archive.org/details/japan-year-book-1930/page/n177/mode/1up, https://archive.org/details/japan-year-book-1930/page/n178/mode/1up, https://archive.org/details/japan-year-book-1930/page/n179/mode/1up</t>
        </is>
      </c>
    </row>
    <row r="5">
      <c r="A5" s="3" t="inlineStr">
        <is>
          <t>← Contents</t>
        </is>
      </c>
    </row>
    <row r="7">
      <c r="A7" s="5" t="inlineStr">
        <is>
          <t>Country</t>
        </is>
      </c>
      <c r="B7" s="5" t="inlineStr">
        <is>
          <t>Place</t>
        </is>
      </c>
      <c r="C7" s="5" t="inlineStr">
        <is>
          <t>Consul(s)</t>
        </is>
      </c>
    </row>
    <row r="8">
      <c r="A8" t="inlineStr">
        <is>
          <t>Argentina</t>
        </is>
      </c>
      <c r="B8" t="inlineStr">
        <is>
          <t>Kobe</t>
        </is>
      </c>
      <c r="C8" t="inlineStr">
        <is>
          <t>Francisco Ortiz (C.G.)</t>
        </is>
      </c>
    </row>
    <row r="9">
      <c r="A9" t="inlineStr">
        <is>
          <t>Argentina</t>
        </is>
      </c>
      <c r="B9" t="inlineStr">
        <is>
          <t>Osaka</t>
        </is>
      </c>
      <c r="C9" t="inlineStr">
        <is>
          <t>Shozo Murata (H.C.)</t>
        </is>
      </c>
    </row>
    <row r="10">
      <c r="A10" t="inlineStr">
        <is>
          <t>Argentina</t>
        </is>
      </c>
      <c r="B10" t="inlineStr">
        <is>
          <t>Nagoya</t>
        </is>
      </c>
      <c r="C10" t="inlineStr">
        <is>
          <t>Ichitaro Yamanouchi (H.V.C.)</t>
        </is>
      </c>
    </row>
    <row r="11">
      <c r="A11" t="inlineStr">
        <is>
          <t>Argentina</t>
        </is>
      </c>
      <c r="B11" t="inlineStr">
        <is>
          <t>Yokohama</t>
        </is>
      </c>
      <c r="C11" t="inlineStr">
        <is>
          <t>Ikuro Atsumi (H.C.)</t>
        </is>
      </c>
    </row>
    <row r="12">
      <c r="A12" t="inlineStr">
        <is>
          <t>Argentina</t>
        </is>
      </c>
      <c r="B12" t="inlineStr">
        <is>
          <t>Tokyo</t>
        </is>
      </c>
      <c r="C12" t="inlineStr">
        <is>
          <t>Ricardo Aramburu (C.)</t>
        </is>
      </c>
    </row>
    <row r="13">
      <c r="A13" t="inlineStr">
        <is>
          <t>Belgium</t>
        </is>
      </c>
      <c r="B13" t="inlineStr">
        <is>
          <t>Dairen</t>
        </is>
      </c>
      <c r="C13" t="inlineStr">
        <is>
          <t>Tomio Wada (H.V.C.)</t>
        </is>
      </c>
    </row>
    <row r="14">
      <c r="A14" t="inlineStr">
        <is>
          <t>Belgium</t>
        </is>
      </c>
      <c r="B14" t="inlineStr">
        <is>
          <t>Keijo</t>
        </is>
      </c>
      <c r="C14" t="inlineStr">
        <is>
          <t>H. W. Davidson (H.C.)</t>
        </is>
      </c>
    </row>
    <row r="15">
      <c r="A15" t="inlineStr">
        <is>
          <t>Belgium</t>
        </is>
      </c>
      <c r="B15" t="inlineStr">
        <is>
          <t>Kobe</t>
        </is>
      </c>
      <c r="C15" t="inlineStr">
        <is>
          <t>Henri Melchior (H.C.)</t>
        </is>
      </c>
    </row>
    <row r="16">
      <c r="A16" t="inlineStr">
        <is>
          <t>Belgium</t>
        </is>
      </c>
      <c r="B16" t="inlineStr">
        <is>
          <t>Nagasaki</t>
        </is>
      </c>
      <c r="C16" t="inlineStr">
        <is>
          <t>Jules Vachier (H.C.)</t>
        </is>
      </c>
    </row>
    <row r="17">
      <c r="A17" t="inlineStr">
        <is>
          <t>Belgium</t>
        </is>
      </c>
      <c r="B17" t="inlineStr">
        <is>
          <t>Osaka</t>
        </is>
      </c>
      <c r="C17" t="inlineStr">
        <is>
          <t>K. Inabata (H.C.)</t>
        </is>
      </c>
    </row>
    <row r="18">
      <c r="A18" t="inlineStr">
        <is>
          <t>Belgium</t>
        </is>
      </c>
      <c r="B18" t="inlineStr">
        <is>
          <t>Yokohama</t>
        </is>
      </c>
      <c r="C18" t="inlineStr">
        <is>
          <t>A. Ronvaux (absent) H. N. Arcouet (H.C.)</t>
        </is>
      </c>
    </row>
    <row r="19">
      <c r="A19" t="inlineStr">
        <is>
          <t>Bolivia</t>
        </is>
      </c>
      <c r="B19" t="inlineStr">
        <is>
          <t>Kobe</t>
        </is>
      </c>
      <c r="C19" t="inlineStr">
        <is>
          <t>G. Takigawa (H.C.)</t>
        </is>
      </c>
    </row>
    <row r="20">
      <c r="A20" t="inlineStr">
        <is>
          <t>Bolivia</t>
        </is>
      </c>
      <c r="B20" t="inlineStr">
        <is>
          <t>Osaka</t>
        </is>
      </c>
      <c r="C20" t="inlineStr">
        <is>
          <t>K. Inabata (H.C.)</t>
        </is>
      </c>
    </row>
    <row r="21">
      <c r="A21" t="inlineStr">
        <is>
          <t>Bolivia</t>
        </is>
      </c>
      <c r="B21" t="inlineStr">
        <is>
          <t>Yokohama</t>
        </is>
      </c>
      <c r="C21" t="inlineStr">
        <is>
          <t>T. Ono (H.C.G.)</t>
        </is>
      </c>
    </row>
    <row r="22">
      <c r="A22" t="inlineStr">
        <is>
          <t>Brazil</t>
        </is>
      </c>
      <c r="B22" t="inlineStr">
        <is>
          <t>Kobe</t>
        </is>
      </c>
      <c r="C22" t="inlineStr">
        <is>
          <t>M. C. W. Vieira (C.) P. V. Couto (H.V.C.); R. Tawara (A.C.)</t>
        </is>
      </c>
    </row>
    <row r="23">
      <c r="A23" t="inlineStr">
        <is>
          <t>Brazil</t>
        </is>
      </c>
      <c r="B23" t="inlineStr">
        <is>
          <t>Nagasaki</t>
        </is>
      </c>
      <c r="C23" t="inlineStr">
        <is>
          <t>Y. Ota (H.V.C.)</t>
        </is>
      </c>
    </row>
    <row r="24">
      <c r="A24" t="inlineStr">
        <is>
          <t>Brazil</t>
        </is>
      </c>
      <c r="B24" t="inlineStr">
        <is>
          <t>Yokohama</t>
        </is>
      </c>
      <c r="C24" t="inlineStr">
        <is>
          <t>Leonards Olavo da Silva Castro (C.G.); Abranches Pinto (H.V.C.)</t>
        </is>
      </c>
    </row>
    <row r="25">
      <c r="A25" t="inlineStr">
        <is>
          <t>Brazil</t>
        </is>
      </c>
      <c r="B25" t="inlineStr">
        <is>
          <t>Kobe</t>
        </is>
      </c>
      <c r="C25" t="inlineStr">
        <is>
          <t>D. C. A. Lavandero (C.)</t>
        </is>
      </c>
    </row>
    <row r="26">
      <c r="A26" t="inlineStr">
        <is>
          <t>Brazil</t>
        </is>
      </c>
      <c r="B26" t="inlineStr">
        <is>
          <t>Yokohama</t>
        </is>
      </c>
      <c r="C26" t="inlineStr">
        <is>
          <t>S. Ossa (Charge of Consulate General)</t>
        </is>
      </c>
    </row>
    <row r="27">
      <c r="A27" t="inlineStr">
        <is>
          <t>China</t>
        </is>
      </c>
      <c r="B27" t="inlineStr">
        <is>
          <t>Fusan</t>
        </is>
      </c>
      <c r="C27" t="inlineStr">
        <is>
          <t>T. N. Tsiang (C.)</t>
        </is>
      </c>
    </row>
    <row r="28">
      <c r="A28" t="inlineStr">
        <is>
          <t>China</t>
        </is>
      </c>
      <c r="B28" t="inlineStr">
        <is>
          <t>Gensen</t>
        </is>
      </c>
      <c r="C28" t="inlineStr">
        <is>
          <t>Ma Young Fa (C.)</t>
        </is>
      </c>
    </row>
    <row r="29">
      <c r="A29" t="inlineStr">
        <is>
          <t>China</t>
        </is>
      </c>
      <c r="B29" t="inlineStr">
        <is>
          <t>Jinsen</t>
        </is>
      </c>
      <c r="C29" t="inlineStr">
        <is>
          <t>Huang Chen Shou (C.)</t>
        </is>
      </c>
    </row>
    <row r="30">
      <c r="A30" t="inlineStr">
        <is>
          <t>China</t>
        </is>
      </c>
      <c r="B30" t="inlineStr">
        <is>
          <t>Keijo</t>
        </is>
      </c>
      <c r="C30" t="inlineStr">
        <is>
          <t>Ouang So Sain (C.G.)</t>
        </is>
      </c>
    </row>
    <row r="31">
      <c r="A31" t="inlineStr">
        <is>
          <t>China</t>
        </is>
      </c>
      <c r="B31" t="inlineStr">
        <is>
          <t>Kobe</t>
        </is>
      </c>
      <c r="C31" t="inlineStr">
        <is>
          <t>Tcheo Tchue (C.G.)</t>
        </is>
      </c>
    </row>
    <row r="32">
      <c r="A32" t="inlineStr">
        <is>
          <t>China</t>
        </is>
      </c>
      <c r="B32" t="inlineStr">
        <is>
          <t>Nagasaki</t>
        </is>
      </c>
      <c r="C32" t="inlineStr">
        <is>
          <t>Lin Cheng-Po (C.)</t>
        </is>
      </c>
    </row>
    <row r="33">
      <c r="A33" t="inlineStr">
        <is>
          <t>China</t>
        </is>
      </c>
      <c r="B33" t="inlineStr">
        <is>
          <t>Shingishu</t>
        </is>
      </c>
      <c r="C33" t="inlineStr">
        <is>
          <t>Chow She Ki (V.C.)</t>
        </is>
      </c>
    </row>
    <row r="34">
      <c r="A34" t="inlineStr">
        <is>
          <t>China</t>
        </is>
      </c>
      <c r="B34" t="inlineStr">
        <is>
          <t>Yokohama</t>
        </is>
      </c>
      <c r="C34" t="inlineStr">
        <is>
          <t>Ouang Yang Pao (C.G.)</t>
        </is>
      </c>
    </row>
    <row r="35">
      <c r="A35" t="inlineStr">
        <is>
          <t>Czechoslovakia</t>
        </is>
      </c>
      <c r="B35" t="inlineStr">
        <is>
          <t>Tokyo</t>
        </is>
      </c>
      <c r="C35" t="inlineStr">
        <is>
          <t>Antoine Raymond (H.C.)</t>
        </is>
      </c>
    </row>
    <row r="36">
      <c r="A36" t="inlineStr">
        <is>
          <t>Denmark</t>
        </is>
      </c>
      <c r="B36" t="inlineStr">
        <is>
          <t>Kobe</t>
        </is>
      </c>
      <c r="C36" t="inlineStr">
        <is>
          <t>R. W. Pearce (Charge of C.)</t>
        </is>
      </c>
    </row>
    <row r="37">
      <c r="A37" t="inlineStr">
        <is>
          <t>Denmark</t>
        </is>
      </c>
      <c r="B37" t="inlineStr">
        <is>
          <t>Nagasaki</t>
        </is>
      </c>
      <c r="C37" t="inlineStr">
        <is>
          <t>H. B. Hitchcock ( „ )</t>
        </is>
      </c>
    </row>
    <row r="38">
      <c r="A38" t="inlineStr">
        <is>
          <t>Denmark</t>
        </is>
      </c>
      <c r="B38" t="inlineStr">
        <is>
          <t>Osaka</t>
        </is>
      </c>
      <c r="C38" t="inlineStr">
        <is>
          <t>G. Akselbo (C.)</t>
        </is>
      </c>
    </row>
    <row r="39">
      <c r="A39" t="inlineStr">
        <is>
          <t>Denmark</t>
        </is>
      </c>
      <c r="B39" t="inlineStr">
        <is>
          <t>Tokyo</t>
        </is>
      </c>
      <c r="C39" t="inlineStr">
        <is>
          <t>A. H. Hansen (C.)</t>
        </is>
      </c>
    </row>
    <row r="40">
      <c r="A40" t="inlineStr">
        <is>
          <t>Denmark</t>
        </is>
      </c>
      <c r="B40" t="inlineStr">
        <is>
          <t>Yokohama</t>
        </is>
      </c>
      <c r="C40" t="inlineStr">
        <is>
          <t>(attended to by Danish Legation in Tokyo)</t>
        </is>
      </c>
    </row>
    <row r="41">
      <c r="A41" t="inlineStr">
        <is>
          <t>France</t>
        </is>
      </c>
      <c r="B41" t="inlineStr">
        <is>
          <t>Keijo</t>
        </is>
      </c>
      <c r="C41" t="inlineStr">
        <is>
          <t>R. Germain (absent); Francois Guezennec (act.)</t>
        </is>
      </c>
    </row>
    <row r="42">
      <c r="A42" t="inlineStr">
        <is>
          <t>France</t>
        </is>
      </c>
      <c r="B42" t="inlineStr">
        <is>
          <t>Kobe</t>
        </is>
      </c>
      <c r="C42" t="inlineStr">
        <is>
          <t>A. Hauchecorne (C.)</t>
        </is>
      </c>
    </row>
    <row r="43">
      <c r="A43" t="inlineStr">
        <is>
          <t>France</t>
        </is>
      </c>
      <c r="B43" t="inlineStr">
        <is>
          <t>Nagasaki</t>
        </is>
      </c>
      <c r="C43" t="inlineStr">
        <is>
          <t>V. Vachier (A.C.)</t>
        </is>
      </c>
    </row>
    <row r="44">
      <c r="A44" t="inlineStr">
        <is>
          <t>France</t>
        </is>
      </c>
      <c r="B44" t="inlineStr">
        <is>
          <t>Yokohama</t>
        </is>
      </c>
      <c r="C44" t="inlineStr">
        <is>
          <t>Meric de Bellefon (C.) Pierre Depeyre (V.C.)</t>
        </is>
      </c>
    </row>
    <row r="45">
      <c r="A45" t="inlineStr">
        <is>
          <t>Germany</t>
        </is>
      </c>
      <c r="B45" t="inlineStr">
        <is>
          <t>Dairen</t>
        </is>
      </c>
      <c r="C45" t="inlineStr">
        <is>
          <t>W. Dirks (C.)</t>
        </is>
      </c>
    </row>
    <row r="46">
      <c r="A46" t="inlineStr">
        <is>
          <t>Germany</t>
        </is>
      </c>
      <c r="B46" t="inlineStr">
        <is>
          <t>Keijo</t>
        </is>
      </c>
      <c r="C46" t="inlineStr">
        <is>
          <t>Tigges (C.)</t>
        </is>
      </c>
    </row>
    <row r="47">
      <c r="A47" t="inlineStr">
        <is>
          <t>Germany</t>
        </is>
      </c>
      <c r="B47" t="inlineStr">
        <is>
          <t>Kobe</t>
        </is>
      </c>
      <c r="C47" t="inlineStr">
        <is>
          <t>Dr. E. Ohrt (C.G.); Dr. Bischoff (C.); Schmaltz (V.C.)</t>
        </is>
      </c>
    </row>
    <row r="48">
      <c r="A48" t="inlineStr">
        <is>
          <t>Germany</t>
        </is>
      </c>
      <c r="B48" t="inlineStr">
        <is>
          <t>Yokohama</t>
        </is>
      </c>
      <c r="C48" t="inlineStr">
        <is>
          <t>R. Buttmann (C.)</t>
        </is>
      </c>
    </row>
    <row r="49">
      <c r="A49" t="inlineStr">
        <is>
          <t>Great Britain</t>
        </is>
      </c>
      <c r="B49" t="inlineStr">
        <is>
          <t>Dairen</t>
        </is>
      </c>
      <c r="C49" t="inlineStr">
        <is>
          <t>W. B. Cunningham (C.)</t>
        </is>
      </c>
    </row>
    <row r="50">
      <c r="A50" t="inlineStr">
        <is>
          <t>Great Britain</t>
        </is>
      </c>
      <c r="B50" t="inlineStr">
        <is>
          <t>Jinsen</t>
        </is>
      </c>
      <c r="C50" t="inlineStr">
        <is>
          <t>W. G. Bennett (C.A.)</t>
        </is>
      </c>
    </row>
    <row r="51">
      <c r="A51" t="inlineStr">
        <is>
          <t>Great Britain</t>
        </is>
      </c>
      <c r="B51" t="inlineStr">
        <is>
          <t>Karatsu</t>
        </is>
      </c>
      <c r="C51" t="inlineStr">
        <is>
          <t>M. C. Adams (C.A.)</t>
        </is>
      </c>
    </row>
    <row r="52">
      <c r="A52" t="inlineStr">
        <is>
          <t>Great Britain</t>
        </is>
      </c>
      <c r="B52" t="inlineStr">
        <is>
          <t>Keijo</t>
        </is>
      </c>
      <c r="C52" t="inlineStr">
        <is>
          <t>Oswald White (C.G.); C. H. Archer (V.C.)</t>
        </is>
      </c>
    </row>
    <row r="53">
      <c r="A53" t="inlineStr">
        <is>
          <t>Great Britain</t>
        </is>
      </c>
      <c r="B53" t="inlineStr">
        <is>
          <t>Kobe</t>
        </is>
      </c>
      <c r="C53" t="inlineStr">
        <is>
          <t>W. M. Royds (C.G.); M. E. Denning (A.V.C.)</t>
        </is>
      </c>
    </row>
    <row r="54">
      <c r="A54" t="inlineStr">
        <is>
          <t>Great Britain</t>
        </is>
      </c>
      <c r="B54" t="inlineStr">
        <is>
          <t>Nagasaki</t>
        </is>
      </c>
      <c r="C54" t="inlineStr">
        <is>
          <t>F. C. Greatrex (C.)</t>
        </is>
      </c>
    </row>
    <row r="55">
      <c r="A55" t="inlineStr">
        <is>
          <t>Great Britain</t>
        </is>
      </c>
      <c r="B55" t="inlineStr">
        <is>
          <t>Osaka</t>
        </is>
      </c>
      <c r="C55" t="inlineStr">
        <is>
          <t>M. B. T. Paske-Smith (C.)</t>
        </is>
      </c>
    </row>
    <row r="56">
      <c r="A56" t="inlineStr">
        <is>
          <t>Great Britain</t>
        </is>
      </c>
      <c r="B56" t="inlineStr">
        <is>
          <t>Otaru</t>
        </is>
      </c>
      <c r="C56" t="inlineStr">
        <is>
          <t>S. H. Dawes (C.A.)</t>
        </is>
      </c>
    </row>
    <row r="57">
      <c r="A57" t="inlineStr">
        <is>
          <t>Great Britain</t>
        </is>
      </c>
      <c r="B57" t="inlineStr">
        <is>
          <t>Shimonoseki</t>
        </is>
      </c>
      <c r="C57" t="inlineStr">
        <is>
          <t>R. Mackenzie (C.A.)</t>
        </is>
      </c>
    </row>
    <row r="58">
      <c r="A58" t="inlineStr">
        <is>
          <t>Great Britain</t>
        </is>
      </c>
      <c r="B58" t="inlineStr">
        <is>
          <t>Tamsui</t>
        </is>
      </c>
      <c r="C58" t="inlineStr">
        <is>
          <t>G. P. Paton (C.)</t>
        </is>
      </c>
    </row>
    <row r="59">
      <c r="A59" t="inlineStr">
        <is>
          <t>Great Britain</t>
        </is>
      </c>
      <c r="B59" t="inlineStr">
        <is>
          <t>Tokyo</t>
        </is>
      </c>
      <c r="C59" t="inlineStr">
        <is>
          <t>A. R. Ovens (A.C.)</t>
        </is>
      </c>
    </row>
    <row r="60">
      <c r="A60" t="inlineStr">
        <is>
          <t>Great Britain</t>
        </is>
      </c>
      <c r="B60" t="inlineStr">
        <is>
          <t>Yokohama</t>
        </is>
      </c>
      <c r="C60" t="inlineStr">
        <is>
          <t>E.H. Holmes (C.G.); D. W. Kermode (A.V.C.)</t>
        </is>
      </c>
    </row>
    <row r="61">
      <c r="A61" t="inlineStr">
        <is>
          <t>Greece</t>
        </is>
      </c>
      <c r="B61" t="inlineStr">
        <is>
          <t>Kobe</t>
        </is>
      </c>
      <c r="C61" t="inlineStr">
        <is>
          <t>H. C. Macnaughton (H.C).; D. M. Young (H.V.C.)</t>
        </is>
      </c>
    </row>
    <row r="62">
      <c r="A62" t="inlineStr">
        <is>
          <t>Greece</t>
        </is>
      </c>
      <c r="B62" t="inlineStr">
        <is>
          <t>Yokohama</t>
        </is>
      </c>
      <c r="C62" t="inlineStr">
        <is>
          <t>W. H. L. Warrener (C.)</t>
        </is>
      </c>
    </row>
    <row r="63">
      <c r="A63" t="inlineStr">
        <is>
          <t>Honduras</t>
        </is>
      </c>
      <c r="B63" t="inlineStr">
        <is>
          <t>Kobe</t>
        </is>
      </c>
      <c r="C63" t="inlineStr">
        <is>
          <t>W. Bastel (H.C.)</t>
        </is>
      </c>
    </row>
    <row r="64">
      <c r="A64" t="inlineStr">
        <is>
          <t>Honduras</t>
        </is>
      </c>
      <c r="B64" t="inlineStr">
        <is>
          <t>Tokyo</t>
        </is>
      </c>
      <c r="C64" t="inlineStr">
        <is>
          <t>K. Ito (H.C.G.)</t>
        </is>
      </c>
    </row>
    <row r="65">
      <c r="A65" t="inlineStr">
        <is>
          <t>Honduras</t>
        </is>
      </c>
      <c r="B65" t="inlineStr">
        <is>
          <t>Yokohama</t>
        </is>
      </c>
      <c r="C65" t="inlineStr">
        <is>
          <t>D. A. R. Innes (H.C.)</t>
        </is>
      </c>
    </row>
    <row r="66">
      <c r="A66" t="inlineStr">
        <is>
          <t>Italy</t>
        </is>
      </c>
      <c r="B66" t="inlineStr">
        <is>
          <t>Keijo</t>
        </is>
      </c>
      <c r="C66" t="inlineStr">
        <is>
          <t>Oswald White (C.)</t>
        </is>
      </c>
    </row>
    <row r="67">
      <c r="A67" t="inlineStr">
        <is>
          <t>Italy</t>
        </is>
      </c>
      <c r="B67" t="inlineStr">
        <is>
          <t>Kobe</t>
        </is>
      </c>
      <c r="C67" t="inlineStr">
        <is>
          <t>A. Gasco (C.G.)</t>
        </is>
      </c>
    </row>
    <row r="68">
      <c r="A68" t="inlineStr">
        <is>
          <t>Italy</t>
        </is>
      </c>
      <c r="B68" t="inlineStr">
        <is>
          <t>Nagasaki</t>
        </is>
      </c>
      <c r="C68" t="inlineStr">
        <is>
          <t>F. C.Greatrex (C.A.)</t>
        </is>
      </c>
    </row>
    <row r="69">
      <c r="A69" t="inlineStr">
        <is>
          <t>Italy</t>
        </is>
      </c>
      <c r="B69" t="inlineStr">
        <is>
          <t>Yokohama</t>
        </is>
      </c>
      <c r="C69" t="inlineStr">
        <is>
          <t>A. de Prospero (C.)</t>
        </is>
      </c>
    </row>
    <row r="70">
      <c r="A70" t="inlineStr">
        <is>
          <t>Mexico</t>
        </is>
      </c>
      <c r="B70" t="inlineStr">
        <is>
          <t>Kobe</t>
        </is>
      </c>
      <c r="C70" t="inlineStr">
        <is>
          <t>D. Latuf (H.C.)</t>
        </is>
      </c>
    </row>
    <row r="71">
      <c r="A71" t="inlineStr">
        <is>
          <t>Mexico</t>
        </is>
      </c>
      <c r="B71" t="inlineStr">
        <is>
          <t>Tokyo</t>
        </is>
      </c>
      <c r="C71" t="inlineStr">
        <is>
          <t>K. Ito (H.C.)</t>
        </is>
      </c>
    </row>
    <row r="72">
      <c r="A72" t="inlineStr">
        <is>
          <t>Mexico</t>
        </is>
      </c>
      <c r="B72" t="inlineStr">
        <is>
          <t>Yokohama</t>
        </is>
      </c>
      <c r="C72" t="inlineStr">
        <is>
          <t>F. H. Ajuria (Charge of C.G.)</t>
        </is>
      </c>
    </row>
    <row r="73">
      <c r="A73" t="inlineStr">
        <is>
          <t>Netherlands</t>
        </is>
      </c>
      <c r="B73" t="inlineStr">
        <is>
          <t>Dairen</t>
        </is>
      </c>
      <c r="C73" t="inlineStr">
        <is>
          <t>W. H. Winning (H.V.C.)</t>
        </is>
      </c>
    </row>
    <row r="74">
      <c r="A74" t="inlineStr">
        <is>
          <t>Netherlands</t>
        </is>
      </c>
      <c r="B74" t="inlineStr">
        <is>
          <t>Keijo</t>
        </is>
      </c>
      <c r="C74" t="inlineStr">
        <is>
          <t>R. Germain (H.V.C.) (absent)</t>
        </is>
      </c>
    </row>
    <row r="75">
      <c r="A75" t="inlineStr">
        <is>
          <t>Netherlands</t>
        </is>
      </c>
      <c r="B75" t="inlineStr">
        <is>
          <t>Kobe</t>
        </is>
      </c>
      <c r="C75" t="inlineStr">
        <is>
          <t>C. S. Lechner (C.G.); W. H. de Roos (C.); E. Schuurman (V.C.)</t>
        </is>
      </c>
    </row>
    <row r="76">
      <c r="A76" t="inlineStr">
        <is>
          <t>Netherlands</t>
        </is>
      </c>
      <c r="B76" t="inlineStr">
        <is>
          <t>Nagasaki</t>
        </is>
      </c>
      <c r="C76" t="inlineStr">
        <is>
          <t>F. C. Greatrex (H.V.C.)</t>
        </is>
      </c>
    </row>
    <row r="77">
      <c r="A77" t="inlineStr">
        <is>
          <t>Netherlands</t>
        </is>
      </c>
      <c r="B77" t="inlineStr">
        <is>
          <t>Nagoya</t>
        </is>
      </c>
      <c r="C77" t="inlineStr">
        <is>
          <t>S. Ishihara (H.V.C.)</t>
        </is>
      </c>
    </row>
    <row r="78">
      <c r="A78" t="inlineStr">
        <is>
          <t>Netherlands</t>
        </is>
      </c>
      <c r="B78" t="inlineStr">
        <is>
          <t>Taihoku</t>
        </is>
      </c>
      <c r="C78" t="inlineStr">
        <is>
          <t>G. Ringnalda (H.V.C.)</t>
        </is>
      </c>
    </row>
    <row r="79">
      <c r="A79" t="inlineStr">
        <is>
          <t>Netherlands</t>
        </is>
      </c>
      <c r="B79" t="inlineStr">
        <is>
          <t>Tokyo</t>
        </is>
      </c>
      <c r="C79" t="inlineStr">
        <is>
          <t>J. W. Bode (V.C.)</t>
        </is>
      </c>
    </row>
    <row r="80">
      <c r="A80" t="inlineStr">
        <is>
          <t>Netherlands</t>
        </is>
      </c>
      <c r="B80" t="inlineStr">
        <is>
          <t>Yokohama</t>
        </is>
      </c>
      <c r="C80" t="inlineStr">
        <is>
          <t>M. S. Wiersum (H.V.C.)</t>
        </is>
      </c>
    </row>
    <row r="81">
      <c r="A81" t="inlineStr">
        <is>
          <t>Norway</t>
        </is>
      </c>
      <c r="B81" t="inlineStr">
        <is>
          <t>Kobe</t>
        </is>
      </c>
      <c r="C81" t="inlineStr">
        <is>
          <t>T. B. Gansmoe (H.C.) (absent); Ragner B. Aune (Charge of C.G.)</t>
        </is>
      </c>
    </row>
    <row r="82">
      <c r="A82" t="inlineStr">
        <is>
          <t>Norway</t>
        </is>
      </c>
      <c r="B82" t="inlineStr">
        <is>
          <t>Nagasaki</t>
        </is>
      </c>
      <c r="C82" t="inlineStr">
        <is>
          <t>S. M. Ringer (H.C.)</t>
        </is>
      </c>
    </row>
    <row r="83">
      <c r="A83" t="inlineStr">
        <is>
          <t>Norway</t>
        </is>
      </c>
      <c r="B83" t="inlineStr">
        <is>
          <t>Shimonoseki</t>
        </is>
      </c>
      <c r="C83" t="inlineStr">
        <is>
          <t>R. McKenzie (H.V.C.)</t>
        </is>
      </c>
    </row>
    <row r="84">
      <c r="A84" t="inlineStr">
        <is>
          <t>Norway</t>
        </is>
      </c>
      <c r="B84" t="inlineStr">
        <is>
          <t>Tokyo</t>
        </is>
      </c>
      <c r="C84" t="inlineStr">
        <is>
          <t>C. N. B. Aall (H.C.)</t>
        </is>
      </c>
    </row>
    <row r="85">
      <c r="A85" t="inlineStr">
        <is>
          <t>Norway</t>
        </is>
      </c>
      <c r="B85" t="inlineStr">
        <is>
          <t>Yokohama</t>
        </is>
      </c>
      <c r="C85" t="inlineStr">
        <is>
          <t>R. C. Graff (H.C.)</t>
        </is>
      </c>
    </row>
    <row r="86">
      <c r="A86" t="inlineStr">
        <is>
          <t>Norway</t>
        </is>
      </c>
      <c r="B86" t="inlineStr"/>
      <c r="C86" t="inlineStr">
        <is>
          <t>(absent); E. W. H. Carpenter (Charge of C.)</t>
        </is>
      </c>
    </row>
    <row r="87">
      <c r="A87" t="inlineStr">
        <is>
          <t>Paraguay</t>
        </is>
      </c>
      <c r="B87" t="inlineStr"/>
      <c r="C87" t="inlineStr">
        <is>
          <t>O. Shibata (H.C.)</t>
        </is>
      </c>
    </row>
    <row r="88">
      <c r="A88" t="inlineStr">
        <is>
          <t>Peru</t>
        </is>
      </c>
      <c r="B88" t="inlineStr">
        <is>
          <t>Kobe</t>
        </is>
      </c>
      <c r="C88" t="inlineStr">
        <is>
          <t>D. M. R. Iglesias (C.)</t>
        </is>
      </c>
    </row>
    <row r="89">
      <c r="A89" t="inlineStr">
        <is>
          <t>Peru</t>
        </is>
      </c>
      <c r="B89" t="inlineStr">
        <is>
          <t>Yokohama</t>
        </is>
      </c>
      <c r="C89" t="inlineStr">
        <is>
          <t>Eduardo Herrera (C.)</t>
        </is>
      </c>
    </row>
    <row r="90">
      <c r="A90" t="inlineStr">
        <is>
          <t>Portugal</t>
        </is>
      </c>
      <c r="B90" t="inlineStr">
        <is>
          <t>Kyoto</t>
        </is>
      </c>
      <c r="C90" t="inlineStr">
        <is>
          <t>K. Inabata (H.V.C.)</t>
        </is>
      </c>
    </row>
    <row r="91">
      <c r="A91" t="inlineStr">
        <is>
          <t>Portugal</t>
        </is>
      </c>
      <c r="B91" t="inlineStr">
        <is>
          <t>Kobe</t>
        </is>
      </c>
      <c r="C91" t="inlineStr">
        <is>
          <t>Francisco X. da Silva E. Sousa (H.C.)</t>
        </is>
      </c>
    </row>
    <row r="92">
      <c r="A92" t="inlineStr">
        <is>
          <t>Portugal</t>
        </is>
      </c>
      <c r="B92" t="inlineStr">
        <is>
          <t>Moji</t>
        </is>
      </c>
      <c r="C92" t="inlineStr">
        <is>
          <t>H. Nutter (H.V.C.)</t>
        </is>
      </c>
    </row>
    <row r="93">
      <c r="A93" t="inlineStr">
        <is>
          <t>Portugal</t>
        </is>
      </c>
      <c r="B93" t="inlineStr">
        <is>
          <t>Nagasaki</t>
        </is>
      </c>
      <c r="C93" t="inlineStr">
        <is>
          <t>S. A. Ringer (H.V.C.) (absent)</t>
        </is>
      </c>
    </row>
    <row r="94">
      <c r="A94" t="inlineStr">
        <is>
          <t>Portugal</t>
        </is>
      </c>
      <c r="B94" t="inlineStr">
        <is>
          <t>Nagoya</t>
        </is>
      </c>
      <c r="C94" t="inlineStr">
        <is>
          <t>M. Ito (H.V.C.)</t>
        </is>
      </c>
    </row>
    <row r="95">
      <c r="A95" t="inlineStr">
        <is>
          <t>Portugal</t>
        </is>
      </c>
      <c r="B95" t="inlineStr">
        <is>
          <t>Osaka</t>
        </is>
      </c>
      <c r="C95" t="inlineStr">
        <is>
          <t>T. Fujisawa (H.V.C.)</t>
        </is>
      </c>
    </row>
    <row r="96">
      <c r="A96" t="inlineStr">
        <is>
          <t>Portugal</t>
        </is>
      </c>
      <c r="B96" t="inlineStr">
        <is>
          <t>Shimonoseki</t>
        </is>
      </c>
      <c r="C96" t="inlineStr">
        <is>
          <t>H. Nutter (V.C.)</t>
        </is>
      </c>
    </row>
    <row r="97">
      <c r="A97" t="inlineStr">
        <is>
          <t>Portugal</t>
        </is>
      </c>
      <c r="B97" t="inlineStr">
        <is>
          <t>Yokohama</t>
        </is>
      </c>
      <c r="C97" t="inlineStr">
        <is>
          <t>Theotonio Maria Graca da Cruz (H.C.) (absent); J. A. Pinto (H.V.C.)</t>
        </is>
      </c>
    </row>
    <row r="98">
      <c r="A98" t="inlineStr">
        <is>
          <t>Rumania</t>
        </is>
      </c>
      <c r="B98" t="inlineStr">
        <is>
          <t>Osaka</t>
        </is>
      </c>
      <c r="C98" t="inlineStr">
        <is>
          <t>K. Inabata (H.C.G.)</t>
        </is>
      </c>
    </row>
    <row r="99">
      <c r="A99" t="inlineStr">
        <is>
          <t>Siam</t>
        </is>
      </c>
      <c r="B99" t="inlineStr">
        <is>
          <t>Osaka</t>
        </is>
      </c>
      <c r="C99" t="inlineStr">
        <is>
          <t>Isaburo Azumi (H.C.)</t>
        </is>
      </c>
    </row>
    <row r="100">
      <c r="A100" t="inlineStr">
        <is>
          <t>Spain</t>
        </is>
      </c>
      <c r="B100" t="inlineStr">
        <is>
          <t>Kobe</t>
        </is>
      </c>
      <c r="C100" t="inlineStr">
        <is>
          <t>Manuel de la Escosura y Fuertes (C.)</t>
        </is>
      </c>
    </row>
    <row r="101">
      <c r="A101" t="inlineStr">
        <is>
          <t>Spain</t>
        </is>
      </c>
      <c r="B101" t="inlineStr">
        <is>
          <t>Tokyo &amp; Yokohama</t>
        </is>
      </c>
      <c r="C101" t="inlineStr">
        <is>
          <t>Don Juan Planas Canameros (H.V.C.)</t>
        </is>
      </c>
    </row>
    <row r="102">
      <c r="A102" t="inlineStr">
        <is>
          <t>Sweden</t>
        </is>
      </c>
      <c r="B102" t="inlineStr">
        <is>
          <t>Dairen</t>
        </is>
      </c>
      <c r="C102" t="inlineStr">
        <is>
          <t>W. H. Winning (C.) (absent): U. M. Larkins (Charge of C.)</t>
        </is>
      </c>
    </row>
    <row r="103">
      <c r="A103" t="inlineStr">
        <is>
          <t>Sweden</t>
        </is>
      </c>
      <c r="B103" t="inlineStr">
        <is>
          <t>Kobe</t>
        </is>
      </c>
      <c r="C103" t="inlineStr">
        <is>
          <t>H. W. A. Ouchterlony (C.)</t>
        </is>
      </c>
    </row>
    <row r="104">
      <c r="A104" t="inlineStr">
        <is>
          <t>Sweden</t>
        </is>
      </c>
      <c r="B104" t="inlineStr">
        <is>
          <t>Moji</t>
        </is>
      </c>
      <c r="C104" t="inlineStr">
        <is>
          <t>R. Mckenzie (V.C.)</t>
        </is>
      </c>
    </row>
    <row r="105">
      <c r="A105" t="inlineStr">
        <is>
          <t>Sweden</t>
        </is>
      </c>
      <c r="B105" t="inlineStr">
        <is>
          <t>Nagasaki</t>
        </is>
      </c>
      <c r="C105" t="inlineStr">
        <is>
          <t>F. E. Ringer (V.C.) (absent): S. A. Ringer (Charge of V.C.)</t>
        </is>
      </c>
    </row>
    <row r="106">
      <c r="A106" t="inlineStr">
        <is>
          <t>Turkey</t>
        </is>
      </c>
      <c r="B106" t="inlineStr">
        <is>
          <t>Yokohama</t>
        </is>
      </c>
      <c r="C106" t="inlineStr">
        <is>
          <t>Zen-ichiro Hara (H.C.)</t>
        </is>
      </c>
    </row>
    <row r="107">
      <c r="A107" t="inlineStr">
        <is>
          <t>Turkey</t>
        </is>
      </c>
      <c r="B107" t="inlineStr">
        <is>
          <t>Osaka</t>
        </is>
      </c>
      <c r="C107" t="inlineStr">
        <is>
          <t>H. W. A. Ouchterlony (C.)</t>
        </is>
      </c>
    </row>
    <row r="108">
      <c r="A108" t="inlineStr">
        <is>
          <t>Turkey</t>
        </is>
      </c>
      <c r="B108" t="inlineStr">
        <is>
          <t>Shimonoseki</t>
        </is>
      </c>
      <c r="C108" t="inlineStr">
        <is>
          <t>R. McKenzie (V.C.)</t>
        </is>
      </c>
    </row>
    <row r="109">
      <c r="A109" t="inlineStr">
        <is>
          <t>Turkey</t>
        </is>
      </c>
      <c r="B109" t="inlineStr">
        <is>
          <t>Yokohama</t>
        </is>
      </c>
      <c r="C109" t="inlineStr">
        <is>
          <t>Oscar Strome (C.)</t>
        </is>
      </c>
    </row>
    <row r="110">
      <c r="A110" t="inlineStr">
        <is>
          <t>Urguay</t>
        </is>
      </c>
      <c r="B110" t="inlineStr"/>
      <c r="C110" t="inlineStr">
        <is>
          <t>T. Ishizawa (H.C.)</t>
        </is>
      </c>
    </row>
    <row r="111">
      <c r="A111" t="inlineStr">
        <is>
          <t>U.S.A.</t>
        </is>
      </c>
      <c r="B111" t="inlineStr">
        <is>
          <t>Dairen</t>
        </is>
      </c>
      <c r="C111" t="inlineStr">
        <is>
          <t>W. R. Langdon (C.)</t>
        </is>
      </c>
    </row>
    <row r="112">
      <c r="A112" t="inlineStr">
        <is>
          <t>U.S.A.</t>
        </is>
      </c>
      <c r="B112" t="inlineStr">
        <is>
          <t>Keijo</t>
        </is>
      </c>
      <c r="C112" t="inlineStr">
        <is>
          <t>R. S. Miller ([illegible]); C. H. Stephan (V.C.)</t>
        </is>
      </c>
    </row>
    <row r="113">
      <c r="A113" t="inlineStr">
        <is>
          <t>U.S.A.</t>
        </is>
      </c>
      <c r="B113" t="inlineStr">
        <is>
          <t>Kobe</t>
        </is>
      </c>
      <c r="C113" t="inlineStr">
        <is>
          <t>E. R. Dickover (C.); S. Talbot (C.); G. J. Haering (V.C.); K. F. Potter (V.C.); B. Lancaster (V.C.); O. W. Rhoades (V.C.)</t>
        </is>
      </c>
    </row>
    <row r="114">
      <c r="A114" t="inlineStr">
        <is>
          <t>U.S.A.</t>
        </is>
      </c>
      <c r="B114" t="inlineStr">
        <is>
          <t>Nagasaki</t>
        </is>
      </c>
      <c r="C114" t="inlineStr">
        <is>
          <t>H. B. Hitchcock (C.) W. Young (V.C.)</t>
        </is>
      </c>
    </row>
    <row r="115">
      <c r="A115" t="inlineStr">
        <is>
          <t>U.S.A.</t>
        </is>
      </c>
      <c r="B115" t="inlineStr">
        <is>
          <t>Nagoya</t>
        </is>
      </c>
      <c r="C115" t="inlineStr">
        <is>
          <t>A. R. Preston, Jr. (V.C.)</t>
        </is>
      </c>
    </row>
    <row r="116">
      <c r="A116" t="inlineStr">
        <is>
          <t>U.S.A.</t>
        </is>
      </c>
      <c r="B116" t="inlineStr">
        <is>
          <t>Taihoku</t>
        </is>
      </c>
      <c r="C116" t="inlineStr">
        <is>
          <t>W. F. Nason (V.C.-in-Charge)</t>
        </is>
      </c>
    </row>
    <row r="117">
      <c r="A117" t="inlineStr">
        <is>
          <t>U.S.A.</t>
        </is>
      </c>
      <c r="B117" t="inlineStr">
        <is>
          <t>Tokyo</t>
        </is>
      </c>
      <c r="C117" t="inlineStr">
        <is>
          <t>G. H. Kemper (V.C.-in-Charge); Leo D. Sturgeon (C.); C. L. DeVault (C.); C. S. Read (V.C.); H. M. Benninghoff (V.C.)</t>
        </is>
      </c>
    </row>
    <row r="118">
      <c r="A118" t="inlineStr">
        <is>
          <t>U.S.A.</t>
        </is>
      </c>
      <c r="B118" t="inlineStr">
        <is>
          <t>Yokohama</t>
        </is>
      </c>
      <c r="C118" t="inlineStr">
        <is>
          <t>L. N. Green (C.-in-Charge); W. T. Turner (V.C.); R. B. Jordan (V.C.); G. E. Aurell (V.C.)</t>
        </is>
      </c>
    </row>
    <row r="119">
      <c r="A119" t="inlineStr">
        <is>
          <t>U.S.S.R.</t>
        </is>
      </c>
      <c r="B119" t="inlineStr">
        <is>
          <t>Dairen</t>
        </is>
      </c>
      <c r="C119" t="inlineStr">
        <is>
          <t>Jean Jurba (C.)</t>
        </is>
      </c>
    </row>
    <row r="120">
      <c r="A120" t="inlineStr">
        <is>
          <t>U.S.S.R.</t>
        </is>
      </c>
      <c r="B120" t="inlineStr">
        <is>
          <t>Hakodate</t>
        </is>
      </c>
      <c r="C120" t="inlineStr">
        <is>
          <t>Dmitri Kiseleff (C.)</t>
        </is>
      </c>
    </row>
    <row r="121">
      <c r="A121" t="inlineStr">
        <is>
          <t>U.S.S.R.</t>
        </is>
      </c>
      <c r="B121" t="inlineStr">
        <is>
          <t>Keijo</t>
        </is>
      </c>
      <c r="C121" t="inlineStr">
        <is>
          <t>Jean Tchitchaeff (C.G.)</t>
        </is>
      </c>
    </row>
    <row r="122">
      <c r="A122" t="inlineStr">
        <is>
          <t>U.S.S.R.</t>
        </is>
      </c>
      <c r="B122" t="inlineStr">
        <is>
          <t>Kobe</t>
        </is>
      </c>
      <c r="C122" t="inlineStr">
        <is>
          <t>Arkadi Askoff (C.G.)</t>
        </is>
      </c>
    </row>
    <row r="123">
      <c r="A123" t="inlineStr">
        <is>
          <t>U.S.S.R.</t>
        </is>
      </c>
      <c r="B123" t="inlineStr">
        <is>
          <t>Otaru</t>
        </is>
      </c>
      <c r="C123" t="inlineStr">
        <is>
          <t>Nicolas Lubimoff (V.C.)</t>
        </is>
      </c>
    </row>
    <row r="124">
      <c r="A124" t="inlineStr">
        <is>
          <t>U.S.S.R.</t>
        </is>
      </c>
      <c r="B124" t="inlineStr">
        <is>
          <t>Tokyo</t>
        </is>
      </c>
      <c r="C124" t="inlineStr">
        <is>
          <t>N. Tikhmeneff (Charge of C.G.)</t>
        </is>
      </c>
    </row>
    <row r="125">
      <c r="A125" t="inlineStr">
        <is>
          <t>U.S.S.R.</t>
        </is>
      </c>
      <c r="B125" t="inlineStr">
        <is>
          <t>Tsuruga</t>
        </is>
      </c>
      <c r="C125" t="inlineStr">
        <is>
          <t>Victor Domidoff (C.)</t>
        </is>
      </c>
    </row>
    <row r="126">
      <c r="A126" t="inlineStr">
        <is>
          <t>Venezuela</t>
        </is>
      </c>
      <c r="B126" t="inlineStr">
        <is>
          <t>Tokyo</t>
        </is>
      </c>
      <c r="C126" t="inlineStr">
        <is>
          <t>Bunshiro Hattori (H.C.)</t>
        </is>
      </c>
    </row>
    <row r="127">
      <c r="A127" t="inlineStr">
        <is>
          <t>Venezuela</t>
        </is>
      </c>
      <c r="B127" t="inlineStr">
        <is>
          <t>Kobe</t>
        </is>
      </c>
      <c r="C127" t="inlineStr">
        <is>
          <t>I. Bickart (H.C.)</t>
        </is>
      </c>
    </row>
    <row r="129">
      <c r="A129" s="2" t="inlineStr">
        <is>
          <t>Footnotes</t>
        </is>
      </c>
    </row>
    <row r="130">
      <c r="A130" t="inlineStr">
        <is>
          <t>N.B.—H.C.—Honorary Consul. C.G.—Consul-General. C.—Consul. V.C.—Vice-Consul. H.V.C.—Honorary Vice-Consul. A.C.—Acting Consul. C.A.—Consular Agent.</t>
        </is>
      </c>
    </row>
    <row r="132">
      <c r="A132" s="2" t="inlineStr">
        <is>
          <t>Transcriber's notes</t>
        </is>
      </c>
    </row>
    <row r="133">
      <c r="A133" t="inlineStr">
        <is>
          <t>Leader-dot list (place ........ consul) transcribed as a table; country headings carried into the Country column. Names spelled exactly as printed (e.g. 'Urguay', 'Leonards', 'Ragner').</t>
        </is>
      </c>
    </row>
    <row r="134">
      <c r="A134" t="inlineStr">
        <is>
          <t>Under Brazil the book prints a second 'Kobe....D. C. A. Lavandero (C.)' and 'Yokohama.......S. Ossa (Charge of Consulate General)' with no intervening country heading; they may belong to an omitted heading (perhaps Chili), but are kept under Brazil as printed.</t>
        </is>
      </c>
    </row>
    <row r="135">
      <c r="A135" t="inlineStr">
        <is>
          <t>Top of right column p. 123 begins '(absent); E. W. H. Carpenter (Charge of C.)' with no place name, directly after Norway 'Yokohama....R. C. Graff (H.C.)' at the foot of the left column; a line appears to be missing in the printing. Kept as a row under Norway (by position) with empty Place.</t>
        </is>
      </c>
    </row>
    <row r="136">
      <c r="A136" t="inlineStr">
        <is>
          <t>Paraguay and Urguay are printed on one line with no place ('Paraguay:—O. Shibata (H.C.)', 'Urguay.....T. Ishizawa (H.C.)'); Place left empty.</t>
        </is>
      </c>
    </row>
    <row r="137">
      <c r="A137" t="inlineStr">
        <is>
          <t>Denmark, Nagasaki: printed 'H. B. Hitchcock ( „ )', i.e. ditto of '(Charge of C.)' above; kept as printed.</t>
        </is>
      </c>
    </row>
    <row r="138">
      <c r="A138" t="inlineStr">
        <is>
          <t>U.S.A., Keijo: the designation after 'R. S. Miller' is smudged and illegible; marked [illegible].</t>
        </is>
      </c>
    </row>
    <row r="139">
      <c r="A139" t="inlineStr">
        <is>
          <t>Wrapped continuation lines merged into one cell; separators ';' and ':' kept as printed. No figures or totals.</t>
        </is>
      </c>
    </row>
  </sheetData>
  <hyperlinks>
    <hyperlink xmlns:r="http://schemas.openxmlformats.org/officeDocument/2006/relationships" ref="A5" r:id="rId1"/>
  </hyperlink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Japanese Consulates Abroad</t>
        </is>
      </c>
    </row>
    <row r="2">
      <c r="A2" t="inlineStr">
        <is>
          <t>Diplomacy · printed pp. 126, 127</t>
        </is>
      </c>
    </row>
    <row r="3">
      <c r="A3" t="inlineStr">
        <is>
          <t>Diplomatic &amp; Consular Service</t>
        </is>
      </c>
    </row>
    <row r="4">
      <c r="A4" t="inlineStr">
        <is>
          <t>Scan: https://archive.org/details/japan-year-book-1930/page/n181/mode/1up, https://archive.org/details/japan-year-book-1930/page/n182/mode/1up</t>
        </is>
      </c>
    </row>
    <row r="5">
      <c r="A5" s="3" t="inlineStr">
        <is>
          <t>← Contents</t>
        </is>
      </c>
    </row>
    <row r="7">
      <c r="A7" s="5" t="inlineStr">
        <is>
          <t>Region</t>
        </is>
      </c>
      <c r="B7" s="5" t="inlineStr">
        <is>
          <t>Place</t>
        </is>
      </c>
      <c r="C7" s="5" t="inlineStr">
        <is>
          <t>Consul</t>
        </is>
      </c>
    </row>
    <row r="8">
      <c r="A8" t="inlineStr">
        <is>
          <t>America, N. &amp; S.</t>
        </is>
      </c>
      <c r="B8" t="inlineStr">
        <is>
          <t>New York</t>
        </is>
      </c>
      <c r="C8" t="inlineStr">
        <is>
          <t>(G) S. Sawada</t>
        </is>
      </c>
    </row>
    <row r="9">
      <c r="A9" t="inlineStr">
        <is>
          <t>America, N. &amp; S.</t>
        </is>
      </c>
      <c r="B9" t="inlineStr">
        <is>
          <t>San Francisco</t>
        </is>
      </c>
      <c r="C9" t="inlineStr">
        <is>
          <t>(G) M. Ida</t>
        </is>
      </c>
    </row>
    <row r="10">
      <c r="A10" t="inlineStr">
        <is>
          <t>America, N. &amp; S.</t>
        </is>
      </c>
      <c r="B10" t="inlineStr">
        <is>
          <t>Seattle</t>
        </is>
      </c>
      <c r="C10" t="inlineStr">
        <is>
          <t>S. Okamoto</t>
        </is>
      </c>
    </row>
    <row r="11">
      <c r="A11" t="inlineStr">
        <is>
          <t>America, N. &amp; S.</t>
        </is>
      </c>
      <c r="B11" t="inlineStr">
        <is>
          <t>Portland</t>
        </is>
      </c>
      <c r="C11" t="inlineStr">
        <is>
          <t>K. Inouye</t>
        </is>
      </c>
    </row>
    <row r="12">
      <c r="A12" t="inlineStr">
        <is>
          <t>America, N. &amp; S.</t>
        </is>
      </c>
      <c r="B12" t="inlineStr">
        <is>
          <t>Chicago</t>
        </is>
      </c>
      <c r="C12" t="inlineStr">
        <is>
          <t>J. Kimura</t>
        </is>
      </c>
    </row>
    <row r="13">
      <c r="A13" t="inlineStr">
        <is>
          <t>America, N. &amp; S.</t>
        </is>
      </c>
      <c r="B13" t="inlineStr">
        <is>
          <t>Los Angeles</t>
        </is>
      </c>
      <c r="C13" t="inlineStr">
        <is>
          <t>K. Mizusawa</t>
        </is>
      </c>
    </row>
    <row r="14">
      <c r="A14" t="inlineStr">
        <is>
          <t>America, N. &amp; S.</t>
        </is>
      </c>
      <c r="B14" t="inlineStr">
        <is>
          <t>Ottawa</t>
        </is>
      </c>
      <c r="C14" t="inlineStr">
        <is>
          <t>(V) J. Fukui (act.)</t>
        </is>
      </c>
    </row>
    <row r="15">
      <c r="A15" t="inlineStr">
        <is>
          <t>America, N. &amp; S.</t>
        </is>
      </c>
      <c r="B15" t="inlineStr">
        <is>
          <t>Vancouver</t>
        </is>
      </c>
      <c r="C15" t="inlineStr">
        <is>
          <t>T. Fukuma</t>
        </is>
      </c>
    </row>
    <row r="16">
      <c r="A16" t="inlineStr">
        <is>
          <t>America, N. &amp; S.</t>
        </is>
      </c>
      <c r="B16" t="inlineStr">
        <is>
          <t>New Orleans</t>
        </is>
      </c>
      <c r="C16" t="inlineStr">
        <is>
          <t>T. Watanabe</t>
        </is>
      </c>
    </row>
    <row r="17">
      <c r="A17" t="inlineStr">
        <is>
          <t>America, N. &amp; S.</t>
        </is>
      </c>
      <c r="B17" t="inlineStr">
        <is>
          <t>Panama</t>
        </is>
      </c>
      <c r="C17" t="inlineStr">
        <is>
          <t>T. Wakabayashi</t>
        </is>
      </c>
    </row>
    <row r="18">
      <c r="A18" t="inlineStr">
        <is>
          <t>America, N. &amp; S.</t>
        </is>
      </c>
      <c r="B18" t="inlineStr">
        <is>
          <t>Bauru</t>
        </is>
      </c>
      <c r="C18" t="inlineStr">
        <is>
          <t>K. Ito</t>
        </is>
      </c>
    </row>
    <row r="19">
      <c r="A19" t="inlineStr">
        <is>
          <t>America, N. &amp; S.</t>
        </is>
      </c>
      <c r="B19" t="inlineStr">
        <is>
          <t>San Paulo</t>
        </is>
      </c>
      <c r="C19" t="inlineStr">
        <is>
          <t>(G) S. Nakajima</t>
        </is>
      </c>
    </row>
    <row r="20">
      <c r="A20" t="inlineStr">
        <is>
          <t>America, N. &amp; S.</t>
        </is>
      </c>
      <c r="B20" t="inlineStr">
        <is>
          <t>Lima</t>
        </is>
      </c>
      <c r="C20" t="inlineStr">
        <is>
          <t>Z. Amari</t>
        </is>
      </c>
    </row>
    <row r="21">
      <c r="A21" t="inlineStr">
        <is>
          <t>America, N. &amp; S.</t>
        </is>
      </c>
      <c r="B21" t="inlineStr">
        <is>
          <t>Mexico City</t>
        </is>
      </c>
      <c r="C21" t="inlineStr">
        <is>
          <t>—</t>
        </is>
      </c>
    </row>
    <row r="22">
      <c r="A22" t="inlineStr">
        <is>
          <t>America, N. &amp; S.</t>
        </is>
      </c>
      <c r="B22" t="inlineStr">
        <is>
          <t>Rio de Janeiro</t>
        </is>
      </c>
      <c r="C22" t="inlineStr">
        <is>
          <t>K. Ichige</t>
        </is>
      </c>
    </row>
    <row r="23">
      <c r="A23" t="inlineStr">
        <is>
          <t>America, N. &amp; S.</t>
        </is>
      </c>
      <c r="B23" t="inlineStr">
        <is>
          <t>Buenos Aires</t>
        </is>
      </c>
      <c r="C23" t="inlineStr">
        <is>
          <t>I. Uchiyama</t>
        </is>
      </c>
    </row>
    <row r="24">
      <c r="A24" t="inlineStr">
        <is>
          <t>America, N. &amp; S.</t>
        </is>
      </c>
      <c r="B24" t="inlineStr">
        <is>
          <t>Montevideo</t>
        </is>
      </c>
      <c r="C24" t="inlineStr">
        <is>
          <t>I. Uchiyama</t>
        </is>
      </c>
    </row>
    <row r="25">
      <c r="A25" t="inlineStr">
        <is>
          <t>America, N. &amp; S.</t>
        </is>
      </c>
      <c r="B25" t="inlineStr">
        <is>
          <t>Mazatran</t>
        </is>
      </c>
      <c r="C25" t="inlineStr">
        <is>
          <t>K. Kasuga</t>
        </is>
      </c>
    </row>
    <row r="26">
      <c r="A26" t="inlineStr">
        <is>
          <t>Asiatic Russia</t>
        </is>
      </c>
      <c r="B26" t="inlineStr">
        <is>
          <t>Vladivostok</t>
        </is>
      </c>
      <c r="C26" t="inlineStr">
        <is>
          <t>R. Watanabe</t>
        </is>
      </c>
    </row>
    <row r="27">
      <c r="A27" t="inlineStr">
        <is>
          <t>Asiatic Russia</t>
        </is>
      </c>
      <c r="B27" t="inlineStr">
        <is>
          <t>Habarovsk</t>
        </is>
      </c>
      <c r="C27" t="inlineStr">
        <is>
          <t>(G) T. Yamaguchi</t>
        </is>
      </c>
    </row>
    <row r="28">
      <c r="A28" t="inlineStr">
        <is>
          <t>Asiatic Russia</t>
        </is>
      </c>
      <c r="B28" t="inlineStr">
        <is>
          <t>Petropabrovsk</t>
        </is>
      </c>
      <c r="C28" t="inlineStr">
        <is>
          <t>J. Otani (act.)</t>
        </is>
      </c>
    </row>
    <row r="29">
      <c r="A29" t="inlineStr">
        <is>
          <t>Asiatic Russia</t>
        </is>
      </c>
      <c r="B29" t="inlineStr">
        <is>
          <t>Manjuli</t>
        </is>
      </c>
      <c r="C29" t="inlineStr">
        <is>
          <t>B. Tanaka</t>
        </is>
      </c>
    </row>
    <row r="30">
      <c r="A30" t="inlineStr">
        <is>
          <t>Asiatic Russia</t>
        </is>
      </c>
      <c r="B30" t="inlineStr">
        <is>
          <t>Alexandrovsk</t>
        </is>
      </c>
      <c r="C30" t="inlineStr">
        <is>
          <t>(G) S. Sasaki</t>
        </is>
      </c>
    </row>
    <row r="31">
      <c r="A31" t="inlineStr">
        <is>
          <t>Asiatic Russia</t>
        </is>
      </c>
      <c r="B31" t="inlineStr">
        <is>
          <t>Bragoeschensk</t>
        </is>
      </c>
      <c r="C31" t="inlineStr">
        <is>
          <t>H. Hiratsuka</t>
        </is>
      </c>
    </row>
    <row r="32">
      <c r="A32" t="inlineStr">
        <is>
          <t>Asiatic Russia</t>
        </is>
      </c>
      <c r="B32" t="inlineStr">
        <is>
          <t>Novo Sivirsk</t>
        </is>
      </c>
      <c r="C32" t="inlineStr">
        <is>
          <t>S. Ogata</t>
        </is>
      </c>
    </row>
    <row r="33">
      <c r="A33" t="inlineStr">
        <is>
          <t>Australia</t>
        </is>
      </c>
      <c r="B33" t="inlineStr">
        <is>
          <t>Sydney</t>
        </is>
      </c>
      <c r="C33" t="inlineStr">
        <is>
          <t>(V) Y. Sato (act.)</t>
        </is>
      </c>
    </row>
    <row r="34">
      <c r="A34" t="inlineStr">
        <is>
          <t>British Colonies</t>
        </is>
      </c>
      <c r="B34" t="inlineStr">
        <is>
          <t>Capetown</t>
        </is>
      </c>
      <c r="C34" t="inlineStr">
        <is>
          <t>(V) S. Yamazaki</t>
        </is>
      </c>
    </row>
    <row r="35">
      <c r="A35" t="inlineStr">
        <is>
          <t>British Colonies</t>
        </is>
      </c>
      <c r="B35" t="inlineStr">
        <is>
          <t>Port Said</t>
        </is>
      </c>
      <c r="C35" t="inlineStr">
        <is>
          <t>(V) T. Kuroki (act.)</t>
        </is>
      </c>
    </row>
    <row r="36">
      <c r="A36" t="inlineStr">
        <is>
          <t>British Colonies</t>
        </is>
      </c>
      <c r="B36" t="inlineStr">
        <is>
          <t>Singapore</t>
        </is>
      </c>
      <c r="C36" t="inlineStr">
        <is>
          <t>(G) K. Tamaki</t>
        </is>
      </c>
    </row>
    <row r="37">
      <c r="A37" t="inlineStr">
        <is>
          <t>British Colonies</t>
        </is>
      </c>
      <c r="B37" t="inlineStr">
        <is>
          <t>Durban (S.A.)</t>
        </is>
      </c>
      <c r="C37" t="inlineStr">
        <is>
          <t>(V) A. Saito</t>
        </is>
      </c>
    </row>
    <row r="38">
      <c r="A38" t="inlineStr">
        <is>
          <t>China</t>
        </is>
      </c>
      <c r="B38" t="inlineStr">
        <is>
          <t>Amoy</t>
        </is>
      </c>
      <c r="C38" t="inlineStr">
        <is>
          <t>H. Terajima</t>
        </is>
      </c>
    </row>
    <row r="39">
      <c r="A39" t="inlineStr">
        <is>
          <t>China</t>
        </is>
      </c>
      <c r="B39" t="inlineStr">
        <is>
          <t>Antung</t>
        </is>
      </c>
      <c r="C39" t="inlineStr">
        <is>
          <t>(V) R. Shibazaki</t>
        </is>
      </c>
    </row>
    <row r="40">
      <c r="A40" t="inlineStr">
        <is>
          <t>China</t>
        </is>
      </c>
      <c r="B40" t="inlineStr">
        <is>
          <t>Canton</t>
        </is>
      </c>
      <c r="C40" t="inlineStr">
        <is>
          <t>(G) S. Yano</t>
        </is>
      </c>
    </row>
    <row r="41">
      <c r="A41" t="inlineStr">
        <is>
          <t>China</t>
        </is>
      </c>
      <c r="B41" t="inlineStr">
        <is>
          <t>Chang-Chia-Kou</t>
        </is>
      </c>
      <c r="C41" t="inlineStr">
        <is>
          <t>S. Yamazaki</t>
        </is>
      </c>
    </row>
    <row r="42">
      <c r="A42" t="inlineStr">
        <is>
          <t>China</t>
        </is>
      </c>
      <c r="B42" t="inlineStr">
        <is>
          <t>Changchun</t>
        </is>
      </c>
      <c r="C42" t="inlineStr">
        <is>
          <t>K. Nagai</t>
        </is>
      </c>
    </row>
    <row r="43">
      <c r="A43" t="inlineStr">
        <is>
          <t>China</t>
        </is>
      </c>
      <c r="B43" t="inlineStr">
        <is>
          <t>Changsha</t>
        </is>
      </c>
      <c r="C43" t="inlineStr">
        <is>
          <t>R. Kasuya</t>
        </is>
      </c>
    </row>
    <row r="44">
      <c r="A44" t="inlineStr">
        <is>
          <t>China</t>
        </is>
      </c>
      <c r="B44" t="inlineStr">
        <is>
          <t>Chefoo</t>
        </is>
      </c>
      <c r="C44" t="inlineStr">
        <is>
          <t>S. Morioka</t>
        </is>
      </c>
    </row>
    <row r="45">
      <c r="A45" t="inlineStr">
        <is>
          <t>China</t>
        </is>
      </c>
      <c r="B45" t="inlineStr">
        <is>
          <t>Chengchiatun</t>
        </is>
      </c>
      <c r="C45" t="inlineStr">
        <is>
          <t>J. Mayeda</t>
        </is>
      </c>
    </row>
    <row r="46">
      <c r="A46" t="inlineStr">
        <is>
          <t>China</t>
        </is>
      </c>
      <c r="B46" t="inlineStr">
        <is>
          <t>Chengtu</t>
        </is>
      </c>
      <c r="C46" t="inlineStr">
        <is>
          <t>(C) U. Kurematsu (act.)</t>
        </is>
      </c>
    </row>
    <row r="47">
      <c r="A47" t="inlineStr">
        <is>
          <t>China</t>
        </is>
      </c>
      <c r="B47" t="inlineStr">
        <is>
          <t>Chiefeng</t>
        </is>
      </c>
      <c r="C47" t="inlineStr">
        <is>
          <t>N. Nakane (act.)</t>
        </is>
      </c>
    </row>
    <row r="48">
      <c r="A48" t="inlineStr">
        <is>
          <t>China</t>
        </is>
      </c>
      <c r="B48" t="inlineStr">
        <is>
          <t>Chientao</t>
        </is>
      </c>
      <c r="C48" t="inlineStr">
        <is>
          <t>(G) Y. Suzuki</t>
        </is>
      </c>
    </row>
    <row r="49">
      <c r="A49" t="inlineStr">
        <is>
          <t>China</t>
        </is>
      </c>
      <c r="B49" t="inlineStr">
        <is>
          <t>Chungching</t>
        </is>
      </c>
      <c r="C49" t="inlineStr">
        <is>
          <t>(V) R. Goto (act.)</t>
        </is>
      </c>
    </row>
    <row r="50">
      <c r="A50" t="inlineStr">
        <is>
          <t>China</t>
        </is>
      </c>
      <c r="B50" t="inlineStr">
        <is>
          <t>Fuchou</t>
        </is>
      </c>
      <c r="C50" t="inlineStr">
        <is>
          <t>(G) Y. Nishizawa</t>
        </is>
      </c>
    </row>
    <row r="51">
      <c r="A51" t="inlineStr">
        <is>
          <t>China</t>
        </is>
      </c>
      <c r="B51" t="inlineStr">
        <is>
          <t>Hangchou</t>
        </is>
      </c>
      <c r="C51" t="inlineStr">
        <is>
          <t>(V) T. Yonaiyama (act.)</t>
        </is>
      </c>
    </row>
    <row r="52">
      <c r="A52" t="inlineStr">
        <is>
          <t>China</t>
        </is>
      </c>
      <c r="B52" t="inlineStr">
        <is>
          <t>Hankow</t>
        </is>
      </c>
      <c r="C52" t="inlineStr">
        <is>
          <t>(G) K. Kuwajima</t>
        </is>
      </c>
    </row>
    <row r="53">
      <c r="A53" t="inlineStr">
        <is>
          <t>China</t>
        </is>
      </c>
      <c r="B53" t="inlineStr">
        <is>
          <t>Harbin</t>
        </is>
      </c>
      <c r="C53" t="inlineStr">
        <is>
          <t>(G) G. Yagi</t>
        </is>
      </c>
    </row>
    <row r="54">
      <c r="A54" t="inlineStr">
        <is>
          <t>China</t>
        </is>
      </c>
      <c r="B54" t="inlineStr">
        <is>
          <t>Hongkong</t>
        </is>
      </c>
      <c r="C54" t="inlineStr">
        <is>
          <t>(G) Y. Murakami</t>
        </is>
      </c>
    </row>
    <row r="55">
      <c r="A55" t="inlineStr">
        <is>
          <t>China</t>
        </is>
      </c>
      <c r="B55" t="inlineStr">
        <is>
          <t>Hunchun (Branch)</t>
        </is>
      </c>
      <c r="C55" t="inlineStr">
        <is>
          <t>H. Higashi</t>
        </is>
      </c>
    </row>
    <row r="56">
      <c r="A56" t="inlineStr">
        <is>
          <t>China</t>
        </is>
      </c>
      <c r="B56" t="inlineStr">
        <is>
          <t>Ichang</t>
        </is>
      </c>
      <c r="C56" t="inlineStr">
        <is>
          <t>(V) M. Urakawa (act.)</t>
        </is>
      </c>
    </row>
    <row r="57">
      <c r="A57" t="inlineStr">
        <is>
          <t>China</t>
        </is>
      </c>
      <c r="B57" t="inlineStr">
        <is>
          <t>Kirin</t>
        </is>
      </c>
      <c r="C57" t="inlineStr">
        <is>
          <t>(G) S. Kawagoye</t>
        </is>
      </c>
    </row>
    <row r="58">
      <c r="A58" t="inlineStr">
        <is>
          <t>China</t>
        </is>
      </c>
      <c r="B58" t="inlineStr">
        <is>
          <t>Kiukiang</t>
        </is>
      </c>
      <c r="C58" t="inlineStr">
        <is>
          <t>Y. Owaku</t>
        </is>
      </c>
    </row>
    <row r="59">
      <c r="A59" t="inlineStr">
        <is>
          <t>China</t>
        </is>
      </c>
      <c r="B59" t="inlineStr">
        <is>
          <t>Liaoyang</t>
        </is>
      </c>
      <c r="C59" t="inlineStr">
        <is>
          <t>J. Mayeda</t>
        </is>
      </c>
    </row>
    <row r="60">
      <c r="A60" t="inlineStr">
        <is>
          <t>China</t>
        </is>
      </c>
      <c r="B60" t="inlineStr">
        <is>
          <t>Mukden</t>
        </is>
      </c>
      <c r="C60" t="inlineStr">
        <is>
          <t>(G) K. Hayashi</t>
        </is>
      </c>
    </row>
    <row r="61">
      <c r="A61" t="inlineStr">
        <is>
          <t>China</t>
        </is>
      </c>
      <c r="B61" t="inlineStr">
        <is>
          <t>Nanking</t>
        </is>
      </c>
      <c r="C61" t="inlineStr">
        <is>
          <t>I. Okamoto</t>
        </is>
      </c>
    </row>
    <row r="62">
      <c r="A62" t="inlineStr">
        <is>
          <t>China</t>
        </is>
      </c>
      <c r="B62" t="inlineStr">
        <is>
          <t>Newchwang</t>
        </is>
      </c>
      <c r="C62" t="inlineStr">
        <is>
          <t>M. Arakawa</t>
        </is>
      </c>
    </row>
    <row r="63">
      <c r="A63" t="inlineStr">
        <is>
          <t>China</t>
        </is>
      </c>
      <c r="B63" t="inlineStr">
        <is>
          <t>Shanghai</t>
        </is>
      </c>
      <c r="C63" t="inlineStr">
        <is>
          <t>(G) S. Yata</t>
        </is>
      </c>
    </row>
    <row r="64">
      <c r="A64" t="inlineStr">
        <is>
          <t>China</t>
        </is>
      </c>
      <c r="B64" t="inlineStr">
        <is>
          <t>Shashih</t>
        </is>
      </c>
      <c r="C64" t="inlineStr">
        <is>
          <t>(V) Osaki</t>
        </is>
      </c>
    </row>
    <row r="65">
      <c r="A65" t="inlineStr">
        <is>
          <t>China</t>
        </is>
      </c>
      <c r="B65" t="inlineStr">
        <is>
          <t>Suchou</t>
        </is>
      </c>
      <c r="C65" t="inlineStr">
        <is>
          <t>E. Iwasaki</t>
        </is>
      </c>
    </row>
    <row r="66">
      <c r="A66" t="inlineStr">
        <is>
          <t>China</t>
        </is>
      </c>
      <c r="B66" t="inlineStr">
        <is>
          <t>Swatow</t>
        </is>
      </c>
      <c r="C66" t="inlineStr">
        <is>
          <t>K. Beppu</t>
        </is>
      </c>
    </row>
    <row r="67">
      <c r="A67" t="inlineStr">
        <is>
          <t>China</t>
        </is>
      </c>
      <c r="B67" t="inlineStr">
        <is>
          <t>Tiehling</t>
        </is>
      </c>
      <c r="C67" t="inlineStr">
        <is>
          <t>S. Kondo</t>
        </is>
      </c>
    </row>
    <row r="68">
      <c r="A68" t="inlineStr">
        <is>
          <t>China</t>
        </is>
      </c>
      <c r="B68" t="inlineStr">
        <is>
          <t>Tientsin</t>
        </is>
      </c>
      <c r="C68" t="inlineStr">
        <is>
          <t>S. Tashiro (act.)</t>
        </is>
      </c>
    </row>
    <row r="69">
      <c r="A69" t="inlineStr">
        <is>
          <t>China</t>
        </is>
      </c>
      <c r="B69" t="inlineStr">
        <is>
          <t>Tsinan</t>
        </is>
      </c>
      <c r="C69" t="inlineStr">
        <is>
          <t>(G) K. Nishida (act.)</t>
        </is>
      </c>
    </row>
    <row r="70">
      <c r="A70" t="inlineStr">
        <is>
          <t>China</t>
        </is>
      </c>
      <c r="B70" t="inlineStr">
        <is>
          <t>Tsingtao</t>
        </is>
      </c>
      <c r="C70" t="inlineStr">
        <is>
          <t>(G) E. Fujita</t>
        </is>
      </c>
    </row>
    <row r="71">
      <c r="A71" t="inlineStr">
        <is>
          <t>China</t>
        </is>
      </c>
      <c r="B71" t="inlineStr">
        <is>
          <t>Titihar</t>
        </is>
      </c>
      <c r="C71" t="inlineStr">
        <is>
          <t>Y. Shimizu</t>
        </is>
      </c>
    </row>
    <row r="72">
      <c r="A72" t="inlineStr">
        <is>
          <t>China</t>
        </is>
      </c>
      <c r="B72" t="inlineStr">
        <is>
          <t>Wuhu</t>
        </is>
      </c>
      <c r="C72" t="inlineStr">
        <is>
          <t>S. Shibazaki</t>
        </is>
      </c>
    </row>
    <row r="73">
      <c r="A73" t="inlineStr">
        <is>
          <t>China</t>
        </is>
      </c>
      <c r="B73" t="inlineStr">
        <is>
          <t>Yunnan</t>
        </is>
      </c>
      <c r="C73" t="inlineStr">
        <is>
          <t>(V) Y. Nakano (act.)</t>
        </is>
      </c>
    </row>
    <row r="74">
      <c r="A74" t="inlineStr">
        <is>
          <t>Dutch Indies</t>
        </is>
      </c>
      <c r="B74" t="inlineStr">
        <is>
          <t>Medan</t>
        </is>
      </c>
      <c r="C74" t="inlineStr">
        <is>
          <t>T. Suwa</t>
        </is>
      </c>
    </row>
    <row r="75">
      <c r="A75" t="inlineStr">
        <is>
          <t>Egypt</t>
        </is>
      </c>
      <c r="B75" t="inlineStr">
        <is>
          <t>Alexandria</t>
        </is>
      </c>
      <c r="C75" t="inlineStr">
        <is>
          <t>(G) M. Yokoyama</t>
        </is>
      </c>
    </row>
    <row r="76">
      <c r="A76" t="inlineStr">
        <is>
          <t>Europe</t>
        </is>
      </c>
      <c r="B76" t="inlineStr">
        <is>
          <t>London</t>
        </is>
      </c>
      <c r="C76" t="inlineStr">
        <is>
          <t>(G) K. Yonezawa (act.)</t>
        </is>
      </c>
    </row>
    <row r="77">
      <c r="A77" t="inlineStr">
        <is>
          <t>Europe</t>
        </is>
      </c>
      <c r="B77" t="inlineStr">
        <is>
          <t>Liverpool</t>
        </is>
      </c>
      <c r="C77" t="inlineStr">
        <is>
          <t>S. Edo</t>
        </is>
      </c>
    </row>
    <row r="78">
      <c r="A78" t="inlineStr">
        <is>
          <t>Europe</t>
        </is>
      </c>
      <c r="B78" t="inlineStr">
        <is>
          <t>Lyons</t>
        </is>
      </c>
      <c r="C78" t="inlineStr">
        <is>
          <t>N. Ogawa</t>
        </is>
      </c>
    </row>
    <row r="79">
      <c r="A79" t="inlineStr">
        <is>
          <t>Europe</t>
        </is>
      </c>
      <c r="B79" t="inlineStr">
        <is>
          <t>Marseilles</t>
        </is>
      </c>
      <c r="C79" t="inlineStr">
        <is>
          <t>(V) J. Tomoda (act.)</t>
        </is>
      </c>
    </row>
    <row r="80">
      <c r="A80" t="inlineStr">
        <is>
          <t>Europe</t>
        </is>
      </c>
      <c r="B80" t="inlineStr">
        <is>
          <t>Antwerp</t>
        </is>
      </c>
      <c r="C80" t="inlineStr">
        <is>
          <t>R. Suzuki (act.)</t>
        </is>
      </c>
    </row>
    <row r="81">
      <c r="A81" t="inlineStr">
        <is>
          <t>Europe</t>
        </is>
      </c>
      <c r="B81" t="inlineStr">
        <is>
          <t>Hamburg</t>
        </is>
      </c>
      <c r="C81" t="inlineStr">
        <is>
          <t>(G) S. Kurusu</t>
        </is>
      </c>
    </row>
    <row r="82">
      <c r="A82" t="inlineStr">
        <is>
          <t>Europe</t>
        </is>
      </c>
      <c r="B82" t="inlineStr">
        <is>
          <t>Milan</t>
        </is>
      </c>
      <c r="C82" t="inlineStr">
        <is>
          <t>G. Kumabe</t>
        </is>
      </c>
    </row>
    <row r="83">
      <c r="A83" t="inlineStr">
        <is>
          <t>Europe</t>
        </is>
      </c>
      <c r="B83" t="inlineStr">
        <is>
          <t>Stockholm</t>
        </is>
      </c>
      <c r="C83" t="inlineStr">
        <is>
          <t>S. Kato</t>
        </is>
      </c>
    </row>
    <row r="84">
      <c r="A84" t="inlineStr">
        <is>
          <t>Europe</t>
        </is>
      </c>
      <c r="B84" t="inlineStr">
        <is>
          <t>Odessa</t>
        </is>
      </c>
      <c r="C84" t="inlineStr">
        <is>
          <t>S. Shimada</t>
        </is>
      </c>
    </row>
    <row r="85">
      <c r="A85" t="inlineStr">
        <is>
          <t>French Colonies</t>
        </is>
      </c>
      <c r="B85" t="inlineStr">
        <is>
          <t>Haifong</t>
        </is>
      </c>
      <c r="C85" t="inlineStr">
        <is>
          <t>O. Nakamura</t>
        </is>
      </c>
    </row>
    <row r="86">
      <c r="A86" t="inlineStr">
        <is>
          <t>French Colonies</t>
        </is>
      </c>
      <c r="B86" t="inlineStr">
        <is>
          <t>Hanoi</t>
        </is>
      </c>
      <c r="C86" t="inlineStr">
        <is>
          <t>(G) J. Kurozawa</t>
        </is>
      </c>
    </row>
    <row r="87">
      <c r="A87" t="inlineStr">
        <is>
          <t>French Colonies</t>
        </is>
      </c>
      <c r="B87" t="inlineStr">
        <is>
          <t>Saigon</t>
        </is>
      </c>
      <c r="C87" t="inlineStr">
        <is>
          <t>T. Sajima</t>
        </is>
      </c>
    </row>
    <row r="88">
      <c r="A88" t="inlineStr">
        <is>
          <t>Java</t>
        </is>
      </c>
      <c r="B88" t="inlineStr">
        <is>
          <t>Batavia</t>
        </is>
      </c>
      <c r="C88" t="inlineStr">
        <is>
          <t>(G) T. Miyake</t>
        </is>
      </c>
    </row>
    <row r="89">
      <c r="A89" t="inlineStr">
        <is>
          <t>Java</t>
        </is>
      </c>
      <c r="B89" t="inlineStr">
        <is>
          <t>Sourabaya</t>
        </is>
      </c>
      <c r="C89" t="inlineStr">
        <is>
          <t>J. Aneha</t>
        </is>
      </c>
    </row>
    <row r="90">
      <c r="A90" t="inlineStr">
        <is>
          <t>Hawaii</t>
        </is>
      </c>
      <c r="B90" t="inlineStr">
        <is>
          <t>Honolulu</t>
        </is>
      </c>
      <c r="C90" t="inlineStr">
        <is>
          <t>(G) S. Akamatsu</t>
        </is>
      </c>
    </row>
    <row r="91">
      <c r="A91" t="inlineStr">
        <is>
          <t>India</t>
        </is>
      </c>
      <c r="B91" t="inlineStr">
        <is>
          <t>Bombay</t>
        </is>
      </c>
      <c r="C91" t="inlineStr">
        <is>
          <t>S. Kurihara</t>
        </is>
      </c>
    </row>
    <row r="92">
      <c r="A92" t="inlineStr">
        <is>
          <t>India</t>
        </is>
      </c>
      <c r="B92" t="inlineStr">
        <is>
          <t>Calcutta</t>
        </is>
      </c>
      <c r="C92" t="inlineStr">
        <is>
          <t>(G) K. Murai</t>
        </is>
      </c>
    </row>
    <row r="93">
      <c r="A93" t="inlineStr">
        <is>
          <t>India</t>
        </is>
      </c>
      <c r="B93" t="inlineStr">
        <is>
          <t>Colombo</t>
        </is>
      </c>
      <c r="C93" t="inlineStr">
        <is>
          <t>(V) Shigeguki (act.)</t>
        </is>
      </c>
    </row>
    <row r="94">
      <c r="A94" t="inlineStr">
        <is>
          <t>India</t>
        </is>
      </c>
      <c r="B94" t="inlineStr">
        <is>
          <t>Rangoon</t>
        </is>
      </c>
      <c r="C94" t="inlineStr">
        <is>
          <t>K. Naito</t>
        </is>
      </c>
    </row>
    <row r="95">
      <c r="A95" t="inlineStr">
        <is>
          <t>Philippines</t>
        </is>
      </c>
      <c r="B95" t="inlineStr">
        <is>
          <t>Manila</t>
        </is>
      </c>
      <c r="C95" t="inlineStr">
        <is>
          <t>(G) S. Koshida</t>
        </is>
      </c>
    </row>
    <row r="96">
      <c r="A96" t="inlineStr">
        <is>
          <t>Siam</t>
        </is>
      </c>
      <c r="B96" t="inlineStr">
        <is>
          <t>Bangkok</t>
        </is>
      </c>
      <c r="C96" t="inlineStr">
        <is>
          <t>K. Gunji</t>
        </is>
      </c>
    </row>
    <row r="98">
      <c r="A98" s="2" t="inlineStr">
        <is>
          <t>Footnotes</t>
        </is>
      </c>
    </row>
    <row r="99">
      <c r="A99" t="inlineStr">
        <is>
          <t>N.B.—(G)—Consul-General. (V) Vice-Consul. (act.)—Acting Consul or Acting Vice-Consul.</t>
        </is>
      </c>
    </row>
    <row r="101">
      <c r="A101" s="2" t="inlineStr">
        <is>
          <t>Transcriber's notes</t>
        </is>
      </c>
    </row>
    <row r="102">
      <c r="A102" t="inlineStr">
        <is>
          <t>Leader-dot list transcribed as a table; region headings carried into the Region column. Spellings as printed (e.g. 'Mazatran', 'Petropabrovsk', 'Bragoeschensk', 'Haifong', 'Shigeguki'). The printed full stop ending each name is omitted.</t>
        </is>
      </c>
    </row>
    <row r="103">
      <c r="A103" t="inlineStr">
        <is>
          <t>Mexico City: consul printed as a dash (vacant).</t>
        </is>
      </c>
    </row>
    <row r="104">
      <c r="A104" t="inlineStr">
        <is>
          <t>Chengtu is marked '(C)', a mark not explained in the N.B.; kept as printed.</t>
        </is>
      </c>
    </row>
    <row r="105">
      <c r="A105" t="inlineStr">
        <is>
          <t>Printed in two columns per page across pp. 126-127; merged in reading order. No figures or totals.</t>
        </is>
      </c>
    </row>
  </sheetData>
  <hyperlinks>
    <hyperlink xmlns:r="http://schemas.openxmlformats.org/officeDocument/2006/relationships" ref="A5" r:id="rId1"/>
  </hyperlink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Japanese Honorary Consulates Abroad</t>
        </is>
      </c>
    </row>
    <row r="2">
      <c r="A2" t="inlineStr">
        <is>
          <t>Diplomacy · printed pp. 127, 128</t>
        </is>
      </c>
    </row>
    <row r="3">
      <c r="A3" t="inlineStr">
        <is>
          <t>Diplomatic &amp; Consular Service</t>
        </is>
      </c>
    </row>
    <row r="4">
      <c r="A4" t="inlineStr">
        <is>
          <t>Scan: https://archive.org/details/japan-year-book-1930/page/n182/mode/1up, https://archive.org/details/japan-year-book-1930/page/n183/mode/1up</t>
        </is>
      </c>
    </row>
    <row r="5">
      <c r="A5" s="3" t="inlineStr">
        <is>
          <t>← Contents</t>
        </is>
      </c>
    </row>
    <row r="7">
      <c r="A7" s="5" t="inlineStr">
        <is>
          <t>Country</t>
        </is>
      </c>
      <c r="B7" s="5" t="inlineStr">
        <is>
          <t>Place</t>
        </is>
      </c>
      <c r="C7" s="5" t="inlineStr">
        <is>
          <t>Honorary Consul</t>
        </is>
      </c>
    </row>
    <row r="8">
      <c r="A8" t="inlineStr">
        <is>
          <t>Argentina</t>
        </is>
      </c>
      <c r="B8" t="inlineStr">
        <is>
          <t>San Juan</t>
        </is>
      </c>
      <c r="C8" t="inlineStr">
        <is>
          <t>Miguel Such</t>
        </is>
      </c>
    </row>
    <row r="9">
      <c r="A9" t="inlineStr">
        <is>
          <t>Australia</t>
        </is>
      </c>
      <c r="B9" t="inlineStr">
        <is>
          <t>Adelaide</t>
        </is>
      </c>
      <c r="C9" t="inlineStr">
        <is>
          <t>F. L. Parsons</t>
        </is>
      </c>
    </row>
    <row r="10">
      <c r="A10" t="inlineStr">
        <is>
          <t>Australia</t>
        </is>
      </c>
      <c r="B10" t="inlineStr">
        <is>
          <t>Brisbane</t>
        </is>
      </c>
      <c r="C10" t="inlineStr">
        <is>
          <t>Frederick E. Loxton</t>
        </is>
      </c>
    </row>
    <row r="11">
      <c r="A11" t="inlineStr">
        <is>
          <t>Australia</t>
        </is>
      </c>
      <c r="B11" t="inlineStr">
        <is>
          <t>Broome</t>
        </is>
      </c>
      <c r="C11" t="inlineStr">
        <is>
          <t>Arthur Male</t>
        </is>
      </c>
    </row>
    <row r="12">
      <c r="A12" t="inlineStr">
        <is>
          <t>Australia</t>
        </is>
      </c>
      <c r="B12" t="inlineStr">
        <is>
          <t>Melbourne</t>
        </is>
      </c>
      <c r="C12" t="inlineStr">
        <is>
          <t>Sir. W. McBeath. P. J. Black (V)</t>
        </is>
      </c>
    </row>
    <row r="13">
      <c r="A13" t="inlineStr">
        <is>
          <t>Austria</t>
        </is>
      </c>
      <c r="B13" t="inlineStr">
        <is>
          <t>Vienna</t>
        </is>
      </c>
      <c r="C13" t="inlineStr">
        <is>
          <t>Hans Carl Zimmermann</t>
        </is>
      </c>
    </row>
    <row r="14">
      <c r="A14" t="inlineStr">
        <is>
          <t>Belgium</t>
        </is>
      </c>
      <c r="B14" t="inlineStr">
        <is>
          <t>Liege</t>
        </is>
      </c>
      <c r="C14" t="inlineStr">
        <is>
          <t>Armond B. Magis</t>
        </is>
      </c>
    </row>
    <row r="15">
      <c r="A15" t="inlineStr">
        <is>
          <t>Bolivia</t>
        </is>
      </c>
      <c r="B15" t="inlineStr">
        <is>
          <t>Lapas</t>
        </is>
      </c>
      <c r="C15" t="inlineStr">
        <is>
          <t>Victor Munoz Reyes (G)</t>
        </is>
      </c>
    </row>
    <row r="16">
      <c r="A16" t="inlineStr">
        <is>
          <t>Brazil</t>
        </is>
      </c>
      <c r="B16" t="inlineStr">
        <is>
          <t>Manaos</t>
        </is>
      </c>
      <c r="C16" t="inlineStr">
        <is>
          <t>Aluysio de Araujo</t>
        </is>
      </c>
    </row>
    <row r="17">
      <c r="A17" t="inlineStr">
        <is>
          <t>Chili</t>
        </is>
      </c>
      <c r="B17" t="inlineStr">
        <is>
          <t>Iquique</t>
        </is>
      </c>
      <c r="C17" t="inlineStr">
        <is>
          <t>Don Horacio Mujica</t>
        </is>
      </c>
    </row>
    <row r="18">
      <c r="A18" t="inlineStr">
        <is>
          <t>Columbia</t>
        </is>
      </c>
      <c r="B18" t="inlineStr">
        <is>
          <t>Bogota</t>
        </is>
      </c>
      <c r="C18" t="inlineStr">
        <is>
          <t>Don Luis Carlos Corral</t>
        </is>
      </c>
    </row>
    <row r="19">
      <c r="A19" t="inlineStr">
        <is>
          <t>Czechoslovakia</t>
        </is>
      </c>
      <c r="B19" t="inlineStr">
        <is>
          <t>Braha</t>
        </is>
      </c>
      <c r="C19" t="inlineStr">
        <is>
          <t>Hans Reiser</t>
        </is>
      </c>
    </row>
    <row r="20">
      <c r="A20" t="inlineStr">
        <is>
          <t>Denmark</t>
        </is>
      </c>
      <c r="B20" t="inlineStr">
        <is>
          <t>Copenhagen</t>
        </is>
      </c>
      <c r="C20" t="inlineStr">
        <is>
          <t>Anders Niels Peterson</t>
        </is>
      </c>
    </row>
    <row r="21">
      <c r="A21" t="inlineStr">
        <is>
          <t>Ecuador</t>
        </is>
      </c>
      <c r="B21" t="inlineStr">
        <is>
          <t>Guayaquil</t>
        </is>
      </c>
      <c r="C21" t="inlineStr">
        <is>
          <t>Pedro V. Miller</t>
        </is>
      </c>
    </row>
    <row r="22">
      <c r="A22" t="inlineStr">
        <is>
          <t>France</t>
        </is>
      </c>
      <c r="B22" t="inlineStr">
        <is>
          <t>Algeria</t>
        </is>
      </c>
      <c r="C22" t="inlineStr">
        <is>
          <t>Pierre Marie Auguste Ferrat</t>
        </is>
      </c>
    </row>
    <row r="23">
      <c r="A23" t="inlineStr">
        <is>
          <t>France</t>
        </is>
      </c>
      <c r="B23" t="inlineStr">
        <is>
          <t>Beyrout (Syria)</t>
        </is>
      </c>
      <c r="C23" t="inlineStr">
        <is>
          <t>E. Soubret</t>
        </is>
      </c>
    </row>
    <row r="24">
      <c r="A24" t="inlineStr">
        <is>
          <t>France</t>
        </is>
      </c>
      <c r="B24" t="inlineStr">
        <is>
          <t>Bordeaux</t>
        </is>
      </c>
      <c r="C24" t="inlineStr">
        <is>
          <t>Edouard G. Faure</t>
        </is>
      </c>
    </row>
    <row r="25">
      <c r="A25" t="inlineStr">
        <is>
          <t>France</t>
        </is>
      </c>
      <c r="B25" t="inlineStr">
        <is>
          <t>Le Havre</t>
        </is>
      </c>
      <c r="C25" t="inlineStr">
        <is>
          <t>C. F. Langstaff</t>
        </is>
      </c>
    </row>
    <row r="26">
      <c r="A26" t="inlineStr">
        <is>
          <t>France</t>
        </is>
      </c>
      <c r="B26" t="inlineStr">
        <is>
          <t>Paris</t>
        </is>
      </c>
      <c r="C26" t="inlineStr">
        <is>
          <t>Charles Laurent</t>
        </is>
      </c>
    </row>
    <row r="27">
      <c r="A27" t="inlineStr">
        <is>
          <t>France</t>
        </is>
      </c>
      <c r="B27" t="inlineStr">
        <is>
          <t>Tunis</t>
        </is>
      </c>
      <c r="C27" t="inlineStr">
        <is>
          <t>Jules Charles Prat</t>
        </is>
      </c>
    </row>
    <row r="28">
      <c r="A28" t="inlineStr">
        <is>
          <t>Germany</t>
        </is>
      </c>
      <c r="B28" t="inlineStr">
        <is>
          <t>Aachen</t>
        </is>
      </c>
      <c r="C28" t="inlineStr">
        <is>
          <t>Wilhelm Anton Lieven</t>
        </is>
      </c>
    </row>
    <row r="29">
      <c r="A29" t="inlineStr">
        <is>
          <t>Germany</t>
        </is>
      </c>
      <c r="B29" t="inlineStr">
        <is>
          <t>Bremen</t>
        </is>
      </c>
      <c r="C29" t="inlineStr">
        <is>
          <t>F. H. Noltenius</t>
        </is>
      </c>
    </row>
    <row r="30">
      <c r="A30" t="inlineStr">
        <is>
          <t>Germany</t>
        </is>
      </c>
      <c r="B30" t="inlineStr">
        <is>
          <t>Koln</t>
        </is>
      </c>
      <c r="C30" t="inlineStr">
        <is>
          <t>Heinrich Maus</t>
        </is>
      </c>
    </row>
    <row r="31">
      <c r="A31" t="inlineStr">
        <is>
          <t>Germany</t>
        </is>
      </c>
      <c r="B31" t="inlineStr">
        <is>
          <t>Leipzig</t>
        </is>
      </c>
      <c r="C31" t="inlineStr">
        <is>
          <t>Alfred Selter</t>
        </is>
      </c>
    </row>
    <row r="32">
      <c r="A32" t="inlineStr">
        <is>
          <t>Germany</t>
        </is>
      </c>
      <c r="B32" t="inlineStr">
        <is>
          <t>Muenchen</t>
        </is>
      </c>
      <c r="C32" t="inlineStr">
        <is>
          <t>Eduard Schussel (G)</t>
        </is>
      </c>
    </row>
    <row r="33">
      <c r="A33" t="inlineStr">
        <is>
          <t>Germany</t>
        </is>
      </c>
      <c r="B33" t="inlineStr">
        <is>
          <t>Stettin</t>
        </is>
      </c>
      <c r="C33" t="inlineStr">
        <is>
          <t>Arthur Kunstmann</t>
        </is>
      </c>
    </row>
    <row r="34">
      <c r="A34" t="inlineStr">
        <is>
          <t>Great Britain</t>
        </is>
      </c>
      <c r="B34" t="inlineStr">
        <is>
          <t>Cardiff</t>
        </is>
      </c>
      <c r="C34" t="inlineStr">
        <is>
          <t>E. H. Trimby</t>
        </is>
      </c>
    </row>
    <row r="35">
      <c r="A35" t="inlineStr">
        <is>
          <t>Great Britain</t>
        </is>
      </c>
      <c r="B35" t="inlineStr">
        <is>
          <t>Dublin</t>
        </is>
      </c>
      <c r="C35" t="inlineStr">
        <is>
          <t>A. M. Weatherill</t>
        </is>
      </c>
    </row>
    <row r="36">
      <c r="A36" t="inlineStr">
        <is>
          <t>Great Britain</t>
        </is>
      </c>
      <c r="B36" t="inlineStr">
        <is>
          <t>Durban (S.A.)</t>
        </is>
      </c>
      <c r="C36" t="inlineStr">
        <is>
          <t>W. R. Wright</t>
        </is>
      </c>
    </row>
    <row r="37">
      <c r="A37" t="inlineStr">
        <is>
          <t>Great Britain</t>
        </is>
      </c>
      <c r="B37" t="inlineStr">
        <is>
          <t>Gibraltar</t>
        </is>
      </c>
      <c r="C37" t="inlineStr">
        <is>
          <t>W. H. Smith</t>
        </is>
      </c>
    </row>
    <row r="38">
      <c r="A38" t="inlineStr">
        <is>
          <t>Great Britain</t>
        </is>
      </c>
      <c r="B38" t="inlineStr">
        <is>
          <t>Glasgow</t>
        </is>
      </c>
      <c r="C38" t="inlineStr">
        <is>
          <t>A. Scott Younger</t>
        </is>
      </c>
    </row>
    <row r="39">
      <c r="A39" t="inlineStr">
        <is>
          <t>Great Britain</t>
        </is>
      </c>
      <c r="B39" t="inlineStr">
        <is>
          <t>Manchester</t>
        </is>
      </c>
      <c r="C39" t="inlineStr">
        <is>
          <t>William Peer Groves</t>
        </is>
      </c>
    </row>
    <row r="40">
      <c r="A40" t="inlineStr">
        <is>
          <t>Great Britain</t>
        </is>
      </c>
      <c r="B40" t="inlineStr">
        <is>
          <t>Middlesborough</t>
        </is>
      </c>
      <c r="C40" t="inlineStr">
        <is>
          <t>Wayman Dixon</t>
        </is>
      </c>
    </row>
    <row r="41">
      <c r="A41" t="inlineStr">
        <is>
          <t>Great Britain</t>
        </is>
      </c>
      <c r="B41" t="inlineStr">
        <is>
          <t>Valetta (Malta)</t>
        </is>
      </c>
      <c r="C41" t="inlineStr">
        <is>
          <t>Robert Howard</t>
        </is>
      </c>
    </row>
    <row r="42">
      <c r="A42" t="inlineStr">
        <is>
          <t>Greece</t>
        </is>
      </c>
      <c r="B42" t="inlineStr">
        <is>
          <t>Salonica</t>
        </is>
      </c>
      <c r="C42" t="inlineStr">
        <is>
          <t>Edwin N. Saltiel</t>
        </is>
      </c>
    </row>
    <row r="43">
      <c r="A43" t="inlineStr">
        <is>
          <t>Holland</t>
        </is>
      </c>
      <c r="B43" t="inlineStr">
        <is>
          <t>Amsterdam</t>
        </is>
      </c>
      <c r="C43" t="inlineStr">
        <is>
          <t>J. H. L. J. Baron Sweets de Landas Wyborgh</t>
        </is>
      </c>
    </row>
    <row r="44">
      <c r="A44" t="inlineStr">
        <is>
          <t>Holland</t>
        </is>
      </c>
      <c r="B44" t="inlineStr">
        <is>
          <t>Rotterdam</t>
        </is>
      </c>
      <c r="C44" t="inlineStr">
        <is>
          <t>H. P. Van Vliet</t>
        </is>
      </c>
    </row>
    <row r="45">
      <c r="A45" t="inlineStr">
        <is>
          <t>Hungary</t>
        </is>
      </c>
      <c r="B45" t="inlineStr">
        <is>
          <t>Budapest</t>
        </is>
      </c>
      <c r="C45" t="inlineStr">
        <is>
          <t>Wilhelm Prohle</t>
        </is>
      </c>
    </row>
    <row r="46">
      <c r="A46" t="inlineStr">
        <is>
          <t>Italy</t>
        </is>
      </c>
      <c r="B46" t="inlineStr">
        <is>
          <t>Genoa</t>
        </is>
      </c>
      <c r="C46" t="inlineStr">
        <is>
          <t>Lionel Canali</t>
        </is>
      </c>
    </row>
    <row r="47">
      <c r="A47" t="inlineStr">
        <is>
          <t>Italy</t>
        </is>
      </c>
      <c r="B47" t="inlineStr">
        <is>
          <t>Livouorne</t>
        </is>
      </c>
      <c r="C47" t="inlineStr">
        <is>
          <t>Comte Giorgio de Chayes</t>
        </is>
      </c>
    </row>
    <row r="48">
      <c r="A48" t="inlineStr">
        <is>
          <t>Italy</t>
        </is>
      </c>
      <c r="B48" t="inlineStr">
        <is>
          <t>Naples</t>
        </is>
      </c>
      <c r="C48" t="inlineStr">
        <is>
          <t>Marques de Compolattro Charles Emile Capomazza</t>
        </is>
      </c>
    </row>
    <row r="49">
      <c r="A49" t="inlineStr">
        <is>
          <t>Italy</t>
        </is>
      </c>
      <c r="B49" t="inlineStr">
        <is>
          <t>Palermo (Sicily)</t>
        </is>
      </c>
      <c r="C49" t="inlineStr">
        <is>
          <t>Alfredo Follina</t>
        </is>
      </c>
    </row>
    <row r="50">
      <c r="A50" t="inlineStr">
        <is>
          <t>Italy</t>
        </is>
      </c>
      <c r="B50" t="inlineStr">
        <is>
          <t>Venice</t>
        </is>
      </c>
      <c r="C50" t="inlineStr">
        <is>
          <t>Giuseppe Fusinato</t>
        </is>
      </c>
    </row>
    <row r="51">
      <c r="A51" t="inlineStr">
        <is>
          <t>Luxemburg</t>
        </is>
      </c>
      <c r="B51" t="inlineStr"/>
      <c r="C51" t="inlineStr">
        <is>
          <t>Jean Pierre Arendt</t>
        </is>
      </c>
    </row>
    <row r="52">
      <c r="A52" t="inlineStr">
        <is>
          <t>New Zealand</t>
        </is>
      </c>
      <c r="B52" t="inlineStr">
        <is>
          <t>Auckland</t>
        </is>
      </c>
      <c r="C52" t="inlineStr">
        <is>
          <t>A. B. Roberton</t>
        </is>
      </c>
    </row>
    <row r="53">
      <c r="A53" t="inlineStr">
        <is>
          <t>New Zealand</t>
        </is>
      </c>
      <c r="B53" t="inlineStr">
        <is>
          <t>Wellington</t>
        </is>
      </c>
      <c r="C53" t="inlineStr">
        <is>
          <t>Arthur Young</t>
        </is>
      </c>
    </row>
    <row r="54">
      <c r="A54" t="inlineStr">
        <is>
          <t>Norway</t>
        </is>
      </c>
      <c r="B54" t="inlineStr">
        <is>
          <t>Oslo</t>
        </is>
      </c>
      <c r="C54" t="inlineStr">
        <is>
          <t>Arthur Hervich Mathiesen (G)</t>
        </is>
      </c>
    </row>
    <row r="55">
      <c r="A55" t="inlineStr">
        <is>
          <t>Peru</t>
        </is>
      </c>
      <c r="B55" t="inlineStr">
        <is>
          <t>Trujillo</t>
        </is>
      </c>
      <c r="C55" t="inlineStr">
        <is>
          <t>Carlos Larco Herrera</t>
        </is>
      </c>
    </row>
    <row r="56">
      <c r="A56" t="inlineStr">
        <is>
          <t>Portugal</t>
        </is>
      </c>
      <c r="B56" t="inlineStr">
        <is>
          <t>Lisbon</t>
        </is>
      </c>
      <c r="C56" t="inlineStr">
        <is>
          <t>Carlos Gomes</t>
        </is>
      </c>
    </row>
    <row r="57">
      <c r="A57" t="inlineStr">
        <is>
          <t>Spain</t>
        </is>
      </c>
      <c r="B57" t="inlineStr">
        <is>
          <t>Barcelona</t>
        </is>
      </c>
      <c r="C57" t="inlineStr">
        <is>
          <t>Georges Delgado Lauger</t>
        </is>
      </c>
    </row>
    <row r="58">
      <c r="A58" t="inlineStr">
        <is>
          <t>Sweden</t>
        </is>
      </c>
      <c r="B58" t="inlineStr">
        <is>
          <t>Gottenburg</t>
        </is>
      </c>
      <c r="C58" t="inlineStr">
        <is>
          <t>Carl Ossian Kjellberg</t>
        </is>
      </c>
    </row>
    <row r="59">
      <c r="A59" t="inlineStr">
        <is>
          <t>Switzerland</t>
        </is>
      </c>
      <c r="B59" t="inlineStr">
        <is>
          <t>Geneva</t>
        </is>
      </c>
      <c r="C59" t="inlineStr">
        <is>
          <t>Alfred Kern</t>
        </is>
      </c>
    </row>
    <row r="60">
      <c r="A60" t="inlineStr">
        <is>
          <t>Switzerland</t>
        </is>
      </c>
      <c r="B60" t="inlineStr">
        <is>
          <t>Zurich</t>
        </is>
      </c>
      <c r="C60" t="inlineStr">
        <is>
          <t>Ernest Voegeli</t>
        </is>
      </c>
    </row>
    <row r="61">
      <c r="A61" t="inlineStr">
        <is>
          <t>U.S.A.</t>
        </is>
      </c>
      <c r="B61" t="inlineStr">
        <is>
          <t>Boston</t>
        </is>
      </c>
      <c r="C61" t="inlineStr">
        <is>
          <t>Channing H. Cox</t>
        </is>
      </c>
    </row>
    <row r="62">
      <c r="A62" t="inlineStr">
        <is>
          <t>U.S.A.</t>
        </is>
      </c>
      <c r="B62" t="inlineStr">
        <is>
          <t>Galveston</t>
        </is>
      </c>
      <c r="C62" t="inlineStr">
        <is>
          <t>J. H. Langben</t>
        </is>
      </c>
    </row>
    <row r="63">
      <c r="A63" t="inlineStr">
        <is>
          <t>U.S.A.</t>
        </is>
      </c>
      <c r="B63" t="inlineStr">
        <is>
          <t>Juneau (Alaska)</t>
        </is>
      </c>
      <c r="C63" t="inlineStr">
        <is>
          <t>Emery Valentine</t>
        </is>
      </c>
    </row>
    <row r="64">
      <c r="A64" t="inlineStr">
        <is>
          <t>U.S.A.</t>
        </is>
      </c>
      <c r="B64" t="inlineStr">
        <is>
          <t>Mobile</t>
        </is>
      </c>
      <c r="C64" t="inlineStr">
        <is>
          <t>Henry H. Clerk</t>
        </is>
      </c>
    </row>
    <row r="65">
      <c r="A65" t="inlineStr">
        <is>
          <t>U.S.A.</t>
        </is>
      </c>
      <c r="B65" t="inlineStr">
        <is>
          <t>Philadelphia</t>
        </is>
      </c>
      <c r="C65" t="inlineStr">
        <is>
          <t>J. Franklin MacFadden</t>
        </is>
      </c>
    </row>
    <row r="66">
      <c r="A66" t="inlineStr">
        <is>
          <t>U.S.A.</t>
        </is>
      </c>
      <c r="B66" t="inlineStr">
        <is>
          <t>San Juan (Port Rico)</t>
        </is>
      </c>
      <c r="C66" t="inlineStr">
        <is>
          <t>Miguel Such</t>
        </is>
      </c>
    </row>
    <row r="67">
      <c r="A67" t="inlineStr">
        <is>
          <t>U.S.A.</t>
        </is>
      </c>
      <c r="B67" t="inlineStr">
        <is>
          <t>St. Louis</t>
        </is>
      </c>
      <c r="C67" t="inlineStr">
        <is>
          <t>J. E. Smith</t>
        </is>
      </c>
    </row>
    <row r="69">
      <c r="A69" s="2" t="inlineStr">
        <is>
          <t>Footnotes</t>
        </is>
      </c>
    </row>
    <row r="70">
      <c r="A70" t="inlineStr">
        <is>
          <t>N.B.—G.=Consul-General. V.=Vice-Consul.</t>
        </is>
      </c>
    </row>
    <row r="72">
      <c r="A72" s="2" t="inlineStr">
        <is>
          <t>Transcriber's notes</t>
        </is>
      </c>
    </row>
    <row r="73">
      <c r="A73" t="inlineStr">
        <is>
          <t>Leader-dot list transcribed as a table; country headings carried into the Country column. Spellings as printed (e.g. 'Lapas', 'Braha', 'Livouorne', 'Compolattro', 'Port Rico'). The printed full stop ending each name is omitted.</t>
        </is>
      </c>
    </row>
    <row r="74">
      <c r="A74" t="inlineStr">
        <is>
          <t>Luxemburg is printed on one line with no place ('Luxemburg........Jean Pierre Arendt'); Place left empty. Norway printed 'Oslo—Arthur Hervich Mathiesen (G)'.</t>
        </is>
      </c>
    </row>
    <row r="75">
      <c r="A75" t="inlineStr">
        <is>
          <t>Melbourne: two names on two lines, 'Sir. W. McBeath.' and 'P. J. Black (V)'; merged in one cell. Naples likewise ('Marques de Compolattro' / 'Charles Emile Capomazza').</t>
        </is>
      </c>
    </row>
    <row r="76">
      <c r="A76" t="inlineStr">
        <is>
          <t>No figures or totals.</t>
        </is>
      </c>
    </row>
  </sheetData>
  <hyperlinks>
    <hyperlink xmlns:r="http://schemas.openxmlformats.org/officeDocument/2006/relationships" ref="A5" r:id="rId1"/>
  </hyperlink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[Results of examination for conscription by physical grade, 1927 and 1928]</t>
        </is>
      </c>
    </row>
    <row r="2">
      <c r="A2" t="inlineStr">
        <is>
          <t>National Defence · printed pp. 131</t>
        </is>
      </c>
    </row>
    <row r="3">
      <c r="A3" t="inlineStr">
        <is>
          <t>Section I. The Army — 2. Conscription — Examination for Conscription</t>
        </is>
      </c>
    </row>
    <row r="4">
      <c r="A4" t="inlineStr">
        <is>
          <t>Scan: https://archive.org/details/japan-year-book-1930/page/n186/mode/1up</t>
        </is>
      </c>
    </row>
    <row r="5">
      <c r="A5" s="3" t="inlineStr">
        <is>
          <t>← Contents</t>
        </is>
      </c>
    </row>
    <row r="7">
      <c r="A7" s="5" t="inlineStr">
        <is>
          <t>Year</t>
        </is>
      </c>
      <c r="B7" s="5" t="inlineStr">
        <is>
          <t>Total No.</t>
        </is>
      </c>
      <c r="C7" s="5" t="inlineStr">
        <is>
          <t>A Grade</t>
        </is>
      </c>
      <c r="D7" s="5" t="inlineStr">
        <is>
          <t>B 1 Grade</t>
        </is>
      </c>
      <c r="E7" s="5" t="inlineStr">
        <is>
          <t>B 2 Grade</t>
        </is>
      </c>
      <c r="F7" s="5" t="inlineStr">
        <is>
          <t>C Grade</t>
        </is>
      </c>
      <c r="G7" s="5" t="inlineStr">
        <is>
          <t>D Grade</t>
        </is>
      </c>
      <c r="H7" s="5" t="inlineStr">
        <is>
          <t>E Grade</t>
        </is>
      </c>
    </row>
    <row r="8">
      <c r="A8" s="9" t="n">
        <v>1927</v>
      </c>
      <c r="B8" s="8" t="n">
        <v>581307</v>
      </c>
      <c r="C8" s="8" t="n">
        <v>197887</v>
      </c>
      <c r="D8" s="8" t="n">
        <v>70006</v>
      </c>
      <c r="E8" s="8" t="n">
        <v>127310</v>
      </c>
      <c r="F8" s="8" t="n">
        <v>162911</v>
      </c>
      <c r="G8" s="8" t="n">
        <v>22549</v>
      </c>
      <c r="H8" s="9" t="n">
        <v>644</v>
      </c>
    </row>
    <row r="9">
      <c r="A9" s="9" t="n">
        <v>1928</v>
      </c>
      <c r="B9" s="8" t="n">
        <v>568796</v>
      </c>
      <c r="C9" s="8" t="n">
        <v>171744</v>
      </c>
      <c r="D9" s="8" t="n">
        <v>64970</v>
      </c>
      <c r="E9" s="8" t="n">
        <v>119783</v>
      </c>
      <c r="F9" s="8" t="n">
        <v>171758</v>
      </c>
      <c r="G9" s="8" t="n">
        <v>39861</v>
      </c>
      <c r="H9" s="9" t="n">
        <v>680</v>
      </c>
    </row>
    <row r="11">
      <c r="A11" s="2" t="inlineStr">
        <is>
          <t>Transcriber's notes</t>
        </is>
      </c>
    </row>
    <row r="12">
      <c r="A12" t="inlineStr">
        <is>
          <t>Printed with leader dots after the year.</t>
        </is>
      </c>
    </row>
    <row r="13">
      <c r="A13" t="inlineStr">
        <is>
          <t>1927 Total No. 581,307: grades A–E sum to 581,307 — reconciles</t>
        </is>
      </c>
    </row>
    <row r="14">
      <c r="A14" t="inlineStr">
        <is>
          <t>1928 Total No. 568,796: grades A–E sum to 568,796 — reconciles</t>
        </is>
      </c>
    </row>
  </sheetData>
  <hyperlinks>
    <hyperlink xmlns:r="http://schemas.openxmlformats.org/officeDocument/2006/relationships" ref="A5" r:id="rId1"/>
  </hyperlink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Stature</t>
        </is>
      </c>
    </row>
    <row r="2">
      <c r="A2" t="inlineStr">
        <is>
          <t>National Defence · printed pp. 131</t>
        </is>
      </c>
    </row>
    <row r="3">
      <c r="A3" t="inlineStr">
        <is>
          <t>Statistics on stature and weight ascertained through physical examination for three years ending 1927</t>
        </is>
      </c>
    </row>
    <row r="4">
      <c r="A4" t="inlineStr">
        <is>
          <t>Scan: https://archive.org/details/japan-year-book-1930/page/n186/mode/1up</t>
        </is>
      </c>
    </row>
    <row r="5">
      <c r="A5" s="3" t="inlineStr">
        <is>
          <t>← Contents</t>
        </is>
      </c>
    </row>
    <row r="7">
      <c r="A7" s="5" t="inlineStr">
        <is>
          <t>Year</t>
        </is>
      </c>
      <c r="B7" s="5" t="inlineStr">
        <is>
          <t>Above 5.6 shaku</t>
        </is>
      </c>
      <c r="C7" s="5" t="inlineStr">
        <is>
          <t>5.3–5.6 shaku</t>
        </is>
      </c>
      <c r="D7" s="5" t="inlineStr">
        <is>
          <t>5.0—5.3 shaku</t>
        </is>
      </c>
      <c r="E7" s="5" t="inlineStr">
        <is>
          <t>Under 5.0 shaku</t>
        </is>
      </c>
      <c r="F7" s="5" t="inlineStr">
        <is>
          <t>Disqualified</t>
        </is>
      </c>
      <c r="G7" s="5" t="inlineStr">
        <is>
          <t>Average Stature</t>
        </is>
      </c>
    </row>
    <row r="8">
      <c r="A8" s="9" t="n">
        <v>1925</v>
      </c>
      <c r="B8" s="8" t="n">
        <v>18743</v>
      </c>
      <c r="C8" s="8" t="n">
        <v>197445</v>
      </c>
      <c r="D8" s="8" t="n">
        <v>260319</v>
      </c>
      <c r="E8" s="8" t="n">
        <v>42482</v>
      </c>
      <c r="F8" s="8" t="n">
        <v>3002</v>
      </c>
      <c r="G8" s="7" t="n">
        <v>5.26</v>
      </c>
    </row>
    <row r="9">
      <c r="A9" s="9" t="n">
        <v>1926</v>
      </c>
      <c r="B9" s="8" t="n">
        <v>19638</v>
      </c>
      <c r="C9" s="8" t="n">
        <v>202319</v>
      </c>
      <c r="D9" s="8" t="n">
        <v>255620</v>
      </c>
      <c r="E9" s="8" t="n">
        <v>36596</v>
      </c>
      <c r="F9" s="8" t="n">
        <v>3061</v>
      </c>
      <c r="G9" s="7" t="n">
        <v>5.26</v>
      </c>
    </row>
    <row r="10">
      <c r="A10" s="9" t="n">
        <v>1927</v>
      </c>
      <c r="B10" s="8" t="n">
        <v>25313</v>
      </c>
      <c r="C10" s="8" t="n">
        <v>236316</v>
      </c>
      <c r="D10" s="8" t="n">
        <v>275937</v>
      </c>
      <c r="E10" s="8" t="n">
        <v>40310</v>
      </c>
      <c r="F10" s="8" t="n">
        <v>3543</v>
      </c>
      <c r="G10" s="7" t="n">
        <v>5.27</v>
      </c>
    </row>
    <row r="12">
      <c r="A12" s="2" t="inlineStr">
        <is>
          <t>Transcriber's notes</t>
        </is>
      </c>
    </row>
    <row r="13">
      <c r="A13" t="inlineStr">
        <is>
          <t>Heading printed 'Staturo' (misprint for Stature).</t>
        </is>
      </c>
    </row>
    <row r="14">
      <c r="A14" t="inlineStr">
        <is>
          <t>No totals printed.</t>
        </is>
      </c>
    </row>
  </sheetData>
  <hyperlinks>
    <hyperlink xmlns:r="http://schemas.openxmlformats.org/officeDocument/2006/relationships" ref="A5" r:id="rId1"/>
  </hyperlink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Weight</t>
        </is>
      </c>
    </row>
    <row r="2">
      <c r="A2" t="inlineStr">
        <is>
          <t>National Defence · printed pp. 131</t>
        </is>
      </c>
    </row>
    <row r="3">
      <c r="A3" t="inlineStr">
        <is>
          <t>Statistics on stature and weight ascertained through physical examination for three years ending 1927</t>
        </is>
      </c>
    </row>
    <row r="4">
      <c r="A4" t="inlineStr">
        <is>
          <t>Scan: https://archive.org/details/japan-year-book-1930/page/n186/mode/1up</t>
        </is>
      </c>
    </row>
    <row r="5">
      <c r="A5" s="3" t="inlineStr">
        <is>
          <t>← Contents</t>
        </is>
      </c>
    </row>
    <row r="7">
      <c r="A7" s="5" t="inlineStr">
        <is>
          <t>Year</t>
        </is>
      </c>
      <c r="B7" s="5" t="inlineStr">
        <is>
          <t>Above 5.6 shaku (Kwan)</t>
        </is>
      </c>
      <c r="C7" s="5" t="inlineStr">
        <is>
          <t>5.3–5.6 shaku (Kwan)</t>
        </is>
      </c>
      <c r="D7" s="5" t="inlineStr">
        <is>
          <t>5.0–5.3 shaku (Kwan)</t>
        </is>
      </c>
      <c r="E7" s="5" t="inlineStr">
        <is>
          <t>Under 5.0 shaku (Kwan)</t>
        </is>
      </c>
      <c r="F7" s="5" t="inlineStr">
        <is>
          <t>Average weight (Kwan)</t>
        </is>
      </c>
    </row>
    <row r="8">
      <c r="A8" s="9" t="n">
        <v>1925</v>
      </c>
      <c r="B8" s="10" t="n">
        <v>15.821</v>
      </c>
      <c r="C8" s="10" t="n">
        <v>14.705</v>
      </c>
      <c r="D8" s="10" t="n">
        <v>12.971</v>
      </c>
      <c r="E8" s="10" t="n">
        <v>12.022</v>
      </c>
      <c r="F8" s="10" t="n">
        <v>13.827</v>
      </c>
    </row>
    <row r="9">
      <c r="A9" s="9" t="n">
        <v>1926</v>
      </c>
      <c r="B9" s="10" t="n">
        <v>15.986</v>
      </c>
      <c r="C9" s="10" t="n">
        <v>14.868</v>
      </c>
      <c r="D9" s="10" t="n">
        <v>13.446</v>
      </c>
      <c r="E9" s="10" t="n">
        <v>12.138</v>
      </c>
      <c r="F9" s="10" t="n">
        <v>14.001</v>
      </c>
    </row>
    <row r="10">
      <c r="A10" s="9" t="n">
        <v>1927</v>
      </c>
      <c r="B10" s="10" t="n">
        <v>15.932</v>
      </c>
      <c r="C10" s="10" t="n">
        <v>14.821</v>
      </c>
      <c r="D10" s="10" t="n">
        <v>13.417</v>
      </c>
      <c r="E10" s="10" t="n">
        <v>12.094</v>
      </c>
      <c r="F10" s="10" t="n">
        <v>13.994</v>
      </c>
    </row>
    <row r="12">
      <c r="A12" s="2" t="inlineStr">
        <is>
          <t>Transcriber's notes</t>
        </is>
      </c>
    </row>
    <row r="13">
      <c r="A13" t="inlineStr">
        <is>
          <t>Average weight by stature class; no totals.</t>
        </is>
      </c>
    </row>
  </sheetData>
  <hyperlinks>
    <hyperlink xmlns:r="http://schemas.openxmlformats.org/officeDocument/2006/relationships" ref="A5" r:id="rId1"/>
  </hyperlink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No. of Officers on Active List</t>
        </is>
      </c>
    </row>
    <row r="2">
      <c r="A2" t="inlineStr">
        <is>
          <t>National Defence · printed pp. 132</t>
        </is>
      </c>
    </row>
    <row r="3">
      <c r="A3" t="inlineStr">
        <is>
          <t>Section I. The Army — 3. Personnel of Active Service</t>
        </is>
      </c>
    </row>
    <row r="4">
      <c r="A4" t="inlineStr">
        <is>
          <t>Scan: https://archive.org/details/japan-year-book-1930/page/n187/mode/1up</t>
        </is>
      </c>
    </row>
    <row r="5">
      <c r="A5" s="3" t="inlineStr">
        <is>
          <t>← Contents</t>
        </is>
      </c>
    </row>
    <row r="7">
      <c r="A7" s="5" t="inlineStr">
        <is>
          <t>Rank</t>
        </is>
      </c>
      <c r="B7" s="5" t="inlineStr">
        <is>
          <t>Dec. 1927</t>
        </is>
      </c>
    </row>
    <row r="8">
      <c r="A8" t="inlineStr">
        <is>
          <t>Gen. to Maj.-Gen. and ranking officers</t>
        </is>
      </c>
      <c r="B8" s="9" t="n">
        <v>207</v>
      </c>
    </row>
    <row r="9">
      <c r="A9" t="inlineStr">
        <is>
          <t>Col. to Maj. and ranking officers</t>
        </is>
      </c>
      <c r="B9" s="8" t="n">
        <v>3491</v>
      </c>
    </row>
    <row r="10">
      <c r="A10" t="inlineStr">
        <is>
          <t>Capt. to Sub-Lieut. and ranking officers</t>
        </is>
      </c>
      <c r="B10" s="8" t="n">
        <v>10233</v>
      </c>
    </row>
    <row r="11">
      <c r="A11" t="inlineStr">
        <is>
          <t>Non-commissioned officers</t>
        </is>
      </c>
      <c r="B11" s="8" t="n">
        <v>3532</v>
      </c>
    </row>
    <row r="12">
      <c r="A12" t="inlineStr">
        <is>
          <t>Total</t>
        </is>
      </c>
      <c r="B12" s="8" t="n">
        <v>17463</v>
      </c>
    </row>
    <row r="13">
      <c r="A13" t="inlineStr">
        <is>
          <t>Do. for 1926</t>
        </is>
      </c>
      <c r="B13" s="8" t="n">
        <v>17264</v>
      </c>
    </row>
    <row r="14">
      <c r="A14" t="inlineStr">
        <is>
          <t>Do. for 1925</t>
        </is>
      </c>
      <c r="B14" s="8" t="n">
        <v>17183</v>
      </c>
    </row>
    <row r="16">
      <c r="A16" s="2" t="inlineStr">
        <is>
          <t>Transcriber's notes</t>
        </is>
      </c>
    </row>
    <row r="17">
      <c r="A17" t="inlineStr">
        <is>
          <t>Total 17,463: parts sum to 17,463 — reconciles</t>
        </is>
      </c>
    </row>
    <row r="18">
      <c r="A18" t="inlineStr">
        <is>
          <t>Rows 'Do. for 1926' and 'Do. for 1925' give the totals for earlier years in the same column.</t>
        </is>
      </c>
    </row>
  </sheetData>
  <hyperlinks>
    <hyperlink xmlns:r="http://schemas.openxmlformats.org/officeDocument/2006/relationships" ref="A5" r:id="rId1"/>
  </hyperlink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Latest Statistics (1929)</t>
        </is>
      </c>
    </row>
    <row r="2">
      <c r="A2" t="inlineStr">
        <is>
          <t>National Defence · printed pp. 133</t>
        </is>
      </c>
    </row>
    <row r="3">
      <c r="A3" t="inlineStr">
        <is>
          <t>Section I. The Army — 4. Army Education</t>
        </is>
      </c>
    </row>
    <row r="4">
      <c r="A4" t="inlineStr">
        <is>
          <t>Scan: https://archive.org/details/japan-year-book-1930/page/n188/mode/1up</t>
        </is>
      </c>
    </row>
    <row r="5">
      <c r="A5" s="3" t="inlineStr">
        <is>
          <t>← Contents</t>
        </is>
      </c>
    </row>
    <row r="7">
      <c r="A7" s="5" t="inlineStr">
        <is>
          <t>School</t>
        </is>
      </c>
      <c r="B7" s="5" t="inlineStr">
        <is>
          <t>Staff</t>
        </is>
      </c>
      <c r="C7" s="5" t="inlineStr">
        <is>
          <t>Students</t>
        </is>
      </c>
      <c r="D7" s="5" t="inlineStr">
        <is>
          <t>Graduates</t>
        </is>
      </c>
    </row>
    <row r="8">
      <c r="A8" t="inlineStr">
        <is>
          <t>Staff College</t>
        </is>
      </c>
      <c r="B8" s="9" t="n">
        <v>56</v>
      </c>
      <c r="C8" s="9" t="n">
        <v>160</v>
      </c>
      <c r="D8" s="9" t="n">
        <v>60</v>
      </c>
    </row>
    <row r="9">
      <c r="A9" t="inlineStr">
        <is>
          <t>Cadets' School</t>
        </is>
      </c>
      <c r="B9" s="9" t="n">
        <v>190</v>
      </c>
      <c r="C9" s="8" t="n">
        <v>1200</v>
      </c>
      <c r="D9" s="9" t="n">
        <v>550</v>
      </c>
    </row>
    <row r="10">
      <c r="A10" t="inlineStr">
        <is>
          <t>Art. &amp; Eng. School</t>
        </is>
      </c>
      <c r="B10" s="9" t="n">
        <v>55</v>
      </c>
      <c r="C10" s="9" t="n">
        <v>170</v>
      </c>
      <c r="D10" s="9" t="n">
        <v>145</v>
      </c>
    </row>
    <row r="11">
      <c r="A11" t="inlineStr">
        <is>
          <t>Infantry School</t>
        </is>
      </c>
      <c r="B11" s="9" t="n">
        <v>37</v>
      </c>
      <c r="C11" s="9" t="n">
        <v>171</v>
      </c>
      <c r="D11" s="9" t="n">
        <v>171</v>
      </c>
    </row>
    <row r="12">
      <c r="A12" t="inlineStr">
        <is>
          <t>Toyama School</t>
        </is>
      </c>
      <c r="B12" s="9" t="n">
        <v>78</v>
      </c>
      <c r="C12" s="9" t="n">
        <v>210</v>
      </c>
      <c r="D12" s="9" t="n">
        <v>165</v>
      </c>
    </row>
    <row r="13">
      <c r="A13" t="inlineStr">
        <is>
          <t>Cavalry School</t>
        </is>
      </c>
      <c r="B13" s="9" t="n">
        <v>37</v>
      </c>
      <c r="C13" s="9" t="n">
        <v>70</v>
      </c>
      <c r="D13" s="9" t="n">
        <v>108</v>
      </c>
    </row>
    <row r="14">
      <c r="A14" t="inlineStr">
        <is>
          <t>Field Art. School</t>
        </is>
      </c>
      <c r="B14" s="9" t="n">
        <v>90</v>
      </c>
      <c r="C14" s="9" t="n">
        <v>86</v>
      </c>
      <c r="D14" s="9" t="n">
        <v>86</v>
      </c>
    </row>
    <row r="15">
      <c r="A15" t="inlineStr">
        <is>
          <t>Heavy Art. School</t>
        </is>
      </c>
      <c r="B15" s="9" t="n">
        <v>47</v>
      </c>
      <c r="C15" s="9" t="n">
        <v>200</v>
      </c>
      <c r="D15" s="9" t="n">
        <v>124</v>
      </c>
    </row>
    <row r="16">
      <c r="A16" t="inlineStr">
        <is>
          <t>Army Eng. School</t>
        </is>
      </c>
      <c r="B16" s="9" t="n">
        <v>50</v>
      </c>
      <c r="C16" s="9" t="n">
        <v>30</v>
      </c>
      <c r="D16" s="9" t="n">
        <v>8</v>
      </c>
    </row>
    <row r="17">
      <c r="A17" t="inlineStr">
        <is>
          <t>Mil. Aviation Schools (3)</t>
        </is>
      </c>
      <c r="B17" s="9" t="n">
        <v>202</v>
      </c>
      <c r="C17" s="9" t="n">
        <v>55</v>
      </c>
      <c r="D17" s="9" t="n">
        <v>33</v>
      </c>
    </row>
    <row r="18">
      <c r="A18" t="inlineStr">
        <is>
          <t>Mil. Motor Car School (est. '25)</t>
        </is>
      </c>
      <c r="B18" s="9" t="n">
        <v>45</v>
      </c>
      <c r="C18" s="9" t="n">
        <v>68</v>
      </c>
      <c r="D18" s="9" t="n">
        <v>31</v>
      </c>
    </row>
    <row r="19">
      <c r="A19" t="inlineStr">
        <is>
          <t>Mil. Communication School (est. '25)</t>
        </is>
      </c>
      <c r="B19" s="9" t="n">
        <v>22</v>
      </c>
      <c r="C19" s="9" t="n">
        <v>30</v>
      </c>
      <c r="D19" s="9" t="n">
        <v>90</v>
      </c>
    </row>
    <row r="20">
      <c r="A20" t="inlineStr">
        <is>
          <t>Mil. Prep. School</t>
        </is>
      </c>
      <c r="B20" s="9" t="n">
        <v>31</v>
      </c>
      <c r="C20" s="9" t="n">
        <v>150</v>
      </c>
      <c r="D20" s="9" t="n">
        <v>50</v>
      </c>
    </row>
    <row r="21">
      <c r="A21" t="inlineStr">
        <is>
          <t>Gun. Mech. School</t>
        </is>
      </c>
      <c r="B21" s="9" t="n">
        <v>58</v>
      </c>
      <c r="C21" s="9" t="n">
        <v>248</v>
      </c>
      <c r="D21" s="9" t="n">
        <v>235</v>
      </c>
    </row>
    <row r="22">
      <c r="A22" t="inlineStr">
        <is>
          <t>Paymaster School</t>
        </is>
      </c>
      <c r="B22" s="9" t="n">
        <v>123</v>
      </c>
      <c r="C22" s="9" t="n">
        <v>710</v>
      </c>
      <c r="D22" s="9" t="n">
        <v>96</v>
      </c>
    </row>
    <row r="23">
      <c r="A23" t="inlineStr">
        <is>
          <t>Surgery School</t>
        </is>
      </c>
      <c r="B23" s="9" t="n">
        <v>40</v>
      </c>
      <c r="C23" s="9" t="n">
        <v>133</v>
      </c>
      <c r="D23" t="inlineStr">
        <is>
          <t>—</t>
        </is>
      </c>
    </row>
    <row r="24">
      <c r="A24" t="inlineStr">
        <is>
          <t>Vet. Surg. School</t>
        </is>
      </c>
      <c r="B24" s="9" t="n">
        <v>24</v>
      </c>
      <c r="C24" s="9" t="n">
        <v>59</v>
      </c>
      <c r="D24" s="9" t="n">
        <v>85</v>
      </c>
    </row>
    <row r="25">
      <c r="A25" t="inlineStr">
        <is>
          <t>Mil. Training Schools (3)</t>
        </is>
      </c>
      <c r="B25" s="9" t="n">
        <v>148</v>
      </c>
      <c r="C25" s="8" t="n">
        <v>1066</v>
      </c>
      <c r="D25" s="8" t="n">
        <v>1129</v>
      </c>
    </row>
    <row r="26">
      <c r="A26" t="inlineStr">
        <is>
          <t>Gendarmerie Training School</t>
        </is>
      </c>
      <c r="B26" s="9" t="n">
        <v>38</v>
      </c>
      <c r="C26" s="9" t="n">
        <v>73</v>
      </c>
      <c r="D26" s="9" t="n">
        <v>73</v>
      </c>
    </row>
    <row r="28">
      <c r="A28" s="2" t="inlineStr">
        <is>
          <t>Transcriber's notes</t>
        </is>
      </c>
    </row>
    <row r="29">
      <c r="A29" t="inlineStr">
        <is>
          <t>No totals printed.</t>
        </is>
      </c>
    </row>
  </sheetData>
  <hyperlinks>
    <hyperlink xmlns:r="http://schemas.openxmlformats.org/officeDocument/2006/relationships" ref="A5" r:id="rId1"/>
  </hyperlink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[Brigades of field heavy artillery and their regiments]</t>
        </is>
      </c>
    </row>
    <row r="2">
      <c r="A2" t="inlineStr">
        <is>
          <t>National Defence · printed pp. 134</t>
        </is>
      </c>
    </row>
    <row r="3">
      <c r="A3" t="inlineStr">
        <is>
          <t>Section I. The Army — 5. Development &amp; Reorganization of Special Corps — Field Artillery and Mountain Artillery (B): four brigades of field heavy artillery, each of two regiments strength, distributed as follows</t>
        </is>
      </c>
    </row>
    <row r="4">
      <c r="A4" t="inlineStr">
        <is>
          <t>Scan: https://archive.org/details/japan-year-book-1930/page/n189/mode/1up</t>
        </is>
      </c>
    </row>
    <row r="5">
      <c r="A5" s="3" t="inlineStr">
        <is>
          <t>← Contents</t>
        </is>
      </c>
    </row>
    <row r="7">
      <c r="A7" s="5" t="inlineStr">
        <is>
          <t>Brigade headquarters</t>
        </is>
      </c>
      <c r="B7" s="5" t="inlineStr">
        <is>
          <t>Regiments</t>
        </is>
      </c>
    </row>
    <row r="8">
      <c r="A8" t="inlineStr">
        <is>
          <t>1st (Mishima)</t>
        </is>
      </c>
      <c r="B8" t="inlineStr">
        <is>
          <t>2nd</t>
        </is>
      </c>
    </row>
    <row r="9">
      <c r="A9" t="inlineStr"/>
      <c r="B9" t="inlineStr">
        <is>
          <t>3rd</t>
        </is>
      </c>
    </row>
    <row r="10">
      <c r="A10" t="inlineStr">
        <is>
          <t>2nd (Kokura)</t>
        </is>
      </c>
      <c r="B10" t="inlineStr">
        <is>
          <t>5th</t>
        </is>
      </c>
    </row>
    <row r="11">
      <c r="A11" t="inlineStr"/>
      <c r="B11" t="inlineStr">
        <is>
          <t>6th</t>
        </is>
      </c>
    </row>
    <row r="12">
      <c r="A12" t="inlineStr">
        <is>
          <t>3rd (Konodai)</t>
        </is>
      </c>
      <c r="B12" t="inlineStr">
        <is>
          <t>1st</t>
        </is>
      </c>
    </row>
    <row r="13">
      <c r="A13" t="inlineStr"/>
      <c r="B13" t="inlineStr">
        <is>
          <t>7th</t>
        </is>
      </c>
    </row>
    <row r="14">
      <c r="A14" t="inlineStr">
        <is>
          <t>4th (Tokyo)</t>
        </is>
      </c>
      <c r="B14" t="inlineStr">
        <is>
          <t>4th</t>
        </is>
      </c>
    </row>
    <row r="15">
      <c r="A15" t="inlineStr"/>
      <c r="B15" t="inlineStr">
        <is>
          <t>8th</t>
        </is>
      </c>
    </row>
    <row r="17">
      <c r="A17" s="2" t="inlineStr">
        <is>
          <t>Transcriber's notes</t>
        </is>
      </c>
    </row>
    <row r="18">
      <c r="A18" t="inlineStr">
        <is>
          <t>Second regiment of each brigade printed on its own line; stub left empty on those rows.</t>
        </is>
      </c>
    </row>
  </sheetData>
  <hyperlinks>
    <hyperlink xmlns:r="http://schemas.openxmlformats.org/officeDocument/2006/relationships" ref="A5" r:id="rId1"/>
  </hyperlink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[Rate of bounty allowed to motor-cars]</t>
        </is>
      </c>
    </row>
    <row r="2">
      <c r="A2" t="inlineStr">
        <is>
          <t>National Defence · printed pp. 134</t>
        </is>
      </c>
    </row>
    <row r="3">
      <c r="A3" t="inlineStr">
        <is>
          <t>Motor-car Corps and Subsidy — rate of bounty allowed to such motor-cars is as follows</t>
        </is>
      </c>
    </row>
    <row r="4">
      <c r="A4" t="inlineStr">
        <is>
          <t>Scan: https://archive.org/details/japan-year-book-1930/page/n189/mode/1up</t>
        </is>
      </c>
    </row>
    <row r="5">
      <c r="A5" s="3" t="inlineStr">
        <is>
          <t>← Contents</t>
        </is>
      </c>
    </row>
    <row r="7">
      <c r="A7" s="5" t="inlineStr">
        <is>
          <t>Capacity of motor car</t>
        </is>
      </c>
      <c r="B7" s="5" t="inlineStr">
        <is>
          <t>For construction Yen</t>
        </is>
      </c>
      <c r="C7" s="5" t="inlineStr">
        <is>
          <t>Extra allowance Yen</t>
        </is>
      </c>
      <c r="D7" s="5" t="inlineStr">
        <is>
          <t>For purchase Yen</t>
        </is>
      </c>
      <c r="E7" s="5" t="inlineStr">
        <is>
          <t>For maintenance (yearly) Yen</t>
        </is>
      </c>
    </row>
    <row r="8">
      <c r="A8" t="inlineStr">
        <is>
          <t>A. ¾ metric tons and over</t>
        </is>
      </c>
      <c r="B8" s="8" t="n">
        <v>1500</v>
      </c>
      <c r="C8" s="9" t="n">
        <v>500</v>
      </c>
      <c r="D8" s="8" t="n">
        <v>1000</v>
      </c>
      <c r="E8" s="9" t="n">
        <v>400</v>
      </c>
    </row>
    <row r="9">
      <c r="A9" t="inlineStr">
        <is>
          <t>B. 1.0 met. tons and over</t>
        </is>
      </c>
      <c r="B9" s="8" t="n">
        <v>2000</v>
      </c>
      <c r="C9" s="9" t="n">
        <v>500</v>
      </c>
      <c r="D9" s="8" t="n">
        <v>1000</v>
      </c>
      <c r="E9" s="9" t="n">
        <v>500</v>
      </c>
    </row>
    <row r="10">
      <c r="A10" t="inlineStr">
        <is>
          <t>C. 1.5 met. tons and over</t>
        </is>
      </c>
      <c r="B10" s="8" t="n">
        <v>3000</v>
      </c>
      <c r="C10" s="9" t="n">
        <v>500</v>
      </c>
      <c r="D10" s="8" t="n">
        <v>1000</v>
      </c>
      <c r="E10" s="9" t="n">
        <v>600</v>
      </c>
    </row>
    <row r="11">
      <c r="A11" t="inlineStr">
        <is>
          <t>D. ¾ met. tons and over</t>
        </is>
      </c>
      <c r="B11" s="8" t="n">
        <v>1500</v>
      </c>
      <c r="C11" s="9" t="n">
        <v>375</v>
      </c>
      <c r="D11" s="9" t="n">
        <v>750</v>
      </c>
      <c r="E11" s="9" t="n">
        <v>300</v>
      </c>
    </row>
    <row r="12">
      <c r="A12" t="inlineStr">
        <is>
          <t>E. 1.0 met. tons and over</t>
        </is>
      </c>
      <c r="B12" s="8" t="n">
        <v>2000</v>
      </c>
      <c r="C12" s="9" t="n">
        <v>375</v>
      </c>
      <c r="D12" s="9" t="n">
        <v>750</v>
      </c>
      <c r="E12" s="9" t="n">
        <v>400</v>
      </c>
    </row>
    <row r="13">
      <c r="A13" t="inlineStr">
        <is>
          <t>F. 1.5 met. tons and over</t>
        </is>
      </c>
      <c r="B13" s="8" t="n">
        <v>3000</v>
      </c>
      <c r="C13" s="9" t="n">
        <v>375</v>
      </c>
      <c r="D13" s="9" t="n">
        <v>750</v>
      </c>
      <c r="E13" s="9" t="n">
        <v>500</v>
      </c>
    </row>
    <row r="15">
      <c r="A15" s="2" t="inlineStr">
        <is>
          <t>Footnotes</t>
        </is>
      </c>
    </row>
    <row r="16">
      <c r="A16" t="inlineStr">
        <is>
          <t>N.B.—A, B and C are goods wagons while D, E and F are those whose bodies can easily be reconstructed into wagons.</t>
        </is>
      </c>
    </row>
    <row r="18">
      <c r="A18" s="2" t="inlineStr">
        <is>
          <t>Transcriber's notes</t>
        </is>
      </c>
    </row>
    <row r="19">
      <c r="A19" t="inlineStr">
        <is>
          <t>No totals.</t>
        </is>
      </c>
    </row>
  </sheetData>
  <hyperlinks>
    <hyperlink xmlns:r="http://schemas.openxmlformats.org/officeDocument/2006/relationships" ref="A5" r:id="rId1"/>
  </hyperlink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[Strength of the standing force by corps]</t>
        </is>
      </c>
    </row>
    <row r="2">
      <c r="A2" t="inlineStr">
        <is>
          <t>National Defence · printed pp. 136</t>
        </is>
      </c>
    </row>
    <row r="3">
      <c r="A3" t="inlineStr">
        <is>
          <t>Section I. The Army — 9. Army on Peace Standing — Strength of the Standing Force (17 Divisions, approximately 220,840 officers and men)</t>
        </is>
      </c>
    </row>
    <row r="4">
      <c r="A4" t="inlineStr">
        <is>
          <t>Scan: https://archive.org/details/japan-year-book-1930/page/n191/mode/1up</t>
        </is>
      </c>
    </row>
    <row r="5">
      <c r="A5" s="3" t="inlineStr">
        <is>
          <t>← Contents</t>
        </is>
      </c>
    </row>
    <row r="7">
      <c r="A7" s="5" t="inlineStr">
        <is>
          <t>Kind</t>
        </is>
      </c>
      <c r="B7" s="5" t="inlineStr">
        <is>
          <t>No. of Regiments (or battalions)</t>
        </is>
      </c>
      <c r="C7" s="5" t="inlineStr">
        <is>
          <t>No. of Companies (squadrons or batteries)</t>
        </is>
      </c>
    </row>
    <row r="8">
      <c r="A8" t="inlineStr">
        <is>
          <t>Infantry</t>
        </is>
      </c>
      <c r="B8" t="inlineStr">
        <is>
          <t>70 regs.; 4 bats.</t>
        </is>
      </c>
      <c r="C8" t="inlineStr">
        <is>
          <t>722 companies</t>
        </is>
      </c>
    </row>
    <row r="9">
      <c r="A9" t="inlineStr">
        <is>
          <t>Cavalry</t>
        </is>
      </c>
      <c r="B9" t="inlineStr">
        <is>
          <t>25 regiments</t>
        </is>
      </c>
      <c r="C9" t="inlineStr">
        <is>
          <t>70 squadrons</t>
        </is>
      </c>
    </row>
    <row r="10">
      <c r="A10" t="inlineStr">
        <is>
          <t>Field artillery</t>
        </is>
      </c>
      <c r="B10" t="inlineStr">
        <is>
          <t>15 regiments</t>
        </is>
      </c>
      <c r="C10" t="inlineStr">
        <is>
          <t>90 batteries</t>
        </is>
      </c>
    </row>
    <row r="11">
      <c r="A11" t="inlineStr">
        <is>
          <t>Mountain artillery</t>
        </is>
      </c>
      <c r="B11" t="inlineStr">
        <is>
          <t>4 regs.; 1 bat.</t>
        </is>
      </c>
      <c r="C11" t="inlineStr">
        <is>
          <t>22 batteries</t>
        </is>
      </c>
    </row>
    <row r="12">
      <c r="A12" t="inlineStr">
        <is>
          <t>Mounted artillery</t>
        </is>
      </c>
      <c r="B12" t="inlineStr">
        <is>
          <t>1 battalion</t>
        </is>
      </c>
      <c r="C12" t="inlineStr">
        <is>
          <t>2 batteries</t>
        </is>
      </c>
    </row>
    <row r="13">
      <c r="A13" t="inlineStr">
        <is>
          <t>Field heavy artillery</t>
        </is>
      </c>
      <c r="B13" t="inlineStr">
        <is>
          <t>8 regiments</t>
        </is>
      </c>
      <c r="C13" t="inlineStr">
        <is>
          <t>44 batteries</t>
        </is>
      </c>
    </row>
    <row r="14">
      <c r="A14" t="inlineStr">
        <is>
          <t>Heavy artillery</t>
        </is>
      </c>
      <c r="B14" t="inlineStr">
        <is>
          <t>3 regs.; 8 independent battalions.</t>
        </is>
      </c>
      <c r="C14" t="inlineStr">
        <is>
          <t>34 batteries</t>
        </is>
      </c>
    </row>
    <row r="15">
      <c r="A15" t="inlineStr">
        <is>
          <t>Sappers</t>
        </is>
      </c>
      <c r="B15" t="inlineStr">
        <is>
          <t>17 battalions</t>
        </is>
      </c>
      <c r="C15" t="inlineStr">
        <is>
          <t>48 companies</t>
        </is>
      </c>
    </row>
    <row r="16">
      <c r="A16" t="inlineStr">
        <is>
          <t>Railway corps</t>
        </is>
      </c>
      <c r="B16" t="inlineStr">
        <is>
          <t>2 regiments</t>
        </is>
      </c>
      <c r="C16" t="inlineStr">
        <is>
          <t>16 companies</t>
        </is>
      </c>
    </row>
    <row r="17">
      <c r="A17" t="inlineStr">
        <is>
          <t>Telegraph corps</t>
        </is>
      </c>
      <c r="B17" t="inlineStr">
        <is>
          <t>2 regiments</t>
        </is>
      </c>
      <c r="C17" t="inlineStr">
        <is>
          <t>16 companies</t>
        </is>
      </c>
    </row>
    <row r="18">
      <c r="A18" t="inlineStr">
        <is>
          <t>Air force</t>
        </is>
      </c>
      <c r="B18" t="inlineStr">
        <is>
          <t>8 regiments</t>
        </is>
      </c>
      <c r="C18" t="inlineStr">
        <is>
          <t>26 companies</t>
        </is>
      </c>
    </row>
    <row r="19">
      <c r="A19" t="inlineStr">
        <is>
          <t>Balloon corps</t>
        </is>
      </c>
      <c r="B19" t="inlineStr">
        <is>
          <t>1 corps</t>
        </is>
      </c>
      <c r="C19" t="inlineStr">
        <is>
          <t>2 companies</t>
        </is>
      </c>
    </row>
    <row r="20">
      <c r="A20" t="inlineStr">
        <is>
          <t>Commissariats</t>
        </is>
      </c>
      <c r="B20" t="inlineStr">
        <is>
          <t>15 battalions</t>
        </is>
      </c>
      <c r="C20" t="inlineStr">
        <is>
          <t>30 companies</t>
        </is>
      </c>
    </row>
    <row r="21">
      <c r="A21" t="inlineStr">
        <is>
          <t>Tank corps</t>
        </is>
      </c>
      <c r="B21" t="inlineStr">
        <is>
          <t>1 corps</t>
        </is>
      </c>
      <c r="C21" t="inlineStr">
        <is>
          <t>1 company</t>
        </is>
      </c>
    </row>
    <row r="22">
      <c r="A22" t="inlineStr">
        <is>
          <t>Anti-air craft artillery</t>
        </is>
      </c>
      <c r="B22" t="inlineStr">
        <is>
          <t>1 regiment</t>
        </is>
      </c>
      <c r="C22" t="inlineStr">
        <is>
          <t>4 companiee</t>
        </is>
      </c>
    </row>
    <row r="24">
      <c r="A24" s="2" t="inlineStr">
        <is>
          <t>Transcriber's notes</t>
        </is>
      </c>
    </row>
    <row r="25">
      <c r="A25" t="inlineStr">
        <is>
          <t>'companiee' in the last row is printed so (misprint).</t>
        </is>
      </c>
    </row>
    <row r="26">
      <c r="A26" t="inlineStr">
        <is>
          <t>No totals printed.</t>
        </is>
      </c>
    </row>
    <row r="27">
      <c r="A27" t="inlineStr">
        <is>
          <t>The sentence printed below ('The above force is divided and organized into 17 Divisions and 34 brigades, these being distributed as follows:—') introduces the distribution table p0192_1.</t>
        </is>
      </c>
    </row>
  </sheetData>
  <hyperlinks>
    <hyperlink xmlns:r="http://schemas.openxmlformats.org/officeDocument/2006/relationships" ref="A5" r:id="rId1"/>
  </hyperlink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D15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Distribution (As Revised in April 1925)</t>
        </is>
      </c>
    </row>
    <row r="2">
      <c r="A2" t="inlineStr">
        <is>
          <t>National Defence · printed pp. 137, 138, 139</t>
        </is>
      </c>
    </row>
    <row r="3">
      <c r="A3" t="inlineStr">
        <is>
          <t>Section I. The Army — 9. Army on Peace Standing — the above force is divided and organized into 17 Divisions and 34 brigades, these being distributed as follows</t>
        </is>
      </c>
    </row>
    <row r="4">
      <c r="A4" t="inlineStr">
        <is>
          <t>Scan: https://archive.org/details/japan-year-book-1930/page/n192/mode/1up, https://archive.org/details/japan-year-book-1930/page/n193/mode/1up, https://archive.org/details/japan-year-book-1930/page/n194/mode/1up</t>
        </is>
      </c>
    </row>
    <row r="5">
      <c r="A5" s="3" t="inlineStr">
        <is>
          <t>← Contents</t>
        </is>
      </c>
    </row>
    <row r="7">
      <c r="A7" s="5" t="inlineStr">
        <is>
          <t>Divisional headquarters</t>
        </is>
      </c>
      <c r="B7" s="5" t="inlineStr">
        <is>
          <t>Brigade, Regiment, Battalion, etc. of various corps and headquarters — Arm / Brigade</t>
        </is>
      </c>
      <c r="C7" s="5" t="inlineStr">
        <is>
          <t>Brigade, Regiment, Battalion, etc. of various corps and headquarters — Unit</t>
        </is>
      </c>
      <c r="D7" s="5" t="inlineStr">
        <is>
          <t>Garrison or corps</t>
        </is>
      </c>
    </row>
    <row r="8">
      <c r="A8" t="inlineStr">
        <is>
          <t>Imperial Body Guard Division (Tokyo)</t>
        </is>
      </c>
      <c r="B8" t="inlineStr">
        <is>
          <t>Infantry — Guard Brig. 1: Tokyo</t>
        </is>
      </c>
      <c r="C8" t="inlineStr">
        <is>
          <t>Guard Regs. 1 &amp; 2</t>
        </is>
      </c>
      <c r="D8" t="inlineStr">
        <is>
          <t>Tokyo</t>
        </is>
      </c>
    </row>
    <row r="9">
      <c r="A9" t="inlineStr">
        <is>
          <t>Imperial Body Guard Division (Tokyo)</t>
        </is>
      </c>
      <c r="B9" t="inlineStr">
        <is>
          <t>Infantry — Guard Brig. 2: Tokyo</t>
        </is>
      </c>
      <c r="C9" t="inlineStr">
        <is>
          <t>Guard Regs. 3 &amp; 4</t>
        </is>
      </c>
      <c r="D9" t="inlineStr">
        <is>
          <t>Tokyo</t>
        </is>
      </c>
    </row>
    <row r="10">
      <c r="A10" t="inlineStr">
        <is>
          <t>Imperial Body Guard Division (Tokyo)</t>
        </is>
      </c>
      <c r="B10" t="inlineStr">
        <is>
          <t>Cavalry Brig. 1: Narashino</t>
        </is>
      </c>
      <c r="C10" t="inlineStr">
        <is>
          <t>Guard F. A. Reg.</t>
        </is>
      </c>
      <c r="D10" t="inlineStr">
        <is>
          <t>Tokyo</t>
        </is>
      </c>
    </row>
    <row r="11">
      <c r="A11" t="inlineStr">
        <is>
          <t>Imperial Body Guard Division (Tokyo)</t>
        </is>
      </c>
      <c r="B11" t="inlineStr">
        <is>
          <t>Cavalry Brig. 1: Narashino</t>
        </is>
      </c>
      <c r="C11" t="inlineStr">
        <is>
          <t>Regs. 13 &amp; 14</t>
        </is>
      </c>
      <c r="D11" t="inlineStr">
        <is>
          <t>Narashino</t>
        </is>
      </c>
    </row>
    <row r="12">
      <c r="A12" t="inlineStr">
        <is>
          <t>Imperial Body Guard Division (Tokyo)</t>
        </is>
      </c>
      <c r="B12" t="inlineStr">
        <is>
          <t>Field Heavy Art. Brig. 4 Tokyo</t>
        </is>
      </c>
      <c r="C12" t="inlineStr">
        <is>
          <t>Guard Reg.</t>
        </is>
      </c>
      <c r="D12" t="inlineStr">
        <is>
          <t>Tokyo</t>
        </is>
      </c>
    </row>
    <row r="13">
      <c r="A13" t="inlineStr">
        <is>
          <t>Imperial Body Guard Division (Tokyo)</t>
        </is>
      </c>
      <c r="B13" t="inlineStr">
        <is>
          <t>Field Heavy Art. Brig. 4 Tokyo</t>
        </is>
      </c>
      <c r="C13" t="inlineStr">
        <is>
          <t>Reg. 8</t>
        </is>
      </c>
      <c r="D13" t="inlineStr">
        <is>
          <t>Tokyo</t>
        </is>
      </c>
    </row>
    <row r="14">
      <c r="A14" t="inlineStr">
        <is>
          <t>Imperial Body Guard Division (Tokyo)</t>
        </is>
      </c>
      <c r="B14" t="inlineStr">
        <is>
          <t>Field Heavy Art. Brig. 4 Tokyo</t>
        </is>
      </c>
      <c r="C14" t="inlineStr">
        <is>
          <t>Reg. 4</t>
        </is>
      </c>
      <c r="D14" t="inlineStr">
        <is>
          <t>Shimoshizu</t>
        </is>
      </c>
    </row>
    <row r="15">
      <c r="A15" t="inlineStr">
        <is>
          <t>Imperial Body Guard Division (Tokyo)</t>
        </is>
      </c>
      <c r="B15" t="inlineStr"/>
      <c r="C15" t="inlineStr">
        <is>
          <t>Engineer Guard Bat.; Commissariat Guard Bat.; Telegraph Reg. 1</t>
        </is>
      </c>
      <c r="D15" t="inlineStr">
        <is>
          <t>Tokyo</t>
        </is>
      </c>
    </row>
    <row r="16">
      <c r="A16" t="inlineStr">
        <is>
          <t>Imperial Body Guard Division (Tokyo)</t>
        </is>
      </c>
      <c r="B16" t="inlineStr">
        <is>
          <t>Railway Reg.</t>
        </is>
      </c>
      <c r="C16" s="9" t="n">
        <v>1</v>
      </c>
      <c r="D16" t="inlineStr">
        <is>
          <t>Chiba</t>
        </is>
      </c>
    </row>
    <row r="17">
      <c r="A17" t="inlineStr">
        <is>
          <t>Imperial Body Guard Division (Tokyo)</t>
        </is>
      </c>
      <c r="B17" t="inlineStr">
        <is>
          <t>Railway Reg.</t>
        </is>
      </c>
      <c r="C17" s="9" t="n">
        <v>2</v>
      </c>
      <c r="D17" t="inlineStr">
        <is>
          <t>Narashino</t>
        </is>
      </c>
    </row>
    <row r="18">
      <c r="A18" t="inlineStr">
        <is>
          <t>Imperial Body Guard Division (Tokyo)</t>
        </is>
      </c>
      <c r="B18" t="inlineStr"/>
      <c r="C18" t="inlineStr">
        <is>
          <t>Flying Reg. 5</t>
        </is>
      </c>
      <c r="D18" t="inlineStr">
        <is>
          <t>Tachikawa</t>
        </is>
      </c>
    </row>
    <row r="19">
      <c r="A19" t="inlineStr">
        <is>
          <t>Imperial Body Guard Division (Tokyo)</t>
        </is>
      </c>
      <c r="B19" t="inlineStr"/>
      <c r="C19" t="inlineStr">
        <is>
          <t>Balloon Corps</t>
        </is>
      </c>
      <c r="D19" t="inlineStr">
        <is>
          <t>Tokorozawa</t>
        </is>
      </c>
    </row>
    <row r="20">
      <c r="A20" t="inlineStr">
        <is>
          <t>1st Division (Tokyo)</t>
        </is>
      </c>
      <c r="B20" t="inlineStr">
        <is>
          <t>Infantry — Brig. 1: Tokyo</t>
        </is>
      </c>
      <c r="C20" t="inlineStr">
        <is>
          <t>Reg. 49</t>
        </is>
      </c>
      <c r="D20" t="inlineStr">
        <is>
          <t>Kofu</t>
        </is>
      </c>
    </row>
    <row r="21">
      <c r="A21" t="inlineStr">
        <is>
          <t>1st Division (Tokyo)</t>
        </is>
      </c>
      <c r="B21" t="inlineStr">
        <is>
          <t>Infantry — Brig. 1: Tokyo</t>
        </is>
      </c>
      <c r="C21" t="inlineStr">
        <is>
          <t>Reg. 1</t>
        </is>
      </c>
      <c r="D21" t="inlineStr">
        <is>
          <t>Tokyo</t>
        </is>
      </c>
    </row>
    <row r="22">
      <c r="A22" t="inlineStr">
        <is>
          <t>1st Division (Tokyo)</t>
        </is>
      </c>
      <c r="B22" t="inlineStr">
        <is>
          <t>Infantry — Brig. 2: Tokyo</t>
        </is>
      </c>
      <c r="C22" t="inlineStr">
        <is>
          <t>Reg. 3</t>
        </is>
      </c>
      <c r="D22" t="inlineStr">
        <is>
          <t>Tokyo</t>
        </is>
      </c>
    </row>
    <row r="23">
      <c r="A23" t="inlineStr">
        <is>
          <t>1st Division (Tokyo)</t>
        </is>
      </c>
      <c r="B23" t="inlineStr">
        <is>
          <t>Infantry — Brig. 2: Tokyo</t>
        </is>
      </c>
      <c r="C23" t="inlineStr">
        <is>
          <t>Reg. 57</t>
        </is>
      </c>
      <c r="D23" t="inlineStr">
        <is>
          <t>Sakura</t>
        </is>
      </c>
    </row>
    <row r="24">
      <c r="A24" t="inlineStr">
        <is>
          <t>1st Division (Tokyo)</t>
        </is>
      </c>
      <c r="B24" t="inlineStr">
        <is>
          <t>Cavalry Brig. 2: Narashino</t>
        </is>
      </c>
      <c r="C24" t="inlineStr">
        <is>
          <t>Regs. 15 &amp; 16</t>
        </is>
      </c>
      <c r="D24" t="inlineStr">
        <is>
          <t>Narashino</t>
        </is>
      </c>
    </row>
    <row r="25">
      <c r="A25" t="inlineStr">
        <is>
          <t>1st Division (Tokyo)</t>
        </is>
      </c>
      <c r="B25" t="inlineStr">
        <is>
          <t>Cavalry Brig. 2: Narashino</t>
        </is>
      </c>
      <c r="C25" t="inlineStr">
        <is>
          <t>Reg. 1</t>
        </is>
      </c>
      <c r="D25" t="inlineStr">
        <is>
          <t>Tokyo</t>
        </is>
      </c>
    </row>
    <row r="26">
      <c r="A26" t="inlineStr">
        <is>
          <t>1st Division (Tokyo)</t>
        </is>
      </c>
      <c r="B26" t="inlineStr">
        <is>
          <t>Field Heavy Art. Brig. 3 Konodai</t>
        </is>
      </c>
      <c r="C26" t="inlineStr">
        <is>
          <t>Field Art. Reg. 1</t>
        </is>
      </c>
      <c r="D26" t="inlineStr">
        <is>
          <t>Tokyo</t>
        </is>
      </c>
    </row>
    <row r="27">
      <c r="A27" t="inlineStr">
        <is>
          <t>1st Division (Tokyo)</t>
        </is>
      </c>
      <c r="B27" t="inlineStr">
        <is>
          <t>Field Heavy Art. Brig. 3 Konodai</t>
        </is>
      </c>
      <c r="C27" t="inlineStr">
        <is>
          <t>Mounted Art. Bat.; Field Heavy Art. Regs. 1 &amp; 7</t>
        </is>
      </c>
      <c r="D27" t="inlineStr">
        <is>
          <t>Konodai</t>
        </is>
      </c>
    </row>
    <row r="28">
      <c r="A28" t="inlineStr">
        <is>
          <t>1st Division (Tokyo)</t>
        </is>
      </c>
      <c r="B28" t="inlineStr"/>
      <c r="C28" t="inlineStr">
        <is>
          <t>Yokosuka Heavy Artillery Reg.</t>
        </is>
      </c>
      <c r="D28" t="inlineStr">
        <is>
          <t>Yokosuka</t>
        </is>
      </c>
    </row>
    <row r="29">
      <c r="A29" t="inlineStr">
        <is>
          <t>1st Division (Tokyo)</t>
        </is>
      </c>
      <c r="B29" t="inlineStr"/>
      <c r="C29" t="inlineStr">
        <is>
          <t>Eng. Bat. 1; Commissariat Bat. 1</t>
        </is>
      </c>
      <c r="D29" t="inlineStr">
        <is>
          <t>Tokyo</t>
        </is>
      </c>
    </row>
    <row r="30">
      <c r="A30" t="inlineStr">
        <is>
          <t>2nd Division (Sendai)</t>
        </is>
      </c>
      <c r="B30" t="inlineStr">
        <is>
          <t>Infantry — Brig. 3: Sendai</t>
        </is>
      </c>
      <c r="C30" t="inlineStr">
        <is>
          <t>Reg. 4</t>
        </is>
      </c>
      <c r="D30" t="inlineStr">
        <is>
          <t>Sendai</t>
        </is>
      </c>
    </row>
    <row r="31">
      <c r="A31" t="inlineStr">
        <is>
          <t>2nd Division (Sendai)</t>
        </is>
      </c>
      <c r="B31" t="inlineStr">
        <is>
          <t>Infantry — Brig. 3: Sendai</t>
        </is>
      </c>
      <c r="C31" t="inlineStr">
        <is>
          <t>Reg. 26</t>
        </is>
      </c>
      <c r="D31" t="inlineStr">
        <is>
          <t>Wakamatsu</t>
        </is>
      </c>
    </row>
    <row r="32">
      <c r="A32" t="inlineStr">
        <is>
          <t>2nd Division (Sendai)</t>
        </is>
      </c>
      <c r="B32" t="inlineStr">
        <is>
          <t>Infantry — Brig. 15: Takata</t>
        </is>
      </c>
      <c r="C32" t="inlineStr">
        <is>
          <t>Reg. 16, Bats. 1 &amp; 2</t>
        </is>
      </c>
      <c r="D32" t="inlineStr">
        <is>
          <t>Shibata</t>
        </is>
      </c>
    </row>
    <row r="33">
      <c r="A33" t="inlineStr">
        <is>
          <t>2nd Division (Sendai)</t>
        </is>
      </c>
      <c r="B33" t="inlineStr">
        <is>
          <t>Infantry — Brig. 15: Takata</t>
        </is>
      </c>
      <c r="C33" t="inlineStr">
        <is>
          <t>Reg. 16, Bat. 3</t>
        </is>
      </c>
      <c r="D33" t="inlineStr">
        <is>
          <t>Muramatsu</t>
        </is>
      </c>
    </row>
    <row r="34">
      <c r="A34" t="inlineStr">
        <is>
          <t>2nd Division (Sendai)</t>
        </is>
      </c>
      <c r="B34" t="inlineStr">
        <is>
          <t>Infantry — Brig. 15: Takata</t>
        </is>
      </c>
      <c r="C34" t="inlineStr">
        <is>
          <t>Reg. 30</t>
        </is>
      </c>
      <c r="D34" t="inlineStr">
        <is>
          <t>Takata</t>
        </is>
      </c>
    </row>
    <row r="35">
      <c r="A35" t="inlineStr">
        <is>
          <t>2nd Division (Sendai)</t>
        </is>
      </c>
      <c r="B35" t="inlineStr"/>
      <c r="C35" t="inlineStr">
        <is>
          <t>Cavalry Reg. 2; Field Art. Reg. 2; Eng. Bat. 2; Comt. Bat. 2</t>
        </is>
      </c>
      <c r="D35" t="inlineStr">
        <is>
          <t>Sendai</t>
        </is>
      </c>
    </row>
    <row r="36">
      <c r="A36" t="inlineStr">
        <is>
          <t>2nd Division (Sendai)</t>
        </is>
      </c>
      <c r="B36" t="inlineStr"/>
      <c r="C36" t="inlineStr">
        <is>
          <t>Independent Mountain Art. Reg. 1</t>
        </is>
      </c>
      <c r="D36" t="inlineStr">
        <is>
          <t>Takata</t>
        </is>
      </c>
    </row>
    <row r="37">
      <c r="A37" t="inlineStr">
        <is>
          <t>3rd Division (Nagoya)</t>
        </is>
      </c>
      <c r="B37" t="inlineStr">
        <is>
          <t>Infantry — Brig. 5: Nagoya</t>
        </is>
      </c>
      <c r="C37" t="inlineStr">
        <is>
          <t>Reg. 6</t>
        </is>
      </c>
      <c r="D37" t="inlineStr">
        <is>
          <t>Nagoya</t>
        </is>
      </c>
    </row>
    <row r="38">
      <c r="A38" t="inlineStr">
        <is>
          <t>3rd Division (Nagoya)</t>
        </is>
      </c>
      <c r="B38" t="inlineStr">
        <is>
          <t>Infantry — Brig. 5: Nagoya</t>
        </is>
      </c>
      <c r="C38" t="inlineStr">
        <is>
          <t>Reg. 68</t>
        </is>
      </c>
      <c r="D38" t="inlineStr">
        <is>
          <t>Gifu</t>
        </is>
      </c>
    </row>
    <row r="39">
      <c r="A39" t="inlineStr">
        <is>
          <t>3rd Division (Nagoya)</t>
        </is>
      </c>
      <c r="B39" t="inlineStr">
        <is>
          <t>Infantry — Brig. 29: Shizuoka</t>
        </is>
      </c>
      <c r="C39" t="inlineStr">
        <is>
          <t>Reg. 18, Bats. 1 &amp; 2</t>
        </is>
      </c>
      <c r="D39" t="inlineStr">
        <is>
          <t>Toyohashi</t>
        </is>
      </c>
    </row>
    <row r="40">
      <c r="A40" t="inlineStr">
        <is>
          <t>3rd Division (Nagoya)</t>
        </is>
      </c>
      <c r="B40" t="inlineStr">
        <is>
          <t>Infantry — Brig. 29: Shizuoka</t>
        </is>
      </c>
      <c r="C40" t="inlineStr">
        <is>
          <t>Reg. 18, Bat. 3</t>
        </is>
      </c>
      <c r="D40" t="inlineStr">
        <is>
          <t>Hamamatsu</t>
        </is>
      </c>
    </row>
    <row r="41">
      <c r="A41" t="inlineStr">
        <is>
          <t>3rd Division (Nagoya)</t>
        </is>
      </c>
      <c r="B41" t="inlineStr">
        <is>
          <t>Infantry — Brig. 29: Shizuoka</t>
        </is>
      </c>
      <c r="C41" t="inlineStr">
        <is>
          <t>Reg. 34</t>
        </is>
      </c>
      <c r="D41" t="inlineStr">
        <is>
          <t>Shizuoka</t>
        </is>
      </c>
    </row>
    <row r="42">
      <c r="A42" t="inlineStr">
        <is>
          <t>3rd Division (Nagoya)</t>
        </is>
      </c>
      <c r="B42" t="inlineStr">
        <is>
          <t>Cavalry Brig. 4: Toyohashi</t>
        </is>
      </c>
      <c r="C42" t="inlineStr">
        <is>
          <t>Reg. 3</t>
        </is>
      </c>
      <c r="D42" t="inlineStr">
        <is>
          <t>Nagoya</t>
        </is>
      </c>
    </row>
    <row r="43">
      <c r="A43" t="inlineStr">
        <is>
          <t>3rd Division (Nagoya)</t>
        </is>
      </c>
      <c r="B43" t="inlineStr">
        <is>
          <t>Cavalry Brig. 4: Toyohashi</t>
        </is>
      </c>
      <c r="C43" t="inlineStr">
        <is>
          <t>Regs. 25 &amp; 26</t>
        </is>
      </c>
      <c r="D43" t="inlineStr">
        <is>
          <t>Toyohashi</t>
        </is>
      </c>
    </row>
    <row r="44">
      <c r="A44" t="inlineStr">
        <is>
          <t>3rd Division (Nagoya)</t>
        </is>
      </c>
      <c r="B44" t="inlineStr">
        <is>
          <t>Field Heavy Art. Brig. 1: Mishima</t>
        </is>
      </c>
      <c r="C44" t="inlineStr">
        <is>
          <t>Field Art. Reg. 3</t>
        </is>
      </c>
      <c r="D44" t="inlineStr">
        <is>
          <t>Nagoya</t>
        </is>
      </c>
    </row>
    <row r="45">
      <c r="A45" t="inlineStr">
        <is>
          <t>3rd Division (Nagoya)</t>
        </is>
      </c>
      <c r="B45" t="inlineStr">
        <is>
          <t>Field Heavy Art. Brig. 1: Mishima</t>
        </is>
      </c>
      <c r="C45" t="inlineStr">
        <is>
          <t>Field Heavy Art. Regs. 2 &amp; 3</t>
        </is>
      </c>
      <c r="D45" t="inlineStr">
        <is>
          <t>Mishima</t>
        </is>
      </c>
    </row>
    <row r="46">
      <c r="A46" t="inlineStr">
        <is>
          <t>3rd Division (Nagoya)</t>
        </is>
      </c>
      <c r="B46" t="inlineStr"/>
      <c r="C46" t="inlineStr">
        <is>
          <t>Comt. Bat. 3</t>
        </is>
      </c>
      <c r="D46" t="inlineStr">
        <is>
          <t>Nagoya</t>
        </is>
      </c>
    </row>
    <row r="47">
      <c r="A47" t="inlineStr">
        <is>
          <t>3rd Division (Nagoya)</t>
        </is>
      </c>
      <c r="B47" t="inlineStr"/>
      <c r="C47" t="inlineStr">
        <is>
          <t>Anti-air Craft Art. Reg. 1</t>
        </is>
      </c>
      <c r="D47" t="inlineStr">
        <is>
          <t>Toyohashi</t>
        </is>
      </c>
    </row>
    <row r="48">
      <c r="A48" t="inlineStr">
        <is>
          <t>3rd Division (Nagoya)</t>
        </is>
      </c>
      <c r="B48" t="inlineStr"/>
      <c r="C48" t="inlineStr">
        <is>
          <t>Eng. Bat. 3</t>
        </is>
      </c>
      <c r="D48" t="inlineStr">
        <is>
          <t>Toyohashi</t>
        </is>
      </c>
    </row>
    <row r="49">
      <c r="A49" t="inlineStr">
        <is>
          <t>3rd Division (Nagoya)</t>
        </is>
      </c>
      <c r="B49" t="inlineStr"/>
      <c r="C49" t="inlineStr">
        <is>
          <t>Flying Regs. 1 &amp; 2</t>
        </is>
      </c>
      <c r="D49" t="inlineStr">
        <is>
          <t>Gifu</t>
        </is>
      </c>
    </row>
    <row r="50">
      <c r="A50" t="inlineStr">
        <is>
          <t>3rd Division (Nagoya)</t>
        </is>
      </c>
      <c r="B50" t="inlineStr"/>
      <c r="C50" t="inlineStr">
        <is>
          <t>Flying Reg. 7</t>
        </is>
      </c>
      <c r="D50" t="inlineStr">
        <is>
          <t>Hamamatsu</t>
        </is>
      </c>
    </row>
    <row r="51">
      <c r="A51" t="inlineStr">
        <is>
          <t>4th Division (Osaka)</t>
        </is>
      </c>
      <c r="B51" t="inlineStr">
        <is>
          <t>Infantry — Brig. 7: Osaka</t>
        </is>
      </c>
      <c r="C51" t="inlineStr">
        <is>
          <t>Reg. 8</t>
        </is>
      </c>
      <c r="D51" t="inlineStr">
        <is>
          <t>Osaka</t>
        </is>
      </c>
    </row>
    <row r="52">
      <c r="A52" t="inlineStr">
        <is>
          <t>4th Division (Osaka)</t>
        </is>
      </c>
      <c r="B52" t="inlineStr">
        <is>
          <t>Infantry — Brig. 7: Osaka</t>
        </is>
      </c>
      <c r="C52" t="inlineStr">
        <is>
          <t>Reg. 70</t>
        </is>
      </c>
      <c r="D52" t="inlineStr">
        <is>
          <t>Sasayama</t>
        </is>
      </c>
    </row>
    <row r="53">
      <c r="A53" t="inlineStr">
        <is>
          <t>4th Division (Osaka)</t>
        </is>
      </c>
      <c r="B53" t="inlineStr">
        <is>
          <t>Infantry — Brig. 32: Wakayama</t>
        </is>
      </c>
      <c r="C53" t="inlineStr">
        <is>
          <t>Reg. 61</t>
        </is>
      </c>
      <c r="D53" t="inlineStr">
        <is>
          <t>Wakayama</t>
        </is>
      </c>
    </row>
    <row r="54">
      <c r="A54" t="inlineStr">
        <is>
          <t>4th Division (Osaka)</t>
        </is>
      </c>
      <c r="B54" t="inlineStr">
        <is>
          <t>Infantry — Brig. 32: Wakayama</t>
        </is>
      </c>
      <c r="C54" t="inlineStr">
        <is>
          <t>Reg. 37</t>
        </is>
      </c>
      <c r="D54" t="inlineStr">
        <is>
          <t>Osaka</t>
        </is>
      </c>
    </row>
    <row r="55">
      <c r="A55" t="inlineStr">
        <is>
          <t>4th Division (Osaka)</t>
        </is>
      </c>
      <c r="B55" t="inlineStr"/>
      <c r="C55" t="inlineStr">
        <is>
          <t>Cavalry Reg. 4: Comt. Bat. 4</t>
        </is>
      </c>
      <c r="D55" t="inlineStr">
        <is>
          <t>Osaka</t>
        </is>
      </c>
    </row>
    <row r="56">
      <c r="A56" t="inlineStr">
        <is>
          <t>4th Division (Osaka)</t>
        </is>
      </c>
      <c r="B56" t="inlineStr"/>
      <c r="C56" t="inlineStr">
        <is>
          <t>Field Artillery Reg. 4</t>
        </is>
      </c>
      <c r="D56" t="inlineStr">
        <is>
          <t>Shidayama</t>
        </is>
      </c>
    </row>
    <row r="57">
      <c r="A57" t="inlineStr">
        <is>
          <t>4th Division (Osaka)</t>
        </is>
      </c>
      <c r="B57" t="inlineStr"/>
      <c r="C57" t="inlineStr">
        <is>
          <t>Miyama Heavy Artillery</t>
        </is>
      </c>
      <c r="D57" t="inlineStr">
        <is>
          <t>Miyama</t>
        </is>
      </c>
    </row>
    <row r="58">
      <c r="A58" t="inlineStr">
        <is>
          <t>4th Division (Osaka)</t>
        </is>
      </c>
      <c r="B58" t="inlineStr"/>
      <c r="C58" t="inlineStr">
        <is>
          <t>Engineer Bat. 4</t>
        </is>
      </c>
      <c r="D58" t="inlineStr">
        <is>
          <t>Takatsuki</t>
        </is>
      </c>
    </row>
    <row r="59">
      <c r="A59" t="inlineStr">
        <is>
          <t>5th Division (Hiroshima)</t>
        </is>
      </c>
      <c r="B59" t="inlineStr">
        <is>
          <t>Infantry — Brig. 9: Hiroshima</t>
        </is>
      </c>
      <c r="C59" t="inlineStr">
        <is>
          <t>Reg. 11</t>
        </is>
      </c>
      <c r="D59" t="inlineStr">
        <is>
          <t>Hiroshima</t>
        </is>
      </c>
    </row>
    <row r="60">
      <c r="A60" t="inlineStr">
        <is>
          <t>5th Division (Hiroshima)</t>
        </is>
      </c>
      <c r="B60" t="inlineStr">
        <is>
          <t>Infantry — Brig. 9: Hiroshima</t>
        </is>
      </c>
      <c r="C60" t="inlineStr">
        <is>
          <t>Reg. 41</t>
        </is>
      </c>
      <c r="D60" t="inlineStr">
        <is>
          <t>Fukuyama</t>
        </is>
      </c>
    </row>
    <row r="61">
      <c r="A61" t="inlineStr">
        <is>
          <t>5th Division (Hiroshima)</t>
        </is>
      </c>
      <c r="B61" t="inlineStr">
        <is>
          <t>Infantry — Brig. 21: Yamaguchi</t>
        </is>
      </c>
      <c r="C61" t="inlineStr">
        <is>
          <t>Reg. 21</t>
        </is>
      </c>
      <c r="D61" t="inlineStr">
        <is>
          <t>Hamada</t>
        </is>
      </c>
    </row>
    <row r="62">
      <c r="A62" t="inlineStr">
        <is>
          <t>5th Division (Hiroshima)</t>
        </is>
      </c>
      <c r="B62" t="inlineStr">
        <is>
          <t>Infantry — Brig. 21: Yamaguchi</t>
        </is>
      </c>
      <c r="C62" t="inlineStr">
        <is>
          <t>Reg. 42</t>
        </is>
      </c>
      <c r="D62" t="inlineStr">
        <is>
          <t>Yamaguchi</t>
        </is>
      </c>
    </row>
    <row r="63">
      <c r="A63" t="inlineStr">
        <is>
          <t>5th Division (Hiroshima)</t>
        </is>
      </c>
      <c r="B63" t="inlineStr"/>
      <c r="C63" t="inlineStr">
        <is>
          <t>Cavalry Reg. 5; Field Art. Reg. 5; Eng. Bat. 5; Comt. Bat. 5; Telegraph Reg. 2</t>
        </is>
      </c>
      <c r="D63" t="inlineStr">
        <is>
          <t>Hiroshima</t>
        </is>
      </c>
    </row>
    <row r="64">
      <c r="A64" t="inlineStr">
        <is>
          <t>6th Division (Kumamoto)</t>
        </is>
      </c>
      <c r="B64" t="inlineStr">
        <is>
          <t>Infantry — Brig. 11: Kumamoto</t>
        </is>
      </c>
      <c r="C64" t="inlineStr">
        <is>
          <t>Reg. 13</t>
        </is>
      </c>
      <c r="D64" t="inlineStr">
        <is>
          <t>Kumamoto</t>
        </is>
      </c>
    </row>
    <row r="65">
      <c r="A65" t="inlineStr">
        <is>
          <t>6th Division (Kumamoto)</t>
        </is>
      </c>
      <c r="B65" t="inlineStr">
        <is>
          <t>Infantry — Brig. 11: Kumamoto</t>
        </is>
      </c>
      <c r="C65" t="inlineStr">
        <is>
          <t>Reg. 47</t>
        </is>
      </c>
      <c r="D65" t="inlineStr">
        <is>
          <t>Oita</t>
        </is>
      </c>
    </row>
    <row r="66">
      <c r="A66" t="inlineStr">
        <is>
          <t>6th Division (Kumamoto)</t>
        </is>
      </c>
      <c r="B66" t="inlineStr">
        <is>
          <t>Infantry — Brig. 36: Kagoshima</t>
        </is>
      </c>
      <c r="C66" t="inlineStr">
        <is>
          <t>Reg. 23</t>
        </is>
      </c>
      <c r="D66" t="inlineStr">
        <is>
          <t>Miyakonojo</t>
        </is>
      </c>
    </row>
    <row r="67">
      <c r="A67" t="inlineStr">
        <is>
          <t>6th Division (Kumamoto)</t>
        </is>
      </c>
      <c r="B67" t="inlineStr">
        <is>
          <t>Infantry — Brig. 36: Kagoshima</t>
        </is>
      </c>
      <c r="C67" t="inlineStr">
        <is>
          <t>Reg. 45</t>
        </is>
      </c>
      <c r="D67" t="inlineStr">
        <is>
          <t>Kagoshima</t>
        </is>
      </c>
    </row>
    <row r="68">
      <c r="A68" t="inlineStr">
        <is>
          <t>6th Division (Kumamoto)</t>
        </is>
      </c>
      <c r="B68" t="inlineStr"/>
      <c r="C68" t="inlineStr">
        <is>
          <t>Cavalry Reg. 6; Field Art. Reg. 6; Eng. Bat. 6; Comt. Bat. 6</t>
        </is>
      </c>
      <c r="D68" t="inlineStr">
        <is>
          <t>Kumamoto</t>
        </is>
      </c>
    </row>
    <row r="69">
      <c r="A69" t="inlineStr">
        <is>
          <t>7th Division (Asahikawa)</t>
        </is>
      </c>
      <c r="B69" t="inlineStr">
        <is>
          <t>Infantry — Brig. 13: Asahikawa</t>
        </is>
      </c>
      <c r="C69" t="inlineStr">
        <is>
          <t>Reg. 25</t>
        </is>
      </c>
      <c r="D69" t="inlineStr">
        <is>
          <t>Sapporo</t>
        </is>
      </c>
    </row>
    <row r="70">
      <c r="A70" t="inlineStr">
        <is>
          <t>7th Division (Asahikawa)</t>
        </is>
      </c>
      <c r="B70" t="inlineStr">
        <is>
          <t>Infantry — Brig. 13: Asahikawa</t>
        </is>
      </c>
      <c r="C70" t="inlineStr">
        <is>
          <t>Reg. 26</t>
        </is>
      </c>
      <c r="D70" t="inlineStr">
        <is>
          <t>Asahikawa</t>
        </is>
      </c>
    </row>
    <row r="71">
      <c r="A71" t="inlineStr">
        <is>
          <t>7th Division (Asahikawa)</t>
        </is>
      </c>
      <c r="B71" t="inlineStr">
        <is>
          <t>Infantry — Brig. 14: Asahikawa</t>
        </is>
      </c>
      <c r="C71" t="inlineStr">
        <is>
          <t>Regs. 27 &amp; 28</t>
        </is>
      </c>
      <c r="D71" t="inlineStr">
        <is>
          <t>Asahikawa</t>
        </is>
      </c>
    </row>
    <row r="72">
      <c r="A72" t="inlineStr">
        <is>
          <t>7th Division (Asahikawa)</t>
        </is>
      </c>
      <c r="B72" t="inlineStr"/>
      <c r="C72" t="inlineStr">
        <is>
          <t>Cavalry Reg. 7; Field Art. Reg. 7; Eng. Bat. 7; Comt. Bat. 7</t>
        </is>
      </c>
      <c r="D72" t="inlineStr">
        <is>
          <t>Asahikawa</t>
        </is>
      </c>
    </row>
    <row r="73">
      <c r="A73" t="inlineStr">
        <is>
          <t>7th Division (Asahikawa)</t>
        </is>
      </c>
      <c r="B73" t="inlineStr"/>
      <c r="C73" t="inlineStr">
        <is>
          <t>Hakodate Heavy Art. Bat.</t>
        </is>
      </c>
      <c r="D73" t="inlineStr">
        <is>
          <t>Hakodate</t>
        </is>
      </c>
    </row>
    <row r="74">
      <c r="A74" t="inlineStr">
        <is>
          <t>8th Division (Hirosaki)</t>
        </is>
      </c>
      <c r="B74" t="inlineStr">
        <is>
          <t>Infantry — Brig. 4: Hirosaki</t>
        </is>
      </c>
      <c r="C74" t="inlineStr">
        <is>
          <t>Reg. 5</t>
        </is>
      </c>
      <c r="D74" t="inlineStr">
        <is>
          <t>Aomori</t>
        </is>
      </c>
    </row>
    <row r="75">
      <c r="A75" t="inlineStr">
        <is>
          <t>8th Division (Hirosaki)</t>
        </is>
      </c>
      <c r="B75" t="inlineStr">
        <is>
          <t>Infantry — Brig. 4: Hirosaki</t>
        </is>
      </c>
      <c r="C75" t="inlineStr">
        <is>
          <t>Reg. 31</t>
        </is>
      </c>
      <c r="D75" t="inlineStr">
        <is>
          <t>Hirosaki</t>
        </is>
      </c>
    </row>
    <row r="76">
      <c r="A76" t="inlineStr">
        <is>
          <t>8th Division (Hirosaki)</t>
        </is>
      </c>
      <c r="B76" t="inlineStr">
        <is>
          <t>Infantry — Brig. 16: Akita</t>
        </is>
      </c>
      <c r="C76" t="inlineStr">
        <is>
          <t>Reg. 17</t>
        </is>
      </c>
      <c r="D76" t="inlineStr">
        <is>
          <t>Akita</t>
        </is>
      </c>
    </row>
    <row r="77">
      <c r="A77" t="inlineStr">
        <is>
          <t>8th Division (Hirosaki)</t>
        </is>
      </c>
      <c r="B77" t="inlineStr">
        <is>
          <t>Infantry — Brig. 16: Akita</t>
        </is>
      </c>
      <c r="C77" t="inlineStr">
        <is>
          <t>Reg. 32</t>
        </is>
      </c>
      <c r="D77" t="inlineStr">
        <is>
          <t>Yamagata</t>
        </is>
      </c>
    </row>
    <row r="78">
      <c r="A78" t="inlineStr">
        <is>
          <t>8th Division (Hirosaki)</t>
        </is>
      </c>
      <c r="B78" t="inlineStr"/>
      <c r="C78" t="inlineStr">
        <is>
          <t>Field Art. Reg. 8; Comt. Bat. 8</t>
        </is>
      </c>
      <c r="D78" t="inlineStr">
        <is>
          <t>Hirosaki</t>
        </is>
      </c>
    </row>
    <row r="79">
      <c r="A79" t="inlineStr">
        <is>
          <t>8th Division (Hirosaki)</t>
        </is>
      </c>
      <c r="B79" t="inlineStr">
        <is>
          <t>Cavalry Brig. 3: Morioka</t>
        </is>
      </c>
      <c r="C79" t="inlineStr">
        <is>
          <t>Reg. 8</t>
        </is>
      </c>
      <c r="D79" t="inlineStr">
        <is>
          <t>Hirosaki</t>
        </is>
      </c>
    </row>
    <row r="80">
      <c r="A80" t="inlineStr">
        <is>
          <t>8th Division (Hirosaki)</t>
        </is>
      </c>
      <c r="B80" t="inlineStr">
        <is>
          <t>Cavalry Brig. 3: Morioka</t>
        </is>
      </c>
      <c r="C80" t="inlineStr">
        <is>
          <t>Regs. 23 &amp; 24</t>
        </is>
      </c>
      <c r="D80" t="inlineStr">
        <is>
          <t>Morioka</t>
        </is>
      </c>
    </row>
    <row r="81">
      <c r="A81" t="inlineStr">
        <is>
          <t>8th Division (Hirosaki)</t>
        </is>
      </c>
      <c r="B81" t="inlineStr"/>
      <c r="C81" t="inlineStr">
        <is>
          <t>Eng. Bat. 8</t>
        </is>
      </c>
      <c r="D81" t="inlineStr">
        <is>
          <t>Morioka</t>
        </is>
      </c>
    </row>
    <row r="82">
      <c r="A82" t="inlineStr">
        <is>
          <t>9th Division (Kanazawa)</t>
        </is>
      </c>
      <c r="B82" t="inlineStr">
        <is>
          <t>Infantry — Brig. 6: Kanazawa</t>
        </is>
      </c>
      <c r="C82" t="inlineStr">
        <is>
          <t>Reg. 7</t>
        </is>
      </c>
      <c r="D82" t="inlineStr">
        <is>
          <t>Kanazawa</t>
        </is>
      </c>
    </row>
    <row r="83">
      <c r="A83" t="inlineStr">
        <is>
          <t>9th Division (Kanazawa)</t>
        </is>
      </c>
      <c r="B83" t="inlineStr">
        <is>
          <t>Infantry — Brig. 6: Kanazawa</t>
        </is>
      </c>
      <c r="C83" t="inlineStr">
        <is>
          <t>Reg. 35</t>
        </is>
      </c>
      <c r="D83" t="inlineStr">
        <is>
          <t>Toyama</t>
        </is>
      </c>
    </row>
    <row r="84">
      <c r="A84" t="inlineStr">
        <is>
          <t>9th Division (Kanazawa)</t>
        </is>
      </c>
      <c r="B84" t="inlineStr">
        <is>
          <t>Infantry — Brig. 18: Tsuruga</t>
        </is>
      </c>
      <c r="C84" t="inlineStr">
        <is>
          <t>Reg. 19</t>
        </is>
      </c>
      <c r="D84" t="inlineStr">
        <is>
          <t>Tsuruga</t>
        </is>
      </c>
    </row>
    <row r="85">
      <c r="A85" t="inlineStr">
        <is>
          <t>9th Division (Kanazawa)</t>
        </is>
      </c>
      <c r="B85" t="inlineStr">
        <is>
          <t>Infantry — Brig. 18: Tsuruga</t>
        </is>
      </c>
      <c r="C85" t="inlineStr">
        <is>
          <t>Reg. 36</t>
        </is>
      </c>
      <c r="D85" t="inlineStr">
        <is>
          <t>Sabae</t>
        </is>
      </c>
    </row>
    <row r="86">
      <c r="A86" t="inlineStr">
        <is>
          <t>9th Division (Kanazawa)</t>
        </is>
      </c>
      <c r="B86" t="inlineStr"/>
      <c r="C86" t="inlineStr">
        <is>
          <t>Cavalry Reg. 9; Mount. Art. Reg. 9: Eng. Bat. 9: Comt. Bat. 9</t>
        </is>
      </c>
      <c r="D86" t="inlineStr">
        <is>
          <t>Kanazawa</t>
        </is>
      </c>
    </row>
    <row r="87">
      <c r="A87" t="inlineStr">
        <is>
          <t>10th Division (Himeji)</t>
        </is>
      </c>
      <c r="B87" t="inlineStr">
        <is>
          <t>Infantry — Brig. 8: Himeji</t>
        </is>
      </c>
      <c r="C87" t="inlineStr">
        <is>
          <t>Reg. 39</t>
        </is>
      </c>
      <c r="D87" t="inlineStr">
        <is>
          <t>Himeji</t>
        </is>
      </c>
    </row>
    <row r="88">
      <c r="A88" t="inlineStr">
        <is>
          <t>10th Division (Himeji)</t>
        </is>
      </c>
      <c r="B88" t="inlineStr">
        <is>
          <t>Infantry — Brig. 8: Himeji</t>
        </is>
      </c>
      <c r="C88" t="inlineStr">
        <is>
          <t>Reg. 40</t>
        </is>
      </c>
      <c r="D88" t="inlineStr">
        <is>
          <t>Tottori</t>
        </is>
      </c>
    </row>
    <row r="89">
      <c r="A89" t="inlineStr">
        <is>
          <t>10th Division (Himeji)</t>
        </is>
      </c>
      <c r="B89" t="inlineStr">
        <is>
          <t>Infantry — Brig. 33: Okayama</t>
        </is>
      </c>
      <c r="C89" t="inlineStr">
        <is>
          <t>Reg. 10</t>
        </is>
      </c>
      <c r="D89" t="inlineStr">
        <is>
          <t>Okayama</t>
        </is>
      </c>
    </row>
    <row r="90">
      <c r="A90" t="inlineStr">
        <is>
          <t>10th Division (Himeji)</t>
        </is>
      </c>
      <c r="B90" t="inlineStr">
        <is>
          <t>Infantry — Brig. 33: Okayama</t>
        </is>
      </c>
      <c r="C90" t="inlineStr">
        <is>
          <t>Reg. 63</t>
        </is>
      </c>
      <c r="D90" t="inlineStr">
        <is>
          <t>Matsuye</t>
        </is>
      </c>
    </row>
    <row r="91">
      <c r="A91" t="inlineStr">
        <is>
          <t>10th Division (Himeji)</t>
        </is>
      </c>
      <c r="B91" t="inlineStr"/>
      <c r="C91" t="inlineStr">
        <is>
          <t>Cavalry Reg. 10: Field Art. Reg. 10</t>
        </is>
      </c>
      <c r="D91" t="inlineStr">
        <is>
          <t>Himeji</t>
        </is>
      </c>
    </row>
    <row r="92">
      <c r="A92" t="inlineStr">
        <is>
          <t>10th Division (Himeji)</t>
        </is>
      </c>
      <c r="B92" t="inlineStr"/>
      <c r="C92" t="inlineStr">
        <is>
          <t>Eng. Bat. 10</t>
        </is>
      </c>
      <c r="D92" t="inlineStr">
        <is>
          <t>Okayama</t>
        </is>
      </c>
    </row>
    <row r="93">
      <c r="A93" t="inlineStr">
        <is>
          <t>10th Division (Himeji)</t>
        </is>
      </c>
      <c r="B93" t="inlineStr"/>
      <c r="C93" t="inlineStr">
        <is>
          <t>Comt. Bat. 10</t>
        </is>
      </c>
      <c r="D93" t="inlineStr">
        <is>
          <t>Himeji</t>
        </is>
      </c>
    </row>
    <row r="94">
      <c r="A94" t="inlineStr">
        <is>
          <t>11th Division (Zentsuji)</t>
        </is>
      </c>
      <c r="B94" t="inlineStr">
        <is>
          <t>Infantry — Brig. 10: Zentsuji</t>
        </is>
      </c>
      <c r="C94" t="inlineStr">
        <is>
          <t>Reg. 12</t>
        </is>
      </c>
      <c r="D94" t="inlineStr">
        <is>
          <t>Zentsuji</t>
        </is>
      </c>
    </row>
    <row r="95">
      <c r="A95" t="inlineStr">
        <is>
          <t>11th Division (Zentsuji)</t>
        </is>
      </c>
      <c r="B95" t="inlineStr">
        <is>
          <t>Infantry — Brig. 10: Zentsuji</t>
        </is>
      </c>
      <c r="C95" t="inlineStr">
        <is>
          <t>Reg. 22</t>
        </is>
      </c>
      <c r="D95" t="inlineStr">
        <is>
          <t>Matsuyama</t>
        </is>
      </c>
    </row>
    <row r="96">
      <c r="A96" t="inlineStr">
        <is>
          <t>11th Division (Zentsuji)</t>
        </is>
      </c>
      <c r="B96" t="inlineStr">
        <is>
          <t>Infantry — Brig. 22: Tokushima</t>
        </is>
      </c>
      <c r="C96" t="inlineStr">
        <is>
          <t>Reg. 43</t>
        </is>
      </c>
      <c r="D96" t="inlineStr">
        <is>
          <t>Tokushima</t>
        </is>
      </c>
    </row>
    <row r="97">
      <c r="A97" t="inlineStr">
        <is>
          <t>11th Division (Zentsuji)</t>
        </is>
      </c>
      <c r="B97" t="inlineStr">
        <is>
          <t>Infantry — Brig. 22: Tokushima</t>
        </is>
      </c>
      <c r="C97" t="inlineStr">
        <is>
          <t>Reg. 44</t>
        </is>
      </c>
      <c r="D97" t="inlineStr">
        <is>
          <t>Kochi</t>
        </is>
      </c>
    </row>
    <row r="98">
      <c r="A98" t="inlineStr">
        <is>
          <t>11th Division (Zentsuji)</t>
        </is>
      </c>
      <c r="B98" t="inlineStr"/>
      <c r="C98" t="inlineStr">
        <is>
          <t>Cavalry Reg. 11; Mount. Art. Reg. 11; Eng. Bat. 11; Comt. Bat. 11</t>
        </is>
      </c>
      <c r="D98" t="inlineStr">
        <is>
          <t>Zentsuji</t>
        </is>
      </c>
    </row>
    <row r="99">
      <c r="A99" t="inlineStr">
        <is>
          <t>12th Division (Kurume)</t>
        </is>
      </c>
      <c r="B99" t="inlineStr">
        <is>
          <t>Infantry — Brig. 12: Fukuoka</t>
        </is>
      </c>
      <c r="C99" t="inlineStr">
        <is>
          <t>Reg. 14</t>
        </is>
      </c>
      <c r="D99" t="inlineStr">
        <is>
          <t>Kokura</t>
        </is>
      </c>
    </row>
    <row r="100">
      <c r="A100" t="inlineStr">
        <is>
          <t>12th Division (Kurume)</t>
        </is>
      </c>
      <c r="B100" t="inlineStr">
        <is>
          <t>Infantry — Brig. 12: Fukuoka</t>
        </is>
      </c>
      <c r="C100" t="inlineStr">
        <is>
          <t>Reg. 24</t>
        </is>
      </c>
      <c r="D100" t="inlineStr">
        <is>
          <t>Fukuoka</t>
        </is>
      </c>
    </row>
    <row r="101">
      <c r="A101" t="inlineStr">
        <is>
          <t>12th Division (Kurume)</t>
        </is>
      </c>
      <c r="B101" t="inlineStr">
        <is>
          <t>Infantry — Brig. 24: Kurume</t>
        </is>
      </c>
      <c r="C101" t="inlineStr">
        <is>
          <t>Reg. 46</t>
        </is>
      </c>
      <c r="D101" t="inlineStr">
        <is>
          <t>Omura</t>
        </is>
      </c>
    </row>
    <row r="102">
      <c r="A102" t="inlineStr">
        <is>
          <t>12th Division (Kurume)</t>
        </is>
      </c>
      <c r="B102" t="inlineStr">
        <is>
          <t>Infantry — Brig. 24: Kurume</t>
        </is>
      </c>
      <c r="C102" t="inlineStr">
        <is>
          <t>Reg. 48, Bats. 1 &amp; 2</t>
        </is>
      </c>
      <c r="D102" t="inlineStr">
        <is>
          <t>Kurume</t>
        </is>
      </c>
    </row>
    <row r="103">
      <c r="A103" t="inlineStr">
        <is>
          <t>12th Division (Kurume)</t>
        </is>
      </c>
      <c r="B103" t="inlineStr">
        <is>
          <t>Infantry — Brig. 24: Kurume</t>
        </is>
      </c>
      <c r="C103" t="inlineStr">
        <is>
          <t>Reg. 48, Bat. 3</t>
        </is>
      </c>
      <c r="D103" t="inlineStr">
        <is>
          <t>Saga</t>
        </is>
      </c>
    </row>
    <row r="104">
      <c r="A104" t="inlineStr">
        <is>
          <t>12th Division (Kurume)</t>
        </is>
      </c>
      <c r="B104" t="inlineStr">
        <is>
          <t>Field Heavy Art. Brig. 2: Kokura</t>
        </is>
      </c>
      <c r="C104" t="inlineStr">
        <is>
          <t>Regs, 5 &amp; 6</t>
        </is>
      </c>
      <c r="D104" t="inlineStr">
        <is>
          <t>Kokura</t>
        </is>
      </c>
    </row>
    <row r="105">
      <c r="A105" t="inlineStr">
        <is>
          <t>12th Division (Kurume)</t>
        </is>
      </c>
      <c r="B105" t="inlineStr"/>
      <c r="C105" t="inlineStr">
        <is>
          <t>Field Art. Reg. 24; Independent Mountain Art. Reg. 3</t>
        </is>
      </c>
      <c r="D105" t="inlineStr">
        <is>
          <t>Kurume</t>
        </is>
      </c>
    </row>
    <row r="106">
      <c r="A106" t="inlineStr">
        <is>
          <t>12th Division (Kurume)</t>
        </is>
      </c>
      <c r="B106" t="inlineStr"/>
      <c r="C106" t="inlineStr">
        <is>
          <t>Shimonoseki Heavy Art. Reg.</t>
        </is>
      </c>
      <c r="D106" t="inlineStr">
        <is>
          <t>Shimonoseki</t>
        </is>
      </c>
    </row>
    <row r="107">
      <c r="A107" t="inlineStr">
        <is>
          <t>12th Division (Kurume)</t>
        </is>
      </c>
      <c r="B107" t="inlineStr"/>
      <c r="C107" t="inlineStr">
        <is>
          <t>Sasebo Heavy Art. Battalion</t>
        </is>
      </c>
      <c r="D107" t="inlineStr">
        <is>
          <t>Sasebo</t>
        </is>
      </c>
    </row>
    <row r="108">
      <c r="A108" t="inlineStr">
        <is>
          <t>12th Division (Kurume)</t>
        </is>
      </c>
      <c r="B108" t="inlineStr"/>
      <c r="C108" t="inlineStr">
        <is>
          <t>Keichi Heavy Art. Battalion</t>
        </is>
      </c>
      <c r="D108" t="inlineStr">
        <is>
          <t>Keichi</t>
        </is>
      </c>
    </row>
    <row r="109">
      <c r="A109" t="inlineStr">
        <is>
          <t>12th Division (Kurume)</t>
        </is>
      </c>
      <c r="B109" t="inlineStr"/>
      <c r="C109" t="inlineStr">
        <is>
          <t>Flying Reg. 4</t>
        </is>
      </c>
      <c r="D109" t="inlineStr">
        <is>
          <t>Tachiarai</t>
        </is>
      </c>
    </row>
    <row r="110">
      <c r="A110" t="inlineStr">
        <is>
          <t>12th Division (Kurume)</t>
        </is>
      </c>
      <c r="B110" t="inlineStr"/>
      <c r="C110" t="inlineStr">
        <is>
          <t>Cavalry Reg. 12; Eng. Bat. 18; Comt. Bat. 18; Tank Corps. 1</t>
        </is>
      </c>
      <c r="D110" t="inlineStr">
        <is>
          <t>Kurume</t>
        </is>
      </c>
    </row>
    <row r="111">
      <c r="A111" t="inlineStr">
        <is>
          <t>14th Division (Utsunomiya)</t>
        </is>
      </c>
      <c r="B111" t="inlineStr">
        <is>
          <t>Infantry — Brig. 27: Utsunomiya</t>
        </is>
      </c>
      <c r="C111" t="inlineStr">
        <is>
          <t>Reg. 2</t>
        </is>
      </c>
      <c r="D111" t="inlineStr">
        <is>
          <t>Mito</t>
        </is>
      </c>
    </row>
    <row r="112">
      <c r="A112" t="inlineStr">
        <is>
          <t>14th Division (Utsunomiya)</t>
        </is>
      </c>
      <c r="B112" t="inlineStr">
        <is>
          <t>Infantry — Brig. 27: Utsunomiya</t>
        </is>
      </c>
      <c r="C112" t="inlineStr">
        <is>
          <t>Reg. 59</t>
        </is>
      </c>
      <c r="D112" t="inlineStr">
        <is>
          <t>Utsunomiya</t>
        </is>
      </c>
    </row>
    <row r="113">
      <c r="A113" t="inlineStr">
        <is>
          <t>14th Division (Utsunomiya)</t>
        </is>
      </c>
      <c r="B113" t="inlineStr">
        <is>
          <t>Infantry — Brig. 28: Takasaki</t>
        </is>
      </c>
      <c r="C113" t="inlineStr">
        <is>
          <t>Reg. 15</t>
        </is>
      </c>
      <c r="D113" t="inlineStr">
        <is>
          <t>Takasaki</t>
        </is>
      </c>
    </row>
    <row r="114">
      <c r="A114" t="inlineStr">
        <is>
          <t>14th Division (Utsunomiya)</t>
        </is>
      </c>
      <c r="B114" t="inlineStr">
        <is>
          <t>Infantry — Brig. 28: Takasaki</t>
        </is>
      </c>
      <c r="C114" t="inlineStr">
        <is>
          <t>Reg. 50</t>
        </is>
      </c>
      <c r="D114" t="inlineStr">
        <is>
          <t>Matsumoto</t>
        </is>
      </c>
    </row>
    <row r="115">
      <c r="A115" t="inlineStr">
        <is>
          <t>14th Division (Utsunomiya)</t>
        </is>
      </c>
      <c r="B115" t="inlineStr"/>
      <c r="C115" t="inlineStr">
        <is>
          <t>Cavalry Reg. 18; Field Art. Reg. 20; Comt. Bat. 14</t>
        </is>
      </c>
      <c r="D115" t="inlineStr">
        <is>
          <t>Utsunomiya</t>
        </is>
      </c>
    </row>
    <row r="116">
      <c r="A116" t="inlineStr">
        <is>
          <t>14th Division (Utsunomiya)</t>
        </is>
      </c>
      <c r="B116" t="inlineStr"/>
      <c r="C116" t="inlineStr">
        <is>
          <t>Eng. Bat. 14</t>
        </is>
      </c>
      <c r="D116" t="inlineStr">
        <is>
          <t>Mito</t>
        </is>
      </c>
    </row>
    <row r="117">
      <c r="A117" t="inlineStr">
        <is>
          <t>16th Division (Kyoto)</t>
        </is>
      </c>
      <c r="B117" t="inlineStr">
        <is>
          <t>Infantry — Brig. 19: Kyoto</t>
        </is>
      </c>
      <c r="C117" t="inlineStr">
        <is>
          <t>Reg. 9</t>
        </is>
      </c>
      <c r="D117" t="inlineStr">
        <is>
          <t>Kyoto</t>
        </is>
      </c>
    </row>
    <row r="118">
      <c r="A118" t="inlineStr">
        <is>
          <t>16th Division (Kyoto)</t>
        </is>
      </c>
      <c r="B118" t="inlineStr">
        <is>
          <t>Infantry — Brig. 19: Kyoto</t>
        </is>
      </c>
      <c r="C118" t="inlineStr">
        <is>
          <t>Reg. 20</t>
        </is>
      </c>
      <c r="D118" t="inlineStr">
        <is>
          <t>Fukuchiyama</t>
        </is>
      </c>
    </row>
    <row r="119">
      <c r="A119" t="inlineStr">
        <is>
          <t>16th Division (Kyoto)</t>
        </is>
      </c>
      <c r="B119" t="inlineStr">
        <is>
          <t>Infantry — Brig. 30: Tsu</t>
        </is>
      </c>
      <c r="C119" t="inlineStr">
        <is>
          <t>Reg. 33</t>
        </is>
      </c>
      <c r="D119" t="inlineStr">
        <is>
          <t>Tsu</t>
        </is>
      </c>
    </row>
    <row r="120">
      <c r="A120" t="inlineStr">
        <is>
          <t>16th Division (Kyoto)</t>
        </is>
      </c>
      <c r="B120" t="inlineStr">
        <is>
          <t>Infantry — Brig. 30: Tsu</t>
        </is>
      </c>
      <c r="C120" t="inlineStr">
        <is>
          <t>Reg. 38</t>
        </is>
      </c>
      <c r="D120" t="inlineStr">
        <is>
          <t>Nara</t>
        </is>
      </c>
    </row>
    <row r="121">
      <c r="A121" t="inlineStr">
        <is>
          <t>16th Division (Kyoto)</t>
        </is>
      </c>
      <c r="B121" t="inlineStr"/>
      <c r="C121" t="inlineStr">
        <is>
          <t>Cavalry Reg. 20; Field Art. Reg. 22; Eng. Bat. 16; Comt. Bat. 16</t>
        </is>
      </c>
      <c r="D121" t="inlineStr">
        <is>
          <t>Kyoto</t>
        </is>
      </c>
    </row>
    <row r="122">
      <c r="A122" t="inlineStr">
        <is>
          <t>16th Division (Kyoto)</t>
        </is>
      </c>
      <c r="B122" t="inlineStr"/>
      <c r="C122" t="inlineStr">
        <is>
          <t>Flying Reg. 3</t>
        </is>
      </c>
      <c r="D122" t="inlineStr">
        <is>
          <t>Yokaichi</t>
        </is>
      </c>
    </row>
    <row r="123">
      <c r="A123" t="inlineStr">
        <is>
          <t>16th Division (Kyoto)</t>
        </is>
      </c>
      <c r="B123" t="inlineStr"/>
      <c r="C123" t="inlineStr">
        <is>
          <t>Maizuru Heavy Art. Battalion</t>
        </is>
      </c>
      <c r="D123" t="inlineStr">
        <is>
          <t>Maizuru</t>
        </is>
      </c>
    </row>
    <row r="124">
      <c r="A124" t="inlineStr">
        <is>
          <t>19th Division (Ranan, Chosen)</t>
        </is>
      </c>
      <c r="B124" t="inlineStr">
        <is>
          <t>Infantry — Brig. 37: Kanko</t>
        </is>
      </c>
      <c r="C124" t="inlineStr">
        <is>
          <t>Reg. 73</t>
        </is>
      </c>
      <c r="D124" t="inlineStr">
        <is>
          <t>Ranan</t>
        </is>
      </c>
    </row>
    <row r="125">
      <c r="A125" t="inlineStr">
        <is>
          <t>19th Division (Ranan, Chosen)</t>
        </is>
      </c>
      <c r="B125" t="inlineStr">
        <is>
          <t>Infantry — Brig. 37: Kanko</t>
        </is>
      </c>
      <c r="C125" t="inlineStr">
        <is>
          <t>Reg. 74</t>
        </is>
      </c>
      <c r="D125" t="inlineStr">
        <is>
          <t>Kanko</t>
        </is>
      </c>
    </row>
    <row r="126">
      <c r="A126" t="inlineStr">
        <is>
          <t>19th Division (Ranan, Chosen)</t>
        </is>
      </c>
      <c r="B126" t="inlineStr">
        <is>
          <t>Infantry — Brig. 38: Ranan</t>
        </is>
      </c>
      <c r="C126" t="inlineStr">
        <is>
          <t>Reg. 75</t>
        </is>
      </c>
      <c r="D126" t="inlineStr">
        <is>
          <t>Kainei</t>
        </is>
      </c>
    </row>
    <row r="127">
      <c r="A127" t="inlineStr">
        <is>
          <t>19th Division (Ranan, Chosen)</t>
        </is>
      </c>
      <c r="B127" t="inlineStr">
        <is>
          <t>Infantry — Brig. 38: Ranan</t>
        </is>
      </c>
      <c r="C127" t="inlineStr">
        <is>
          <t>Reg. 76</t>
        </is>
      </c>
      <c r="D127" t="inlineStr">
        <is>
          <t>Ranan</t>
        </is>
      </c>
    </row>
    <row r="128">
      <c r="A128" t="inlineStr">
        <is>
          <t>19th Division (Ranan, Chosen)</t>
        </is>
      </c>
      <c r="B128" t="inlineStr"/>
      <c r="C128" t="inlineStr">
        <is>
          <t>Cavalry Reg. 27; Field Art. Reg. 25</t>
        </is>
      </c>
      <c r="D128" t="inlineStr">
        <is>
          <t>Ranan</t>
        </is>
      </c>
    </row>
    <row r="129">
      <c r="A129" t="inlineStr">
        <is>
          <t>19th Division (Ranan, Chosen)</t>
        </is>
      </c>
      <c r="B129" t="inlineStr"/>
      <c r="C129" t="inlineStr">
        <is>
          <t>Eng. Bat. 19</t>
        </is>
      </c>
      <c r="D129" t="inlineStr">
        <is>
          <t>Kainei</t>
        </is>
      </c>
    </row>
    <row r="130">
      <c r="A130" t="inlineStr">
        <is>
          <t>20th Division (Ryusan, Chosen)</t>
        </is>
      </c>
      <c r="B130" t="inlineStr">
        <is>
          <t>Infantry — Brig. 39: Heijo</t>
        </is>
      </c>
      <c r="C130" t="inlineStr">
        <is>
          <t>Reg. 77</t>
        </is>
      </c>
      <c r="D130" t="inlineStr">
        <is>
          <t>Heijo</t>
        </is>
      </c>
    </row>
    <row r="131">
      <c r="A131" t="inlineStr">
        <is>
          <t>20th Division (Ryusan, Chosen)</t>
        </is>
      </c>
      <c r="B131" t="inlineStr">
        <is>
          <t>Infantry — Brig. 39: Heijo</t>
        </is>
      </c>
      <c r="C131" t="inlineStr">
        <is>
          <t>Reg. 78</t>
        </is>
      </c>
      <c r="D131" t="inlineStr">
        <is>
          <t>Ryusan</t>
        </is>
      </c>
    </row>
    <row r="132">
      <c r="A132" t="inlineStr">
        <is>
          <t>20th Division (Ryusan, Chosen)</t>
        </is>
      </c>
      <c r="B132" t="inlineStr">
        <is>
          <t>Infantry — Brig. 40: Ryusan</t>
        </is>
      </c>
      <c r="C132" t="inlineStr">
        <is>
          <t>Reg. 79</t>
        </is>
      </c>
      <c r="D132" t="inlineStr">
        <is>
          <t>Ryusan</t>
        </is>
      </c>
    </row>
    <row r="133">
      <c r="A133" t="inlineStr">
        <is>
          <t>20th Division (Ryusan, Chosen)</t>
        </is>
      </c>
      <c r="B133" t="inlineStr">
        <is>
          <t>Infantry — Brig. 40: Ryusan</t>
        </is>
      </c>
      <c r="C133" t="inlineStr">
        <is>
          <t>Reg. 80, Bats. 1 &amp; 2</t>
        </is>
      </c>
      <c r="D133" t="inlineStr">
        <is>
          <t>Taikyu</t>
        </is>
      </c>
    </row>
    <row r="134">
      <c r="A134" t="inlineStr">
        <is>
          <t>20th Division (Ryusan, Chosen)</t>
        </is>
      </c>
      <c r="B134" t="inlineStr">
        <is>
          <t>Infantry — Brig. 40: Ryusan</t>
        </is>
      </c>
      <c r="C134" t="inlineStr">
        <is>
          <t>Reg. 80, Bat. 3</t>
        </is>
      </c>
      <c r="D134" t="inlineStr">
        <is>
          <t>Taiden</t>
        </is>
      </c>
    </row>
    <row r="135">
      <c r="A135" t="inlineStr">
        <is>
          <t>20th Division (Ryusan, Chosen)</t>
        </is>
      </c>
      <c r="B135" t="inlineStr"/>
      <c r="C135" t="inlineStr">
        <is>
          <t>Cavalry Reg. 28; Field Art. Reg. 26; Eng. Bat. 20</t>
        </is>
      </c>
      <c r="D135" t="inlineStr">
        <is>
          <t>Ryusan</t>
        </is>
      </c>
    </row>
    <row r="136">
      <c r="A136" t="inlineStr">
        <is>
          <t>20th Division (Ryusan, Chosen)</t>
        </is>
      </c>
      <c r="B136" t="inlineStr"/>
      <c r="C136" t="inlineStr">
        <is>
          <t>Flying Reg. 6</t>
        </is>
      </c>
      <c r="D136" t="inlineStr">
        <is>
          <t>Heijo</t>
        </is>
      </c>
    </row>
    <row r="137">
      <c r="A137" t="inlineStr">
        <is>
          <t>20th Division (Ryusan, Chosen)</t>
        </is>
      </c>
      <c r="B137" t="inlineStr"/>
      <c r="C137" t="inlineStr">
        <is>
          <t>Masan Heavy Art. Battalion</t>
        </is>
      </c>
      <c r="D137" t="inlineStr">
        <is>
          <t>Masan</t>
        </is>
      </c>
    </row>
    <row r="139">
      <c r="A139" s="2" t="inlineStr">
        <is>
          <t>Footnotes</t>
        </is>
      </c>
    </row>
    <row r="140">
      <c r="A140" t="inlineStr">
        <is>
          <t>Note.—The standing force stationed in Taiwan and Manchuria is excluded. Figures show numbers of brigades, regiments, etc.; locations of headquarters are given either after colon or dot. (p. 137)</t>
        </is>
      </c>
    </row>
    <row r="141">
      <c r="A141" t="inlineStr">
        <is>
          <t>Note.—13th Division at Takata, 15th Division at Toyohashi, 17th Division at Okayama and 18th Division at Kurume were abolished in April 1925. (p. 139)</t>
        </is>
      </c>
    </row>
    <row r="143">
      <c r="A143" s="2" t="inlineStr">
        <is>
          <t>Transcriber's notes</t>
        </is>
      </c>
    </row>
    <row r="144">
      <c r="A144" t="inlineStr">
        <is>
          <t>Printed as a brace diagram: division → arm/brigade → regiments, with garrison towns at right. Flattened to one row per unit line. The brace grouping is expanded: arm and brigade repeated on each of their regiment rows; where a right-hand brace joins two or more unit lines to one garrison, that garrison is repeated on each joined row.</t>
        </is>
      </c>
    </row>
    <row r="145">
      <c r="A145" t="inlineStr">
        <is>
          <t>Units that run across the full width with no brigade (e.g. 'Cavalry Reg. 2; Field Art. Reg. 2; Eng. Bat. 2; Comt. Bat. 2') have an empty Arm / Brigade cell; wrapped lines merged. Leader dots omitted. Punctuation (including the colons in 'Cavalry Reg. 4: Comt. Bat. 4', 'Mount. Art. Reg. 9: Eng. Bat. 9:', 'Cavalry Reg. 10: Field Art. Reg. 10' and the comma in 'Regs, 5 &amp; 6') is kept as printed.</t>
        </is>
      </c>
    </row>
    <row r="146">
      <c r="A146" t="inlineStr">
        <is>
          <t>Imperial Body Guard: 'Guard F. A. Reg.' is printed in the Cavalry Brig. 1 brace but its garrison falls within the brace to 'Tokyo' together with the Infantry guard regiments; recorded as Tokyo.</t>
        </is>
      </c>
    </row>
    <row r="147">
      <c r="A147" t="inlineStr">
        <is>
          <t>8th Division: right-hand braces join 'Field Art. Reg. 8; Comt. Bat. 8' with Cavalry 'Reg. 8' → Hirosaki, and 'Regs. 23 &amp; 24' with 'Eng. Bat. 8' → Morioka; recorded so.</t>
        </is>
      </c>
    </row>
    <row r="148">
      <c r="A148" t="inlineStr">
        <is>
          <t>7th Division: brace joins Reg. 26, Regs. 27 &amp; 28 and 'Cavalry Reg. 7; Field Art. Reg. 7; Eng. Bat. 7; Comt. Bat. 7' → Asahikawa.</t>
        </is>
      </c>
    </row>
    <row r="149">
      <c r="A149" t="inlineStr">
        <is>
          <t>20th Division: brace joins Reg. 78 and Reg. 79 → Ryusan. 19th Division: brace joins Reg. 76 and 'Cavalry Reg. 27; Field Art. Reg. 25' → Ranan.</t>
        </is>
      </c>
    </row>
    <row r="150">
      <c r="A150" t="inlineStr">
        <is>
          <t>No figures or totals.</t>
        </is>
      </c>
    </row>
  </sheetData>
  <hyperlinks>
    <hyperlink xmlns:r="http://schemas.openxmlformats.org/officeDocument/2006/relationships" ref="A5" r:id="rId1"/>
  </hyperlink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[Naval program completed in March 1929, and strength of the Japanese Navy]</t>
        </is>
      </c>
    </row>
    <row r="2">
      <c r="A2" t="inlineStr">
        <is>
          <t>National Defence · printed pp. 140</t>
        </is>
      </c>
    </row>
    <row r="3">
      <c r="A3" t="inlineStr">
        <is>
          <t>Section II. The Navy — 1. The Naval Program</t>
        </is>
      </c>
    </row>
    <row r="4">
      <c r="A4" t="inlineStr">
        <is>
          <t>Scan: https://archive.org/details/japan-year-book-1930/page/n195/mode/1up</t>
        </is>
      </c>
    </row>
    <row r="5">
      <c r="A5" s="3" t="inlineStr">
        <is>
          <t>← Contents</t>
        </is>
      </c>
    </row>
    <row r="7">
      <c r="A7" s="2" t="inlineStr">
        <is>
          <t>[Program completed in March '29]</t>
        </is>
      </c>
    </row>
    <row r="8">
      <c r="A8" s="5" t="inlineStr">
        <is>
          <t>Kind of Ships</t>
        </is>
      </c>
      <c r="B8" s="5" t="inlineStr">
        <is>
          <t>No. of ships</t>
        </is>
      </c>
      <c r="C8" s="5" t="inlineStr">
        <is>
          <t>Tonnage</t>
        </is>
      </c>
    </row>
    <row r="9">
      <c r="A9" t="inlineStr">
        <is>
          <t>Cruisers (Tenryu built in 1919, and later ships)</t>
        </is>
      </c>
      <c r="B9" s="9" t="n">
        <v>25</v>
      </c>
      <c r="C9" s="8" t="n">
        <v>150000</v>
      </c>
    </row>
    <row r="10">
      <c r="A10" t="inlineStr">
        <is>
          <t>Destroyers (Built in 1918 and later)</t>
        </is>
      </c>
      <c r="B10" s="9" t="n">
        <v>81</v>
      </c>
      <c r="C10" s="8" t="n">
        <v>89600</v>
      </c>
    </row>
    <row r="11">
      <c r="A11" t="inlineStr">
        <is>
          <t>Submarines</t>
        </is>
      </c>
      <c r="B11" s="9" t="n">
        <v>67</v>
      </c>
      <c r="C11" s="8" t="n">
        <v>68536</v>
      </c>
    </row>
    <row r="13">
      <c r="A13" s="2" t="inlineStr">
        <is>
          <t>[Strength of the Japanese Navy on completion of the program]</t>
        </is>
      </c>
    </row>
    <row r="14">
      <c r="A14" s="5" t="inlineStr">
        <is>
          <t>Kind of Ships</t>
        </is>
      </c>
      <c r="B14" s="5" t="inlineStr">
        <is>
          <t>No. of ships</t>
        </is>
      </c>
      <c r="C14" s="5" t="inlineStr">
        <is>
          <t>Tonnage</t>
        </is>
      </c>
    </row>
    <row r="15">
      <c r="A15" t="inlineStr">
        <is>
          <t>Capital ships</t>
        </is>
      </c>
      <c r="B15" s="9" t="n">
        <v>10</v>
      </c>
      <c r="C15" s="8" t="n">
        <v>304320</v>
      </c>
    </row>
    <row r="16">
      <c r="A16" t="inlineStr">
        <is>
          <t>Battleships (Mutsu, Nagato, Hyuga, Ise, Yamashiro, Fuso)</t>
        </is>
      </c>
      <c r="B16" s="9" t="n">
        <v>6</v>
      </c>
      <c r="C16" s="8" t="n">
        <v>191320</v>
      </c>
    </row>
    <row r="17">
      <c r="A17" t="inlineStr">
        <is>
          <t>Battle-cruisers (Kongo, Hiyei, Kirishima, Haruna)</t>
        </is>
      </c>
      <c r="B17" s="9" t="n">
        <v>4</v>
      </c>
      <c r="C17" s="8" t="n">
        <v>113000</v>
      </c>
    </row>
    <row r="18">
      <c r="A18" t="inlineStr">
        <is>
          <t>Auxiliary ships</t>
        </is>
      </c>
      <c r="B18" s="9" t="n">
        <v>173</v>
      </c>
      <c r="C18" s="8" t="n">
        <v>315236</v>
      </c>
    </row>
    <row r="19">
      <c r="A19" t="inlineStr">
        <is>
          <t>Cruisers</t>
        </is>
      </c>
      <c r="B19" s="9" t="n">
        <v>25</v>
      </c>
      <c r="C19" s="8" t="n">
        <v>157700</v>
      </c>
    </row>
    <row r="20">
      <c r="A20" t="inlineStr">
        <is>
          <t>Destroyers</t>
        </is>
      </c>
      <c r="B20" s="9" t="n">
        <v>81</v>
      </c>
      <c r="C20" s="8" t="n">
        <v>89000</v>
      </c>
    </row>
    <row r="21">
      <c r="A21" t="inlineStr">
        <is>
          <t>Submarines</t>
        </is>
      </c>
      <c r="B21" s="9" t="n">
        <v>71</v>
      </c>
      <c r="C21" s="8" t="n">
        <v>68536</v>
      </c>
    </row>
    <row r="23">
      <c r="A23" s="2" t="inlineStr">
        <is>
          <t>Transcriber's notes</t>
        </is>
      </c>
    </row>
    <row r="24">
      <c r="A24" t="inlineStr">
        <is>
          <t>Thousands separators in the tonnage column are faintly printed and several (150,000; 89,600; 157,700; 113,000) look like points; transcribed as commas.</t>
        </is>
      </c>
    </row>
    <row r="25">
      <c r="A25" t="inlineStr">
        <is>
          <t>Capital ships, No. of ships 10: parts sum to 10 — reconciles</t>
        </is>
      </c>
    </row>
    <row r="26">
      <c r="A26" t="inlineStr">
        <is>
          <t>Capital ships, Tonnage 304,320: parts sum to 304,320 — reconciles</t>
        </is>
      </c>
    </row>
    <row r="27">
      <c r="A27" t="inlineStr">
        <is>
          <t>Auxiliary ships, No. of ships 173: parts sum to 177 — does NOT reconcile (diff -4) (173 equals the sum of the part (A) counts 25+81+67; part (B) prints 71 submarines)</t>
        </is>
      </c>
    </row>
    <row r="28">
      <c r="A28" t="inlineStr">
        <is>
          <t>Auxiliary ships, Tonnage 315,236: parts sum to 315,236 — reconciles</t>
        </is>
      </c>
    </row>
    <row r="29">
      <c r="A29" t="inlineStr">
        <is>
          <t>Part (B) Destroyers tonnage printed 89,000 against 89,600 in part (A); transcribed as printed.</t>
        </is>
      </c>
    </row>
    <row r="30">
      <c r="A30" t="inlineStr">
        <is>
          <t>Part labels are supplied by the transcriber; part (B) is introduced in the text by 'On the completion of the aforementioned program the strength of the Japanese Navy stands as follows:—'.</t>
        </is>
      </c>
    </row>
  </sheetData>
  <hyperlinks>
    <hyperlink xmlns:r="http://schemas.openxmlformats.org/officeDocument/2006/relationships" ref="A5" r:id="rId1"/>
  </hyperlink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Officers and Men of the Service</t>
        </is>
      </c>
    </row>
    <row r="2">
      <c r="A2" t="inlineStr">
        <is>
          <t>National Defence · printed pp. 141</t>
        </is>
      </c>
    </row>
    <row r="3">
      <c r="A3" t="inlineStr">
        <is>
          <t>Section II. The Navy — 3. Personnel of the Service — the personnel of the service for the three years ending Dec. 1928</t>
        </is>
      </c>
    </row>
    <row r="4">
      <c r="A4" t="inlineStr">
        <is>
          <t>Scan: https://archive.org/details/japan-year-book-1930/page/n196/mode/1up</t>
        </is>
      </c>
    </row>
    <row r="5">
      <c r="A5" s="3" t="inlineStr">
        <is>
          <t>← Contents</t>
        </is>
      </c>
    </row>
    <row r="7">
      <c r="A7" s="5" t="inlineStr">
        <is>
          <t>Year</t>
        </is>
      </c>
      <c r="B7" s="5" t="inlineStr">
        <is>
          <t>Active service</t>
        </is>
      </c>
      <c r="C7" s="5" t="inlineStr">
        <is>
          <t>Reserve (1st)</t>
        </is>
      </c>
      <c r="D7" s="5" t="inlineStr">
        <is>
          <t>Reserve (2nd)</t>
        </is>
      </c>
      <c r="E7" s="5" t="inlineStr">
        <is>
          <t>Total</t>
        </is>
      </c>
    </row>
    <row r="8">
      <c r="A8" s="9" t="n">
        <v>1926</v>
      </c>
      <c r="B8" s="8" t="n">
        <v>76331</v>
      </c>
      <c r="C8" t="inlineStr">
        <is>
          <t>—</t>
        </is>
      </c>
      <c r="D8" t="inlineStr">
        <is>
          <t>—</t>
        </is>
      </c>
      <c r="E8" t="inlineStr">
        <is>
          <t>—</t>
        </is>
      </c>
    </row>
    <row r="9">
      <c r="A9" s="9" t="n">
        <v>1927</v>
      </c>
      <c r="B9" s="8" t="n">
        <v>75918</v>
      </c>
      <c r="C9" t="inlineStr">
        <is>
          <t>—</t>
        </is>
      </c>
      <c r="D9" t="inlineStr">
        <is>
          <t>—</t>
        </is>
      </c>
      <c r="E9" t="inlineStr">
        <is>
          <t>—</t>
        </is>
      </c>
    </row>
    <row r="10">
      <c r="A10" s="9" t="n">
        <v>1928</v>
      </c>
      <c r="B10" s="8" t="n">
        <v>76113</v>
      </c>
      <c r="C10" s="8" t="n">
        <v>31302</v>
      </c>
      <c r="D10" s="8" t="n">
        <v>51471</v>
      </c>
      <c r="E10" s="8" t="n">
        <v>122886</v>
      </c>
    </row>
    <row r="12">
      <c r="A12" s="2" t="inlineStr">
        <is>
          <t>Transcriber's notes</t>
        </is>
      </c>
    </row>
    <row r="13">
      <c r="A13" t="inlineStr">
        <is>
          <t>1928 Total 122,886: parts sum to 158,886 — does NOT reconcile (diff -36,000)</t>
        </is>
      </c>
    </row>
    <row r="14">
      <c r="A14" t="inlineStr">
        <is>
          <t>The 1928 Reserve (2nd) is printed 51,471 here but 15,471 in the Total row of the following table (p0196_2); 76,113+31,302+15,471 = 122,886, so 51,471 looks like a transposition misprint. Transcribed as printed.</t>
        </is>
      </c>
    </row>
  </sheetData>
  <hyperlinks>
    <hyperlink xmlns:r="http://schemas.openxmlformats.org/officeDocument/2006/relationships" ref="A5" r:id="rId1"/>
  </hyperlink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[Personnel of the Navy by rank at the end of 1928]</t>
        </is>
      </c>
    </row>
    <row r="2">
      <c r="A2" t="inlineStr">
        <is>
          <t>National Defence · printed pp. 141</t>
        </is>
      </c>
    </row>
    <row r="3">
      <c r="A3" t="inlineStr">
        <is>
          <t>Officers and Men of the Service — those on the active list numbered as follows at the end of 1928</t>
        </is>
      </c>
    </row>
    <row r="4">
      <c r="A4" t="inlineStr">
        <is>
          <t>Scan: https://archive.org/details/japan-year-book-1930/page/n196/mode/1up</t>
        </is>
      </c>
    </row>
    <row r="5">
      <c r="A5" s="3" t="inlineStr">
        <is>
          <t>← Contents</t>
        </is>
      </c>
    </row>
    <row r="7">
      <c r="A7" s="5" t="inlineStr">
        <is>
          <t>Rank</t>
        </is>
      </c>
      <c r="B7" s="5" t="inlineStr">
        <is>
          <t>Active</t>
        </is>
      </c>
      <c r="C7" s="5" t="inlineStr">
        <is>
          <t>Reserve</t>
        </is>
      </c>
      <c r="D7" s="5" t="inlineStr">
        <is>
          <t>2nd reserve</t>
        </is>
      </c>
      <c r="E7" s="5" t="inlineStr">
        <is>
          <t>Total</t>
        </is>
      </c>
    </row>
    <row r="8">
      <c r="A8" t="inlineStr">
        <is>
          <t>Adm. to Rear-Adm. and ranking officers</t>
        </is>
      </c>
      <c r="B8" s="9" t="n">
        <v>101</v>
      </c>
      <c r="C8" s="9" t="n">
        <v>178</v>
      </c>
      <c r="D8" s="9" t="n">
        <v>73</v>
      </c>
      <c r="E8" s="9" t="n">
        <v>352</v>
      </c>
    </row>
    <row r="9">
      <c r="A9" t="inlineStr">
        <is>
          <t>Captains to Lieut.-Commanders and ranking officers</t>
        </is>
      </c>
      <c r="B9" s="8" t="n">
        <v>1856</v>
      </c>
      <c r="C9" s="9" t="n">
        <v>829</v>
      </c>
      <c r="D9" s="9" t="n">
        <v>235</v>
      </c>
      <c r="E9" s="8" t="n">
        <v>2920</v>
      </c>
    </row>
    <row r="10">
      <c r="A10" t="inlineStr">
        <is>
          <t>Lieutenants to 2nd Sub-Lieutenants and ranking officers</t>
        </is>
      </c>
      <c r="B10" s="8" t="n">
        <v>2963</v>
      </c>
      <c r="C10" s="9" t="n">
        <v>240</v>
      </c>
      <c r="D10" s="9" t="n">
        <v>130</v>
      </c>
      <c r="E10" s="8" t="n">
        <v>3333</v>
      </c>
    </row>
    <row r="11">
      <c r="A11" t="inlineStr">
        <is>
          <t>Special service officers</t>
        </is>
      </c>
      <c r="B11" s="8" t="n">
        <v>1389</v>
      </c>
      <c r="C11" s="9" t="n">
        <v>597</v>
      </c>
      <c r="D11" s="9" t="n">
        <v>303</v>
      </c>
      <c r="E11" s="8" t="n">
        <v>2289</v>
      </c>
    </row>
    <row r="12">
      <c r="A12" t="inlineStr">
        <is>
          <t>Warrant officers</t>
        </is>
      </c>
      <c r="B12" s="8" t="n">
        <v>1526</v>
      </c>
      <c r="C12" s="9" t="n">
        <v>354</v>
      </c>
      <c r="D12" s="9" t="n">
        <v>74</v>
      </c>
      <c r="E12" s="8" t="n">
        <v>1954</v>
      </c>
    </row>
    <row r="13">
      <c r="A13" t="inlineStr">
        <is>
          <t>Petty officers</t>
        </is>
      </c>
      <c r="B13" s="8" t="n">
        <v>15516</v>
      </c>
      <c r="C13" s="8" t="n">
        <v>13120</v>
      </c>
      <c r="D13" s="9" t="n">
        <v>40</v>
      </c>
      <c r="E13" s="8" t="n">
        <v>28676</v>
      </c>
    </row>
    <row r="14">
      <c r="A14" t="inlineStr">
        <is>
          <t>Midshipmen</t>
        </is>
      </c>
      <c r="B14" s="9" t="n">
        <v>177</v>
      </c>
      <c r="C14" t="inlineStr">
        <is>
          <t>—</t>
        </is>
      </c>
      <c r="D14" t="inlineStr">
        <is>
          <t>—</t>
        </is>
      </c>
      <c r="E14" s="9" t="n">
        <v>177</v>
      </c>
    </row>
    <row r="15">
      <c r="A15" t="inlineStr">
        <is>
          <t>Bluejackets</t>
        </is>
      </c>
      <c r="B15" s="8" t="n">
        <v>52207</v>
      </c>
      <c r="C15" s="8" t="n">
        <v>17858</v>
      </c>
      <c r="D15" s="8" t="n">
        <v>14569</v>
      </c>
      <c r="E15" s="8" t="n">
        <v>82634</v>
      </c>
    </row>
    <row r="16">
      <c r="A16" t="inlineStr">
        <is>
          <t>Cadets at schools</t>
        </is>
      </c>
      <c r="B16" s="9" t="n">
        <v>378</v>
      </c>
      <c r="C16" s="9" t="n">
        <v>126</v>
      </c>
      <c r="D16" s="9" t="n">
        <v>47</v>
      </c>
      <c r="E16" s="9" t="n">
        <v>551</v>
      </c>
    </row>
    <row r="17">
      <c r="A17" t="inlineStr">
        <is>
          <t>Total</t>
        </is>
      </c>
      <c r="B17" s="8" t="n">
        <v>76113</v>
      </c>
      <c r="C17" s="8" t="n">
        <v>31302</v>
      </c>
      <c r="D17" s="8" t="n">
        <v>15471</v>
      </c>
      <c r="E17" s="8" t="n">
        <v>122886</v>
      </c>
    </row>
    <row r="19">
      <c r="A19" s="2" t="inlineStr">
        <is>
          <t>Transcriber's notes</t>
        </is>
      </c>
    </row>
    <row r="20">
      <c r="A20" t="inlineStr">
        <is>
          <t>Row 'Adm. to Rear-Adm. and ranking officers', Total 352: parts sum to 352 — reconciles</t>
        </is>
      </c>
    </row>
    <row r="21">
      <c r="A21" t="inlineStr">
        <is>
          <t>Row 'Captains to Lieut.-Commanders and ranking officers', Total 2,920: parts sum to 2,920 — reconciles</t>
        </is>
      </c>
    </row>
    <row r="22">
      <c r="A22" t="inlineStr">
        <is>
          <t>Row 'Lieutenants to 2nd Sub-Lieutenants and ranking officers', Total 3,333: parts sum to 3,333 — reconciles</t>
        </is>
      </c>
    </row>
    <row r="23">
      <c r="A23" t="inlineStr">
        <is>
          <t>Row 'Special service officers', Total 2,289: parts sum to 2,289 — reconciles</t>
        </is>
      </c>
    </row>
    <row r="24">
      <c r="A24" t="inlineStr">
        <is>
          <t>Row 'Warrant officers', Total 1,954: parts sum to 1,954 — reconciles</t>
        </is>
      </c>
    </row>
    <row r="25">
      <c r="A25" t="inlineStr">
        <is>
          <t>Row 'Petty officers', Total 28,676: parts sum to 28,676 — reconciles</t>
        </is>
      </c>
    </row>
    <row r="26">
      <c r="A26" t="inlineStr">
        <is>
          <t>Row 'Midshipmen', Total 177: parts sum to 177 — reconciles</t>
        </is>
      </c>
    </row>
    <row r="27">
      <c r="A27" t="inlineStr">
        <is>
          <t>Row 'Bluejackets', Total 82,634: parts sum to 84,634 — does NOT reconcile (diff -2,000)</t>
        </is>
      </c>
    </row>
    <row r="28">
      <c r="A28" t="inlineStr">
        <is>
          <t>Row 'Cadets at schools', Total 551: parts sum to 551 — reconciles</t>
        </is>
      </c>
    </row>
    <row r="29">
      <c r="A29" t="inlineStr">
        <is>
          <t>Row 'Total', Total 122,886: parts sum to 122,886 — reconciles</t>
        </is>
      </c>
    </row>
    <row r="30">
      <c r="A30" t="inlineStr">
        <is>
          <t>Column 'Active', Total 76,113: parts sum to 76,113 — reconciles</t>
        </is>
      </c>
    </row>
    <row r="31">
      <c r="A31" t="inlineStr">
        <is>
          <t>Column 'Reserve', Total 31,302: parts sum to 33,302 — does NOT reconcile (diff -2,000)</t>
        </is>
      </c>
    </row>
    <row r="32">
      <c r="A32" t="inlineStr">
        <is>
          <t>Column '2nd reserve', Total 15,471: parts sum to 15,471 — reconciles</t>
        </is>
      </c>
    </row>
    <row r="33">
      <c r="A33" t="inlineStr">
        <is>
          <t>Column 'Total', Total 122,886: parts sum to 122,886 — reconciles</t>
        </is>
      </c>
    </row>
    <row r="34">
      <c r="A34" t="inlineStr">
        <is>
          <t>Cells re-read at enlargement: Bluejackets Reserve 17,858 and Total 82,634 are as printed. Row: 52,207+17,858+14,569 = 84,634 vs printed 82,634; Reserve column sums to 33,302 vs printed 31,302. Both diffs are 2,000 and both involve Bluejackets Reserve; the source is not corrected.</t>
        </is>
      </c>
    </row>
  </sheetData>
  <hyperlinks>
    <hyperlink xmlns:r="http://schemas.openxmlformats.org/officeDocument/2006/relationships" ref="A5" r:id="rId1"/>
  </hyperlink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[Officers eliminated under the Limitation of Armaments, Aug. 1922–Mar. 1924]</t>
        </is>
      </c>
    </row>
    <row r="2">
      <c r="A2" t="inlineStr">
        <is>
          <t>National Defence · printed pp. 142</t>
        </is>
      </c>
    </row>
    <row r="3">
      <c r="A3" t="inlineStr">
        <is>
          <t>Elimination of Officers — the total eliminated was as follows</t>
        </is>
      </c>
    </row>
    <row r="4">
      <c r="A4" t="inlineStr">
        <is>
          <t>Scan: https://archive.org/details/japan-year-book-1930/page/n197/mode/1up</t>
        </is>
      </c>
    </row>
    <row r="5">
      <c r="A5" s="3" t="inlineStr">
        <is>
          <t>← Contents</t>
        </is>
      </c>
    </row>
    <row r="7">
      <c r="A7" s="5" t="inlineStr">
        <is>
          <t>Rank</t>
        </is>
      </c>
      <c r="B7" s="5" t="inlineStr">
        <is>
          <t>Number</t>
        </is>
      </c>
    </row>
    <row r="8">
      <c r="A8" t="inlineStr">
        <is>
          <t>Full Admirals</t>
        </is>
      </c>
      <c r="B8" s="9" t="n">
        <v>8</v>
      </c>
    </row>
    <row r="9">
      <c r="A9" t="inlineStr">
        <is>
          <t>Vice-Admirals</t>
        </is>
      </c>
      <c r="B9" s="9" t="n">
        <v>52</v>
      </c>
    </row>
    <row r="10">
      <c r="A10" t="inlineStr">
        <is>
          <t>Rear Admirals</t>
        </is>
      </c>
      <c r="B10" s="9" t="n">
        <v>99</v>
      </c>
    </row>
    <row r="11">
      <c r="A11" t="inlineStr">
        <is>
          <t>Captains</t>
        </is>
      </c>
      <c r="B11" s="9" t="n">
        <v>290</v>
      </c>
    </row>
    <row r="12">
      <c r="A12" t="inlineStr">
        <is>
          <t>Commanders</t>
        </is>
      </c>
      <c r="B12" s="9" t="n">
        <v>262</v>
      </c>
    </row>
    <row r="13">
      <c r="A13" t="inlineStr">
        <is>
          <t>Lieut.-Com.</t>
        </is>
      </c>
      <c r="B13" s="9" t="n">
        <v>171</v>
      </c>
    </row>
    <row r="14">
      <c r="A14" t="inlineStr">
        <is>
          <t>Lieutenants</t>
        </is>
      </c>
      <c r="B14" s="9" t="n">
        <v>115</v>
      </c>
    </row>
    <row r="15">
      <c r="A15" t="inlineStr">
        <is>
          <t>Sub-Lieutenants</t>
        </is>
      </c>
      <c r="B15" s="9" t="n">
        <v>43</v>
      </c>
    </row>
    <row r="16">
      <c r="A16" t="inlineStr">
        <is>
          <t>Total</t>
        </is>
      </c>
      <c r="B16" s="8" t="n">
        <v>1040</v>
      </c>
    </row>
    <row r="18">
      <c r="A18" s="2" t="inlineStr">
        <is>
          <t>Transcriber's notes</t>
        </is>
      </c>
    </row>
    <row r="19">
      <c r="A19" t="inlineStr">
        <is>
          <t>Total 1,040: parts sum to 1,040 — reconciles</t>
        </is>
      </c>
    </row>
  </sheetData>
  <hyperlinks>
    <hyperlink xmlns:r="http://schemas.openxmlformats.org/officeDocument/2006/relationships" ref="A5" r:id="rId1"/>
  </hyperlink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Volunteers and Conscripts</t>
        </is>
      </c>
    </row>
    <row r="2">
      <c r="A2" t="inlineStr">
        <is>
          <t>National Defence · printed pp. 142</t>
        </is>
      </c>
    </row>
    <row r="3">
      <c r="A3" t="inlineStr">
        <is>
          <t>The annual enlistment of men for the three years ending 1928</t>
        </is>
      </c>
    </row>
    <row r="4">
      <c r="A4" t="inlineStr">
        <is>
          <t>Scan: https://archive.org/details/japan-year-book-1930/page/n197/mode/1up</t>
        </is>
      </c>
    </row>
    <row r="5">
      <c r="A5" s="3" t="inlineStr">
        <is>
          <t>← Contents</t>
        </is>
      </c>
    </row>
    <row r="7">
      <c r="A7" s="5" t="inlineStr">
        <is>
          <t>Year</t>
        </is>
      </c>
      <c r="B7" s="5" t="inlineStr">
        <is>
          <t>Conscripts</t>
        </is>
      </c>
      <c r="C7" s="5" t="inlineStr">
        <is>
          <t>Volunteers</t>
        </is>
      </c>
    </row>
    <row r="8">
      <c r="A8" s="9" t="n">
        <v>1926</v>
      </c>
      <c r="B8" s="8" t="n">
        <v>7050</v>
      </c>
      <c r="C8" s="8" t="n">
        <v>5789</v>
      </c>
    </row>
    <row r="9">
      <c r="A9" s="9" t="n">
        <v>1927</v>
      </c>
      <c r="B9" s="8" t="n">
        <v>7979</v>
      </c>
      <c r="C9" s="8" t="n">
        <v>5564</v>
      </c>
    </row>
    <row r="10">
      <c r="A10" s="9" t="n">
        <v>1928</v>
      </c>
      <c r="B10" s="8" t="n">
        <v>10290</v>
      </c>
      <c r="C10" s="8" t="n">
        <v>6372</v>
      </c>
    </row>
    <row r="12">
      <c r="A12" s="2" t="inlineStr">
        <is>
          <t>Transcriber's notes</t>
        </is>
      </c>
    </row>
    <row r="13">
      <c r="A13" t="inlineStr">
        <is>
          <t>No totals printed.</t>
        </is>
      </c>
    </row>
  </sheetData>
  <hyperlinks>
    <hyperlink xmlns:r="http://schemas.openxmlformats.org/officeDocument/2006/relationships" ref="A5" r:id="rId1"/>
  </hyperlink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Age Limit of Officers on Active Service</t>
        </is>
      </c>
    </row>
    <row r="2">
      <c r="A2" t="inlineStr">
        <is>
          <t>National Defence · printed pp. 142</t>
        </is>
      </c>
    </row>
    <row r="3">
      <c r="A3" t="inlineStr">
        <is>
          <t>Scan: https://archive.org/details/japan-year-book-1930/page/n197/mode/1up</t>
        </is>
      </c>
    </row>
    <row r="4">
      <c r="A4" s="3" t="inlineStr">
        <is>
          <t>← Contents</t>
        </is>
      </c>
    </row>
    <row r="6">
      <c r="A6" s="5" t="inlineStr">
        <is>
          <t>Rank</t>
        </is>
      </c>
      <c r="B6" s="5" t="inlineStr">
        <is>
          <t>Age limit</t>
        </is>
      </c>
    </row>
    <row r="7">
      <c r="A7" t="inlineStr">
        <is>
          <t>Fleet Admiral</t>
        </is>
      </c>
      <c r="B7" t="inlineStr">
        <is>
          <t>No limit</t>
        </is>
      </c>
    </row>
    <row r="8">
      <c r="A8" t="inlineStr">
        <is>
          <t>Admiral</t>
        </is>
      </c>
      <c r="B8" s="9" t="n">
        <v>65</v>
      </c>
    </row>
    <row r="9">
      <c r="A9" t="inlineStr">
        <is>
          <t>Non-Combatant Vice-Admiral</t>
        </is>
      </c>
      <c r="B9" s="9" t="n">
        <v>62</v>
      </c>
    </row>
    <row r="10">
      <c r="A10" t="inlineStr">
        <is>
          <t>Vice-Admiral</t>
        </is>
      </c>
      <c r="B10" s="9" t="n">
        <v>60</v>
      </c>
    </row>
    <row r="11">
      <c r="A11" t="inlineStr">
        <is>
          <t>Rear-Admiral &amp; Non-Combatant Rear-Admiral</t>
        </is>
      </c>
      <c r="B11" s="9" t="n">
        <v>58</v>
      </c>
    </row>
    <row r="12">
      <c r="A12" t="inlineStr">
        <is>
          <t>Non-Combatant Captain</t>
        </is>
      </c>
      <c r="B12" s="9" t="n">
        <v>54</v>
      </c>
    </row>
    <row r="13">
      <c r="A13" t="inlineStr">
        <is>
          <t>Captain &amp; Engineer Captain</t>
        </is>
      </c>
      <c r="B13" s="9" t="n">
        <v>52</v>
      </c>
    </row>
    <row r="14">
      <c r="A14" t="inlineStr">
        <is>
          <t>Non-Combatant Commander</t>
        </is>
      </c>
      <c r="B14" s="9" t="n">
        <v>50</v>
      </c>
    </row>
    <row r="15">
      <c r="A15" t="inlineStr">
        <is>
          <t>Commander &amp; Engineer Commander</t>
        </is>
      </c>
      <c r="B15" s="9" t="n">
        <v>48</v>
      </c>
    </row>
    <row r="16">
      <c r="A16" t="inlineStr">
        <is>
          <t>Non-Combatant Lieut.-Commander</t>
        </is>
      </c>
      <c r="B16" s="9" t="n">
        <v>47</v>
      </c>
    </row>
    <row r="17">
      <c r="A17" t="inlineStr">
        <is>
          <t>Lieut.-Commander &amp; Engineer Lieut.-Com.</t>
        </is>
      </c>
      <c r="B17" s="9" t="n">
        <v>45</v>
      </c>
    </row>
    <row r="18">
      <c r="A18" t="inlineStr">
        <is>
          <t>Non-Combatant Lieutenant</t>
        </is>
      </c>
      <c r="B18" s="9" t="n">
        <v>44</v>
      </c>
    </row>
    <row r="19">
      <c r="A19" t="inlineStr">
        <is>
          <t>Lieutenant and Engineer Lieutenant</t>
        </is>
      </c>
      <c r="B19" s="9" t="n">
        <v>43</v>
      </c>
    </row>
    <row r="20">
      <c r="A20" t="inlineStr">
        <is>
          <t>Sub-Lieutenant (Non-Combatant, 1st &amp; 2nd)</t>
        </is>
      </c>
      <c r="B20" s="9" t="n">
        <v>40</v>
      </c>
    </row>
    <row r="21">
      <c r="A21" t="inlineStr">
        <is>
          <t>Sub-Lieut. &amp; Eng. Sub-Lieut. (1st &amp; 2nd)</t>
        </is>
      </c>
      <c r="B21" s="9" t="n">
        <v>38</v>
      </c>
    </row>
    <row r="23">
      <c r="A23" s="2" t="inlineStr">
        <is>
          <t>Transcriber's notes</t>
        </is>
      </c>
    </row>
    <row r="24">
      <c r="A24" t="inlineStr">
        <is>
          <t>No totals.</t>
        </is>
      </c>
    </row>
  </sheetData>
  <hyperlinks>
    <hyperlink xmlns:r="http://schemas.openxmlformats.org/officeDocument/2006/relationships" ref="A4" r:id="rId1"/>
  </hyperlink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Latest Statistics (1929)</t>
        </is>
      </c>
    </row>
    <row r="2">
      <c r="A2" t="inlineStr">
        <is>
          <t>National Defence · printed pp. 143</t>
        </is>
      </c>
    </row>
    <row r="3">
      <c r="A3" t="inlineStr">
        <is>
          <t>4. Naval Education</t>
        </is>
      </c>
    </row>
    <row r="4">
      <c r="A4" t="inlineStr">
        <is>
          <t>Scan: https://archive.org/details/japan-year-book-1930/page/n198/mode/1up</t>
        </is>
      </c>
    </row>
    <row r="5">
      <c r="A5" s="3" t="inlineStr">
        <is>
          <t>← Contents</t>
        </is>
      </c>
    </row>
    <row r="7">
      <c r="A7" s="5" t="inlineStr">
        <is>
          <t>Institution</t>
        </is>
      </c>
      <c r="B7" s="5" t="inlineStr">
        <is>
          <t>Staff</t>
        </is>
      </c>
      <c r="C7" s="5" t="inlineStr">
        <is>
          <t>Students</t>
        </is>
      </c>
      <c r="D7" s="5" t="inlineStr">
        <is>
          <t>Graduates</t>
        </is>
      </c>
    </row>
    <row r="8">
      <c r="A8" t="inlineStr">
        <is>
          <t>Naval Staff College (Tokyo)</t>
        </is>
      </c>
      <c r="B8" s="9" t="n">
        <v>85</v>
      </c>
      <c r="C8" s="9" t="n">
        <v>111</v>
      </c>
      <c r="D8" s="9" t="n">
        <v>51</v>
      </c>
    </row>
    <row r="9">
      <c r="A9" t="inlineStr">
        <is>
          <t>Naval College (Etajima)</t>
        </is>
      </c>
      <c r="B9" s="9" t="n">
        <v>49</v>
      </c>
      <c r="C9" s="9" t="n">
        <v>410</v>
      </c>
      <c r="D9" s="9" t="n">
        <v>120</v>
      </c>
    </row>
    <row r="10">
      <c r="A10" t="inlineStr">
        <is>
          <t>Naval Engineering College (Maizuru)</t>
        </is>
      </c>
      <c r="B10" s="9" t="n">
        <v>82</v>
      </c>
      <c r="C10" s="9" t="n">
        <v>131</v>
      </c>
      <c r="D10" s="9" t="n">
        <v>49</v>
      </c>
    </row>
    <row r="11">
      <c r="A11" t="inlineStr">
        <is>
          <t>Surgery School (Tokyo)</t>
        </is>
      </c>
      <c r="B11" s="9" t="n">
        <v>18</v>
      </c>
      <c r="C11" s="9" t="n">
        <v>30</v>
      </c>
      <c r="D11" s="9" t="n">
        <v>52</v>
      </c>
    </row>
    <row r="12">
      <c r="A12" t="inlineStr">
        <is>
          <t>Paymaster School (Tokyo)</t>
        </is>
      </c>
      <c r="B12" s="9" t="n">
        <v>77</v>
      </c>
      <c r="C12" s="9" t="n">
        <v>133</v>
      </c>
      <c r="D12" s="9" t="n">
        <v>74</v>
      </c>
    </row>
    <row r="13">
      <c r="A13" t="inlineStr">
        <is>
          <t>Gunnery School (Yokosuka)</t>
        </is>
      </c>
      <c r="B13" s="9" t="n">
        <v>74</v>
      </c>
      <c r="C13" s="8" t="n">
        <v>1071</v>
      </c>
      <c r="D13" s="8" t="n">
        <v>1551</v>
      </c>
    </row>
    <row r="14">
      <c r="A14" t="inlineStr">
        <is>
          <t>Torpedo School (Yokosuka)</t>
        </is>
      </c>
      <c r="B14" s="9" t="n">
        <v>180</v>
      </c>
      <c r="C14" s="8" t="n">
        <v>1004</v>
      </c>
      <c r="D14" s="8" t="n">
        <v>1450</v>
      </c>
    </row>
    <row r="15">
      <c r="A15" t="inlineStr">
        <is>
          <t>Submarine School (Kure)</t>
        </is>
      </c>
      <c r="B15" s="9" t="n">
        <v>17</v>
      </c>
      <c r="C15" s="9" t="n">
        <v>199</v>
      </c>
      <c r="D15" s="9" t="n">
        <v>217</v>
      </c>
    </row>
    <row r="16">
      <c r="A16" t="inlineStr">
        <is>
          <t>Artificers School (Yokosuka)</t>
        </is>
      </c>
      <c r="B16" t="inlineStr">
        <is>
          <t>—</t>
        </is>
      </c>
      <c r="C16" s="9" t="n">
        <v>966</v>
      </c>
      <c r="D16" t="inlineStr">
        <is>
          <t>—</t>
        </is>
      </c>
    </row>
    <row r="18">
      <c r="A18" s="2" t="inlineStr">
        <is>
          <t>Transcriber's notes</t>
        </is>
      </c>
    </row>
    <row r="19">
      <c r="A19" t="inlineStr">
        <is>
          <t>No printed totals.</t>
        </is>
      </c>
    </row>
  </sheetData>
  <hyperlinks>
    <hyperlink xmlns:r="http://schemas.openxmlformats.org/officeDocument/2006/relationships" ref="A5" r:id="rId1"/>
  </hyperlink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Warships, Destroyers, Special Service Ships, etc.</t>
        </is>
      </c>
    </row>
    <row r="2">
      <c r="A2" t="inlineStr">
        <is>
          <t>National Defence · printed pp. 144</t>
        </is>
      </c>
    </row>
    <row r="3">
      <c r="A3" t="inlineStr">
        <is>
          <t>(as existing on Sept. 1, '29)</t>
        </is>
      </c>
    </row>
    <row r="4">
      <c r="A4" t="inlineStr">
        <is>
          <t>Scan: https://archive.org/details/japan-year-book-1930/page/n199/mode/1up</t>
        </is>
      </c>
    </row>
    <row r="5">
      <c r="A5" s="3" t="inlineStr">
        <is>
          <t>← Contents</t>
        </is>
      </c>
    </row>
    <row r="7">
      <c r="A7" s="5" t="inlineStr">
        <is>
          <t>Class</t>
        </is>
      </c>
      <c r="B7" s="5" t="inlineStr">
        <is>
          <t>No.</t>
        </is>
      </c>
      <c r="C7" s="5" t="inlineStr">
        <is>
          <t>Tonnage</t>
        </is>
      </c>
    </row>
    <row r="8">
      <c r="A8" t="inlineStr">
        <is>
          <t>Battleships</t>
        </is>
      </c>
      <c r="B8" s="9" t="n">
        <v>6</v>
      </c>
      <c r="C8" s="8" t="n">
        <v>191320</v>
      </c>
    </row>
    <row r="9">
      <c r="A9" t="inlineStr">
        <is>
          <t>Battle-cruisers</t>
        </is>
      </c>
      <c r="B9" s="9" t="n">
        <v>4</v>
      </c>
      <c r="C9" s="8" t="n">
        <v>113000</v>
      </c>
    </row>
    <row r="10">
      <c r="A10" t="inlineStr">
        <is>
          <t>Cruisers</t>
        </is>
      </c>
      <c r="B10" s="9" t="n">
        <v>29</v>
      </c>
      <c r="C10" s="8" t="n">
        <v>175755</v>
      </c>
    </row>
    <row r="11">
      <c r="A11" t="inlineStr">
        <is>
          <t>(1st class</t>
        </is>
      </c>
      <c r="B11" s="9" t="n">
        <v>8</v>
      </c>
      <c r="C11" t="inlineStr">
        <is>
          <t>69,000)</t>
        </is>
      </c>
    </row>
    <row r="12">
      <c r="A12" t="inlineStr">
        <is>
          <t>(2nd class</t>
        </is>
      </c>
      <c r="B12" s="9" t="n">
        <v>21</v>
      </c>
      <c r="C12" t="inlineStr">
        <is>
          <t>106,755)</t>
        </is>
      </c>
    </row>
    <row r="13">
      <c r="A13" t="inlineStr">
        <is>
          <t>Coast defence ships</t>
        </is>
      </c>
      <c r="B13" s="9" t="n">
        <v>9</v>
      </c>
      <c r="C13" s="8" t="n">
        <v>81434</v>
      </c>
    </row>
    <row r="14">
      <c r="A14" t="inlineStr">
        <is>
          <t>(1st class)</t>
        </is>
      </c>
      <c r="B14" s="9" t="n">
        <v>7</v>
      </c>
      <c r="C14" t="inlineStr">
        <is>
          <t>74,098)</t>
        </is>
      </c>
    </row>
    <row r="15">
      <c r="A15" t="inlineStr">
        <is>
          <t>(2nd class</t>
        </is>
      </c>
      <c r="B15" s="9" t="n">
        <v>2</v>
      </c>
      <c r="C15" t="inlineStr">
        <is>
          <t>7,336)</t>
        </is>
      </c>
    </row>
    <row r="16">
      <c r="A16" t="inlineStr">
        <is>
          <t>Gun-boats</t>
        </is>
      </c>
      <c r="B16" s="9" t="n">
        <v>11</v>
      </c>
      <c r="C16" s="8" t="n">
        <v>5378</v>
      </c>
    </row>
    <row r="17">
      <c r="A17" t="inlineStr">
        <is>
          <t>(1st class</t>
        </is>
      </c>
      <c r="B17" s="9" t="n">
        <v>2</v>
      </c>
      <c r="C17" t="inlineStr">
        <is>
          <t>2,070)</t>
        </is>
      </c>
    </row>
    <row r="18">
      <c r="A18" t="inlineStr">
        <is>
          <t>(2nd class</t>
        </is>
      </c>
      <c r="B18" s="9" t="n">
        <v>9</v>
      </c>
      <c r="C18" t="inlineStr">
        <is>
          <t>3,308)</t>
        </is>
      </c>
    </row>
    <row r="19">
      <c r="A19" t="inlineStr">
        <is>
          <t>Seaplane carriers</t>
        </is>
      </c>
      <c r="B19" s="9" t="n">
        <v>4</v>
      </c>
      <c r="C19" s="8" t="n">
        <v>71575</v>
      </c>
    </row>
    <row r="20">
      <c r="A20" t="inlineStr">
        <is>
          <t>Torpedo carriers</t>
        </is>
      </c>
      <c r="B20" s="9" t="n">
        <v>4</v>
      </c>
      <c r="C20" s="8" t="n">
        <v>28730</v>
      </c>
    </row>
    <row r="21">
      <c r="A21" t="inlineStr">
        <is>
          <t>Mine layers</t>
        </is>
      </c>
      <c r="B21" s="9" t="n">
        <v>3</v>
      </c>
      <c r="C21" s="8" t="n">
        <v>19685</v>
      </c>
    </row>
    <row r="22">
      <c r="A22" t="inlineStr">
        <is>
          <t>(Total</t>
        </is>
      </c>
      <c r="B22" s="9" t="n">
        <v>70</v>
      </c>
      <c r="C22" t="inlineStr">
        <is>
          <t>683,878)</t>
        </is>
      </c>
    </row>
    <row r="23">
      <c r="A23" t="inlineStr">
        <is>
          <t>Destroyers</t>
        </is>
      </c>
      <c r="B23" s="9" t="n">
        <v>106</v>
      </c>
      <c r="C23" s="8" t="n">
        <v>113975</v>
      </c>
    </row>
    <row r="24">
      <c r="A24" t="inlineStr">
        <is>
          <t>(1st class</t>
        </is>
      </c>
      <c r="B24" s="9" t="n">
        <v>56</v>
      </c>
      <c r="C24" t="inlineStr">
        <is>
          <t>73,485)</t>
        </is>
      </c>
    </row>
    <row r="25">
      <c r="A25" t="inlineStr">
        <is>
          <t>(2nd class</t>
        </is>
      </c>
      <c r="B25" s="9" t="n">
        <v>50</v>
      </c>
      <c r="C25" t="inlineStr">
        <is>
          <t>40,490)</t>
        </is>
      </c>
    </row>
    <row r="26">
      <c r="A26" t="inlineStr">
        <is>
          <t>Mine sweepers</t>
        </is>
      </c>
      <c r="B26" s="9" t="n">
        <v>24</v>
      </c>
      <c r="C26" s="8" t="n">
        <v>11056</v>
      </c>
    </row>
    <row r="27">
      <c r="A27" t="inlineStr">
        <is>
          <t>Submarines</t>
        </is>
      </c>
      <c r="B27" s="9" t="n">
        <v>78</v>
      </c>
      <c r="C27" s="8" t="n">
        <v>71836</v>
      </c>
    </row>
    <row r="29">
      <c r="A29" s="2" t="inlineStr">
        <is>
          <t>Footnotes</t>
        </is>
      </c>
    </row>
    <row r="30">
      <c r="A30" t="inlineStr">
        <is>
          <t>Besides, there are 28 special service ships including 3 training ships, 1 target boat, 3 surveying ships, 18 transports and 1 ice-breaker.</t>
        </is>
      </c>
    </row>
    <row r="32">
      <c r="A32" s="2" t="inlineStr">
        <is>
          <t>Transcriber's notes</t>
        </is>
      </c>
    </row>
    <row r="33">
      <c r="A33" t="inlineStr">
        <is>
          <t>Parentheses printed as in source (opening/closing parentheses unbalanced as printed).</t>
        </is>
      </c>
    </row>
    <row r="34">
      <c r="A34" t="inlineStr">
        <is>
          <t>Sub-classes reconcile: Cruisers 8+21=29, 69,000+106,755=175,755; Coast defence 7+2=9, 74,098+7,336=81,434; Gun-boats 2+9=11, 2,070+3,308=5,378; Destroyers 56+50=106, 73,485+40,490=113,975 — all reconcile.</t>
        </is>
      </c>
    </row>
    <row r="35">
      <c r="A35" t="inlineStr">
        <is>
          <t>(Total 70, 683,878): Battleships through Mine layers sum to 70 ships — reconciles; tonnage sums to 686,877 — does NOT reconcile (printed total 2,999 lower). Cells re-read.</t>
        </is>
      </c>
    </row>
  </sheetData>
  <hyperlinks>
    <hyperlink xmlns:r="http://schemas.openxmlformats.org/officeDocument/2006/relationships" ref="A5" r:id="rId1"/>
  </hyperlink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I25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List of Warships</t>
        </is>
      </c>
    </row>
    <row r="2">
      <c r="A2" t="inlineStr">
        <is>
          <t>National Defence · printed pp. 144, 145, 146, 147</t>
        </is>
      </c>
    </row>
    <row r="3">
      <c r="A3" t="inlineStr">
        <is>
          <t>(Sept. 1, '29)</t>
        </is>
      </c>
    </row>
    <row r="4">
      <c r="A4" t="inlineStr">
        <is>
          <t>Scan: https://archive.org/details/japan-year-book-1930/page/n199/mode/1up, https://archive.org/details/japan-year-book-1930/page/n200/mode/1up, https://archive.org/details/japan-year-book-1930/page/n201/mode/1up, https://archive.org/details/japan-year-book-1930/page/n202/mode/1up</t>
        </is>
      </c>
    </row>
    <row r="5">
      <c r="A5" s="3" t="inlineStr">
        <is>
          <t>← Contents</t>
        </is>
      </c>
    </row>
    <row r="7">
      <c r="A7" s="2" t="inlineStr">
        <is>
          <t>Battleships</t>
        </is>
      </c>
    </row>
    <row r="8">
      <c r="A8" s="5" t="inlineStr">
        <is>
          <t>Name</t>
        </is>
      </c>
      <c r="B8" s="5" t="inlineStr">
        <is>
          <t>Displacement (tons)</t>
        </is>
      </c>
      <c r="C8" s="5" t="inlineStr">
        <is>
          <t>Length (feet)</t>
        </is>
      </c>
      <c r="D8" s="5" t="inlineStr">
        <is>
          <t>When launched</t>
        </is>
      </c>
      <c r="E8" s="5" t="inlineStr">
        <is>
          <t>Nominal speed (knots)</t>
        </is>
      </c>
      <c r="F8" s="5" t="inlineStr">
        <is>
          <t>Torpedo tubes</t>
        </is>
      </c>
      <c r="G8" s="5" t="inlineStr">
        <is>
          <t>Armor at water line (feet)</t>
        </is>
      </c>
      <c r="H8" s="5" t="inlineStr">
        <is>
          <t>Main armament (centimeter)</t>
        </is>
      </c>
      <c r="I8" s="5" t="inlineStr">
        <is>
          <t>High angle guns</t>
        </is>
      </c>
    </row>
    <row r="9">
      <c r="A9" t="inlineStr">
        <is>
          <t>Fuso</t>
        </is>
      </c>
      <c r="B9" s="8" t="n">
        <v>30600</v>
      </c>
      <c r="C9" s="9" t="n">
        <v>630</v>
      </c>
      <c r="D9" s="9" t="n">
        <v>1914</v>
      </c>
      <c r="E9" s="11" t="n">
        <v>22.5</v>
      </c>
      <c r="F9" s="9" t="n">
        <v>6</v>
      </c>
      <c r="G9" s="9" t="n">
        <v>28</v>
      </c>
      <c r="H9" t="inlineStr">
        <is>
          <t>36 (12)</t>
        </is>
      </c>
      <c r="I9" t="inlineStr">
        <is>
          <t>8cm. (4)</t>
        </is>
      </c>
    </row>
    <row r="10">
      <c r="A10" t="inlineStr">
        <is>
          <t>Yamashiro</t>
        </is>
      </c>
      <c r="B10" s="8" t="n">
        <v>30600</v>
      </c>
      <c r="C10" s="9" t="n">
        <v>430</v>
      </c>
      <c r="D10" s="9" t="n">
        <v>1915</v>
      </c>
      <c r="E10" s="11" t="n">
        <v>22.5</v>
      </c>
      <c r="F10" s="9" t="n">
        <v>6</v>
      </c>
      <c r="G10" s="9" t="n">
        <v>28</v>
      </c>
      <c r="H10" t="inlineStr">
        <is>
          <t>36 (12)</t>
        </is>
      </c>
      <c r="I10" t="inlineStr">
        <is>
          <t>8cm. (4)</t>
        </is>
      </c>
    </row>
    <row r="11">
      <c r="A11" t="inlineStr">
        <is>
          <t>Ise</t>
        </is>
      </c>
      <c r="B11" s="8" t="n">
        <v>31260</v>
      </c>
      <c r="C11" s="9" t="n">
        <v>640</v>
      </c>
      <c r="D11" s="9" t="n">
        <v>1916</v>
      </c>
      <c r="E11" s="11" t="n">
        <v>23</v>
      </c>
      <c r="F11" s="9" t="n">
        <v>6</v>
      </c>
      <c r="G11" s="9" t="n">
        <v>28</v>
      </c>
      <c r="H11" t="inlineStr">
        <is>
          <t>36 (12)</t>
        </is>
      </c>
      <c r="I11" t="inlineStr">
        <is>
          <t>8cm. (4)</t>
        </is>
      </c>
    </row>
    <row r="12">
      <c r="A12" t="inlineStr">
        <is>
          <t>Hyuga</t>
        </is>
      </c>
      <c r="B12" s="8" t="n">
        <v>31260</v>
      </c>
      <c r="C12" s="9" t="n">
        <v>640</v>
      </c>
      <c r="D12" s="9" t="n">
        <v>1917</v>
      </c>
      <c r="E12" s="11" t="n">
        <v>23</v>
      </c>
      <c r="F12" s="9" t="n">
        <v>6</v>
      </c>
      <c r="G12" s="9" t="n">
        <v>28</v>
      </c>
      <c r="H12" t="inlineStr">
        <is>
          <t>36 (12)</t>
        </is>
      </c>
      <c r="I12" t="inlineStr">
        <is>
          <t>8cm. (4)</t>
        </is>
      </c>
    </row>
    <row r="13">
      <c r="A13" t="inlineStr">
        <is>
          <t>Nagato</t>
        </is>
      </c>
      <c r="B13" s="8" t="n">
        <v>33800</v>
      </c>
      <c r="C13" s="9" t="n">
        <v>660</v>
      </c>
      <c r="D13" s="9" t="n">
        <v>1919</v>
      </c>
      <c r="E13" s="11" t="n">
        <v>23</v>
      </c>
      <c r="F13" s="9" t="n">
        <v>8</v>
      </c>
      <c r="G13" s="9" t="n">
        <v>30</v>
      </c>
      <c r="H13" t="inlineStr">
        <is>
          <t>40 (8)</t>
        </is>
      </c>
      <c r="I13" t="inlineStr">
        <is>
          <t>8cm. (4)</t>
        </is>
      </c>
    </row>
    <row r="14">
      <c r="A14" t="inlineStr">
        <is>
          <t>Mutsu</t>
        </is>
      </c>
      <c r="B14" s="8" t="n">
        <v>33800</v>
      </c>
      <c r="C14" s="9" t="n">
        <v>660</v>
      </c>
      <c r="D14" s="9" t="n">
        <v>1920</v>
      </c>
      <c r="E14" s="11" t="n">
        <v>23</v>
      </c>
      <c r="F14" s="9" t="n">
        <v>8</v>
      </c>
      <c r="G14" s="9" t="n">
        <v>30</v>
      </c>
      <c r="H14" t="inlineStr">
        <is>
          <t>40 (8)</t>
        </is>
      </c>
      <c r="I14" t="inlineStr">
        <is>
          <t>8cm. (4)</t>
        </is>
      </c>
    </row>
    <row r="16">
      <c r="A16" s="2" t="inlineStr">
        <is>
          <t>Battle Cruisers</t>
        </is>
      </c>
    </row>
    <row r="17">
      <c r="A17" s="5" t="inlineStr">
        <is>
          <t>Name</t>
        </is>
      </c>
      <c r="B17" s="5" t="inlineStr">
        <is>
          <t>Displacement (tons)</t>
        </is>
      </c>
      <c r="C17" s="5" t="inlineStr">
        <is>
          <t>Length (feet)</t>
        </is>
      </c>
      <c r="D17" s="5" t="inlineStr">
        <is>
          <t>When launched</t>
        </is>
      </c>
      <c r="E17" s="5" t="inlineStr">
        <is>
          <t>Nominal speed (knots)</t>
        </is>
      </c>
      <c r="F17" s="5" t="inlineStr">
        <is>
          <t>Torpedo tubes</t>
        </is>
      </c>
      <c r="G17" s="5" t="inlineStr">
        <is>
          <t>Armor at water line (feet)</t>
        </is>
      </c>
      <c r="H17" s="5" t="inlineStr">
        <is>
          <t>Main armament (centimeter)</t>
        </is>
      </c>
      <c r="I17" s="5" t="inlineStr">
        <is>
          <t>High angle guns</t>
        </is>
      </c>
    </row>
    <row r="18">
      <c r="A18" t="inlineStr">
        <is>
          <t>Kongo</t>
        </is>
      </c>
      <c r="B18" s="8" t="n">
        <v>27500</v>
      </c>
      <c r="C18" s="9" t="n">
        <v>653</v>
      </c>
      <c r="D18" s="9" t="n">
        <v>1912</v>
      </c>
      <c r="E18" s="11" t="n">
        <v>27.5</v>
      </c>
      <c r="F18" s="9" t="n">
        <v>7</v>
      </c>
      <c r="G18" s="9" t="n">
        <v>27</v>
      </c>
      <c r="H18" t="inlineStr">
        <is>
          <t>36 (8)</t>
        </is>
      </c>
      <c r="I18" t="inlineStr">
        <is>
          <t>8 (4)</t>
        </is>
      </c>
    </row>
    <row r="19">
      <c r="A19" t="inlineStr">
        <is>
          <t>Hiyei</t>
        </is>
      </c>
      <c r="B19" s="8" t="n">
        <v>27500</v>
      </c>
      <c r="C19" s="9" t="n">
        <v>653</v>
      </c>
      <c r="D19" s="9" t="n">
        <v>1912</v>
      </c>
      <c r="E19" s="11" t="n">
        <v>27.5</v>
      </c>
      <c r="F19" s="9" t="n">
        <v>7</v>
      </c>
      <c r="G19" s="9" t="n">
        <v>27</v>
      </c>
      <c r="H19" t="inlineStr">
        <is>
          <t>36 (8)</t>
        </is>
      </c>
      <c r="I19" t="inlineStr">
        <is>
          <t>8 (4)</t>
        </is>
      </c>
    </row>
    <row r="20">
      <c r="A20" t="inlineStr">
        <is>
          <t>Haruna</t>
        </is>
      </c>
      <c r="B20" s="8" t="n">
        <v>30500</v>
      </c>
      <c r="C20" s="9" t="n">
        <v>653</v>
      </c>
      <c r="D20" s="9" t="n">
        <v>1913</v>
      </c>
      <c r="E20" s="11" t="n">
        <v>27.5</v>
      </c>
      <c r="F20" s="9" t="n">
        <v>7</v>
      </c>
      <c r="G20" s="9" t="n">
        <v>27</v>
      </c>
      <c r="H20" t="inlineStr">
        <is>
          <t>36 (8)</t>
        </is>
      </c>
      <c r="I20" t="inlineStr">
        <is>
          <t>8 (4)</t>
        </is>
      </c>
    </row>
    <row r="21">
      <c r="A21" t="inlineStr">
        <is>
          <t>Kirishima</t>
        </is>
      </c>
      <c r="B21" s="8" t="n">
        <v>27500</v>
      </c>
      <c r="C21" s="9" t="n">
        <v>653</v>
      </c>
      <c r="D21" s="9" t="n">
        <v>1913</v>
      </c>
      <c r="E21" s="11" t="n">
        <v>27.5</v>
      </c>
      <c r="F21" s="9" t="n">
        <v>7</v>
      </c>
      <c r="G21" s="9" t="n">
        <v>27</v>
      </c>
      <c r="H21" t="inlineStr">
        <is>
          <t>36 (8)</t>
        </is>
      </c>
      <c r="I21" t="inlineStr">
        <is>
          <t>8 (4)</t>
        </is>
      </c>
    </row>
    <row r="23">
      <c r="A23" s="2" t="inlineStr">
        <is>
          <t>Cruisers</t>
        </is>
      </c>
    </row>
    <row r="24">
      <c r="A24" s="5" t="inlineStr">
        <is>
          <t>Name</t>
        </is>
      </c>
      <c r="B24" s="5" t="inlineStr">
        <is>
          <t>Displacement (tons)</t>
        </is>
      </c>
      <c r="C24" s="5" t="inlineStr">
        <is>
          <t>Length (feet)</t>
        </is>
      </c>
      <c r="D24" s="5" t="inlineStr">
        <is>
          <t>When launched</t>
        </is>
      </c>
      <c r="E24" s="5" t="inlineStr">
        <is>
          <t>Nominal speed (knots)</t>
        </is>
      </c>
      <c r="F24" s="5" t="inlineStr">
        <is>
          <t>Torpedo tubes</t>
        </is>
      </c>
      <c r="G24" s="5" t="inlineStr">
        <is>
          <t>Armor at water line (feet)</t>
        </is>
      </c>
      <c r="H24" s="5" t="inlineStr">
        <is>
          <t>Main armament (centimeter)</t>
        </is>
      </c>
      <c r="I24" s="5" t="inlineStr">
        <is>
          <t>High angle guns</t>
        </is>
      </c>
    </row>
    <row r="25">
      <c r="A25" t="inlineStr">
        <is>
          <t>Myoko</t>
        </is>
      </c>
      <c r="B25" s="8" t="n">
        <v>10000</v>
      </c>
      <c r="C25" s="9" t="n">
        <v>580</v>
      </c>
      <c r="D25" s="9" t="n">
        <v>1927</v>
      </c>
      <c r="E25" s="11" t="n">
        <v>33</v>
      </c>
      <c r="F25" s="9" t="n">
        <v>12</v>
      </c>
      <c r="G25" s="9" t="n">
        <v>14</v>
      </c>
      <c r="H25" t="inlineStr">
        <is>
          <t>12 (10)</t>
        </is>
      </c>
      <c r="I25" t="inlineStr">
        <is>
          <t>12 (4)</t>
        </is>
      </c>
    </row>
    <row r="26">
      <c r="A26" t="inlineStr">
        <is>
          <t>Nachi</t>
        </is>
      </c>
      <c r="B26" s="8" t="n">
        <v>10000</v>
      </c>
      <c r="C26" s="9" t="n">
        <v>580</v>
      </c>
      <c r="D26" s="9" t="n">
        <v>1927</v>
      </c>
      <c r="E26" s="11" t="n">
        <v>33</v>
      </c>
      <c r="F26" s="9" t="n">
        <v>12</v>
      </c>
      <c r="G26" s="9" t="n">
        <v>14</v>
      </c>
      <c r="H26" t="inlineStr">
        <is>
          <t>12 (10)</t>
        </is>
      </c>
      <c r="I26" t="inlineStr">
        <is>
          <t>12 (4)</t>
        </is>
      </c>
    </row>
    <row r="27">
      <c r="A27" t="inlineStr">
        <is>
          <t>Ashigara</t>
        </is>
      </c>
      <c r="B27" s="8" t="n">
        <v>10000</v>
      </c>
      <c r="C27" s="9" t="n">
        <v>580</v>
      </c>
      <c r="D27" s="9" t="n">
        <v>1928</v>
      </c>
      <c r="E27" s="11" t="n">
        <v>33</v>
      </c>
      <c r="F27" s="9" t="n">
        <v>12</v>
      </c>
      <c r="G27" s="9" t="n">
        <v>14</v>
      </c>
      <c r="H27" t="inlineStr">
        <is>
          <t>12 (10)</t>
        </is>
      </c>
      <c r="I27" t="inlineStr">
        <is>
          <t>12 (4)</t>
        </is>
      </c>
    </row>
    <row r="28">
      <c r="A28" t="inlineStr">
        <is>
          <t>Haguro</t>
        </is>
      </c>
      <c r="B28" s="8" t="n">
        <v>10000</v>
      </c>
      <c r="C28" s="9" t="n">
        <v>580</v>
      </c>
      <c r="D28" s="9" t="n">
        <v>1928</v>
      </c>
      <c r="E28" s="11" t="n">
        <v>33</v>
      </c>
      <c r="F28" s="9" t="n">
        <v>12</v>
      </c>
      <c r="G28" s="9" t="n">
        <v>14</v>
      </c>
      <c r="H28" t="inlineStr">
        <is>
          <t>12 (10)</t>
        </is>
      </c>
      <c r="I28" t="inlineStr">
        <is>
          <t>12 (4)</t>
        </is>
      </c>
    </row>
    <row r="29">
      <c r="A29" t="inlineStr">
        <is>
          <t>Takao</t>
        </is>
      </c>
      <c r="B29" s="8" t="n">
        <v>10000</v>
      </c>
      <c r="C29" t="inlineStr">
        <is>
          <t>(in course of construction)</t>
        </is>
      </c>
      <c r="D29" t="inlineStr"/>
      <c r="E29" t="inlineStr"/>
      <c r="F29" t="inlineStr"/>
      <c r="G29" t="inlineStr"/>
      <c r="H29" t="inlineStr">
        <is>
          <t>12 (10)</t>
        </is>
      </c>
      <c r="I29" t="inlineStr">
        <is>
          <t>12 (4)</t>
        </is>
      </c>
    </row>
    <row r="30">
      <c r="A30" t="inlineStr">
        <is>
          <t>Atago</t>
        </is>
      </c>
      <c r="B30" s="8" t="n">
        <v>10000</v>
      </c>
      <c r="C30" t="inlineStr">
        <is>
          <t>( „ „ „ „ )</t>
        </is>
      </c>
      <c r="D30" t="inlineStr"/>
      <c r="E30" t="inlineStr"/>
      <c r="F30" t="inlineStr"/>
      <c r="G30" t="inlineStr"/>
      <c r="H30" t="inlineStr">
        <is>
          <t>12 (10)</t>
        </is>
      </c>
      <c r="I30" t="inlineStr">
        <is>
          <t>12 (4)</t>
        </is>
      </c>
    </row>
    <row r="31">
      <c r="A31" t="inlineStr">
        <is>
          <t>Chokai</t>
        </is>
      </c>
      <c r="B31" s="8" t="n">
        <v>10000</v>
      </c>
      <c r="C31" t="inlineStr">
        <is>
          <t>( „ „ „ „ )</t>
        </is>
      </c>
      <c r="D31" t="inlineStr"/>
      <c r="E31" t="inlineStr"/>
      <c r="F31" t="inlineStr"/>
      <c r="G31" t="inlineStr"/>
      <c r="H31" t="inlineStr">
        <is>
          <t>12 (10)</t>
        </is>
      </c>
      <c r="I31" t="inlineStr">
        <is>
          <t>12 (4)</t>
        </is>
      </c>
    </row>
    <row r="32">
      <c r="A32" t="inlineStr">
        <is>
          <t>Furutaka</t>
        </is>
      </c>
      <c r="B32" s="8" t="n">
        <v>7100</v>
      </c>
      <c r="C32" s="9" t="n">
        <v>580</v>
      </c>
      <c r="D32" s="9" t="n">
        <v>1925</v>
      </c>
      <c r="E32" s="11" t="n">
        <v>33</v>
      </c>
      <c r="F32" s="9" t="n">
        <v>12</v>
      </c>
      <c r="G32" s="9" t="n">
        <v>14</v>
      </c>
      <c r="H32" t="inlineStr">
        <is>
          <t>20 (6)</t>
        </is>
      </c>
      <c r="I32" t="inlineStr">
        <is>
          <t>8 (4)</t>
        </is>
      </c>
    </row>
    <row r="33">
      <c r="A33" t="inlineStr">
        <is>
          <t>Kako</t>
        </is>
      </c>
      <c r="B33" s="8" t="n">
        <v>7100</v>
      </c>
      <c r="C33" s="9" t="n">
        <v>580</v>
      </c>
      <c r="D33" s="9" t="n">
        <v>1925</v>
      </c>
      <c r="E33" s="11" t="n">
        <v>33</v>
      </c>
      <c r="F33" s="9" t="n">
        <v>12</v>
      </c>
      <c r="G33" s="9" t="n">
        <v>14</v>
      </c>
      <c r="H33" t="inlineStr">
        <is>
          <t>20 (6)</t>
        </is>
      </c>
      <c r="I33" t="inlineStr">
        <is>
          <t>8 (4)</t>
        </is>
      </c>
    </row>
    <row r="34">
      <c r="A34" t="inlineStr">
        <is>
          <t>Aoba</t>
        </is>
      </c>
      <c r="B34" s="8" t="n">
        <v>7100</v>
      </c>
      <c r="C34" s="9" t="n">
        <v>580</v>
      </c>
      <c r="D34" s="9" t="n">
        <v>1926</v>
      </c>
      <c r="E34" s="11" t="n">
        <v>33</v>
      </c>
      <c r="F34" s="9" t="n">
        <v>12</v>
      </c>
      <c r="G34" s="9" t="n">
        <v>14</v>
      </c>
      <c r="H34" t="inlineStr">
        <is>
          <t>20 (6)</t>
        </is>
      </c>
      <c r="I34" t="inlineStr">
        <is>
          <t>8 (4)</t>
        </is>
      </c>
    </row>
    <row r="35">
      <c r="A35" t="inlineStr">
        <is>
          <t>Kinukasa</t>
        </is>
      </c>
      <c r="B35" s="8" t="n">
        <v>7100</v>
      </c>
      <c r="C35" s="9" t="n">
        <v>580</v>
      </c>
      <c r="D35" s="9" t="n">
        <v>1926</v>
      </c>
      <c r="E35" s="11" t="n">
        <v>33</v>
      </c>
      <c r="F35" s="9" t="n">
        <v>12</v>
      </c>
      <c r="G35" s="9" t="n">
        <v>14</v>
      </c>
      <c r="H35" t="inlineStr">
        <is>
          <t>20 (6)</t>
        </is>
      </c>
      <c r="I35" t="inlineStr">
        <is>
          <t>8 (4)</t>
        </is>
      </c>
    </row>
    <row r="36">
      <c r="A36" t="inlineStr">
        <is>
          <t>Maya</t>
        </is>
      </c>
      <c r="B36" s="8" t="n">
        <v>10000</v>
      </c>
      <c r="C36" t="inlineStr">
        <is>
          <t>(in course of construction)</t>
        </is>
      </c>
      <c r="D36" t="inlineStr"/>
      <c r="E36" t="inlineStr"/>
      <c r="F36" t="inlineStr"/>
      <c r="G36" t="inlineStr"/>
      <c r="H36" t="inlineStr">
        <is>
          <t>12 (10)</t>
        </is>
      </c>
      <c r="I36" t="inlineStr">
        <is>
          <t>12 (4)</t>
        </is>
      </c>
    </row>
    <row r="37">
      <c r="A37" t="inlineStr">
        <is>
          <t>Tone</t>
        </is>
      </c>
      <c r="B37" s="8" t="n">
        <v>4100</v>
      </c>
      <c r="C37" s="9" t="n">
        <v>360</v>
      </c>
      <c r="D37" s="9" t="n">
        <v>1907</v>
      </c>
      <c r="E37" s="11" t="n">
        <v>23</v>
      </c>
      <c r="F37" s="9" t="n">
        <v>3</v>
      </c>
      <c r="G37" s="9" t="n">
        <v>16</v>
      </c>
      <c r="H37" t="inlineStr">
        <is>
          <t>15 (2)</t>
        </is>
      </c>
      <c r="I37" t="inlineStr">
        <is>
          <t>12 (10)</t>
        </is>
      </c>
    </row>
    <row r="38">
      <c r="A38" t="inlineStr">
        <is>
          <t>Chikuma</t>
        </is>
      </c>
      <c r="B38" s="8" t="n">
        <v>4950</v>
      </c>
      <c r="C38" s="9" t="n">
        <v>440</v>
      </c>
      <c r="D38" s="9" t="n">
        <v>1911</v>
      </c>
      <c r="E38" s="11" t="n">
        <v>26</v>
      </c>
      <c r="F38" s="9" t="n">
        <v>3</v>
      </c>
      <c r="G38" s="9" t="n">
        <v>16</v>
      </c>
      <c r="H38" t="inlineStr">
        <is>
          <t>15 (8)</t>
        </is>
      </c>
      <c r="I38" t="inlineStr">
        <is>
          <t>8 (10)</t>
        </is>
      </c>
    </row>
    <row r="39">
      <c r="A39" t="inlineStr">
        <is>
          <t>Hirato</t>
        </is>
      </c>
      <c r="B39" s="8" t="n">
        <v>4950</v>
      </c>
      <c r="C39" s="9" t="n">
        <v>440</v>
      </c>
      <c r="D39" s="9" t="n">
        <v>1911</v>
      </c>
      <c r="E39" s="11" t="n">
        <v>26</v>
      </c>
      <c r="F39" s="9" t="n">
        <v>3</v>
      </c>
      <c r="G39" s="9" t="n">
        <v>16</v>
      </c>
      <c r="H39" t="inlineStr">
        <is>
          <t>15 (8)</t>
        </is>
      </c>
      <c r="I39" t="inlineStr">
        <is>
          <t>8 (10)</t>
        </is>
      </c>
    </row>
    <row r="40">
      <c r="A40" t="inlineStr">
        <is>
          <t>Yahagi</t>
        </is>
      </c>
      <c r="B40" s="8" t="n">
        <v>4950</v>
      </c>
      <c r="C40" s="9" t="n">
        <v>440</v>
      </c>
      <c r="D40" s="9" t="n">
        <v>1911</v>
      </c>
      <c r="E40" s="11" t="n">
        <v>26</v>
      </c>
      <c r="F40" s="9" t="n">
        <v>3</v>
      </c>
      <c r="G40" s="9" t="n">
        <v>16</v>
      </c>
      <c r="H40" t="inlineStr">
        <is>
          <t>15 (8)</t>
        </is>
      </c>
      <c r="I40" t="inlineStr">
        <is>
          <t>8 (10)</t>
        </is>
      </c>
    </row>
    <row r="41">
      <c r="A41" t="inlineStr">
        <is>
          <t>Tatsuta</t>
        </is>
      </c>
      <c r="B41" s="8" t="n">
        <v>3500</v>
      </c>
      <c r="C41" s="9" t="n">
        <v>440</v>
      </c>
      <c r="D41" s="9" t="n">
        <v>1918</v>
      </c>
      <c r="E41" s="11" t="n">
        <v>31</v>
      </c>
      <c r="F41" s="9" t="n">
        <v>6</v>
      </c>
      <c r="G41" s="9" t="n">
        <v>13</v>
      </c>
      <c r="H41" t="inlineStr">
        <is>
          <t>14 (4)</t>
        </is>
      </c>
      <c r="I41" t="inlineStr">
        <is>
          <t>8 (1)</t>
        </is>
      </c>
    </row>
    <row r="42">
      <c r="A42" t="inlineStr">
        <is>
          <t>Tenryu</t>
        </is>
      </c>
      <c r="B42" s="8" t="n">
        <v>3500</v>
      </c>
      <c r="C42" s="9" t="n">
        <v>440</v>
      </c>
      <c r="D42" s="9" t="n">
        <v>1918</v>
      </c>
      <c r="E42" s="11" t="n">
        <v>31</v>
      </c>
      <c r="F42" s="9" t="n">
        <v>6</v>
      </c>
      <c r="G42" s="9" t="n">
        <v>13</v>
      </c>
      <c r="H42" t="inlineStr">
        <is>
          <t>14 (4)</t>
        </is>
      </c>
      <c r="I42" t="inlineStr">
        <is>
          <t>8 (1)</t>
        </is>
      </c>
    </row>
    <row r="43">
      <c r="A43" t="inlineStr">
        <is>
          <t>Kuma</t>
        </is>
      </c>
      <c r="B43" s="8" t="n">
        <v>5500</v>
      </c>
      <c r="C43" s="9" t="n">
        <v>500</v>
      </c>
      <c r="D43" s="9" t="n">
        <v>1919</v>
      </c>
      <c r="E43" s="11" t="n">
        <v>33</v>
      </c>
      <c r="F43" s="9" t="n">
        <v>8</v>
      </c>
      <c r="G43" s="9" t="n">
        <v>15</v>
      </c>
      <c r="H43" t="inlineStr">
        <is>
          <t>14 (7)</t>
        </is>
      </c>
      <c r="I43" t="inlineStr">
        <is>
          <t>8 (1)</t>
        </is>
      </c>
    </row>
    <row r="44">
      <c r="A44" t="inlineStr">
        <is>
          <t>Tama</t>
        </is>
      </c>
      <c r="B44" s="8" t="n">
        <v>5500</v>
      </c>
      <c r="C44" s="9" t="n">
        <v>500</v>
      </c>
      <c r="D44" s="9" t="n">
        <v>1920</v>
      </c>
      <c r="E44" s="11" t="n">
        <v>33</v>
      </c>
      <c r="F44" s="9" t="n">
        <v>8</v>
      </c>
      <c r="G44" s="9" t="n">
        <v>15</v>
      </c>
      <c r="H44" t="inlineStr">
        <is>
          <t>14 (7)</t>
        </is>
      </c>
      <c r="I44" t="inlineStr">
        <is>
          <t>8 (2)</t>
        </is>
      </c>
    </row>
    <row r="45">
      <c r="A45" t="inlineStr">
        <is>
          <t>Kitakami</t>
        </is>
      </c>
      <c r="B45" s="8" t="n">
        <v>5500</v>
      </c>
      <c r="C45" s="9" t="n">
        <v>500</v>
      </c>
      <c r="D45" s="9" t="n">
        <v>1920</v>
      </c>
      <c r="E45" s="11" t="n">
        <v>33</v>
      </c>
      <c r="F45" s="9" t="n">
        <v>8</v>
      </c>
      <c r="G45" s="9" t="n">
        <v>15</v>
      </c>
      <c r="H45" t="inlineStr">
        <is>
          <t>14 (7)</t>
        </is>
      </c>
      <c r="I45" t="inlineStr">
        <is>
          <t>8 (2)</t>
        </is>
      </c>
    </row>
    <row r="46">
      <c r="A46" t="inlineStr">
        <is>
          <t>Oi</t>
        </is>
      </c>
      <c r="B46" s="8" t="n">
        <v>5500</v>
      </c>
      <c r="C46" s="9" t="n">
        <v>500</v>
      </c>
      <c r="D46" s="9" t="n">
        <v>1920</v>
      </c>
      <c r="E46" s="11" t="n">
        <v>33</v>
      </c>
      <c r="F46" s="9" t="n">
        <v>8</v>
      </c>
      <c r="G46" s="9" t="n">
        <v>15</v>
      </c>
      <c r="H46" t="inlineStr">
        <is>
          <t>14 (7)</t>
        </is>
      </c>
      <c r="I46" t="inlineStr">
        <is>
          <t>8 (2)</t>
        </is>
      </c>
    </row>
    <row r="47">
      <c r="A47" t="inlineStr">
        <is>
          <t>Kiso</t>
        </is>
      </c>
      <c r="B47" s="8" t="n">
        <v>5500</v>
      </c>
      <c r="C47" s="9" t="n">
        <v>500</v>
      </c>
      <c r="D47" s="9" t="n">
        <v>1920</v>
      </c>
      <c r="E47" s="11" t="n">
        <v>33</v>
      </c>
      <c r="F47" s="9" t="n">
        <v>8</v>
      </c>
      <c r="G47" s="9" t="n">
        <v>15</v>
      </c>
      <c r="H47" t="inlineStr">
        <is>
          <t>14 (7)</t>
        </is>
      </c>
      <c r="I47" t="inlineStr">
        <is>
          <t>8 (2)</t>
        </is>
      </c>
    </row>
    <row r="48">
      <c r="A48" t="inlineStr">
        <is>
          <t>Nagara</t>
        </is>
      </c>
      <c r="B48" s="8" t="n">
        <v>5570</v>
      </c>
      <c r="C48" s="9" t="n">
        <v>500</v>
      </c>
      <c r="D48" s="9" t="n">
        <v>1921</v>
      </c>
      <c r="E48" s="11" t="n">
        <v>33</v>
      </c>
      <c r="F48" s="9" t="n">
        <v>8</v>
      </c>
      <c r="G48" s="9" t="n">
        <v>15</v>
      </c>
      <c r="H48" t="inlineStr">
        <is>
          <t>14 (7)</t>
        </is>
      </c>
      <c r="I48" t="inlineStr">
        <is>
          <t>8 (2)</t>
        </is>
      </c>
    </row>
    <row r="49">
      <c r="A49" t="inlineStr">
        <is>
          <t>Isuzu</t>
        </is>
      </c>
      <c r="B49" s="8" t="n">
        <v>5570</v>
      </c>
      <c r="C49" s="9" t="n">
        <v>500</v>
      </c>
      <c r="D49" s="9" t="n">
        <v>1921</v>
      </c>
      <c r="E49" s="11" t="n">
        <v>33</v>
      </c>
      <c r="F49" s="9" t="n">
        <v>8</v>
      </c>
      <c r="G49" s="9" t="n">
        <v>15</v>
      </c>
      <c r="H49" t="inlineStr">
        <is>
          <t>14 (7)</t>
        </is>
      </c>
      <c r="I49" t="inlineStr">
        <is>
          <t>8 (2)</t>
        </is>
      </c>
    </row>
    <row r="50">
      <c r="A50" t="inlineStr">
        <is>
          <t>Natori</t>
        </is>
      </c>
      <c r="B50" s="8" t="n">
        <v>5570</v>
      </c>
      <c r="C50" s="9" t="n">
        <v>500</v>
      </c>
      <c r="D50" s="9" t="n">
        <v>1922</v>
      </c>
      <c r="E50" s="11" t="n">
        <v>33</v>
      </c>
      <c r="F50" s="9" t="n">
        <v>8</v>
      </c>
      <c r="G50" s="9" t="n">
        <v>15</v>
      </c>
      <c r="H50" t="inlineStr">
        <is>
          <t>14 (7)</t>
        </is>
      </c>
      <c r="I50" t="inlineStr">
        <is>
          <t>8 (2)</t>
        </is>
      </c>
    </row>
    <row r="51">
      <c r="A51" t="inlineStr">
        <is>
          <t>Yura</t>
        </is>
      </c>
      <c r="B51" s="8" t="n">
        <v>5570</v>
      </c>
      <c r="C51" s="9" t="n">
        <v>500</v>
      </c>
      <c r="D51" s="9" t="n">
        <v>1922</v>
      </c>
      <c r="E51" s="11" t="n">
        <v>33</v>
      </c>
      <c r="F51" s="9" t="n">
        <v>8</v>
      </c>
      <c r="G51" s="9" t="n">
        <v>15</v>
      </c>
      <c r="H51" t="inlineStr">
        <is>
          <t>14 (7)</t>
        </is>
      </c>
      <c r="I51" t="inlineStr">
        <is>
          <t>8 (2)</t>
        </is>
      </c>
    </row>
    <row r="52">
      <c r="A52" t="inlineStr">
        <is>
          <t>Kinu</t>
        </is>
      </c>
      <c r="B52" s="8" t="n">
        <v>5570</v>
      </c>
      <c r="C52" s="9" t="n">
        <v>500</v>
      </c>
      <c r="D52" s="9" t="n">
        <v>1922</v>
      </c>
      <c r="E52" s="11" t="n">
        <v>33</v>
      </c>
      <c r="F52" s="9" t="n">
        <v>8</v>
      </c>
      <c r="G52" s="9" t="n">
        <v>15</v>
      </c>
      <c r="H52" t="inlineStr">
        <is>
          <t>14 (7)</t>
        </is>
      </c>
      <c r="I52" t="inlineStr">
        <is>
          <t>8 (2)</t>
        </is>
      </c>
    </row>
    <row r="53">
      <c r="A53" t="inlineStr">
        <is>
          <t>Abukuma</t>
        </is>
      </c>
      <c r="B53" s="8" t="n">
        <v>5570</v>
      </c>
      <c r="C53" s="9" t="n">
        <v>500</v>
      </c>
      <c r="D53" s="9" t="n">
        <v>1923</v>
      </c>
      <c r="E53" s="11" t="n">
        <v>33</v>
      </c>
      <c r="F53" s="9" t="n">
        <v>8</v>
      </c>
      <c r="G53" s="9" t="n">
        <v>15</v>
      </c>
      <c r="H53" t="inlineStr">
        <is>
          <t>14 (7)</t>
        </is>
      </c>
      <c r="I53" t="inlineStr">
        <is>
          <t>8 (2)</t>
        </is>
      </c>
    </row>
    <row r="54">
      <c r="A54" t="inlineStr">
        <is>
          <t>Sendai</t>
        </is>
      </c>
      <c r="B54" s="8" t="n">
        <v>5595</v>
      </c>
      <c r="C54" s="9" t="n">
        <v>500</v>
      </c>
      <c r="D54" s="9" t="n">
        <v>1923</v>
      </c>
      <c r="E54" s="11" t="n">
        <v>33</v>
      </c>
      <c r="F54" s="9" t="n">
        <v>8</v>
      </c>
      <c r="G54" s="9" t="n">
        <v>15</v>
      </c>
      <c r="H54" t="inlineStr">
        <is>
          <t>14 (7)</t>
        </is>
      </c>
      <c r="I54" t="inlineStr">
        <is>
          <t>8 (2)</t>
        </is>
      </c>
    </row>
    <row r="55">
      <c r="A55" t="inlineStr">
        <is>
          <t>Jintsu</t>
        </is>
      </c>
      <c r="B55" s="8" t="n">
        <v>5595</v>
      </c>
      <c r="C55" s="9" t="n">
        <v>500</v>
      </c>
      <c r="D55" s="9" t="n">
        <v>1923</v>
      </c>
      <c r="E55" s="11" t="n">
        <v>33</v>
      </c>
      <c r="F55" s="9" t="n">
        <v>8</v>
      </c>
      <c r="G55" s="9" t="n">
        <v>15</v>
      </c>
      <c r="H55" t="inlineStr">
        <is>
          <t>14 (7)</t>
        </is>
      </c>
      <c r="I55" t="inlineStr">
        <is>
          <t>8 (2)</t>
        </is>
      </c>
    </row>
    <row r="56">
      <c r="A56" t="inlineStr">
        <is>
          <t>Naka</t>
        </is>
      </c>
      <c r="B56" s="8" t="n">
        <v>5595</v>
      </c>
      <c r="C56" s="9" t="n">
        <v>500</v>
      </c>
      <c r="D56" s="9" t="n">
        <v>1925</v>
      </c>
      <c r="E56" s="11" t="n">
        <v>33</v>
      </c>
      <c r="F56" s="9" t="n">
        <v>8</v>
      </c>
      <c r="G56" s="9" t="n">
        <v>15</v>
      </c>
      <c r="H56" t="inlineStr">
        <is>
          <t>14 (7)</t>
        </is>
      </c>
      <c r="I56" t="inlineStr">
        <is>
          <t>8 (2)</t>
        </is>
      </c>
    </row>
    <row r="57">
      <c r="A57" t="inlineStr">
        <is>
          <t>Yubari</t>
        </is>
      </c>
      <c r="B57" s="8" t="n">
        <v>3100</v>
      </c>
      <c r="C57" s="9" t="n">
        <v>435</v>
      </c>
      <c r="D57" s="9" t="n">
        <v>1925</v>
      </c>
      <c r="E57" s="11" t="n">
        <v>33</v>
      </c>
      <c r="F57" s="9" t="n">
        <v>8</v>
      </c>
      <c r="G57" s="9" t="n">
        <v>15</v>
      </c>
      <c r="H57" t="inlineStr">
        <is>
          <t>14 (6)</t>
        </is>
      </c>
      <c r="I57" t="inlineStr">
        <is>
          <t>8 (2)</t>
        </is>
      </c>
    </row>
    <row r="59">
      <c r="A59" s="2" t="inlineStr">
        <is>
          <t>Coast Defence Ships</t>
        </is>
      </c>
    </row>
    <row r="60">
      <c r="A60" s="5" t="inlineStr">
        <is>
          <t>Name</t>
        </is>
      </c>
      <c r="B60" s="5" t="inlineStr">
        <is>
          <t>Disp't. (tons)</t>
        </is>
      </c>
      <c r="C60" s="5" t="inlineStr">
        <is>
          <t>When launched</t>
        </is>
      </c>
      <c r="D60" s="5" t="inlineStr">
        <is>
          <t>Speed (knots)</t>
        </is>
      </c>
      <c r="E60" s="5" t="inlineStr">
        <is>
          <t>Main Armaments</t>
        </is>
      </c>
      <c r="F60" s="5" t="n"/>
      <c r="G60" s="5" t="n"/>
      <c r="H60" s="5" t="n"/>
      <c r="I60" s="5" t="n"/>
    </row>
    <row r="61">
      <c r="A61" t="inlineStr">
        <is>
          <t>Asama</t>
        </is>
      </c>
      <c r="B61" s="8" t="n">
        <v>9885</v>
      </c>
      <c r="C61" s="9" t="n">
        <v>1898</v>
      </c>
      <c r="D61" s="7" t="n">
        <v>21.25</v>
      </c>
      <c r="E61" t="inlineStr">
        <is>
          <t>20cm. (4); 8cm. (1)</t>
        </is>
      </c>
    </row>
    <row r="62">
      <c r="A62" t="inlineStr">
        <is>
          <t>Yakumo</t>
        </is>
      </c>
      <c r="B62" s="8" t="n">
        <v>9735</v>
      </c>
      <c r="C62" s="9" t="n">
        <v>1899</v>
      </c>
      <c r="D62" s="7" t="n">
        <v>20</v>
      </c>
      <c r="E62" t="inlineStr">
        <is>
          <t>20cm. (4); 8cm. (1)</t>
        </is>
      </c>
    </row>
    <row r="63">
      <c r="A63" t="inlineStr">
        <is>
          <t>Azuma</t>
        </is>
      </c>
      <c r="B63" s="8" t="n">
        <v>9426</v>
      </c>
      <c r="C63" s="9" t="n">
        <v>1899</v>
      </c>
      <c r="D63" s="7" t="n">
        <v>20</v>
      </c>
      <c r="E63" t="inlineStr">
        <is>
          <t>20cm. (4); 8cm. (1)</t>
        </is>
      </c>
    </row>
    <row r="64">
      <c r="A64" t="inlineStr">
        <is>
          <t>Iwate</t>
        </is>
      </c>
      <c r="B64" s="8" t="n">
        <v>9826</v>
      </c>
      <c r="C64" s="9" t="n">
        <v>1900</v>
      </c>
      <c r="D64" s="7" t="n">
        <v>20.75</v>
      </c>
      <c r="E64" t="inlineStr">
        <is>
          <t>20cm. (4); 8cm. (1)</t>
        </is>
      </c>
    </row>
    <row r="65">
      <c r="A65" t="inlineStr">
        <is>
          <t>Izumo</t>
        </is>
      </c>
      <c r="B65" s="8" t="n">
        <v>9826</v>
      </c>
      <c r="C65" s="9" t="n">
        <v>1900</v>
      </c>
      <c r="D65" s="7" t="n">
        <v>20.75</v>
      </c>
      <c r="E65" t="inlineStr">
        <is>
          <t>20cm. (4); 8cm. (1)</t>
        </is>
      </c>
    </row>
    <row r="66">
      <c r="A66" t="inlineStr">
        <is>
          <t>Kasuga</t>
        </is>
      </c>
      <c r="B66" s="8" t="n">
        <v>7700</v>
      </c>
      <c r="C66" s="9" t="n">
        <v>1903</v>
      </c>
      <c r="D66" s="7" t="n">
        <v>20.4</v>
      </c>
      <c r="E66" t="inlineStr">
        <is>
          <t>25cm. (1); 8cm. (1)</t>
        </is>
      </c>
    </row>
    <row r="67">
      <c r="A67" t="inlineStr">
        <is>
          <t>Nisshin</t>
        </is>
      </c>
      <c r="B67" s="8" t="n">
        <v>7700</v>
      </c>
      <c r="C67" s="9" t="n">
        <v>1903</v>
      </c>
      <c r="D67" s="7" t="n">
        <v>20</v>
      </c>
      <c r="E67" t="inlineStr">
        <is>
          <t>20cm. (4); 8cm. (1)</t>
        </is>
      </c>
    </row>
    <row r="68">
      <c r="A68" t="inlineStr">
        <is>
          <t>Manshu</t>
        </is>
      </c>
      <c r="B68" s="8" t="n">
        <v>3916</v>
      </c>
      <c r="C68" s="9" t="n">
        <v>1901</v>
      </c>
      <c r="D68" s="7" t="n">
        <v>17</v>
      </c>
      <c r="E68" t="inlineStr">
        <is>
          <t>8cm. (2);</t>
        </is>
      </c>
    </row>
    <row r="69">
      <c r="A69" t="inlineStr">
        <is>
          <t>Tsushima</t>
        </is>
      </c>
      <c r="B69" s="8" t="n">
        <v>3420</v>
      </c>
      <c r="C69" s="9" t="n">
        <v>1902</v>
      </c>
      <c r="D69" s="7" t="n">
        <v>20</v>
      </c>
      <c r="E69" t="inlineStr">
        <is>
          <t>15cm. (6); 8cm. (1)</t>
        </is>
      </c>
    </row>
    <row r="71">
      <c r="A71" s="2" t="inlineStr">
        <is>
          <t>Sea-Plane Carriers</t>
        </is>
      </c>
    </row>
    <row r="72">
      <c r="A72" s="5" t="inlineStr">
        <is>
          <t>Name</t>
        </is>
      </c>
      <c r="B72" s="5" t="inlineStr">
        <is>
          <t>Disp't. (tons)</t>
        </is>
      </c>
      <c r="C72" s="5" t="inlineStr">
        <is>
          <t>Launched</t>
        </is>
      </c>
      <c r="D72" s="5" t="inlineStr">
        <is>
          <t>Speed knots</t>
        </is>
      </c>
      <c r="E72" s="5" t="inlineStr">
        <is>
          <t>Armaments</t>
        </is>
      </c>
      <c r="F72" s="5" t="n"/>
      <c r="G72" s="5" t="n"/>
      <c r="H72" s="5" t="n"/>
      <c r="I72" s="5" t="n"/>
    </row>
    <row r="73">
      <c r="A73" t="inlineStr">
        <is>
          <t>Wakamiya</t>
        </is>
      </c>
      <c r="B73" s="8" t="n">
        <v>5875</v>
      </c>
      <c r="C73" s="9" t="n">
        <v>1901</v>
      </c>
      <c r="D73" s="9" t="n">
        <v>11</v>
      </c>
      <c r="E73" t="inlineStr">
        <is>
          <t>8 (2)</t>
        </is>
      </c>
    </row>
    <row r="74">
      <c r="A74" t="inlineStr">
        <is>
          <t>Hosho</t>
        </is>
      </c>
      <c r="B74" s="8" t="n">
        <v>9500</v>
      </c>
      <c r="C74" s="9" t="n">
        <v>1921</v>
      </c>
      <c r="D74" s="9" t="n">
        <v>25</v>
      </c>
      <c r="E74" t="inlineStr">
        <is>
          <t>14 (4); 8 (2)</t>
        </is>
      </c>
    </row>
    <row r="75">
      <c r="A75" t="inlineStr">
        <is>
          <t>Akagi</t>
        </is>
      </c>
      <c r="B75" s="8" t="n">
        <v>28100</v>
      </c>
      <c r="C75" s="9" t="n">
        <v>1925</v>
      </c>
      <c r="D75" s="11" t="n">
        <v>28.5</v>
      </c>
      <c r="E75" t="inlineStr">
        <is>
          <t>20 (10); 12 (1)</t>
        </is>
      </c>
    </row>
    <row r="76">
      <c r="A76" t="inlineStr">
        <is>
          <t>Kaga</t>
        </is>
      </c>
      <c r="B76" t="inlineStr">
        <is>
          <t>„</t>
        </is>
      </c>
      <c r="C76" s="9" t="n">
        <v>1928</v>
      </c>
      <c r="D76" s="11" t="n">
        <v>23</v>
      </c>
      <c r="E76" t="inlineStr">
        <is>
          <t>„ „</t>
        </is>
      </c>
    </row>
    <row r="78">
      <c r="A78" s="2" t="inlineStr">
        <is>
          <t>Gunboats</t>
        </is>
      </c>
    </row>
    <row r="79">
      <c r="A79" s="5" t="inlineStr">
        <is>
          <t>Name</t>
        </is>
      </c>
      <c r="B79" s="5" t="inlineStr">
        <is>
          <t>[Disp't. (tons)]</t>
        </is>
      </c>
      <c r="C79" s="5" t="inlineStr">
        <is>
          <t>[Launched]</t>
        </is>
      </c>
      <c r="D79" s="5" t="inlineStr">
        <is>
          <t>[Speed knots]</t>
        </is>
      </c>
      <c r="E79" s="5" t="inlineStr">
        <is>
          <t>[Armaments]</t>
        </is>
      </c>
      <c r="F79" s="5" t="n"/>
      <c r="G79" s="5" t="n"/>
      <c r="H79" s="5" t="n"/>
      <c r="I79" s="5" t="n"/>
    </row>
    <row r="80">
      <c r="A80" t="inlineStr">
        <is>
          <t>Yodo</t>
        </is>
      </c>
      <c r="B80" s="8" t="n">
        <v>1250</v>
      </c>
      <c r="C80" s="9" t="n">
        <v>1907</v>
      </c>
      <c r="D80" s="9" t="n">
        <v>22</v>
      </c>
      <c r="E80" t="inlineStr">
        <is>
          <t>12cm. (2)</t>
        </is>
      </c>
    </row>
    <row r="81">
      <c r="A81" t="inlineStr">
        <is>
          <t>Futami</t>
        </is>
      </c>
      <c r="B81" t="inlineStr">
        <is>
          <t>(In course of construction)</t>
        </is>
      </c>
      <c r="C81" t="inlineStr"/>
      <c r="D81" t="inlineStr"/>
      <c r="E81" t="inlineStr"/>
    </row>
    <row r="82">
      <c r="A82" t="inlineStr">
        <is>
          <t>Atami</t>
        </is>
      </c>
      <c r="B82" t="inlineStr">
        <is>
          <t>„ „ „</t>
        </is>
      </c>
      <c r="C82" t="inlineStr"/>
      <c r="D82" t="inlineStr"/>
      <c r="E82" t="inlineStr"/>
    </row>
    <row r="83">
      <c r="A83" t="inlineStr">
        <is>
          <t>Uji</t>
        </is>
      </c>
      <c r="B83" s="9" t="n">
        <v>620</v>
      </c>
      <c r="C83" s="9" t="n">
        <v>1903</v>
      </c>
      <c r="D83" s="9" t="n">
        <v>13</v>
      </c>
      <c r="E83" t="inlineStr">
        <is>
          <t>8cm. (4)</t>
        </is>
      </c>
    </row>
    <row r="84">
      <c r="A84" t="inlineStr">
        <is>
          <t>Sumida</t>
        </is>
      </c>
      <c r="B84" s="9" t="n">
        <v>126</v>
      </c>
      <c r="C84" t="inlineStr">
        <is>
          <t>„</t>
        </is>
      </c>
      <c r="D84" t="inlineStr">
        <is>
          <t>„</t>
        </is>
      </c>
      <c r="E84" t="inlineStr">
        <is>
          <t>6cm. (2)</t>
        </is>
      </c>
    </row>
    <row r="85">
      <c r="A85" t="inlineStr">
        <is>
          <t>Fushimi</t>
        </is>
      </c>
      <c r="B85" s="9" t="n">
        <v>180</v>
      </c>
      <c r="C85" s="9" t="n">
        <v>1906</v>
      </c>
      <c r="D85" s="9" t="n">
        <v>14</v>
      </c>
      <c r="E85" t="inlineStr">
        <is>
          <t>„</t>
        </is>
      </c>
    </row>
    <row r="86">
      <c r="A86" t="inlineStr">
        <is>
          <t>Ataka</t>
        </is>
      </c>
      <c r="B86" s="9" t="n">
        <v>820</v>
      </c>
      <c r="C86" s="9" t="n">
        <v>1922</v>
      </c>
      <c r="D86" s="9" t="n">
        <v>16</v>
      </c>
      <c r="E86" t="inlineStr">
        <is>
          <t>12cm. (2)</t>
        </is>
      </c>
    </row>
    <row r="87">
      <c r="A87" t="inlineStr">
        <is>
          <t>Toba</t>
        </is>
      </c>
      <c r="B87" s="9" t="n">
        <v>250</v>
      </c>
      <c r="C87" s="9" t="n">
        <v>1911</v>
      </c>
      <c r="D87" s="9" t="n">
        <v>15</v>
      </c>
      <c r="E87" t="inlineStr">
        <is>
          <t>8cm. (2)</t>
        </is>
      </c>
    </row>
    <row r="88">
      <c r="A88" t="inlineStr">
        <is>
          <t>Saga</t>
        </is>
      </c>
      <c r="B88" s="9" t="n">
        <v>780</v>
      </c>
      <c r="C88" s="9" t="n">
        <v>1912</v>
      </c>
      <c r="D88" t="inlineStr">
        <is>
          <t>„</t>
        </is>
      </c>
      <c r="E88" t="inlineStr">
        <is>
          <t>12cm. (1)</t>
        </is>
      </c>
    </row>
    <row r="89">
      <c r="A89" t="inlineStr">
        <is>
          <t>Hira</t>
        </is>
      </c>
      <c r="B89" s="9" t="n">
        <v>338</v>
      </c>
      <c r="C89" s="9" t="n">
        <v>1923</v>
      </c>
      <c r="D89" s="9" t="n">
        <v>16</v>
      </c>
      <c r="E89" t="inlineStr">
        <is>
          <t>8cm. (2)</t>
        </is>
      </c>
    </row>
    <row r="90">
      <c r="A90" t="inlineStr">
        <is>
          <t>Hozu</t>
        </is>
      </c>
      <c r="B90" t="inlineStr">
        <is>
          <t>„</t>
        </is>
      </c>
      <c r="C90" t="inlineStr">
        <is>
          <t>„</t>
        </is>
      </c>
      <c r="D90" t="inlineStr">
        <is>
          <t>„</t>
        </is>
      </c>
      <c r="E90" t="inlineStr">
        <is>
          <t>„ „</t>
        </is>
      </c>
    </row>
    <row r="91">
      <c r="A91" t="inlineStr">
        <is>
          <t>Seta</t>
        </is>
      </c>
      <c r="B91" t="inlineStr">
        <is>
          <t>„</t>
        </is>
      </c>
      <c r="C91" t="inlineStr">
        <is>
          <t>„</t>
        </is>
      </c>
      <c r="D91" t="inlineStr">
        <is>
          <t>„</t>
        </is>
      </c>
      <c r="E91" t="inlineStr">
        <is>
          <t>„ „</t>
        </is>
      </c>
    </row>
    <row r="92">
      <c r="A92" t="inlineStr">
        <is>
          <t>Katada</t>
        </is>
      </c>
      <c r="B92" t="inlineStr">
        <is>
          <t>„</t>
        </is>
      </c>
      <c r="C92" t="inlineStr">
        <is>
          <t>„</t>
        </is>
      </c>
      <c r="D92" t="inlineStr">
        <is>
          <t>„</t>
        </is>
      </c>
      <c r="E92" t="inlineStr">
        <is>
          <t>„ „</t>
        </is>
      </c>
    </row>
    <row r="94">
      <c r="A94" s="2" t="inlineStr">
        <is>
          <t>Destroyers</t>
        </is>
      </c>
    </row>
    <row r="95">
      <c r="A95" s="5" t="inlineStr">
        <is>
          <t>Name</t>
        </is>
      </c>
      <c r="B95" s="5" t="inlineStr">
        <is>
          <t>Disp't. (tons)</t>
        </is>
      </c>
      <c r="C95" s="5" t="inlineStr">
        <is>
          <t>When launched</t>
        </is>
      </c>
      <c r="D95" s="5" t="n"/>
      <c r="E95" s="5" t="n"/>
      <c r="F95" s="5" t="n"/>
      <c r="G95" s="5" t="n"/>
      <c r="H95" s="5" t="n"/>
      <c r="I95" s="5" t="n"/>
    </row>
    <row r="96">
      <c r="A96" t="inlineStr">
        <is>
          <t>Umikaze</t>
        </is>
      </c>
      <c r="B96" s="8" t="n">
        <v>1150</v>
      </c>
      <c r="C96" s="9" t="n">
        <v>1910</v>
      </c>
    </row>
    <row r="97">
      <c r="A97" t="inlineStr">
        <is>
          <t>Yamakaze</t>
        </is>
      </c>
      <c r="B97" t="inlineStr">
        <is>
          <t>„</t>
        </is>
      </c>
      <c r="C97" s="9" t="n">
        <v>1911</v>
      </c>
    </row>
    <row r="98">
      <c r="A98" t="inlineStr">
        <is>
          <t>Urakaze</t>
        </is>
      </c>
      <c r="B98" s="9" t="n">
        <v>907</v>
      </c>
      <c r="C98" s="9" t="n">
        <v>1915</v>
      </c>
    </row>
    <row r="99">
      <c r="A99" t="inlineStr">
        <is>
          <t>Amatsukaze</t>
        </is>
      </c>
      <c r="B99" s="8" t="n">
        <v>1227</v>
      </c>
      <c r="C99" s="9" t="n">
        <v>1916</v>
      </c>
    </row>
    <row r="100">
      <c r="A100" t="inlineStr">
        <is>
          <t>Isokaze</t>
        </is>
      </c>
      <c r="B100" t="inlineStr">
        <is>
          <t>„</t>
        </is>
      </c>
      <c r="C100" t="inlineStr">
        <is>
          <t>„</t>
        </is>
      </c>
    </row>
    <row r="101">
      <c r="A101" t="inlineStr">
        <is>
          <t>Hamakaze</t>
        </is>
      </c>
      <c r="B101" t="inlineStr">
        <is>
          <t>„</t>
        </is>
      </c>
      <c r="C101" t="inlineStr">
        <is>
          <t>„</t>
        </is>
      </c>
    </row>
    <row r="102">
      <c r="A102" t="inlineStr">
        <is>
          <t>Tokitsukaze</t>
        </is>
      </c>
      <c r="B102" t="inlineStr">
        <is>
          <t>„</t>
        </is>
      </c>
      <c r="C102" t="inlineStr">
        <is>
          <t>„</t>
        </is>
      </c>
    </row>
    <row r="103">
      <c r="A103" t="inlineStr">
        <is>
          <t>Kawakaze</t>
        </is>
      </c>
      <c r="B103" s="8" t="n">
        <v>1300</v>
      </c>
      <c r="C103" s="9" t="n">
        <v>1917</v>
      </c>
    </row>
    <row r="104">
      <c r="A104" t="inlineStr">
        <is>
          <t>Tanikaze</t>
        </is>
      </c>
      <c r="B104" t="inlineStr">
        <is>
          <t>„</t>
        </is>
      </c>
      <c r="C104" s="9" t="n">
        <v>1918</v>
      </c>
    </row>
    <row r="105">
      <c r="A105" t="inlineStr">
        <is>
          <t>Minekaze</t>
        </is>
      </c>
      <c r="B105" s="8" t="n">
        <v>1345</v>
      </c>
      <c r="C105" s="9" t="n">
        <v>1919</v>
      </c>
    </row>
    <row r="106">
      <c r="A106" t="inlineStr">
        <is>
          <t>Sawakaze</t>
        </is>
      </c>
      <c r="B106" t="inlineStr">
        <is>
          <t>„</t>
        </is>
      </c>
      <c r="C106" t="inlineStr">
        <is>
          <t>„</t>
        </is>
      </c>
    </row>
    <row r="107">
      <c r="A107" t="inlineStr">
        <is>
          <t>Okikaze</t>
        </is>
      </c>
      <c r="B107" t="inlineStr">
        <is>
          <t>„</t>
        </is>
      </c>
      <c r="C107" t="inlineStr">
        <is>
          <t>„</t>
        </is>
      </c>
    </row>
    <row r="108">
      <c r="A108" t="inlineStr">
        <is>
          <t>Shimakaze</t>
        </is>
      </c>
      <c r="B108" t="inlineStr">
        <is>
          <t>„</t>
        </is>
      </c>
      <c r="C108" s="9" t="n">
        <v>1920</v>
      </c>
    </row>
    <row r="109">
      <c r="A109" t="inlineStr">
        <is>
          <t>Nadakaze</t>
        </is>
      </c>
      <c r="B109" t="inlineStr">
        <is>
          <t>„</t>
        </is>
      </c>
      <c r="C109" t="inlineStr">
        <is>
          <t>„</t>
        </is>
      </c>
    </row>
    <row r="110">
      <c r="A110" t="inlineStr">
        <is>
          <t>Yakaze</t>
        </is>
      </c>
      <c r="B110" t="inlineStr">
        <is>
          <t>„</t>
        </is>
      </c>
      <c r="C110" t="inlineStr">
        <is>
          <t>„</t>
        </is>
      </c>
    </row>
    <row r="111">
      <c r="A111" t="inlineStr">
        <is>
          <t>Hakaze</t>
        </is>
      </c>
      <c r="B111" t="inlineStr">
        <is>
          <t>„</t>
        </is>
      </c>
      <c r="C111" t="inlineStr">
        <is>
          <t>„</t>
        </is>
      </c>
    </row>
    <row r="112">
      <c r="A112" t="inlineStr">
        <is>
          <t>Shiokaze</t>
        </is>
      </c>
      <c r="B112" t="inlineStr">
        <is>
          <t>„</t>
        </is>
      </c>
      <c r="C112" t="inlineStr">
        <is>
          <t>„</t>
        </is>
      </c>
    </row>
    <row r="113">
      <c r="A113" t="inlineStr">
        <is>
          <t>Akikaze</t>
        </is>
      </c>
      <c r="B113" t="inlineStr">
        <is>
          <t>„</t>
        </is>
      </c>
      <c r="C113" t="inlineStr">
        <is>
          <t>„</t>
        </is>
      </c>
    </row>
    <row r="114">
      <c r="A114" t="inlineStr">
        <is>
          <t>Yukaze</t>
        </is>
      </c>
      <c r="B114" t="inlineStr">
        <is>
          <t>„</t>
        </is>
      </c>
      <c r="C114" s="9" t="n">
        <v>1921</v>
      </c>
    </row>
    <row r="115">
      <c r="A115" t="inlineStr">
        <is>
          <t>Tachikaze</t>
        </is>
      </c>
      <c r="B115" t="inlineStr">
        <is>
          <t>„</t>
        </is>
      </c>
      <c r="C115" t="inlineStr">
        <is>
          <t>„</t>
        </is>
      </c>
    </row>
    <row r="116">
      <c r="A116" t="inlineStr">
        <is>
          <t>Hokaze</t>
        </is>
      </c>
      <c r="B116" t="inlineStr">
        <is>
          <t>„</t>
        </is>
      </c>
      <c r="C116" t="inlineStr">
        <is>
          <t>„</t>
        </is>
      </c>
    </row>
    <row r="117">
      <c r="A117" t="inlineStr">
        <is>
          <t>Nokaze</t>
        </is>
      </c>
      <c r="B117" t="inlineStr">
        <is>
          <t>„</t>
        </is>
      </c>
      <c r="C117" t="inlineStr">
        <is>
          <t>„</t>
        </is>
      </c>
    </row>
    <row r="118">
      <c r="A118" t="inlineStr">
        <is>
          <t>Namikaze</t>
        </is>
      </c>
      <c r="B118" t="inlineStr">
        <is>
          <t>„</t>
        </is>
      </c>
      <c r="C118" s="9" t="n">
        <v>1922</v>
      </c>
    </row>
    <row r="119">
      <c r="A119" t="inlineStr">
        <is>
          <t>Numakaze</t>
        </is>
      </c>
      <c r="B119" t="inlineStr">
        <is>
          <t>„</t>
        </is>
      </c>
      <c r="C119" t="inlineStr">
        <is>
          <t>„</t>
        </is>
      </c>
    </row>
    <row r="120">
      <c r="A120" t="inlineStr">
        <is>
          <t>Kamikaze</t>
        </is>
      </c>
      <c r="B120" s="8" t="n">
        <v>1400</v>
      </c>
      <c r="C120" t="inlineStr">
        <is>
          <t>„</t>
        </is>
      </c>
    </row>
    <row r="121">
      <c r="A121" t="inlineStr">
        <is>
          <t>Asakaze</t>
        </is>
      </c>
      <c r="B121" t="inlineStr">
        <is>
          <t>„</t>
        </is>
      </c>
      <c r="C121" t="inlineStr">
        <is>
          <t>„</t>
        </is>
      </c>
    </row>
    <row r="122">
      <c r="A122" t="inlineStr">
        <is>
          <t>Harukaze</t>
        </is>
      </c>
      <c r="B122" t="inlineStr">
        <is>
          <t>„</t>
        </is>
      </c>
      <c r="C122" t="inlineStr">
        <is>
          <t>„</t>
        </is>
      </c>
    </row>
    <row r="123">
      <c r="A123" t="inlineStr">
        <is>
          <t>Matsukaze</t>
        </is>
      </c>
      <c r="B123" t="inlineStr">
        <is>
          <t>„</t>
        </is>
      </c>
      <c r="C123" s="9" t="n">
        <v>9123</v>
      </c>
    </row>
    <row r="124">
      <c r="A124" t="inlineStr">
        <is>
          <t>Hatakaze</t>
        </is>
      </c>
      <c r="B124" t="inlineStr">
        <is>
          <t>„</t>
        </is>
      </c>
      <c r="C124" s="9" t="n">
        <v>1924</v>
      </c>
    </row>
    <row r="125">
      <c r="A125" t="inlineStr">
        <is>
          <t>Oite</t>
        </is>
      </c>
      <c r="B125" t="inlineStr">
        <is>
          <t>„</t>
        </is>
      </c>
      <c r="C125" t="inlineStr">
        <is>
          <t>„</t>
        </is>
      </c>
    </row>
    <row r="126">
      <c r="A126" t="inlineStr">
        <is>
          <t>Hayate</t>
        </is>
      </c>
      <c r="B126" s="8" t="n">
        <v>1400</v>
      </c>
      <c r="C126" s="9" t="n">
        <v>1925</v>
      </c>
    </row>
    <row r="127">
      <c r="A127" t="inlineStr">
        <is>
          <t>Asanagi</t>
        </is>
      </c>
      <c r="B127" t="inlineStr">
        <is>
          <t>„</t>
        </is>
      </c>
      <c r="C127" s="9" t="n">
        <v>1924</v>
      </c>
    </row>
    <row r="128">
      <c r="A128" t="inlineStr">
        <is>
          <t>Yunagi</t>
        </is>
      </c>
      <c r="B128" t="inlineStr">
        <is>
          <t>„</t>
        </is>
      </c>
      <c r="C128" t="inlineStr">
        <is>
          <t>„</t>
        </is>
      </c>
    </row>
    <row r="129">
      <c r="A129" t="inlineStr">
        <is>
          <t>Mutsuki</t>
        </is>
      </c>
      <c r="B129" s="8" t="n">
        <v>1445</v>
      </c>
      <c r="C129" t="inlineStr">
        <is>
          <t>„</t>
        </is>
      </c>
    </row>
    <row r="130">
      <c r="A130" t="inlineStr">
        <is>
          <t>Kisaragi</t>
        </is>
      </c>
      <c r="B130" t="inlineStr">
        <is>
          <t>„</t>
        </is>
      </c>
      <c r="C130" s="9" t="n">
        <v>1925</v>
      </c>
    </row>
    <row r="131">
      <c r="A131" t="inlineStr">
        <is>
          <t>Yayoi</t>
        </is>
      </c>
      <c r="B131" t="inlineStr">
        <is>
          <t>„</t>
        </is>
      </c>
      <c r="C131" t="inlineStr">
        <is>
          <t>„</t>
        </is>
      </c>
    </row>
    <row r="132">
      <c r="A132" t="inlineStr">
        <is>
          <t>Uzuki</t>
        </is>
      </c>
      <c r="B132" t="inlineStr">
        <is>
          <t>„</t>
        </is>
      </c>
      <c r="C132" t="inlineStr">
        <is>
          <t>„</t>
        </is>
      </c>
    </row>
    <row r="133">
      <c r="A133" t="inlineStr">
        <is>
          <t>Satsuki</t>
        </is>
      </c>
      <c r="B133" t="inlineStr">
        <is>
          <t>„</t>
        </is>
      </c>
      <c r="C133" t="inlineStr">
        <is>
          <t>„</t>
        </is>
      </c>
    </row>
    <row r="134">
      <c r="A134" t="inlineStr">
        <is>
          <t>Minazuki</t>
        </is>
      </c>
      <c r="B134" t="inlineStr">
        <is>
          <t>„</t>
        </is>
      </c>
      <c r="C134" t="inlineStr">
        <is>
          <t>„</t>
        </is>
      </c>
    </row>
    <row r="135">
      <c r="A135" t="inlineStr">
        <is>
          <t>Fumizuki</t>
        </is>
      </c>
      <c r="B135" t="inlineStr">
        <is>
          <t>„</t>
        </is>
      </c>
      <c r="C135" s="9" t="n">
        <v>1926</v>
      </c>
    </row>
    <row r="136">
      <c r="A136" t="inlineStr">
        <is>
          <t>Nagatsuki</t>
        </is>
      </c>
      <c r="B136" t="inlineStr">
        <is>
          <t>„</t>
        </is>
      </c>
      <c r="C136" t="inlineStr">
        <is>
          <t>„</t>
        </is>
      </c>
    </row>
    <row r="137">
      <c r="A137" t="inlineStr">
        <is>
          <t>Kikuzuki</t>
        </is>
      </c>
      <c r="B137" t="inlineStr">
        <is>
          <t>„</t>
        </is>
      </c>
      <c r="C137" t="inlineStr">
        <is>
          <t>„</t>
        </is>
      </c>
    </row>
    <row r="138">
      <c r="A138" t="inlineStr">
        <is>
          <t>Mikazuki</t>
        </is>
      </c>
      <c r="B138" t="inlineStr">
        <is>
          <t>„</t>
        </is>
      </c>
      <c r="C138" t="inlineStr">
        <is>
          <t>„</t>
        </is>
      </c>
    </row>
    <row r="139">
      <c r="A139" t="inlineStr">
        <is>
          <t>Mochizuki</t>
        </is>
      </c>
      <c r="B139" t="inlineStr">
        <is>
          <t>„</t>
        </is>
      </c>
      <c r="C139" s="9" t="n">
        <v>1927</v>
      </c>
    </row>
    <row r="140">
      <c r="A140" t="inlineStr">
        <is>
          <t>Yuzuki</t>
        </is>
      </c>
      <c r="B140" t="inlineStr">
        <is>
          <t>„</t>
        </is>
      </c>
      <c r="C140" t="inlineStr">
        <is>
          <t>„</t>
        </is>
      </c>
    </row>
    <row r="141">
      <c r="A141" t="inlineStr">
        <is>
          <t>Fubuki</t>
        </is>
      </c>
      <c r="B141" t="inlineStr">
        <is>
          <t>„</t>
        </is>
      </c>
      <c r="C141" t="inlineStr">
        <is>
          <t>„</t>
        </is>
      </c>
    </row>
    <row r="142">
      <c r="A142" t="inlineStr">
        <is>
          <t>Shirayuki</t>
        </is>
      </c>
      <c r="B142" s="8" t="n">
        <v>1700</v>
      </c>
      <c r="C142" s="9" t="n">
        <v>1928</v>
      </c>
    </row>
    <row r="143">
      <c r="A143" t="inlineStr">
        <is>
          <t>Hatsuyuki</t>
        </is>
      </c>
      <c r="B143" t="inlineStr">
        <is>
          <t>„</t>
        </is>
      </c>
      <c r="C143" t="inlineStr">
        <is>
          <t>„</t>
        </is>
      </c>
    </row>
    <row r="144">
      <c r="A144" t="inlineStr">
        <is>
          <t>Miyuki</t>
        </is>
      </c>
      <c r="B144" t="inlineStr">
        <is>
          <t>„</t>
        </is>
      </c>
      <c r="C144" t="inlineStr">
        <is>
          <t>„</t>
        </is>
      </c>
    </row>
    <row r="145">
      <c r="A145" t="inlineStr">
        <is>
          <t>Murakumo</t>
        </is>
      </c>
      <c r="B145" t="inlineStr">
        <is>
          <t>„</t>
        </is>
      </c>
      <c r="C145" t="inlineStr">
        <is>
          <t>„</t>
        </is>
      </c>
    </row>
    <row r="146">
      <c r="A146" t="inlineStr">
        <is>
          <t>Shinonome</t>
        </is>
      </c>
      <c r="B146" t="inlineStr">
        <is>
          <t>„</t>
        </is>
      </c>
      <c r="C146" t="inlineStr">
        <is>
          <t>„</t>
        </is>
      </c>
    </row>
    <row r="147">
      <c r="A147" t="inlineStr">
        <is>
          <t>Usugumo</t>
        </is>
      </c>
      <c r="B147" t="inlineStr">
        <is>
          <t>„</t>
        </is>
      </c>
      <c r="C147" t="inlineStr">
        <is>
          <t>„</t>
        </is>
      </c>
    </row>
    <row r="148">
      <c r="A148" t="inlineStr">
        <is>
          <t>Shirakumo</t>
        </is>
      </c>
      <c r="B148" t="inlineStr">
        <is>
          <t>„</t>
        </is>
      </c>
      <c r="C148" t="inlineStr">
        <is>
          <t>„</t>
        </is>
      </c>
    </row>
    <row r="149">
      <c r="A149" t="inlineStr">
        <is>
          <t>Isonami</t>
        </is>
      </c>
      <c r="B149" t="inlineStr">
        <is>
          <t>„</t>
        </is>
      </c>
      <c r="C149" t="inlineStr">
        <is>
          <t>„</t>
        </is>
      </c>
    </row>
    <row r="150">
      <c r="A150" t="inlineStr">
        <is>
          <t>Uranami</t>
        </is>
      </c>
      <c r="B150" t="inlineStr">
        <is>
          <t>„</t>
        </is>
      </c>
      <c r="C150" t="inlineStr">
        <is>
          <t>„</t>
        </is>
      </c>
    </row>
    <row r="151">
      <c r="A151" t="inlineStr">
        <is>
          <t>Ayanami</t>
        </is>
      </c>
      <c r="B151" t="inlineStr">
        <is>
          <t>„</t>
        </is>
      </c>
      <c r="C151" t="inlineStr">
        <is>
          <t>„</t>
        </is>
      </c>
    </row>
    <row r="152">
      <c r="A152" t="inlineStr">
        <is>
          <t>Shikinami</t>
        </is>
      </c>
      <c r="B152" t="inlineStr">
        <is>
          <t>(In course of construction)</t>
        </is>
      </c>
      <c r="C152" t="inlineStr"/>
    </row>
    <row r="153">
      <c r="A153" t="inlineStr">
        <is>
          <t>Amagiri</t>
        </is>
      </c>
      <c r="B153" t="inlineStr">
        <is>
          <t>( „ „ „ „ )</t>
        </is>
      </c>
      <c r="C153" t="inlineStr"/>
    </row>
    <row r="154">
      <c r="A154" t="inlineStr">
        <is>
          <t>Asagiri</t>
        </is>
      </c>
      <c r="B154" t="inlineStr">
        <is>
          <t>( „ „ „ „ )</t>
        </is>
      </c>
      <c r="C154" t="inlineStr"/>
    </row>
    <row r="155">
      <c r="A155" t="inlineStr">
        <is>
          <t>Sakura</t>
        </is>
      </c>
      <c r="B155" s="9" t="n">
        <v>600</v>
      </c>
      <c r="C155" s="9" t="n">
        <v>1911</v>
      </c>
    </row>
    <row r="156">
      <c r="A156" t="inlineStr">
        <is>
          <t>Tachibana</t>
        </is>
      </c>
      <c r="B156" t="inlineStr">
        <is>
          <t>„</t>
        </is>
      </c>
      <c r="C156" s="9" t="n">
        <v>1912</v>
      </c>
    </row>
    <row r="157">
      <c r="A157" t="inlineStr">
        <is>
          <t>Kaba</t>
        </is>
      </c>
      <c r="B157" s="9" t="n">
        <v>665</v>
      </c>
      <c r="C157" s="9" t="n">
        <v>1915</v>
      </c>
    </row>
    <row r="158">
      <c r="A158" t="inlineStr">
        <is>
          <t>Sakaki</t>
        </is>
      </c>
      <c r="B158" t="inlineStr">
        <is>
          <t>„</t>
        </is>
      </c>
      <c r="C158" t="inlineStr">
        <is>
          <t>„</t>
        </is>
      </c>
    </row>
    <row r="159">
      <c r="A159" t="inlineStr">
        <is>
          <t>Kayede</t>
        </is>
      </c>
      <c r="B159" t="inlineStr">
        <is>
          <t>„</t>
        </is>
      </c>
      <c r="C159" t="inlineStr">
        <is>
          <t>„</t>
        </is>
      </c>
    </row>
    <row r="160">
      <c r="A160" t="inlineStr">
        <is>
          <t>Katsura</t>
        </is>
      </c>
      <c r="B160" t="inlineStr">
        <is>
          <t>„</t>
        </is>
      </c>
      <c r="C160" t="inlineStr">
        <is>
          <t>„</t>
        </is>
      </c>
    </row>
    <row r="161">
      <c r="A161" t="inlineStr">
        <is>
          <t>Ume</t>
        </is>
      </c>
      <c r="B161" t="inlineStr">
        <is>
          <t>„</t>
        </is>
      </c>
      <c r="C161" t="inlineStr">
        <is>
          <t>„</t>
        </is>
      </c>
    </row>
    <row r="162">
      <c r="A162" t="inlineStr">
        <is>
          <t>Kusunuki</t>
        </is>
      </c>
      <c r="B162" t="inlineStr">
        <is>
          <t>„</t>
        </is>
      </c>
      <c r="C162" t="inlineStr">
        <is>
          <t>„</t>
        </is>
      </c>
    </row>
    <row r="163">
      <c r="A163" t="inlineStr">
        <is>
          <t>Kashiwa</t>
        </is>
      </c>
      <c r="B163" t="inlineStr">
        <is>
          <t>„</t>
        </is>
      </c>
      <c r="C163" t="inlineStr">
        <is>
          <t>„</t>
        </is>
      </c>
    </row>
    <row r="164">
      <c r="A164" t="inlineStr">
        <is>
          <t>Matsu</t>
        </is>
      </c>
      <c r="B164" t="inlineStr">
        <is>
          <t>„</t>
        </is>
      </c>
      <c r="C164" t="inlineStr">
        <is>
          <t>„</t>
        </is>
      </c>
    </row>
    <row r="165">
      <c r="A165" t="inlineStr">
        <is>
          <t>Sugi</t>
        </is>
      </c>
      <c r="B165" t="inlineStr">
        <is>
          <t>„</t>
        </is>
      </c>
      <c r="C165" t="inlineStr">
        <is>
          <t>„</t>
        </is>
      </c>
    </row>
    <row r="166">
      <c r="A166" t="inlineStr">
        <is>
          <t>Kiri</t>
        </is>
      </c>
      <c r="B166" t="inlineStr">
        <is>
          <t>„</t>
        </is>
      </c>
      <c r="C166" t="inlineStr">
        <is>
          <t>„</t>
        </is>
      </c>
    </row>
    <row r="167">
      <c r="A167" t="inlineStr">
        <is>
          <t>Momo</t>
        </is>
      </c>
      <c r="B167" s="9" t="n">
        <v>835</v>
      </c>
      <c r="C167" s="9" t="n">
        <v>1916</v>
      </c>
    </row>
    <row r="168">
      <c r="A168" t="inlineStr">
        <is>
          <t>Kashi</t>
        </is>
      </c>
      <c r="B168" t="inlineStr">
        <is>
          <t>„</t>
        </is>
      </c>
      <c r="C168" t="inlineStr">
        <is>
          <t>„</t>
        </is>
      </c>
    </row>
    <row r="169">
      <c r="A169" t="inlineStr">
        <is>
          <t>Hinoki</t>
        </is>
      </c>
      <c r="B169" t="inlineStr">
        <is>
          <t>„</t>
        </is>
      </c>
      <c r="C169" t="inlineStr">
        <is>
          <t>„</t>
        </is>
      </c>
    </row>
    <row r="170">
      <c r="A170" t="inlineStr">
        <is>
          <t>Yanagi</t>
        </is>
      </c>
      <c r="B170" t="inlineStr">
        <is>
          <t>„</t>
        </is>
      </c>
      <c r="C170" s="9" t="n">
        <v>1917</v>
      </c>
    </row>
    <row r="171">
      <c r="A171" t="inlineStr">
        <is>
          <t>Nara</t>
        </is>
      </c>
      <c r="B171" s="9" t="n">
        <v>850</v>
      </c>
      <c r="C171" s="9" t="n">
        <v>1918</v>
      </c>
    </row>
    <row r="172">
      <c r="A172" t="inlineStr">
        <is>
          <t>Kuwa</t>
        </is>
      </c>
      <c r="B172" t="inlineStr">
        <is>
          <t>„</t>
        </is>
      </c>
      <c r="C172" t="inlineStr">
        <is>
          <t>„</t>
        </is>
      </c>
    </row>
    <row r="173">
      <c r="A173" t="inlineStr">
        <is>
          <t>Tsubaki</t>
        </is>
      </c>
      <c r="B173" t="inlineStr">
        <is>
          <t>„</t>
        </is>
      </c>
      <c r="C173" t="inlineStr">
        <is>
          <t>„</t>
        </is>
      </c>
    </row>
    <row r="174">
      <c r="A174" t="inlineStr">
        <is>
          <t>Maki</t>
        </is>
      </c>
      <c r="B174" t="inlineStr">
        <is>
          <t>„</t>
        </is>
      </c>
      <c r="C174" s="9" t="n">
        <v>1917</v>
      </c>
    </row>
    <row r="175">
      <c r="A175" t="inlineStr">
        <is>
          <t>Keyaki</t>
        </is>
      </c>
      <c r="B175" t="inlineStr">
        <is>
          <t>„</t>
        </is>
      </c>
      <c r="C175" s="9" t="n">
        <v>1918</v>
      </c>
    </row>
    <row r="176">
      <c r="A176" t="inlineStr">
        <is>
          <t>Enoki</t>
        </is>
      </c>
      <c r="B176" t="inlineStr">
        <is>
          <t>„</t>
        </is>
      </c>
      <c r="C176" t="inlineStr">
        <is>
          <t>„</t>
        </is>
      </c>
    </row>
    <row r="177">
      <c r="A177" t="inlineStr">
        <is>
          <t>Momi</t>
        </is>
      </c>
      <c r="B177" t="inlineStr">
        <is>
          <t>„</t>
        </is>
      </c>
      <c r="C177" s="9" t="n">
        <v>1919</v>
      </c>
    </row>
    <row r="178">
      <c r="A178" t="inlineStr">
        <is>
          <t>Kaya</t>
        </is>
      </c>
      <c r="B178" t="inlineStr">
        <is>
          <t>„</t>
        </is>
      </c>
      <c r="C178" t="inlineStr">
        <is>
          <t>„</t>
        </is>
      </c>
    </row>
    <row r="179">
      <c r="A179" t="inlineStr">
        <is>
          <t>Nire</t>
        </is>
      </c>
      <c r="B179" t="inlineStr">
        <is>
          <t>„</t>
        </is>
      </c>
      <c r="C179" t="inlineStr">
        <is>
          <t>„</t>
        </is>
      </c>
    </row>
    <row r="180">
      <c r="A180" t="inlineStr">
        <is>
          <t>Kuri</t>
        </is>
      </c>
      <c r="B180" s="9" t="n">
        <v>850</v>
      </c>
      <c r="C180" s="9" t="n">
        <v>1920</v>
      </c>
    </row>
    <row r="181">
      <c r="A181" t="inlineStr">
        <is>
          <t>Nashi</t>
        </is>
      </c>
      <c r="B181" t="inlineStr">
        <is>
          <t>„</t>
        </is>
      </c>
      <c r="C181" s="9" t="n">
        <v>1919</v>
      </c>
    </row>
    <row r="182">
      <c r="A182" t="inlineStr">
        <is>
          <t>Take</t>
        </is>
      </c>
      <c r="B182" t="inlineStr">
        <is>
          <t>„</t>
        </is>
      </c>
      <c r="C182" t="inlineStr">
        <is>
          <t>„</t>
        </is>
      </c>
    </row>
    <row r="183">
      <c r="A183" t="inlineStr">
        <is>
          <t>Kaki</t>
        </is>
      </c>
      <c r="B183" t="inlineStr">
        <is>
          <t>„</t>
        </is>
      </c>
      <c r="C183" t="inlineStr">
        <is>
          <t>„</t>
        </is>
      </c>
    </row>
    <row r="184">
      <c r="A184" t="inlineStr">
        <is>
          <t>Tsuga</t>
        </is>
      </c>
      <c r="B184" t="inlineStr">
        <is>
          <t>„</t>
        </is>
      </c>
      <c r="C184" s="9" t="n">
        <v>1920</v>
      </c>
    </row>
    <row r="185">
      <c r="A185" t="inlineStr">
        <is>
          <t>Kiku</t>
        </is>
      </c>
      <c r="B185" t="inlineStr">
        <is>
          <t>„</t>
        </is>
      </c>
      <c r="C185" t="inlineStr">
        <is>
          <t>„</t>
        </is>
      </c>
    </row>
    <row r="186">
      <c r="A186" t="inlineStr">
        <is>
          <t>Awoi</t>
        </is>
      </c>
      <c r="B186" t="inlineStr">
        <is>
          <t>„</t>
        </is>
      </c>
      <c r="C186" t="inlineStr">
        <is>
          <t>„</t>
        </is>
      </c>
    </row>
    <row r="187">
      <c r="A187" t="inlineStr">
        <is>
          <t>Hagi</t>
        </is>
      </c>
      <c r="B187" t="inlineStr">
        <is>
          <t>„</t>
        </is>
      </c>
      <c r="C187" t="inlineStr">
        <is>
          <t>„</t>
        </is>
      </c>
    </row>
    <row r="188">
      <c r="A188" t="inlineStr">
        <is>
          <t>Susuki</t>
        </is>
      </c>
      <c r="B188" t="inlineStr">
        <is>
          <t>„</t>
        </is>
      </c>
      <c r="C188" s="9" t="n">
        <v>1921</v>
      </c>
    </row>
    <row r="189">
      <c r="A189" t="inlineStr">
        <is>
          <t>Fuji</t>
        </is>
      </c>
      <c r="B189" t="inlineStr">
        <is>
          <t>„</t>
        </is>
      </c>
      <c r="C189" s="9" t="n">
        <v>1920</v>
      </c>
    </row>
    <row r="190">
      <c r="A190" t="inlineStr">
        <is>
          <t>Tsuta</t>
        </is>
      </c>
      <c r="B190" t="inlineStr">
        <is>
          <t>„</t>
        </is>
      </c>
      <c r="C190" s="9" t="n">
        <v>1921</v>
      </c>
    </row>
    <row r="191">
      <c r="A191" t="inlineStr">
        <is>
          <t>Ashi</t>
        </is>
      </c>
      <c r="B191" t="inlineStr">
        <is>
          <t>„</t>
        </is>
      </c>
      <c r="C191" t="inlineStr">
        <is>
          <t>„</t>
        </is>
      </c>
    </row>
    <row r="192">
      <c r="A192" t="inlineStr">
        <is>
          <t>Hishi</t>
        </is>
      </c>
      <c r="B192" t="inlineStr">
        <is>
          <t>„</t>
        </is>
      </c>
      <c r="C192" t="inlineStr">
        <is>
          <t>„</t>
        </is>
      </c>
    </row>
    <row r="193">
      <c r="A193" t="inlineStr">
        <is>
          <t>Hasu</t>
        </is>
      </c>
      <c r="B193" t="inlineStr">
        <is>
          <t>„</t>
        </is>
      </c>
      <c r="C193" t="inlineStr">
        <is>
          <t>„</t>
        </is>
      </c>
    </row>
    <row r="194">
      <c r="A194" t="inlineStr">
        <is>
          <t>Sumire</t>
        </is>
      </c>
      <c r="B194" t="inlineStr">
        <is>
          <t>„</t>
        </is>
      </c>
      <c r="C194" t="inlineStr">
        <is>
          <t>„</t>
        </is>
      </c>
    </row>
    <row r="195">
      <c r="A195" t="inlineStr">
        <is>
          <t>Yomogi</t>
        </is>
      </c>
      <c r="B195" t="inlineStr">
        <is>
          <t>„</t>
        </is>
      </c>
      <c r="C195" s="9" t="n">
        <v>1922</v>
      </c>
    </row>
    <row r="196">
      <c r="A196" t="inlineStr">
        <is>
          <t>Tade</t>
        </is>
      </c>
      <c r="B196" t="inlineStr">
        <is>
          <t>„</t>
        </is>
      </c>
      <c r="C196" t="inlineStr">
        <is>
          <t>„</t>
        </is>
      </c>
    </row>
    <row r="197">
      <c r="A197" t="inlineStr">
        <is>
          <t>Wakatake</t>
        </is>
      </c>
      <c r="B197" s="9" t="n">
        <v>900</v>
      </c>
      <c r="C197" t="inlineStr">
        <is>
          <t>„</t>
        </is>
      </c>
    </row>
    <row r="198">
      <c r="A198" t="inlineStr">
        <is>
          <t>Kuretake</t>
        </is>
      </c>
      <c r="B198" t="inlineStr">
        <is>
          <t>„</t>
        </is>
      </c>
      <c r="C198" t="inlineStr">
        <is>
          <t>„</t>
        </is>
      </c>
    </row>
    <row r="199">
      <c r="A199" t="inlineStr">
        <is>
          <t>Sanaye</t>
        </is>
      </c>
      <c r="B199" t="inlineStr">
        <is>
          <t>„</t>
        </is>
      </c>
      <c r="C199" s="9" t="n">
        <v>1923</v>
      </c>
    </row>
    <row r="200">
      <c r="A200" t="inlineStr">
        <is>
          <t>Sawarabi</t>
        </is>
      </c>
      <c r="B200" t="inlineStr">
        <is>
          <t>„</t>
        </is>
      </c>
      <c r="C200" t="inlineStr">
        <is>
          <t>„</t>
        </is>
      </c>
    </row>
    <row r="201">
      <c r="A201" t="inlineStr">
        <is>
          <t>Asagao</t>
        </is>
      </c>
      <c r="B201" t="inlineStr">
        <is>
          <t>„</t>
        </is>
      </c>
      <c r="C201" s="9" t="n">
        <v>1922</v>
      </c>
    </row>
    <row r="202">
      <c r="A202" t="inlineStr">
        <is>
          <t>Yugao</t>
        </is>
      </c>
      <c r="B202" t="inlineStr">
        <is>
          <t>„</t>
        </is>
      </c>
      <c r="C202" s="9" t="n">
        <v>1923</v>
      </c>
    </row>
    <row r="203">
      <c r="A203" t="inlineStr">
        <is>
          <t>Fuyo</t>
        </is>
      </c>
      <c r="B203" t="inlineStr">
        <is>
          <t>„</t>
        </is>
      </c>
      <c r="C203" s="9" t="n">
        <v>1922</v>
      </c>
    </row>
    <row r="204">
      <c r="A204" t="inlineStr">
        <is>
          <t>Karukaya</t>
        </is>
      </c>
      <c r="B204" t="inlineStr">
        <is>
          <t>„</t>
        </is>
      </c>
      <c r="C204" s="9" t="n">
        <v>1923</v>
      </c>
    </row>
    <row r="206">
      <c r="A206" s="2" t="inlineStr">
        <is>
          <t>Torpedo Carriers</t>
        </is>
      </c>
    </row>
    <row r="207">
      <c r="A207" s="5" t="inlineStr">
        <is>
          <t>Name</t>
        </is>
      </c>
      <c r="B207" s="5" t="inlineStr">
        <is>
          <t>Disp't.</t>
        </is>
      </c>
      <c r="C207" s="5" t="inlineStr">
        <is>
          <t>Launched</t>
        </is>
      </c>
      <c r="D207" s="5" t="inlineStr">
        <is>
          <t>Speed (knots)</t>
        </is>
      </c>
      <c r="E207" s="5" t="inlineStr">
        <is>
          <t>Main arm't</t>
        </is>
      </c>
      <c r="F207" s="5" t="n"/>
      <c r="G207" s="5" t="n"/>
      <c r="H207" s="5" t="n"/>
      <c r="I207" s="5" t="n"/>
    </row>
    <row r="208">
      <c r="A208" t="inlineStr">
        <is>
          <t>Jungei</t>
        </is>
      </c>
      <c r="B208" s="8" t="n">
        <v>8500</v>
      </c>
      <c r="C208" s="9" t="n">
        <v>1923</v>
      </c>
      <c r="D208" s="11" t="n">
        <v>16</v>
      </c>
      <c r="E208" t="inlineStr">
        <is>
          <t>14cm. (4)</t>
        </is>
      </c>
    </row>
    <row r="209">
      <c r="A209" t="inlineStr">
        <is>
          <t>Chogei</t>
        </is>
      </c>
      <c r="B209" t="inlineStr">
        <is>
          <t>„</t>
        </is>
      </c>
      <c r="C209" s="9" t="n">
        <v>1924</v>
      </c>
      <c r="D209" t="inlineStr">
        <is>
          <t>„</t>
        </is>
      </c>
      <c r="E209" t="inlineStr">
        <is>
          <t>„</t>
        </is>
      </c>
    </row>
    <row r="210">
      <c r="A210" t="inlineStr">
        <is>
          <t>Karasaki</t>
        </is>
      </c>
      <c r="B210" s="8" t="n">
        <v>10500</v>
      </c>
      <c r="C210" s="9" t="n">
        <v>1896</v>
      </c>
      <c r="D210" t="inlineStr">
        <is>
          <t>—</t>
        </is>
      </c>
      <c r="E210" t="inlineStr">
        <is>
          <t>8cm. (1)</t>
        </is>
      </c>
    </row>
    <row r="211">
      <c r="A211" t="inlineStr">
        <is>
          <t>Komahashi</t>
        </is>
      </c>
      <c r="B211" s="8" t="n">
        <v>1230</v>
      </c>
      <c r="C211" s="9" t="n">
        <v>1913</v>
      </c>
      <c r="D211" s="11" t="n">
        <v>13.9</v>
      </c>
      <c r="E211" t="inlineStr">
        <is>
          <t>„ (2)</t>
        </is>
      </c>
    </row>
    <row r="213">
      <c r="A213" s="2" t="inlineStr">
        <is>
          <t>Mine Layers</t>
        </is>
      </c>
    </row>
    <row r="214">
      <c r="A214" s="5" t="inlineStr">
        <is>
          <t>Name</t>
        </is>
      </c>
      <c r="B214" s="5" t="inlineStr">
        <is>
          <t>Disp't. (tons)</t>
        </is>
      </c>
      <c r="C214" s="5" t="inlineStr">
        <is>
          <t>Length (feet)</t>
        </is>
      </c>
      <c r="D214" s="5" t="inlineStr">
        <is>
          <t>When launched</t>
        </is>
      </c>
      <c r="E214" s="5" t="inlineStr">
        <is>
          <t>Nominal speed (knots)</t>
        </is>
      </c>
      <c r="F214" s="5" t="inlineStr">
        <is>
          <t>Armor at water line (feet)</t>
        </is>
      </c>
      <c r="G214" s="5" t="inlineStr">
        <is>
          <t>Main armament</t>
        </is>
      </c>
      <c r="H214" s="5" t="n"/>
      <c r="I214" s="5" t="n"/>
    </row>
    <row r="215">
      <c r="A215" t="inlineStr">
        <is>
          <t>Aso</t>
        </is>
      </c>
      <c r="B215" s="8" t="n">
        <v>7800</v>
      </c>
      <c r="C215" s="9" t="n">
        <v>425</v>
      </c>
      <c r="D215" t="inlineStr">
        <is>
          <t>—</t>
        </is>
      </c>
      <c r="E215" s="7" t="n">
        <v>22</v>
      </c>
      <c r="F215" s="9" t="n">
        <v>22</v>
      </c>
      <c r="G215" t="inlineStr">
        <is>
          <t>15cm. (8); 8cm. (1)</t>
        </is>
      </c>
    </row>
    <row r="216">
      <c r="A216" t="inlineStr">
        <is>
          <t>Katsuriki</t>
        </is>
      </c>
      <c r="B216" s="8" t="n">
        <v>2000</v>
      </c>
      <c r="C216" s="9" t="n">
        <v>240</v>
      </c>
      <c r="D216" s="9" t="n">
        <v>1916</v>
      </c>
      <c r="E216" s="7" t="n">
        <v>13</v>
      </c>
      <c r="F216" s="9" t="n">
        <v>13</v>
      </c>
      <c r="G216" t="inlineStr">
        <is>
          <t>12cm. (8); 8cm. (1)</t>
        </is>
      </c>
    </row>
    <row r="217">
      <c r="A217" t="inlineStr">
        <is>
          <t>Tokiwa</t>
        </is>
      </c>
      <c r="B217" s="8" t="n">
        <v>9885</v>
      </c>
      <c r="C217" s="9" t="n">
        <v>408</v>
      </c>
      <c r="D217" s="9" t="n">
        <v>1898</v>
      </c>
      <c r="E217" s="7" t="n">
        <v>21.25</v>
      </c>
      <c r="F217" s="9" t="n">
        <v>24</v>
      </c>
      <c r="G217" t="inlineStr">
        <is>
          <t>20cm. (4); 8cm. (1)</t>
        </is>
      </c>
    </row>
    <row r="219">
      <c r="A219" s="2" t="inlineStr">
        <is>
          <t>Special Service Ships</t>
        </is>
      </c>
    </row>
    <row r="220">
      <c r="A220" s="5" t="inlineStr">
        <is>
          <t>Name</t>
        </is>
      </c>
      <c r="B220" s="5" t="inlineStr">
        <is>
          <t>[Disp't. (tons)]</t>
        </is>
      </c>
      <c r="C220" s="5" t="inlineStr">
        <is>
          <t>[Length (feet)]</t>
        </is>
      </c>
      <c r="D220" s="5" t="inlineStr">
        <is>
          <t>[When launched]</t>
        </is>
      </c>
      <c r="E220" s="5" t="inlineStr">
        <is>
          <t>[Speed (knots)]</t>
        </is>
      </c>
      <c r="F220" s="5" t="inlineStr">
        <is>
          <t>[unlabelled column]</t>
        </is>
      </c>
      <c r="G220" s="5" t="inlineStr">
        <is>
          <t>[Main armament]</t>
        </is>
      </c>
      <c r="H220" s="5" t="n"/>
      <c r="I220" s="5" t="n"/>
    </row>
    <row r="221">
      <c r="A221" t="inlineStr">
        <is>
          <t>Shiretoko</t>
        </is>
      </c>
      <c r="B221" s="8" t="n">
        <v>15400</v>
      </c>
      <c r="C221" s="9" t="n">
        <v>455</v>
      </c>
      <c r="D221" s="9" t="n">
        <v>1920</v>
      </c>
      <c r="E221" s="9" t="n">
        <v>12</v>
      </c>
      <c r="F221" s="9" t="n">
        <v>26</v>
      </c>
      <c r="G221" t="inlineStr">
        <is>
          <t>12cm. (2)</t>
        </is>
      </c>
    </row>
    <row r="222">
      <c r="A222" t="inlineStr">
        <is>
          <t>Notoro</t>
        </is>
      </c>
      <c r="B222" s="8" t="n">
        <v>15400</v>
      </c>
      <c r="C222" s="9" t="n">
        <v>455</v>
      </c>
      <c r="D222" s="9" t="n">
        <v>1920</v>
      </c>
      <c r="E222" s="9" t="n">
        <v>12</v>
      </c>
      <c r="F222" s="9" t="n">
        <v>26</v>
      </c>
      <c r="G222" t="inlineStr">
        <is>
          <t>12cm. (2)</t>
        </is>
      </c>
    </row>
    <row r="223">
      <c r="A223" t="inlineStr">
        <is>
          <t>Erimo</t>
        </is>
      </c>
      <c r="B223" s="8" t="n">
        <v>15400</v>
      </c>
      <c r="C223" s="9" t="n">
        <v>455</v>
      </c>
      <c r="D223" s="9" t="n">
        <v>1920</v>
      </c>
      <c r="E223" s="9" t="n">
        <v>12</v>
      </c>
      <c r="F223" s="9" t="n">
        <v>26</v>
      </c>
      <c r="G223" t="inlineStr">
        <is>
          <t>12cm. (2)</t>
        </is>
      </c>
    </row>
    <row r="224">
      <c r="A224" t="inlineStr">
        <is>
          <t>Sata</t>
        </is>
      </c>
      <c r="B224" s="8" t="n">
        <v>15400</v>
      </c>
      <c r="C224" s="9" t="n">
        <v>455</v>
      </c>
      <c r="D224" s="9" t="n">
        <v>1920</v>
      </c>
      <c r="E224" s="9" t="n">
        <v>12</v>
      </c>
      <c r="F224" s="9" t="n">
        <v>26</v>
      </c>
      <c r="G224" t="inlineStr">
        <is>
          <t>14cm. (2)</t>
        </is>
      </c>
    </row>
    <row r="225">
      <c r="A225" t="inlineStr">
        <is>
          <t>Tsurumi</t>
        </is>
      </c>
      <c r="B225" s="8" t="n">
        <v>15400</v>
      </c>
      <c r="C225" s="9" t="n">
        <v>455</v>
      </c>
      <c r="D225" s="9" t="n">
        <v>1921</v>
      </c>
      <c r="E225" s="9" t="n">
        <v>12</v>
      </c>
      <c r="F225" s="9" t="n">
        <v>26</v>
      </c>
      <c r="G225" t="inlineStr">
        <is>
          <t>14cm. (2)</t>
        </is>
      </c>
    </row>
    <row r="226">
      <c r="A226" t="inlineStr">
        <is>
          <t>Shiriya</t>
        </is>
      </c>
      <c r="B226" s="8" t="n">
        <v>15400</v>
      </c>
      <c r="C226" s="9" t="n">
        <v>455</v>
      </c>
      <c r="D226" s="9" t="n">
        <v>1921</v>
      </c>
      <c r="E226" s="9" t="n">
        <v>12</v>
      </c>
      <c r="F226" s="9" t="n">
        <v>26</v>
      </c>
      <c r="G226" t="inlineStr">
        <is>
          <t>14cm. (2)</t>
        </is>
      </c>
    </row>
    <row r="227">
      <c r="A227" t="inlineStr">
        <is>
          <t>Iro</t>
        </is>
      </c>
      <c r="B227" s="8" t="n">
        <v>15400</v>
      </c>
      <c r="C227" s="9" t="n">
        <v>455</v>
      </c>
      <c r="D227" s="9" t="n">
        <v>1922</v>
      </c>
      <c r="E227" s="9" t="n">
        <v>12</v>
      </c>
      <c r="F227" s="9" t="n">
        <v>26</v>
      </c>
      <c r="G227" t="inlineStr">
        <is>
          <t>14cm. (2)</t>
        </is>
      </c>
    </row>
    <row r="228">
      <c r="A228" t="inlineStr">
        <is>
          <t>Ondo</t>
        </is>
      </c>
      <c r="B228" s="8" t="n">
        <v>15400</v>
      </c>
      <c r="C228" s="9" t="n">
        <v>455</v>
      </c>
      <c r="D228" s="9" t="n">
        <v>1922</v>
      </c>
      <c r="E228" s="9" t="n">
        <v>12</v>
      </c>
      <c r="F228" s="9" t="n">
        <v>26</v>
      </c>
      <c r="G228" t="inlineStr">
        <is>
          <t>14cm. (2)</t>
        </is>
      </c>
    </row>
    <row r="229">
      <c r="A229" t="inlineStr">
        <is>
          <t>Hayatomo</t>
        </is>
      </c>
      <c r="B229" s="8" t="n">
        <v>15400</v>
      </c>
      <c r="C229" s="9" t="n">
        <v>455</v>
      </c>
      <c r="D229" s="9" t="n">
        <v>1922</v>
      </c>
      <c r="E229" s="9" t="n">
        <v>12</v>
      </c>
      <c r="F229" s="9" t="n">
        <v>26</v>
      </c>
      <c r="G229" t="inlineStr">
        <is>
          <t>14cm. (2)</t>
        </is>
      </c>
    </row>
    <row r="230">
      <c r="A230" t="inlineStr">
        <is>
          <t>Naruto</t>
        </is>
      </c>
      <c r="B230" s="8" t="n">
        <v>15400</v>
      </c>
      <c r="C230" s="9" t="n">
        <v>455</v>
      </c>
      <c r="D230" s="9" t="n">
        <v>1923</v>
      </c>
      <c r="E230" s="9" t="n">
        <v>12</v>
      </c>
      <c r="F230" s="9" t="n">
        <v>26</v>
      </c>
      <c r="G230" t="inlineStr">
        <is>
          <t>14cm. (2)</t>
        </is>
      </c>
    </row>
    <row r="231">
      <c r="A231" t="inlineStr">
        <is>
          <t>Muroto</t>
        </is>
      </c>
      <c r="B231" s="8" t="n">
        <v>8751</v>
      </c>
      <c r="C231" s="9" t="n">
        <v>345</v>
      </c>
      <c r="D231" s="9" t="n">
        <v>1918</v>
      </c>
      <c r="E231" t="inlineStr">
        <is>
          <t>12½</t>
        </is>
      </c>
      <c r="F231" s="9" t="n">
        <v>23</v>
      </c>
      <c r="G231" t="inlineStr">
        <is>
          <t>12cm. (2)</t>
        </is>
      </c>
    </row>
    <row r="232">
      <c r="A232" t="inlineStr">
        <is>
          <t>Nojima</t>
        </is>
      </c>
      <c r="B232" s="8" t="n">
        <v>8751</v>
      </c>
      <c r="C232" s="9" t="n">
        <v>345</v>
      </c>
      <c r="D232" s="9" t="n">
        <v>1919</v>
      </c>
      <c r="E232" t="inlineStr">
        <is>
          <t>12½</t>
        </is>
      </c>
      <c r="F232" s="9" t="n">
        <v>23</v>
      </c>
      <c r="G232" t="inlineStr">
        <is>
          <t>12cm. (2)</t>
        </is>
      </c>
    </row>
    <row r="233">
      <c r="A233" t="inlineStr">
        <is>
          <t>Takasaki</t>
        </is>
      </c>
      <c r="B233" s="8" t="n">
        <v>5987</v>
      </c>
      <c r="C233" s="9" t="n">
        <v>375</v>
      </c>
      <c r="D233" s="9" t="n">
        <v>1902</v>
      </c>
      <c r="E233" s="9" t="n">
        <v>10</v>
      </c>
      <c r="F233" s="9" t="n">
        <v>15</v>
      </c>
      <c r="G233" t="inlineStr">
        <is>
          <t>8cm. (2)</t>
        </is>
      </c>
    </row>
    <row r="234">
      <c r="A234" t="inlineStr">
        <is>
          <t>Seito</t>
        </is>
      </c>
      <c r="B234" s="8" t="n">
        <v>8300</v>
      </c>
      <c r="C234" s="9" t="n">
        <v>241</v>
      </c>
      <c r="D234" s="9" t="n">
        <v>1906</v>
      </c>
      <c r="E234" s="9" t="n">
        <v>10</v>
      </c>
      <c r="F234" s="9" t="n">
        <v>21</v>
      </c>
      <c r="G234" t="inlineStr">
        <is>
          <t>8cm. (2)</t>
        </is>
      </c>
    </row>
    <row r="235">
      <c r="A235" t="inlineStr">
        <is>
          <t>Tsurugisaki</t>
        </is>
      </c>
      <c r="B235" s="8" t="n">
        <v>1970</v>
      </c>
      <c r="C235" s="9" t="n">
        <v>210</v>
      </c>
      <c r="D235" s="9" t="n">
        <v>1917</v>
      </c>
      <c r="E235" s="9" t="n">
        <v>9</v>
      </c>
      <c r="F235" s="9" t="n">
        <v>14</v>
      </c>
      <c r="G235" t="inlineStr">
        <is>
          <t>8cm. (2)</t>
        </is>
      </c>
    </row>
    <row r="236">
      <c r="A236" t="inlineStr">
        <is>
          <t>Susaki</t>
        </is>
      </c>
      <c r="B236" s="8" t="n">
        <v>9800</v>
      </c>
      <c r="C236" s="9" t="n">
        <v>400</v>
      </c>
      <c r="D236" s="9" t="n">
        <v>1918</v>
      </c>
      <c r="E236" s="9" t="n">
        <v>14</v>
      </c>
      <c r="F236" s="9" t="n">
        <v>23</v>
      </c>
      <c r="G236" t="inlineStr">
        <is>
          <t>12cm. (2); 8cm. (2)</t>
        </is>
      </c>
    </row>
    <row r="237">
      <c r="A237" t="inlineStr">
        <is>
          <t>Kamoi</t>
        </is>
      </c>
      <c r="B237" s="8" t="n">
        <v>19500</v>
      </c>
      <c r="C237" s="9" t="n">
        <v>496</v>
      </c>
      <c r="D237" s="9" t="n">
        <v>1922</v>
      </c>
      <c r="E237" s="9" t="n">
        <v>15</v>
      </c>
      <c r="F237" s="9" t="n">
        <v>28</v>
      </c>
      <c r="G237" t="inlineStr">
        <is>
          <t>14cm. (2)</t>
        </is>
      </c>
    </row>
    <row r="238">
      <c r="A238" t="inlineStr">
        <is>
          <t>Mamiya</t>
        </is>
      </c>
      <c r="B238" s="8" t="n">
        <v>17500</v>
      </c>
      <c r="C238" s="9" t="n">
        <v>475</v>
      </c>
      <c r="D238" s="9" t="n">
        <v>1923</v>
      </c>
      <c r="E238" s="9" t="n">
        <v>14</v>
      </c>
      <c r="F238" s="9" t="n">
        <v>28</v>
      </c>
      <c r="G238" t="inlineStr">
        <is>
          <t>14cm. (2)</t>
        </is>
      </c>
    </row>
    <row r="239">
      <c r="A239" t="inlineStr">
        <is>
          <t>Otomari</t>
        </is>
      </c>
      <c r="B239" s="8" t="n">
        <v>2830</v>
      </c>
      <c r="C239" s="9" t="n">
        <v>200</v>
      </c>
      <c r="D239" s="9" t="n">
        <v>1921</v>
      </c>
      <c r="E239" s="9" t="n">
        <v>13</v>
      </c>
      <c r="F239" s="9" t="n">
        <v>28</v>
      </c>
      <c r="G239" t="inlineStr">
        <is>
          <t>8cm. (1)</t>
        </is>
      </c>
    </row>
    <row r="240">
      <c r="A240" t="inlineStr">
        <is>
          <t>Yamato</t>
        </is>
      </c>
      <c r="B240" s="8" t="n">
        <v>1502</v>
      </c>
      <c r="C240" s="9" t="n">
        <v>201</v>
      </c>
      <c r="D240" s="9" t="n">
        <v>1885</v>
      </c>
      <c r="E240" s="9" t="n">
        <v>14</v>
      </c>
      <c r="F240" s="9" t="n">
        <v>15</v>
      </c>
      <c r="G240" t="inlineStr">
        <is>
          <t>8cm. (4)</t>
        </is>
      </c>
    </row>
    <row r="241">
      <c r="A241" t="inlineStr">
        <is>
          <t>Koshu</t>
        </is>
      </c>
      <c r="B241" s="8" t="n">
        <v>2270</v>
      </c>
      <c r="C241" s="9" t="n">
        <v>252</v>
      </c>
      <c r="D241" s="9" t="n">
        <v>1904</v>
      </c>
      <c r="E241" s="11" t="n">
        <v>10.3</v>
      </c>
      <c r="F241" s="9" t="n">
        <v>12</v>
      </c>
      <c r="G241" t="inlineStr">
        <is>
          <t>8cm. (2)</t>
        </is>
      </c>
    </row>
    <row r="243">
      <c r="A243" s="2" t="inlineStr">
        <is>
          <t>Transcriber's notes</t>
        </is>
      </c>
    </row>
    <row r="244">
      <c r="A244" t="inlineStr">
        <is>
          <t>Table runs over printed pp. 144-147 in sections headed Battleships, Battle Cruisers, Cruisers, Coast Defence Ships, Sea-Plane Carriers, Gunboats, Destroyers, Torpedo Carriers, Mine Layers, Special Service Ships; one part per section. Cruisers header is reprinted at top of p. 145.</t>
        </is>
      </c>
    </row>
    <row r="245">
      <c r="A245" t="inlineStr">
        <is>
          <t>Battleships/Battle Cruisers/Cruisers: the main armament and high angle guns are printed as one run separated by ';' (e.g. '36 (12); 8cm. (4)'); split at the ';' into the two columns. For Fuso the separator looks like ':'.</t>
        </is>
      </c>
    </row>
    <row r="246">
      <c r="A246" t="inlineStr">
        <is>
          <t>Yamashiro length printed '430' (other ships of class 630) — transcribed as printed.</t>
        </is>
      </c>
    </row>
    <row r="247">
      <c r="A247" t="inlineStr">
        <is>
          <t>Ships 'in course of construction' (Takao, Maya; Futami; Shikinami): the phrase is printed across the Length..Armor columns (or Disp't..Armaments / Disp't..When launched); placed in the first spanned column, the other spanned cells ''. Atago, Chokai, Amagiri, Asagiri, Atami printed with ditto marks for the phrase: '( „ „ „ „ )' / '„ „ „'.</t>
        </is>
      </c>
    </row>
    <row r="248">
      <c r="A248" t="inlineStr">
        <is>
          <t>Ditto marks printed as '„' kept as printed (meaning same as the figure above). Kaga armaments printed as two ditto marks ('„ „'); Hozu, Seta, Katada armaments likewise. Komahashi main arm't printed '„ (2)'.</t>
        </is>
      </c>
    </row>
    <row r="249">
      <c r="A249" t="inlineStr">
        <is>
          <t>Sea-Plane Carriers, Gunboats, Destroyers, Torpedo Carriers are printed in two side-by-side blocks; merged down the left block then the right block (Gunboats: left block Yodo-Atami, right block Uji-Fushimi on p.145; then p.146 left Ataka-Hira, right Hozu-Katada; Destroyers: p.146 left, p.146 right, p.147 left, p.147 right).</t>
        </is>
      </c>
    </row>
    <row r="250">
      <c r="A250" t="inlineStr">
        <is>
          <t>Gunboats on p.145 have no column headings; headings taken from the p.146 continuation (Disp't. (tons), Launched, Speed knots, Armaments) and bracketed.</t>
        </is>
      </c>
    </row>
    <row r="251">
      <c r="A251" t="inlineStr">
        <is>
          <t>Special Service Ships printed with no column headings; bracketed headings inferred from the Mine Layers table above it. The fifth figure column (26, 23, 15 ...) is unlabelled.</t>
        </is>
      </c>
    </row>
    <row r="252">
      <c r="A252" t="inlineStr">
        <is>
          <t>Destroyer Matsukaze 'When launched' printed '9123' (misprint, presumably 1923) — transcribed as printed.</t>
        </is>
      </c>
    </row>
    <row r="253">
      <c r="A253" t="inlineStr">
        <is>
          <t>Destroyers: 109 rows listed, of which 3 are in course of construction (Shikinami, Amagiri, Asagiri); 106 others matches the 106 destroyers in the summary table p0199_1.</t>
        </is>
      </c>
    </row>
    <row r="254">
      <c r="A254" t="inlineStr">
        <is>
          <t>Counts vs summary table p0199_1: Battleships 6, Battle cruisers 4, Cruisers 33 rows incl. 4 in course of construction (Takao, Atago, Chokai, Maya) = 29, Coast defence 9, Sea-plane carriers 4, Gunboats 13 rows incl. 2 under construction (Futami, Atami) = 11, Torpedo carriers 4, Mine layers 3, Destroyers 106 — all match the summary. Special service ships listed: 21 (text under summary says 28 special service ships).</t>
        </is>
      </c>
    </row>
    <row r="255">
      <c r="A255" t="inlineStr">
        <is>
          <t>Tsurugisaki and Sumire and Shiretoko have stray marks before the name in the scan; ignored.</t>
        </is>
      </c>
    </row>
  </sheetData>
  <hyperlinks>
    <hyperlink xmlns:r="http://schemas.openxmlformats.org/officeDocument/2006/relationships" ref="A5" r:id="rId1"/>
  </hyperlink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[Distribution of naval air force on completion of 1920 expansion program (Mar. 1923)]</t>
        </is>
      </c>
    </row>
    <row r="2">
      <c r="A2" t="inlineStr">
        <is>
          <t>National Defence · printed pp. 149</t>
        </is>
      </c>
    </row>
    <row r="3">
      <c r="A3" t="inlineStr">
        <is>
          <t>2. Naval Aviation</t>
        </is>
      </c>
    </row>
    <row r="4">
      <c r="A4" t="inlineStr">
        <is>
          <t>Scan: https://archive.org/details/japan-year-book-1930/page/n204/mode/1up</t>
        </is>
      </c>
    </row>
    <row r="5">
      <c r="A5" s="3" t="inlineStr">
        <is>
          <t>← Contents</t>
        </is>
      </c>
    </row>
    <row r="7">
      <c r="A7" s="5" t="inlineStr">
        <is>
          <t>Base</t>
        </is>
      </c>
      <c r="B7" s="5" t="inlineStr">
        <is>
          <t>Strength</t>
        </is>
      </c>
    </row>
    <row r="8">
      <c r="A8" t="inlineStr">
        <is>
          <t>Yokosuka</t>
        </is>
      </c>
      <c r="B8" t="inlineStr">
        <is>
          <t>6 fleets of sea-planes, 48 machines, 1 tender squadron.</t>
        </is>
      </c>
    </row>
    <row r="9">
      <c r="A9" t="inlineStr">
        <is>
          <t>Kasumigaura</t>
        </is>
      </c>
      <c r="B9" t="inlineStr">
        <is>
          <t>2½ fleets of sea-planes, 20 machines, 1 zeppelin corps.</t>
        </is>
      </c>
    </row>
    <row r="10">
      <c r="A10" t="inlineStr">
        <is>
          <t>Sasebo</t>
        </is>
      </c>
      <c r="B10" t="inlineStr">
        <is>
          <t>½ fleet, 4 machines.</t>
        </is>
      </c>
    </row>
    <row r="12">
      <c r="A12" s="2" t="inlineStr">
        <is>
          <t>Transcriber's notes</t>
        </is>
      </c>
    </row>
    <row r="13">
      <c r="A13" t="inlineStr">
        <is>
          <t>Unheaded in-text list; column headings supplied from the following table.</t>
        </is>
      </c>
    </row>
    <row r="14">
      <c r="A14" t="inlineStr">
        <is>
          <t>Preceding text gives '10 fleets, 72 machines, 1 tender squadron and 1 zeppelin corps': machines 48+20+4=72 — reconciles; fleets 6+2½+½=9 — does NOT reconcile with the text's 10 (diff 1).</t>
        </is>
      </c>
    </row>
  </sheetData>
  <hyperlinks>
    <hyperlink xmlns:r="http://schemas.openxmlformats.org/officeDocument/2006/relationships" ref="A5" r:id="rId1"/>
  </hyperlink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[Distribution of naval air force, spring 1929]</t>
        </is>
      </c>
    </row>
    <row r="2">
      <c r="A2" t="inlineStr">
        <is>
          <t>National Defence · printed pp. 149</t>
        </is>
      </c>
    </row>
    <row r="3">
      <c r="A3" t="inlineStr">
        <is>
          <t>2. Naval Aviation</t>
        </is>
      </c>
    </row>
    <row r="4">
      <c r="A4" t="inlineStr">
        <is>
          <t>Scan: https://archive.org/details/japan-year-book-1930/page/n204/mode/1up</t>
        </is>
      </c>
    </row>
    <row r="5">
      <c r="A5" s="3" t="inlineStr">
        <is>
          <t>← Contents</t>
        </is>
      </c>
    </row>
    <row r="7">
      <c r="A7" s="5" t="inlineStr">
        <is>
          <t>Base</t>
        </is>
      </c>
      <c r="B7" s="5" t="inlineStr">
        <is>
          <t>Strength</t>
        </is>
      </c>
    </row>
    <row r="8">
      <c r="A8" t="inlineStr">
        <is>
          <t>Kasumigaura</t>
        </is>
      </c>
      <c r="B8" t="inlineStr">
        <is>
          <t>7 fleets (56 machines) and 1 zeppelin corps (2 ships).</t>
        </is>
      </c>
    </row>
    <row r="9">
      <c r="A9" t="inlineStr">
        <is>
          <t>Yokosuka</t>
        </is>
      </c>
      <c r="B9" t="inlineStr">
        <is>
          <t>3½ fleets (28 machines) and 1 balloon corps (10 balloons).</t>
        </is>
      </c>
    </row>
    <row r="10">
      <c r="A10" t="inlineStr">
        <is>
          <t>Sasebo</t>
        </is>
      </c>
      <c r="B10" t="inlineStr">
        <is>
          <t>2 fleets (16 machines).</t>
        </is>
      </c>
    </row>
    <row r="11">
      <c r="A11" t="inlineStr">
        <is>
          <t>Omura</t>
        </is>
      </c>
      <c r="B11" t="inlineStr">
        <is>
          <t>2 fleets (16 machines).</t>
        </is>
      </c>
    </row>
    <row r="13">
      <c r="A13" s="2" t="inlineStr">
        <is>
          <t>Transcriber's notes</t>
        </is>
      </c>
    </row>
    <row r="14">
      <c r="A14" t="inlineStr">
        <is>
          <t>Preceding text gives 14½ fleets, 116 machines, 10 balloons and 2 airships: fleets 7+3½+2+2=14½ — reconciles; machines 56+28+16+16=116 — reconciles.</t>
        </is>
      </c>
    </row>
  </sheetData>
  <hyperlinks>
    <hyperlink xmlns:r="http://schemas.openxmlformats.org/officeDocument/2006/relationships" ref="A5" r:id="rId1"/>
  </hyperlink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[Schedule and tariff of the Japan Air Transport Co. service]</t>
        </is>
      </c>
    </row>
    <row r="2">
      <c r="A2" t="inlineStr">
        <is>
          <t>National Defence · printed pp. 151</t>
        </is>
      </c>
    </row>
    <row r="3">
      <c r="A3" t="inlineStr">
        <is>
          <t>3. Civilian Aviation — Regular Air Transport Service</t>
        </is>
      </c>
    </row>
    <row r="4">
      <c r="A4" t="inlineStr">
        <is>
          <t>Scan: https://archive.org/details/japan-year-book-1930/page/n206/mode/1up</t>
        </is>
      </c>
    </row>
    <row r="5">
      <c r="A5" s="3" t="inlineStr">
        <is>
          <t>← Contents</t>
        </is>
      </c>
    </row>
    <row r="7">
      <c r="A7" s="5" t="inlineStr">
        <is>
          <t>Lines</t>
        </is>
      </c>
      <c r="B7" s="5" t="inlineStr">
        <is>
          <t>Schedule</t>
        </is>
      </c>
      <c r="C7" s="5" t="inlineStr">
        <is>
          <t>Fare</t>
        </is>
      </c>
    </row>
    <row r="8">
      <c r="A8" t="inlineStr">
        <is>
          <t>Tokyo-Osaka</t>
        </is>
      </c>
      <c r="B8" t="inlineStr">
        <is>
          <t>Twice daily (morning and afternoon)</t>
        </is>
      </c>
      <c r="C8" t="inlineStr">
        <is>
          <t>¥ 30.00</t>
        </is>
      </c>
    </row>
    <row r="9">
      <c r="A9" t="inlineStr">
        <is>
          <t>Osaka-Dairen</t>
        </is>
      </c>
      <c r="B9" t="inlineStr">
        <is>
          <t>Thrice a week (Monday, Wednesday and Friday)</t>
        </is>
      </c>
      <c r="C9" s="7" t="n">
        <v>115</v>
      </c>
    </row>
    <row r="10">
      <c r="A10" t="inlineStr">
        <is>
          <t>Dairen-Osaka</t>
        </is>
      </c>
      <c r="B10" t="inlineStr">
        <is>
          <t>Thrice a week (Monday, Wednesday and Friday)</t>
        </is>
      </c>
      <c r="C10" s="7" t="n">
        <v>115</v>
      </c>
    </row>
    <row r="12">
      <c r="A12" s="2" t="inlineStr">
        <is>
          <t>Transcriber's notes</t>
        </is>
      </c>
    </row>
    <row r="13">
      <c r="A13" t="inlineStr">
        <is>
          <t>Middle column has no printed heading; 'Schedule' supplied.</t>
        </is>
      </c>
    </row>
  </sheetData>
  <hyperlinks>
    <hyperlink xmlns:r="http://schemas.openxmlformats.org/officeDocument/2006/relationships" ref="A5" r:id="rId1"/>
  </hyperlink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[Sections of the Tokyo-Dairen passenger fare]</t>
        </is>
      </c>
    </row>
    <row r="2">
      <c r="A2" t="inlineStr">
        <is>
          <t>National Defence · printed pp. 151</t>
        </is>
      </c>
    </row>
    <row r="3">
      <c r="A3" t="inlineStr">
        <is>
          <t>3. Civilian Aviation — Regular Air Transport Service</t>
        </is>
      </c>
    </row>
    <row r="4">
      <c r="A4" t="inlineStr">
        <is>
          <t>Scan: https://archive.org/details/japan-year-book-1930/page/n206/mode/1up</t>
        </is>
      </c>
    </row>
    <row r="5">
      <c r="A5" s="3" t="inlineStr">
        <is>
          <t>← Contents</t>
        </is>
      </c>
    </row>
    <row r="7">
      <c r="A7" s="5" t="inlineStr">
        <is>
          <t>Section</t>
        </is>
      </c>
      <c r="B7" s="5" t="inlineStr">
        <is>
          <t>Fare</t>
        </is>
      </c>
    </row>
    <row r="8">
      <c r="A8" t="inlineStr">
        <is>
          <t>Tokyo-Osaka</t>
        </is>
      </c>
      <c r="B8" t="inlineStr">
        <is>
          <t>¥30.00</t>
        </is>
      </c>
    </row>
    <row r="9">
      <c r="A9" t="inlineStr">
        <is>
          <t>Osaka-Fukuoka</t>
        </is>
      </c>
      <c r="B9" s="7" t="n">
        <v>35</v>
      </c>
    </row>
    <row r="10">
      <c r="A10" t="inlineStr">
        <is>
          <t>Fukuoka-Urusan</t>
        </is>
      </c>
      <c r="B10" s="7" t="n">
        <v>18</v>
      </c>
    </row>
    <row r="11">
      <c r="A11" t="inlineStr">
        <is>
          <t>Urusan-Keijo (Seoul)</t>
        </is>
      </c>
      <c r="B11" s="7" t="n">
        <v>22</v>
      </c>
    </row>
    <row r="12">
      <c r="A12" t="inlineStr">
        <is>
          <t>Keijo-Heijo</t>
        </is>
      </c>
      <c r="B12" s="7" t="n">
        <v>13</v>
      </c>
    </row>
    <row r="13">
      <c r="A13" t="inlineStr">
        <is>
          <t>Heijo-Dairen</t>
        </is>
      </c>
      <c r="B13" s="7" t="n">
        <v>27</v>
      </c>
    </row>
    <row r="15">
      <c r="A15" s="2" t="inlineStr">
        <is>
          <t>Transcriber's notes</t>
        </is>
      </c>
    </row>
    <row r="16">
      <c r="A16" t="inlineStr">
        <is>
          <t>Text gives the Tokyo-Dairen fare as ¥145 in five sections (six are listed): sections sum to 145.00 — reconciles.</t>
        </is>
      </c>
    </row>
  </sheetData>
  <hyperlinks>
    <hyperlink xmlns:r="http://schemas.openxmlformats.org/officeDocument/2006/relationships" ref="A5" r:id="rId1"/>
  </hyperlink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[Other air transport services (Tozai Teiki Kokukai; Nippon Koku Yuso Kenkyusho)]</t>
        </is>
      </c>
    </row>
    <row r="2">
      <c r="A2" t="inlineStr">
        <is>
          <t>National Defence · printed pp. 151</t>
        </is>
      </c>
    </row>
    <row r="3">
      <c r="A3" t="inlineStr">
        <is>
          <t>3. Civilian Aviation</t>
        </is>
      </c>
    </row>
    <row r="4">
      <c r="A4" t="inlineStr">
        <is>
          <t>Scan: https://archive.org/details/japan-year-book-1930/page/n206/mode/1up</t>
        </is>
      </c>
    </row>
    <row r="5">
      <c r="A5" s="3" t="inlineStr">
        <is>
          <t>← Contents</t>
        </is>
      </c>
    </row>
    <row r="7">
      <c r="A7" s="5" t="inlineStr">
        <is>
          <t>Lines</t>
        </is>
      </c>
      <c r="B7" s="5" t="inlineStr">
        <is>
          <t>[Kind]</t>
        </is>
      </c>
      <c r="C7" s="5" t="inlineStr">
        <is>
          <t>Service</t>
        </is>
      </c>
    </row>
    <row r="8">
      <c r="A8" t="inlineStr">
        <is>
          <t>Tokyo—Niigata</t>
        </is>
      </c>
      <c r="B8" t="inlineStr">
        <is>
          <t>Ordinary mail</t>
        </is>
      </c>
      <c r="C8" t="inlineStr">
        <is>
          <t>Monday, Wednesday and Friday (three times each day)</t>
        </is>
      </c>
    </row>
    <row r="9">
      <c r="A9" t="inlineStr">
        <is>
          <t>Sakai—Takamatsu—Matsuyama</t>
        </is>
      </c>
      <c r="B9" t="inlineStr">
        <is>
          <t>Mail &amp; parcels</t>
        </is>
      </c>
      <c r="C9" t="inlineStr">
        <is>
          <t>Daily excepting Sundays</t>
        </is>
      </c>
    </row>
    <row r="11">
      <c r="A11" s="2" t="inlineStr">
        <is>
          <t>Transcriber's notes</t>
        </is>
      </c>
    </row>
    <row r="12">
      <c r="A12" t="inlineStr">
        <is>
          <t>Middle column unheaded; '[Kind]' supplied.</t>
        </is>
      </c>
    </row>
  </sheetData>
  <hyperlinks>
    <hyperlink xmlns:r="http://schemas.openxmlformats.org/officeDocument/2006/relationships" ref="A5" r:id="rId1"/>
  </hyperlink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[Civilian flying record, 1924-1928]</t>
        </is>
      </c>
    </row>
    <row r="2">
      <c r="A2" t="inlineStr">
        <is>
          <t>National Defence · printed pp. 151</t>
        </is>
      </c>
    </row>
    <row r="3">
      <c r="A3" t="inlineStr">
        <is>
          <t>3. Civilian Aviation — Civilian Aviators</t>
        </is>
      </c>
    </row>
    <row r="4">
      <c r="A4" t="inlineStr">
        <is>
          <t>Scan: https://archive.org/details/japan-year-book-1930/page/n206/mode/1up</t>
        </is>
      </c>
    </row>
    <row r="5">
      <c r="A5" s="3" t="inlineStr">
        <is>
          <t>← Contents</t>
        </is>
      </c>
    </row>
    <row r="7">
      <c r="A7" s="5" t="inlineStr">
        <is>
          <t>Year</t>
        </is>
      </c>
      <c r="B7" s="5" t="inlineStr">
        <is>
          <t>No. of fliers</t>
        </is>
      </c>
      <c r="C7" s="5" t="inlineStr">
        <is>
          <t>No. of flights</t>
        </is>
      </c>
      <c r="D7" s="5" t="inlineStr">
        <is>
          <t>No. of machines</t>
        </is>
      </c>
      <c r="E7" s="5" t="inlineStr">
        <is>
          <t>Distance (kilo)</t>
        </is>
      </c>
      <c r="F7" s="5" t="inlineStr">
        <is>
          <t>Hours (h.)</t>
        </is>
      </c>
    </row>
    <row r="8">
      <c r="A8" s="9" t="n">
        <v>1924</v>
      </c>
      <c r="B8" s="9" t="n">
        <v>170</v>
      </c>
      <c r="C8" s="8" t="n">
        <v>7858</v>
      </c>
      <c r="D8" s="9" t="n">
        <v>65</v>
      </c>
      <c r="E8" s="8" t="n">
        <v>404921</v>
      </c>
      <c r="F8" s="6" t="n">
        <v>2525.38</v>
      </c>
    </row>
    <row r="9">
      <c r="A9" s="9" t="n">
        <v>1925</v>
      </c>
      <c r="B9" s="9" t="n">
        <v>212</v>
      </c>
      <c r="C9" s="8" t="n">
        <v>11765</v>
      </c>
      <c r="D9" s="9" t="n">
        <v>78</v>
      </c>
      <c r="E9" s="8" t="n">
        <v>579250</v>
      </c>
      <c r="F9" s="6" t="n">
        <v>4688.26</v>
      </c>
    </row>
    <row r="10">
      <c r="A10" s="9" t="n">
        <v>1926</v>
      </c>
      <c r="B10" s="9" t="n">
        <v>249</v>
      </c>
      <c r="C10" s="8" t="n">
        <v>14777</v>
      </c>
      <c r="D10" s="9" t="n">
        <v>88</v>
      </c>
      <c r="E10" s="8" t="n">
        <v>762354</v>
      </c>
      <c r="F10" s="6" t="n">
        <v>5948.54</v>
      </c>
    </row>
    <row r="11">
      <c r="A11" s="9" t="n">
        <v>1927</v>
      </c>
      <c r="B11" s="9" t="n">
        <v>272</v>
      </c>
      <c r="C11" s="8" t="n">
        <v>17987</v>
      </c>
      <c r="D11" s="9" t="n">
        <v>106</v>
      </c>
      <c r="E11" s="8" t="n">
        <v>878231</v>
      </c>
      <c r="F11" s="6" t="n">
        <v>7313.03</v>
      </c>
    </row>
    <row r="12">
      <c r="A12" s="9" t="n">
        <v>1928</v>
      </c>
      <c r="B12" s="9" t="n">
        <v>336</v>
      </c>
      <c r="C12" s="8" t="n">
        <v>17528</v>
      </c>
      <c r="D12" s="9" t="n">
        <v>106</v>
      </c>
      <c r="E12" s="8" t="n">
        <v>1106802</v>
      </c>
      <c r="F12" s="6" t="n">
        <v>8393.35</v>
      </c>
    </row>
    <row r="14">
      <c r="A14" s="2" t="inlineStr">
        <is>
          <t>Transcriber's notes</t>
        </is>
      </c>
    </row>
    <row r="15">
      <c r="A15" t="inlineStr">
        <is>
          <t>No printed totals.</t>
        </is>
      </c>
    </row>
  </sheetData>
  <hyperlinks>
    <hyperlink xmlns:r="http://schemas.openxmlformats.org/officeDocument/2006/relationships" ref="A5" r:id="rId1"/>
  </hyperlink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Shrines and Priests</t>
        </is>
      </c>
    </row>
    <row r="2">
      <c r="A2" t="inlineStr">
        <is>
          <t>Religion and Religious Works · printed pp. 155</t>
        </is>
      </c>
    </row>
    <row r="3">
      <c r="A3" t="inlineStr">
        <is>
          <t>(1928)</t>
        </is>
      </c>
    </row>
    <row r="4">
      <c r="A4" t="inlineStr">
        <is>
          <t>Scan: https://archive.org/details/japan-year-book-1930/page/n210/mode/1up</t>
        </is>
      </c>
    </row>
    <row r="5">
      <c r="A5" s="3" t="inlineStr">
        <is>
          <t>← Contents</t>
        </is>
      </c>
    </row>
    <row r="7">
      <c r="A7" s="5" t="inlineStr">
        <is>
          <t>(1928)</t>
        </is>
      </c>
      <c r="B7" s="5" t="inlineStr">
        <is>
          <t>Great Shrine</t>
        </is>
      </c>
      <c r="C7" s="5" t="inlineStr">
        <is>
          <t>State Shrines</t>
        </is>
      </c>
      <c r="D7" s="5" t="inlineStr">
        <is>
          <t>National Shrines</t>
        </is>
      </c>
      <c r="E7" s="5" t="inlineStr">
        <is>
          <t>Prefectural</t>
        </is>
      </c>
      <c r="F7" s="5" t="inlineStr">
        <is>
          <t>Communal</t>
        </is>
      </c>
      <c r="G7" s="5" t="inlineStr">
        <is>
          <t>Village Shrines</t>
        </is>
      </c>
      <c r="H7" s="5" t="inlineStr">
        <is>
          <t>Ungraded</t>
        </is>
      </c>
      <c r="I7" s="5" t="inlineStr">
        <is>
          <t>Total</t>
        </is>
      </c>
    </row>
    <row r="8">
      <c r="A8" t="inlineStr">
        <is>
          <t>Shrines</t>
        </is>
      </c>
      <c r="B8" s="9" t="n">
        <v>1</v>
      </c>
      <c r="C8" s="9" t="n">
        <v>113</v>
      </c>
      <c r="D8" s="9" t="n">
        <v>85</v>
      </c>
      <c r="E8" t="inlineStr"/>
      <c r="F8" s="8" t="n">
        <v>3532</v>
      </c>
      <c r="G8" s="8" t="n">
        <v>44898</v>
      </c>
      <c r="H8" s="8" t="n">
        <v>62674</v>
      </c>
      <c r="I8" s="8" t="n">
        <v>112190</v>
      </c>
    </row>
    <row r="9">
      <c r="A9" t="inlineStr">
        <is>
          <t>Priests</t>
        </is>
      </c>
      <c r="B9" s="9" t="n">
        <v>73</v>
      </c>
      <c r="C9" s="9" t="n">
        <v>488</v>
      </c>
      <c r="D9" s="9" t="n">
        <v>248</v>
      </c>
      <c r="E9" s="8" t="n">
        <v>1206</v>
      </c>
      <c r="F9" s="8" t="n">
        <v>3268</v>
      </c>
      <c r="G9" s="8" t="n">
        <v>8603</v>
      </c>
      <c r="H9" s="9" t="n">
        <v>918</v>
      </c>
      <c r="I9" s="8" t="n">
        <v>14804</v>
      </c>
    </row>
    <row r="11">
      <c r="A11" s="2" t="inlineStr">
        <is>
          <t>Transcriber's notes</t>
        </is>
      </c>
    </row>
    <row r="12">
      <c r="A12" t="inlineStr">
        <is>
          <t>Row 'Shrines', col 'Prefectural': first digit damaged in the scan (reads as 8 or 6 — '?88'); left blank. With 888 the row sums to 112,191 (printed total 112,190, diff 1); with 688 it would sum to 111,991. Last digit of the total 112,190 is slightly damaged but read as 0.</t>
        </is>
      </c>
    </row>
    <row r="13">
      <c r="A13" t="inlineStr">
        <is>
          <t>Priests: parts sum to 14,804 — reconciles.</t>
        </is>
      </c>
    </row>
  </sheetData>
  <hyperlinks>
    <hyperlink xmlns:r="http://schemas.openxmlformats.org/officeDocument/2006/relationships" ref="A5" r:id="rId1"/>
  </hyperlink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Buddhist Temples and Priests</t>
        </is>
      </c>
    </row>
    <row r="2">
      <c r="A2" t="inlineStr">
        <is>
          <t>Religion and Religious Works · printed pp. 157</t>
        </is>
      </c>
    </row>
    <row r="3">
      <c r="A3" t="inlineStr">
        <is>
          <t>Based on the report of the Religion Bureau:—</t>
        </is>
      </c>
    </row>
    <row r="4">
      <c r="A4" t="inlineStr">
        <is>
          <t>Scan: https://archive.org/details/japan-year-book-1930/page/n212/mode/1up</t>
        </is>
      </c>
    </row>
    <row r="5">
      <c r="A5" s="3" t="inlineStr">
        <is>
          <t>← Contents</t>
        </is>
      </c>
    </row>
    <row r="7">
      <c r="A7" s="2" t="inlineStr">
        <is>
          <t>Temples</t>
        </is>
      </c>
    </row>
    <row r="8">
      <c r="A8" s="5" t="inlineStr">
        <is>
          <t>Year</t>
        </is>
      </c>
      <c r="B8" s="5" t="inlineStr">
        <is>
          <t>Tendai</t>
        </is>
      </c>
      <c r="C8" s="5" t="inlineStr">
        <is>
          <t>Shingon</t>
        </is>
      </c>
      <c r="D8" s="5" t="inlineStr">
        <is>
          <t>Jodo</t>
        </is>
      </c>
      <c r="E8" s="5" t="inlineStr">
        <is>
          <t>Rinzai</t>
        </is>
      </c>
      <c r="F8" s="5" t="inlineStr">
        <is>
          <t>Sodo</t>
        </is>
      </c>
      <c r="G8" s="5" t="inlineStr">
        <is>
          <t>Obaku</t>
        </is>
      </c>
      <c r="H8" s="5" t="inlineStr">
        <is>
          <t>Shin</t>
        </is>
      </c>
      <c r="I8" s="5" t="inlineStr">
        <is>
          <t>Nichiren</t>
        </is>
      </c>
      <c r="J8" s="5" t="inlineStr">
        <is>
          <t>Ji</t>
        </is>
      </c>
      <c r="K8" s="5" t="inlineStr">
        <is>
          <t>Yuzu</t>
        </is>
      </c>
      <c r="L8" s="5" t="inlineStr">
        <is>
          <t>Hosso</t>
        </is>
      </c>
      <c r="M8" s="5" t="inlineStr">
        <is>
          <t>Kegon</t>
        </is>
      </c>
      <c r="N8" s="5" t="inlineStr">
        <is>
          <t>Total</t>
        </is>
      </c>
    </row>
    <row r="9">
      <c r="A9" s="9" t="n">
        <v>1924</v>
      </c>
      <c r="B9" s="8" t="n">
        <v>4513</v>
      </c>
      <c r="C9" s="8" t="n">
        <v>12117</v>
      </c>
      <c r="D9" s="8" t="n">
        <v>8313</v>
      </c>
      <c r="E9" s="8" t="n">
        <v>5977</v>
      </c>
      <c r="F9" s="8" t="n">
        <v>14209</v>
      </c>
      <c r="G9" s="9" t="n">
        <v>523</v>
      </c>
      <c r="H9" s="8" t="n">
        <v>19677</v>
      </c>
      <c r="I9" s="8" t="n">
        <v>5023</v>
      </c>
      <c r="J9" s="9" t="n">
        <v>491</v>
      </c>
      <c r="K9" s="9" t="n">
        <v>357</v>
      </c>
      <c r="L9" s="9" t="n">
        <v>41</v>
      </c>
      <c r="M9" s="9" t="n">
        <v>27</v>
      </c>
      <c r="N9" s="8" t="n">
        <v>71317</v>
      </c>
    </row>
    <row r="10">
      <c r="A10" s="9" t="n">
        <v>1925</v>
      </c>
      <c r="B10" s="8" t="n">
        <v>4511</v>
      </c>
      <c r="C10" s="8" t="n">
        <v>12112</v>
      </c>
      <c r="D10" s="8" t="n">
        <v>8313</v>
      </c>
      <c r="E10" s="8" t="n">
        <v>5978</v>
      </c>
      <c r="F10" s="8" t="n">
        <v>14217</v>
      </c>
      <c r="G10" s="9" t="n">
        <v>523</v>
      </c>
      <c r="H10" s="8" t="n">
        <v>19687</v>
      </c>
      <c r="I10" s="8" t="n">
        <v>5023</v>
      </c>
      <c r="J10" s="9" t="n">
        <v>491</v>
      </c>
      <c r="K10" s="9" t="n">
        <v>357</v>
      </c>
      <c r="L10" s="9" t="n">
        <v>41</v>
      </c>
      <c r="M10" s="9" t="n">
        <v>27</v>
      </c>
      <c r="N10" s="8" t="n">
        <v>71329</v>
      </c>
    </row>
    <row r="12">
      <c r="A12" s="2" t="inlineStr">
        <is>
          <t>Priests</t>
        </is>
      </c>
    </row>
    <row r="13">
      <c r="A13" s="5" t="inlineStr">
        <is>
          <t>Year</t>
        </is>
      </c>
      <c r="B13" s="5" t="inlineStr">
        <is>
          <t>Tendai</t>
        </is>
      </c>
      <c r="C13" s="5" t="inlineStr">
        <is>
          <t>Shingon</t>
        </is>
      </c>
      <c r="D13" s="5" t="inlineStr">
        <is>
          <t>Jodo</t>
        </is>
      </c>
      <c r="E13" s="5" t="inlineStr">
        <is>
          <t>Rinzai</t>
        </is>
      </c>
      <c r="F13" s="5" t="inlineStr">
        <is>
          <t>Sodo</t>
        </is>
      </c>
      <c r="G13" s="5" t="inlineStr">
        <is>
          <t>Obaku</t>
        </is>
      </c>
      <c r="H13" s="5" t="inlineStr">
        <is>
          <t>Shin</t>
        </is>
      </c>
      <c r="I13" s="5" t="inlineStr">
        <is>
          <t>Nichiren</t>
        </is>
      </c>
      <c r="J13" s="5" t="inlineStr">
        <is>
          <t>Ji</t>
        </is>
      </c>
      <c r="K13" s="5" t="inlineStr">
        <is>
          <t>Yuzu</t>
        </is>
      </c>
      <c r="L13" s="5" t="inlineStr">
        <is>
          <t>Hosso</t>
        </is>
      </c>
      <c r="M13" s="5" t="inlineStr">
        <is>
          <t>Kegon</t>
        </is>
      </c>
      <c r="N13" s="5" t="inlineStr">
        <is>
          <t>Total</t>
        </is>
      </c>
    </row>
    <row r="14">
      <c r="A14" s="9" t="n">
        <v>1924</v>
      </c>
      <c r="B14" s="8" t="n">
        <v>2729</v>
      </c>
      <c r="C14" s="8" t="n">
        <v>7385</v>
      </c>
      <c r="D14" s="8" t="n">
        <v>6747</v>
      </c>
      <c r="E14" s="8" t="n">
        <v>4593</v>
      </c>
      <c r="F14" s="8" t="n">
        <v>12060</v>
      </c>
      <c r="G14" s="9" t="n">
        <v>348</v>
      </c>
      <c r="H14" s="8" t="n">
        <v>16000</v>
      </c>
      <c r="I14" s="8" t="n">
        <v>4134</v>
      </c>
      <c r="J14" s="9" t="n">
        <v>364</v>
      </c>
      <c r="K14" s="9" t="n">
        <v>224</v>
      </c>
      <c r="L14" s="9" t="n">
        <v>15</v>
      </c>
      <c r="M14" s="9" t="n">
        <v>20</v>
      </c>
      <c r="N14" s="8" t="n">
        <v>54619</v>
      </c>
    </row>
    <row r="15">
      <c r="A15" s="9" t="n">
        <v>1925</v>
      </c>
      <c r="B15" s="8" t="n">
        <v>2729</v>
      </c>
      <c r="C15" s="8" t="n">
        <v>7435</v>
      </c>
      <c r="D15" s="8" t="n">
        <v>6719</v>
      </c>
      <c r="E15" s="8" t="n">
        <v>4590</v>
      </c>
      <c r="F15" s="8" t="n">
        <v>12042</v>
      </c>
      <c r="G15" s="9" t="n">
        <v>344</v>
      </c>
      <c r="H15" s="8" t="n">
        <v>16105</v>
      </c>
      <c r="I15" s="8" t="n">
        <v>4074</v>
      </c>
      <c r="J15" s="9" t="n">
        <v>352</v>
      </c>
      <c r="K15" s="9" t="n">
        <v>225</v>
      </c>
      <c r="L15" s="9" t="n">
        <v>14</v>
      </c>
      <c r="M15" s="9" t="n">
        <v>21</v>
      </c>
      <c r="N15" s="8" t="n">
        <v>54650</v>
      </c>
    </row>
    <row r="17">
      <c r="A17" s="2" t="inlineStr">
        <is>
          <t>Transcriber's notes</t>
        </is>
      </c>
    </row>
    <row r="18">
      <c r="A18" t="inlineStr">
        <is>
          <t>Printed in two stacked blocks per part (Tendai-Obaku, then Shin-Kegon + Total); merged into one row per year.</t>
        </is>
      </c>
    </row>
    <row r="19">
      <c r="A19" t="inlineStr">
        <is>
          <t>Temples 1924: parts sum to 71,268, printed total 71,317 — does NOT reconcile (diff +49)</t>
        </is>
      </c>
    </row>
    <row r="20">
      <c r="A20" t="inlineStr">
        <is>
          <t>Temples 1925: parts sum to 71,280, printed total 71,329 — does NOT reconcile (diff +49)</t>
        </is>
      </c>
    </row>
    <row r="21">
      <c r="A21" t="inlineStr">
        <is>
          <t>Priests 1924: parts sum to 54,619, printed total 54,619 — reconciles</t>
        </is>
      </c>
    </row>
    <row r="22">
      <c r="A22" t="inlineStr">
        <is>
          <t>Priests 1925: parts sum to 54,650, printed total 54,650 — reconciles</t>
        </is>
      </c>
    </row>
    <row r="23">
      <c r="A23" t="inlineStr">
        <is>
          <t>Priests 1925 Jodo: comma very faint ('6 719'); read as 6,719.</t>
        </is>
      </c>
    </row>
  </sheetData>
  <hyperlinks>
    <hyperlink xmlns:r="http://schemas.openxmlformats.org/officeDocument/2006/relationships" ref="A5" r:id="rId1"/>
  </hyperlink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[Christian statistics: Protestant bodies, Roman Catholic and Russian Orthodox]</t>
        </is>
      </c>
    </row>
    <row r="2">
      <c r="A2" t="inlineStr">
        <is>
          <t>Religion and Religious Works · printed pp. 160</t>
        </is>
      </c>
    </row>
    <row r="3">
      <c r="A3" t="inlineStr">
        <is>
          <t>Christianity — Statistics</t>
        </is>
      </c>
    </row>
    <row r="4">
      <c r="A4" t="inlineStr">
        <is>
          <t>Scan: https://archive.org/details/japan-year-book-1930/page/n215/mode/1up</t>
        </is>
      </c>
    </row>
    <row r="5">
      <c r="A5" s="3" t="inlineStr">
        <is>
          <t>← Contents</t>
        </is>
      </c>
    </row>
    <row r="7">
      <c r="A7" s="5" t="inlineStr">
        <is>
          <t>Body</t>
        </is>
      </c>
      <c r="B7" s="5" t="inlineStr">
        <is>
          <t>No. of Churches</t>
        </is>
      </c>
      <c r="C7" s="5" t="inlineStr">
        <is>
          <t>No. of Workers</t>
        </is>
      </c>
      <c r="D7" s="5" t="inlineStr">
        <is>
          <t>No. of Members</t>
        </is>
      </c>
      <c r="E7" s="5" t="inlineStr">
        <is>
          <t>No. of S. S. Children</t>
        </is>
      </c>
      <c r="F7" s="5" t="inlineStr">
        <is>
          <t>Money raised locally</t>
        </is>
      </c>
    </row>
    <row r="8">
      <c r="A8" t="inlineStr">
        <is>
          <t>All Protestants</t>
        </is>
      </c>
      <c r="B8" s="8" t="n">
        <v>1490</v>
      </c>
      <c r="C8" s="8" t="n">
        <v>1759</v>
      </c>
      <c r="D8" s="8" t="n">
        <v>154521</v>
      </c>
      <c r="E8" s="8" t="n">
        <v>158787</v>
      </c>
      <c r="F8" t="inlineStr">
        <is>
          <t>¥2,161,388</t>
        </is>
      </c>
    </row>
    <row r="9">
      <c r="A9" t="inlineStr">
        <is>
          <t>Japan Christian Church</t>
        </is>
      </c>
      <c r="B9" s="9" t="n">
        <v>371</v>
      </c>
      <c r="C9" s="9" t="n">
        <v>288</v>
      </c>
      <c r="D9" s="8" t="n">
        <v>40866</v>
      </c>
      <c r="E9" s="8" t="n">
        <v>35700</v>
      </c>
      <c r="F9" s="8" t="n">
        <v>471151</v>
      </c>
    </row>
    <row r="10">
      <c r="A10" t="inlineStr">
        <is>
          <t>Congregational</t>
        </is>
      </c>
      <c r="B10" s="9" t="n">
        <v>169</v>
      </c>
      <c r="C10" s="9" t="n">
        <v>184</v>
      </c>
      <c r="D10" s="8" t="n">
        <v>27837</v>
      </c>
      <c r="E10" s="8" t="n">
        <v>22623</v>
      </c>
      <c r="F10" s="8" t="n">
        <v>444369</v>
      </c>
    </row>
    <row r="11">
      <c r="A11" t="inlineStr">
        <is>
          <t>Japan Methodist</t>
        </is>
      </c>
      <c r="B11" s="9" t="n">
        <v>230</v>
      </c>
      <c r="C11" s="9" t="n">
        <v>570</v>
      </c>
      <c r="D11" s="8" t="n">
        <v>32783</v>
      </c>
      <c r="E11" s="8" t="n">
        <v>45258</v>
      </c>
      <c r="F11" s="8" t="n">
        <v>315225</v>
      </c>
    </row>
    <row r="12">
      <c r="A12" t="inlineStr">
        <is>
          <t>Seikokai (Episcopal)</t>
        </is>
      </c>
      <c r="B12" s="9" t="n">
        <v>241</v>
      </c>
      <c r="C12" s="9" t="n">
        <v>211</v>
      </c>
      <c r="D12" s="8" t="n">
        <v>22235</v>
      </c>
      <c r="E12" s="8" t="n">
        <v>20022</v>
      </c>
      <c r="F12" s="8" t="n">
        <v>216873</v>
      </c>
    </row>
    <row r="13">
      <c r="A13" t="inlineStr">
        <is>
          <t>Roman Catholic</t>
        </is>
      </c>
      <c r="B13" s="9" t="n">
        <v>194</v>
      </c>
      <c r="C13" s="9" t="n">
        <v>279</v>
      </c>
      <c r="D13" s="8" t="n">
        <v>77191</v>
      </c>
      <c r="E13" t="inlineStr"/>
      <c r="F13" t="inlineStr"/>
    </row>
    <row r="14">
      <c r="A14" t="inlineStr">
        <is>
          <t>Russian Orthodox</t>
        </is>
      </c>
      <c r="B14" s="9" t="n">
        <v>114</v>
      </c>
      <c r="C14" s="9" t="n">
        <v>152</v>
      </c>
      <c r="D14" s="8" t="n">
        <v>74206</v>
      </c>
      <c r="E14" t="inlineStr"/>
      <c r="F14" t="inlineStr"/>
    </row>
    <row r="16">
      <c r="A16" s="2" t="inlineStr">
        <is>
          <t>Transcriber's notes</t>
        </is>
      </c>
    </row>
    <row r="17">
      <c r="A17" t="inlineStr">
        <is>
          <t>Roman Catholic and Russian Orthodox: S. S. Children and Money columns are blank in the print (not unreadable).</t>
        </is>
      </c>
    </row>
    <row r="18">
      <c r="A18" t="inlineStr">
        <is>
          <t>'All Protestants' is the total for all Protestant bodies; the four bodies listed below it are only the largest, so no reconciliation is possible.</t>
        </is>
      </c>
    </row>
  </sheetData>
  <hyperlinks>
    <hyperlink xmlns:r="http://schemas.openxmlformats.org/officeDocument/2006/relationships" ref="A5" r:id="rId1"/>
  </hyperlink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General Statistics of Educational Institutions in Japan Proper for the Year 1926-27</t>
        </is>
      </c>
    </row>
    <row r="2">
      <c r="A2" t="inlineStr">
        <is>
          <t>Education · printed pp. 164, 165</t>
        </is>
      </c>
    </row>
    <row r="3">
      <c r="A3" t="inlineStr">
        <is>
          <t>I. General Remarks</t>
        </is>
      </c>
    </row>
    <row r="4">
      <c r="A4" t="inlineStr">
        <is>
          <t>Scan: https://archive.org/details/japan-year-book-1930/page/n219/mode/1up, https://archive.org/details/japan-year-book-1930/page/n220/mode/1up</t>
        </is>
      </c>
    </row>
    <row r="5">
      <c r="A5" s="3" t="inlineStr">
        <is>
          <t>← Contents</t>
        </is>
      </c>
    </row>
    <row r="7">
      <c r="A7" s="5" t="inlineStr">
        <is>
          <t>School</t>
        </is>
      </c>
      <c r="B7" s="5" t="inlineStr">
        <is>
          <t>No.</t>
        </is>
      </c>
      <c r="C7" s="5" t="inlineStr">
        <is>
          <t>Instructors</t>
        </is>
      </c>
      <c r="D7" s="5" t="inlineStr">
        <is>
          <t>Enrolment</t>
        </is>
      </c>
      <c r="E7" s="5" t="inlineStr">
        <is>
          <t>Graduates</t>
        </is>
      </c>
    </row>
    <row r="8">
      <c r="A8" t="inlineStr">
        <is>
          <t>Elementary Schools</t>
        </is>
      </c>
      <c r="B8" t="inlineStr"/>
      <c r="C8" t="inlineStr"/>
      <c r="D8" t="inlineStr"/>
      <c r="E8" t="inlineStr"/>
    </row>
    <row r="9">
      <c r="A9" t="inlineStr">
        <is>
          <t>Government</t>
        </is>
      </c>
      <c r="B9" s="9" t="n">
        <v>4</v>
      </c>
      <c r="C9" s="9" t="n">
        <v>88</v>
      </c>
      <c r="D9" s="8" t="n">
        <v>2355</v>
      </c>
      <c r="E9" s="9" t="n">
        <v>471</v>
      </c>
    </row>
    <row r="10">
      <c r="A10" t="inlineStr">
        <is>
          <t>Public</t>
        </is>
      </c>
      <c r="B10" s="8" t="n">
        <v>25367</v>
      </c>
      <c r="C10" s="8" t="n">
        <v>215882</v>
      </c>
      <c r="D10" s="8" t="n">
        <v>9256653</v>
      </c>
      <c r="E10" s="8" t="n">
        <v>1800980</v>
      </c>
    </row>
    <row r="11">
      <c r="A11" t="inlineStr">
        <is>
          <t>Private</t>
        </is>
      </c>
      <c r="B11" s="9" t="n">
        <v>119</v>
      </c>
      <c r="C11" s="9" t="n">
        <v>861</v>
      </c>
      <c r="D11" s="8" t="n">
        <v>28654</v>
      </c>
      <c r="E11" s="8" t="n">
        <v>4596</v>
      </c>
    </row>
    <row r="12">
      <c r="A12" t="inlineStr">
        <is>
          <t>B. D. D. Schools</t>
        </is>
      </c>
      <c r="B12" t="inlineStr"/>
      <c r="C12" t="inlineStr"/>
      <c r="D12" t="inlineStr"/>
      <c r="E12" t="inlineStr"/>
    </row>
    <row r="13">
      <c r="A13" t="inlineStr">
        <is>
          <t>Government</t>
        </is>
      </c>
      <c r="B13" s="9" t="n">
        <v>2</v>
      </c>
      <c r="C13" s="9" t="n">
        <v>63</v>
      </c>
      <c r="D13" s="9" t="n">
        <v>95</v>
      </c>
      <c r="E13" s="9" t="n">
        <v>45</v>
      </c>
    </row>
    <row r="14">
      <c r="A14" t="inlineStr">
        <is>
          <t>Public</t>
        </is>
      </c>
      <c r="B14" s="9" t="n">
        <v>50</v>
      </c>
      <c r="C14" s="9" t="n">
        <v>365</v>
      </c>
      <c r="D14" s="8" t="n">
        <v>3932</v>
      </c>
      <c r="E14" s="9" t="n">
        <v>710</v>
      </c>
    </row>
    <row r="15">
      <c r="A15" t="inlineStr">
        <is>
          <t>Private</t>
        </is>
      </c>
      <c r="B15" s="9" t="n">
        <v>65</v>
      </c>
      <c r="C15" s="9" t="n">
        <v>367</v>
      </c>
      <c r="D15" s="8" t="n">
        <v>2378</v>
      </c>
      <c r="E15" s="9" t="n">
        <v>404</v>
      </c>
    </row>
    <row r="16">
      <c r="A16" t="inlineStr">
        <is>
          <t>Normal Schools, Public</t>
        </is>
      </c>
      <c r="B16" s="9" t="n">
        <v>102</v>
      </c>
      <c r="C16" s="8" t="n">
        <v>2715</v>
      </c>
      <c r="D16" s="8" t="n">
        <v>48647</v>
      </c>
      <c r="E16" s="8" t="n">
        <v>17457</v>
      </c>
    </row>
    <row r="17">
      <c r="A17" t="inlineStr">
        <is>
          <t>Higher Normal Sch., Govt.</t>
        </is>
      </c>
      <c r="B17" s="9" t="n">
        <v>2</v>
      </c>
      <c r="C17" s="9" t="n">
        <v>193</v>
      </c>
      <c r="D17" s="8" t="n">
        <v>1764</v>
      </c>
      <c r="E17" s="9" t="n">
        <v>459</v>
      </c>
    </row>
    <row r="18">
      <c r="A18" t="inlineStr">
        <is>
          <t>Do. for Girls, Govt.</t>
        </is>
      </c>
      <c r="B18" s="9" t="n">
        <v>2</v>
      </c>
      <c r="C18" s="9" t="n">
        <v>105</v>
      </c>
      <c r="D18" s="9" t="n">
        <v>906</v>
      </c>
      <c r="E18" s="9" t="n">
        <v>254</v>
      </c>
    </row>
    <row r="19">
      <c r="A19" t="inlineStr">
        <is>
          <t>Teachers' Institutes, Govt.</t>
        </is>
      </c>
      <c r="B19" s="9" t="n">
        <v>14</v>
      </c>
      <c r="C19" s="9" t="n">
        <v>371</v>
      </c>
      <c r="D19" s="8" t="n">
        <v>1175</v>
      </c>
      <c r="E19" s="9" t="n">
        <v>534</v>
      </c>
    </row>
    <row r="20">
      <c r="A20" t="inlineStr">
        <is>
          <t>Middle Schools</t>
        </is>
      </c>
      <c r="B20" t="inlineStr"/>
      <c r="C20" t="inlineStr"/>
      <c r="D20" t="inlineStr"/>
      <c r="E20" t="inlineStr"/>
    </row>
    <row r="21">
      <c r="A21" t="inlineStr">
        <is>
          <t>Government</t>
        </is>
      </c>
      <c r="B21" s="9" t="n">
        <v>2</v>
      </c>
      <c r="C21" s="9" t="n">
        <v>60</v>
      </c>
      <c r="D21" s="9" t="n">
        <v>919</v>
      </c>
      <c r="E21" s="9" t="n">
        <v>137</v>
      </c>
    </row>
    <row r="22">
      <c r="A22" t="inlineStr">
        <is>
          <t>Public</t>
        </is>
      </c>
      <c r="B22" s="9" t="n">
        <v>415</v>
      </c>
      <c r="C22" s="8" t="n">
        <v>9939</v>
      </c>
      <c r="D22" s="8" t="n">
        <v>254816</v>
      </c>
      <c r="E22" s="8" t="n">
        <v>35664</v>
      </c>
    </row>
    <row r="23">
      <c r="A23" t="inlineStr">
        <is>
          <t>Private</t>
        </is>
      </c>
      <c r="B23" s="9" t="n">
        <v>101</v>
      </c>
      <c r="C23" s="8" t="n">
        <v>2449</v>
      </c>
      <c r="D23" s="8" t="n">
        <v>61024</v>
      </c>
      <c r="E23" s="8" t="n">
        <v>9625</v>
      </c>
    </row>
    <row r="24">
      <c r="A24" t="inlineStr">
        <is>
          <t>Girls' High and Domestic High Schools</t>
        </is>
      </c>
      <c r="B24" t="inlineStr"/>
      <c r="C24" t="inlineStr"/>
      <c r="D24" t="inlineStr"/>
      <c r="E24" t="inlineStr"/>
    </row>
    <row r="25">
      <c r="A25" t="inlineStr">
        <is>
          <t>Government</t>
        </is>
      </c>
      <c r="B25" s="9" t="n">
        <v>3</v>
      </c>
      <c r="C25" s="9" t="n">
        <v>60</v>
      </c>
      <c r="D25" s="8" t="n">
        <v>1365</v>
      </c>
      <c r="E25" t="inlineStr"/>
    </row>
    <row r="26">
      <c r="A26" t="inlineStr">
        <is>
          <t>Public</t>
        </is>
      </c>
      <c r="B26" s="9" t="n">
        <v>659</v>
      </c>
      <c r="C26" s="8" t="n">
        <v>9113</v>
      </c>
      <c r="D26" s="8" t="n">
        <v>242068</v>
      </c>
      <c r="E26" s="8" t="n">
        <v>56109</v>
      </c>
    </row>
    <row r="27">
      <c r="A27" t="inlineStr">
        <is>
          <t>Private</t>
        </is>
      </c>
      <c r="B27" s="9" t="n">
        <v>200</v>
      </c>
      <c r="C27" s="8" t="n">
        <v>3695</v>
      </c>
      <c r="D27" s="8" t="n">
        <v>82775</v>
      </c>
      <c r="E27" s="8" t="n">
        <v>17022</v>
      </c>
    </row>
    <row r="28">
      <c r="A28" t="inlineStr">
        <is>
          <t>High Schools, Government</t>
        </is>
      </c>
      <c r="B28" s="9" t="n">
        <v>25</v>
      </c>
      <c r="C28" s="8" t="n">
        <v>1059</v>
      </c>
      <c r="D28" s="8" t="n">
        <v>16315</v>
      </c>
      <c r="E28" s="8" t="n">
        <v>4747</v>
      </c>
    </row>
    <row r="29">
      <c r="A29" t="inlineStr">
        <is>
          <t>Do. Public</t>
        </is>
      </c>
      <c r="B29" s="9" t="n">
        <v>2</v>
      </c>
      <c r="C29" s="9" t="n">
        <v>25</v>
      </c>
      <c r="D29" s="9" t="n">
        <v>467</v>
      </c>
      <c r="E29" t="inlineStr">
        <is>
          <t>—</t>
        </is>
      </c>
    </row>
    <row r="30">
      <c r="A30" t="inlineStr">
        <is>
          <t>Do. Private</t>
        </is>
      </c>
      <c r="B30" s="9" t="n">
        <v>4</v>
      </c>
      <c r="C30" s="9" t="n">
        <v>56</v>
      </c>
      <c r="D30" s="8" t="n">
        <v>1294</v>
      </c>
      <c r="E30" s="9" t="n">
        <v>230</v>
      </c>
    </row>
    <row r="31">
      <c r="A31" t="inlineStr">
        <is>
          <t>Universities, Government</t>
        </is>
      </c>
      <c r="B31" s="9" t="n">
        <v>11</v>
      </c>
      <c r="C31" s="8" t="n">
        <v>2153</v>
      </c>
      <c r="D31" s="8" t="n">
        <v>18742</v>
      </c>
      <c r="E31" s="8" t="n">
        <v>5017</v>
      </c>
    </row>
    <row r="32">
      <c r="A32" t="inlineStr">
        <is>
          <t>Do. Public</t>
        </is>
      </c>
      <c r="B32" s="9" t="n">
        <v>4</v>
      </c>
      <c r="C32" s="9" t="n">
        <v>251</v>
      </c>
      <c r="D32" s="8" t="n">
        <v>2316</v>
      </c>
      <c r="E32" s="9" t="n">
        <v>528</v>
      </c>
    </row>
    <row r="33">
      <c r="A33" t="inlineStr">
        <is>
          <t>Do. Private</t>
        </is>
      </c>
      <c r="B33" s="9" t="n">
        <v>22</v>
      </c>
      <c r="C33" s="8" t="n">
        <v>2111</v>
      </c>
      <c r="D33" s="8" t="n">
        <v>29659</v>
      </c>
      <c r="E33" s="8" t="n">
        <v>8085</v>
      </c>
    </row>
    <row r="34">
      <c r="A34" t="inlineStr">
        <is>
          <t>Special Schools (collegiate)</t>
        </is>
      </c>
      <c r="B34" t="inlineStr"/>
      <c r="C34" t="inlineStr"/>
      <c r="D34" t="inlineStr"/>
      <c r="E34" t="inlineStr"/>
    </row>
    <row r="35">
      <c r="A35" t="inlineStr">
        <is>
          <t>Government</t>
        </is>
      </c>
      <c r="B35" s="9" t="n">
        <v>7</v>
      </c>
      <c r="C35" s="9" t="n">
        <v>318</v>
      </c>
      <c r="D35" s="8" t="n">
        <v>3719</v>
      </c>
      <c r="E35" s="8" t="n">
        <v>1024</v>
      </c>
    </row>
    <row r="36">
      <c r="A36" t="inlineStr">
        <is>
          <t>Public</t>
        </is>
      </c>
      <c r="B36" s="9" t="n">
        <v>4</v>
      </c>
      <c r="C36" s="9" t="n">
        <v>88</v>
      </c>
      <c r="D36" s="9" t="n">
        <v>911</v>
      </c>
      <c r="E36" s="9" t="n">
        <v>177</v>
      </c>
    </row>
    <row r="37">
      <c r="A37" t="inlineStr">
        <is>
          <t>Private</t>
        </is>
      </c>
      <c r="B37" s="9" t="n">
        <v>78</v>
      </c>
      <c r="C37" s="8" t="n">
        <v>3333</v>
      </c>
      <c r="D37" s="8" t="n">
        <v>48722</v>
      </c>
      <c r="E37" s="8" t="n">
        <v>9556</v>
      </c>
    </row>
    <row r="38">
      <c r="A38" t="inlineStr">
        <is>
          <t>Technical Schools (collegiate)</t>
        </is>
      </c>
      <c r="B38" t="inlineStr"/>
      <c r="C38" t="inlineStr"/>
      <c r="D38" t="inlineStr"/>
      <c r="E38" t="inlineStr"/>
    </row>
    <row r="39">
      <c r="A39" t="inlineStr">
        <is>
          <t>Government</t>
        </is>
      </c>
      <c r="B39" s="9" t="n">
        <v>44</v>
      </c>
      <c r="C39" s="8" t="n">
        <v>1746</v>
      </c>
      <c r="D39" s="8" t="n">
        <v>19103</v>
      </c>
      <c r="E39" s="8" t="n">
        <v>4864</v>
      </c>
    </row>
    <row r="40">
      <c r="A40" t="inlineStr">
        <is>
          <t>Public</t>
        </is>
      </c>
      <c r="B40" s="9" t="n">
        <v>2</v>
      </c>
      <c r="C40" s="9" t="n">
        <v>61</v>
      </c>
      <c r="D40" s="8" t="n">
        <v>1056</v>
      </c>
      <c r="E40" s="9" t="n">
        <v>295</v>
      </c>
    </row>
    <row r="41">
      <c r="A41" t="inlineStr">
        <is>
          <t>Private</t>
        </is>
      </c>
      <c r="B41" s="9" t="n">
        <v>4</v>
      </c>
      <c r="C41" s="9" t="n">
        <v>84</v>
      </c>
      <c r="D41" s="8" t="n">
        <v>1032</v>
      </c>
      <c r="E41" s="9" t="n">
        <v>267</v>
      </c>
    </row>
    <row r="42">
      <c r="A42" t="inlineStr">
        <is>
          <t>Do. (Secondary grade)</t>
        </is>
      </c>
      <c r="B42" t="inlineStr"/>
      <c r="C42" t="inlineStr"/>
      <c r="D42" t="inlineStr"/>
      <c r="E42" t="inlineStr"/>
    </row>
    <row r="43">
      <c r="A43" t="inlineStr">
        <is>
          <t>Government</t>
        </is>
      </c>
      <c r="B43" s="9" t="n">
        <v>2</v>
      </c>
      <c r="C43" t="inlineStr">
        <is>
          <t>—</t>
        </is>
      </c>
      <c r="D43" s="9" t="n">
        <v>2</v>
      </c>
      <c r="E43" t="inlineStr"/>
    </row>
    <row r="44">
      <c r="A44" t="inlineStr">
        <is>
          <t>Public</t>
        </is>
      </c>
      <c r="B44" s="9" t="n">
        <v>697</v>
      </c>
      <c r="C44" s="8" t="n">
        <v>8649</v>
      </c>
      <c r="D44" s="8" t="n">
        <v>173622</v>
      </c>
      <c r="E44" s="8" t="n">
        <v>40118</v>
      </c>
    </row>
    <row r="45">
      <c r="A45" t="inlineStr">
        <is>
          <t>Private</t>
        </is>
      </c>
      <c r="B45" s="9" t="n">
        <v>151</v>
      </c>
      <c r="C45" s="8" t="n">
        <v>2926</v>
      </c>
      <c r="D45" s="8" t="n">
        <v>67641</v>
      </c>
      <c r="E45" s="8" t="n">
        <v>13158</v>
      </c>
    </row>
    <row r="46">
      <c r="A46" t="inlineStr">
        <is>
          <t>Supplementary Technical Schools</t>
        </is>
      </c>
      <c r="B46" t="inlineStr"/>
      <c r="C46" t="inlineStr"/>
      <c r="D46" t="inlineStr"/>
      <c r="E46" t="inlineStr"/>
    </row>
    <row r="47">
      <c r="A47" t="inlineStr">
        <is>
          <t>Government</t>
        </is>
      </c>
      <c r="B47" s="9" t="n">
        <v>3</v>
      </c>
      <c r="C47" t="inlineStr">
        <is>
          <t>—</t>
        </is>
      </c>
      <c r="D47" s="9" t="n">
        <v>516</v>
      </c>
      <c r="E47" s="9" t="n">
        <v>116</v>
      </c>
    </row>
    <row r="48">
      <c r="A48" t="inlineStr">
        <is>
          <t>Public</t>
        </is>
      </c>
      <c r="B48" s="8" t="n">
        <v>15264</v>
      </c>
      <c r="C48" s="8" t="n">
        <v>17480</v>
      </c>
      <c r="D48" s="8" t="n">
        <v>1128683</v>
      </c>
      <c r="E48" s="8" t="n">
        <v>870488</v>
      </c>
    </row>
    <row r="49">
      <c r="A49" t="inlineStr">
        <is>
          <t>Private</t>
        </is>
      </c>
      <c r="B49" s="9" t="n">
        <v>286</v>
      </c>
      <c r="C49" s="9" t="n">
        <v>189</v>
      </c>
      <c r="D49" s="8" t="n">
        <v>2921</v>
      </c>
      <c r="E49" s="9" t="n">
        <v>968</v>
      </c>
    </row>
    <row r="50">
      <c r="A50" t="inlineStr">
        <is>
          <t>Training Institutes for Technical School Teachers, Govt.</t>
        </is>
      </c>
      <c r="B50" s="9" t="n">
        <v>4</v>
      </c>
      <c r="C50" t="inlineStr">
        <is>
          <t>—</t>
        </is>
      </c>
      <c r="D50" s="9" t="n">
        <v>367</v>
      </c>
      <c r="E50" s="9" t="n">
        <v>115</v>
      </c>
    </row>
    <row r="51">
      <c r="A51" t="inlineStr">
        <is>
          <t>Do. Public</t>
        </is>
      </c>
      <c r="B51" s="9" t="n">
        <v>44</v>
      </c>
      <c r="C51" s="9" t="n">
        <v>77</v>
      </c>
      <c r="D51" s="8" t="n">
        <v>1196</v>
      </c>
      <c r="E51" s="8" t="n">
        <v>6947</v>
      </c>
    </row>
    <row r="52">
      <c r="A52" t="inlineStr">
        <is>
          <t>"Other" Schools, Public</t>
        </is>
      </c>
      <c r="B52" s="9" t="n">
        <v>284</v>
      </c>
      <c r="C52" s="9" t="n">
        <v>485</v>
      </c>
      <c r="D52" s="8" t="n">
        <v>18687</v>
      </c>
      <c r="E52" s="8" t="n">
        <v>6947</v>
      </c>
    </row>
    <row r="53">
      <c r="A53" t="inlineStr">
        <is>
          <t>Do. Private</t>
        </is>
      </c>
      <c r="B53" s="8" t="n">
        <v>1441</v>
      </c>
      <c r="C53" s="8" t="n">
        <v>13324</v>
      </c>
      <c r="D53" s="8" t="n">
        <v>215293</v>
      </c>
      <c r="E53" s="8" t="n">
        <v>90801</v>
      </c>
    </row>
    <row r="54">
      <c r="A54" t="inlineStr">
        <is>
          <t>Total</t>
        </is>
      </c>
      <c r="B54" s="8" t="n">
        <v>45480</v>
      </c>
      <c r="C54" s="8" t="n">
        <v>300382</v>
      </c>
      <c r="D54" s="8" t="n">
        <v>11792690</v>
      </c>
      <c r="E54" s="8" t="n">
        <v>3018609</v>
      </c>
    </row>
    <row r="56">
      <c r="A56" s="2" t="inlineStr">
        <is>
          <t>Footnotes</t>
        </is>
      </c>
    </row>
    <row r="57">
      <c r="A57" t="inlineStr">
        <is>
          <t>Note 1.—Teaching at the Training Institutes of Technical School Teachers and at supplementary schools is undertaken by those specified higher schools to which they are generally attached.</t>
        </is>
      </c>
    </row>
    <row r="58">
      <c r="A58" t="inlineStr">
        <is>
          <t>Note 2.—Schools and Colleges under control of Departments other than the Educational, i.e. Fishery Institute, various military and naval schools and colleges, Peers' school, Peeresses school, and Post and Telegraph schools, are excluded.</t>
        </is>
      </c>
    </row>
    <row r="59">
      <c r="A59" t="inlineStr">
        <is>
          <t>Note 3.—"Other" Schools include various schools and colleges that are not recognized by the Government as such.</t>
        </is>
      </c>
    </row>
    <row r="61">
      <c r="A61" s="2" t="inlineStr">
        <is>
          <t>Transcriber's notes</t>
        </is>
      </c>
    </row>
    <row r="62">
      <c r="A62" t="inlineStr">
        <is>
          <t>Table begins at foot of p. 164 (Elementary Schools Government, Public) and continues on p. 165 with column headings repeated (p.165 heads the third column 'Enrolments').</t>
        </is>
      </c>
    </row>
    <row r="63">
      <c r="A63" t="inlineStr">
        <is>
          <t>Row 'Girls' High and Domestic High Schools — Government', col 'Graduates': heavily inked; reads '33?' — last digit 3 or 8, not certain; left blank.</t>
        </is>
      </c>
    </row>
    <row r="64">
      <c r="A64" t="inlineStr">
        <is>
          <t>Row 'Do. (Secondary grade) — Government', col 'Graduates': single heavily inked digit, 3 or 8, not certain; left blank.</t>
        </is>
      </c>
    </row>
    <row r="65">
      <c r="A65" t="inlineStr">
        <is>
          <t>'Training Institutes for Technical School Teachers, Govt.' printed over two lines ('Training Institutes for Technical / School Teachers, Govt.'); joined.</t>
        </is>
      </c>
    </row>
    <row r="66">
      <c r="A66" t="inlineStr">
        <is>
          <t>Graduates 6,947 printed for both 'Training Institutes ... Do. Public' and '"Other" Schools, Public' — as printed.</t>
        </is>
      </c>
    </row>
    <row r="67">
      <c r="A67" t="inlineStr">
        <is>
          <t>Total No. 45,480: parts sum to 45,490 — does NOT reconcile (printed total 10 lower).</t>
        </is>
      </c>
    </row>
    <row r="68">
      <c r="A68" t="inlineStr">
        <is>
          <t>Total Instructors 300,382: parts sum to 300,741 — does NOT reconcile (printed total 359 lower).</t>
        </is>
      </c>
    </row>
    <row r="69">
      <c r="A69" t="inlineStr">
        <is>
          <t>Total Enrolment 11,792,690: parts sum to 11,741,790 — does NOT reconcile (printed total 50,900 higher).</t>
        </is>
      </c>
    </row>
    <row r="70">
      <c r="A70" t="inlineStr">
        <is>
          <t>Total Graduates 3,018,609: readable parts sum to 3,008,915 (two cells blank) — does NOT reconcile; the two blank cells would need to total 9,694, far more than their possible values, so the column does not reconcile in any case.</t>
        </is>
      </c>
    </row>
    <row r="71">
      <c r="A71" t="inlineStr">
        <is>
          <t>All cells in discrepant columns re-read at high magnification.</t>
        </is>
      </c>
    </row>
  </sheetData>
  <hyperlinks>
    <hyperlink xmlns:r="http://schemas.openxmlformats.org/officeDocument/2006/relationships" ref="A5" r:id="rId1"/>
  </hyperlink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of Elementary Schools</t>
        </is>
      </c>
    </row>
    <row r="2">
      <c r="A2" t="inlineStr">
        <is>
          <t>Education · printed pp. 166</t>
        </is>
      </c>
    </row>
    <row r="3">
      <c r="A3" t="inlineStr">
        <is>
          <t>II. Primary Education — A. The Sho-Gakko (Elementary Schools)</t>
        </is>
      </c>
    </row>
    <row r="4">
      <c r="A4" t="inlineStr">
        <is>
          <t>Scan: https://archive.org/details/japan-year-book-1930/page/n221/mode/1up</t>
        </is>
      </c>
    </row>
    <row r="5">
      <c r="A5" s="3" t="inlineStr">
        <is>
          <t>← Contents</t>
        </is>
      </c>
    </row>
    <row r="7">
      <c r="A7" s="5" t="inlineStr">
        <is>
          <t>End of March</t>
        </is>
      </c>
      <c r="B7" s="5" t="inlineStr">
        <is>
          <t>No. of schools — Ordinary</t>
        </is>
      </c>
      <c r="C7" s="5" t="inlineStr">
        <is>
          <t>No. of schools — Ord. and Higher</t>
        </is>
      </c>
      <c r="D7" s="5" t="inlineStr">
        <is>
          <t>No. of schools — Higher</t>
        </is>
      </c>
      <c r="E7" s="5" t="inlineStr">
        <is>
          <t>No. of pupils — Ordinary</t>
        </is>
      </c>
      <c r="F7" s="5" t="inlineStr">
        <is>
          <t>No. of pupils — Higher</t>
        </is>
      </c>
    </row>
    <row r="8">
      <c r="A8" s="9" t="n">
        <v>1926</v>
      </c>
      <c r="B8" s="8" t="n">
        <v>7822</v>
      </c>
      <c r="C8" s="8" t="n">
        <v>17478</v>
      </c>
      <c r="D8" s="9" t="n">
        <v>159</v>
      </c>
      <c r="E8" s="8" t="n">
        <v>7976000</v>
      </c>
      <c r="F8" s="8" t="n">
        <v>1205000</v>
      </c>
    </row>
    <row r="9">
      <c r="A9" s="9" t="n">
        <v>1927</v>
      </c>
      <c r="B9" s="8" t="n">
        <v>7548</v>
      </c>
      <c r="C9" s="8" t="n">
        <v>17787</v>
      </c>
      <c r="D9" s="9" t="n">
        <v>155</v>
      </c>
      <c r="E9" s="8" t="n">
        <v>8031000</v>
      </c>
      <c r="F9" s="8" t="n">
        <v>1250000</v>
      </c>
    </row>
    <row r="11">
      <c r="A11" s="2" t="inlineStr">
        <is>
          <t>Transcriber's notes</t>
        </is>
      </c>
    </row>
    <row r="12">
      <c r="A12" t="inlineStr">
        <is>
          <t>No printed totals.</t>
        </is>
      </c>
    </row>
  </sheetData>
  <hyperlinks>
    <hyperlink xmlns:r="http://schemas.openxmlformats.org/officeDocument/2006/relationships" ref="A5" r:id="rId1"/>
  </hyperlink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M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Children of School Age under Obligation to Attend Schools</t>
        </is>
      </c>
    </row>
    <row r="2">
      <c r="A2" t="inlineStr">
        <is>
          <t>Education · printed pp. 166</t>
        </is>
      </c>
    </row>
    <row r="3">
      <c r="A3" t="inlineStr">
        <is>
          <t>II. Primary Education — A. The Sho-Gakko (Elementary Schools)</t>
        </is>
      </c>
    </row>
    <row r="4">
      <c r="A4" t="inlineStr">
        <is>
          <t>Scan: https://archive.org/details/japan-year-book-1930/page/n221/mode/1up</t>
        </is>
      </c>
    </row>
    <row r="5">
      <c r="A5" s="3" t="inlineStr">
        <is>
          <t>← Contents</t>
        </is>
      </c>
    </row>
    <row r="7">
      <c r="A7" s="5" t="inlineStr">
        <is>
          <t>End of March</t>
        </is>
      </c>
      <c r="B7" s="5" t="inlineStr">
        <is>
          <t>Receiving the prescribed course of instruction — Boys</t>
        </is>
      </c>
      <c r="C7" s="5" t="inlineStr">
        <is>
          <t>Receiving the prescribed course of instruction — Girls</t>
        </is>
      </c>
      <c r="D7" s="5" t="inlineStr">
        <is>
          <t>Receiving the prescribed course of instruction — Total</t>
        </is>
      </c>
      <c r="E7" s="5" t="inlineStr">
        <is>
          <t>Not receiving the prescribed course of instruction — Boys</t>
        </is>
      </c>
      <c r="F7" s="5" t="inlineStr">
        <is>
          <t>Not receiving the prescribed course of instruction — Girls</t>
        </is>
      </c>
      <c r="G7" s="5" t="inlineStr">
        <is>
          <t>Not receiving the prescribed course of instruction — Total</t>
        </is>
      </c>
      <c r="H7" s="5" t="inlineStr">
        <is>
          <t>Total No. of children under obligation — Boys</t>
        </is>
      </c>
      <c r="I7" s="5" t="inlineStr">
        <is>
          <t>Total No. of children under obligation — Girls</t>
        </is>
      </c>
      <c r="J7" s="5" t="inlineStr">
        <is>
          <t>Total No. of children under obligation — Total</t>
        </is>
      </c>
      <c r="K7" s="5" t="inlineStr">
        <is>
          <t>Percentage attending schools — Boys</t>
        </is>
      </c>
      <c r="L7" s="5" t="inlineStr">
        <is>
          <t>Percentage attending schools — Girls</t>
        </is>
      </c>
      <c r="M7" s="5" t="inlineStr">
        <is>
          <t>Percentage attending schools — Total</t>
        </is>
      </c>
    </row>
    <row r="8">
      <c r="A8" s="9" t="n">
        <v>1924</v>
      </c>
      <c r="B8" s="8" t="n">
        <v>4708363</v>
      </c>
      <c r="C8" s="8" t="n">
        <v>4460528</v>
      </c>
      <c r="D8" s="8" t="n">
        <v>9168891</v>
      </c>
      <c r="E8" s="8" t="n">
        <v>27846</v>
      </c>
      <c r="F8" s="8" t="n">
        <v>36354</v>
      </c>
      <c r="G8" s="8" t="n">
        <v>64200</v>
      </c>
      <c r="H8" s="8" t="n">
        <v>4736209</v>
      </c>
      <c r="I8" s="8" t="n">
        <v>4486882</v>
      </c>
      <c r="J8" s="8" t="n">
        <v>9233091</v>
      </c>
      <c r="K8" s="7" t="n">
        <v>99.31999999999999</v>
      </c>
      <c r="L8" s="7" t="n">
        <v>99.15000000000001</v>
      </c>
      <c r="M8" s="7" t="n">
        <v>99.23</v>
      </c>
    </row>
    <row r="9">
      <c r="A9" s="9" t="n">
        <v>1925</v>
      </c>
      <c r="B9" s="8" t="n">
        <v>4734699</v>
      </c>
      <c r="C9" s="8" t="n">
        <v>4512441</v>
      </c>
      <c r="D9" s="8" t="n">
        <v>9247140</v>
      </c>
      <c r="E9" s="8" t="n">
        <v>32422</v>
      </c>
      <c r="F9" s="8" t="n">
        <v>38878</v>
      </c>
      <c r="G9" s="8" t="n">
        <v>71300</v>
      </c>
      <c r="H9" s="8" t="n">
        <v>4793315</v>
      </c>
      <c r="I9" s="8" t="n">
        <v>4580952</v>
      </c>
      <c r="J9" s="8" t="n">
        <v>9374267</v>
      </c>
      <c r="K9" s="7" t="n">
        <v>99.48999999999999</v>
      </c>
      <c r="L9" s="7" t="n">
        <v>99.34999999999999</v>
      </c>
      <c r="M9" s="7" t="n">
        <v>99.42</v>
      </c>
    </row>
    <row r="10">
      <c r="A10" s="9" t="n">
        <v>1926</v>
      </c>
      <c r="B10" s="8" t="n">
        <v>4725370</v>
      </c>
      <c r="C10" s="8" t="n">
        <v>4533875</v>
      </c>
      <c r="D10" s="8" t="n">
        <v>9259245</v>
      </c>
      <c r="E10" s="8" t="n">
        <v>25106</v>
      </c>
      <c r="F10" s="8" t="n">
        <v>28166</v>
      </c>
      <c r="G10" s="8" t="n">
        <v>53272</v>
      </c>
      <c r="H10" s="8" t="n">
        <v>4750476</v>
      </c>
      <c r="I10" s="8" t="n">
        <v>4562041</v>
      </c>
      <c r="J10" s="8" t="n">
        <v>9312517</v>
      </c>
      <c r="K10" s="7" t="n">
        <v>99.47</v>
      </c>
      <c r="L10" s="7" t="n">
        <v>99.38</v>
      </c>
      <c r="M10" s="7" t="n">
        <v>99.43000000000001</v>
      </c>
    </row>
    <row r="12">
      <c r="A12" s="2" t="inlineStr">
        <is>
          <t>Transcriber's notes</t>
        </is>
      </c>
    </row>
    <row r="13">
      <c r="A13" t="inlineStr">
        <is>
          <t>Printed in two stacked blocks (second block headed 'Continued'); merged into one row per year.</t>
        </is>
      </c>
    </row>
    <row r="14">
      <c r="A14" t="inlineStr">
        <is>
          <t>Boys + Girls = Total reconciles in every block and year, except 1924 'Total No. of children under obligation': 4,736,209 + 4,486,882 = 9,223,091 vs printed 9,233,091 — does NOT reconcile (diff 10,000).</t>
        </is>
      </c>
    </row>
    <row r="15">
      <c r="A15" t="inlineStr">
        <is>
          <t>Receiving + Not receiving = Total under obligation: 1924 boys reconciles (4,736,209), 1924 girls 4,496,882 vs printed 4,486,882 — does NOT reconcile (diff 10,000); 1924 totals 9,233,091 — reconciles. 1925: boys 4,767,121 vs 4,793,315, girls 4,551,319 vs 4,580,952, total 9,318,440 vs 9,374,267 — does NOT reconcile. 1926: all reconcile.</t>
        </is>
      </c>
    </row>
    <row r="16">
      <c r="A16" t="inlineStr">
        <is>
          <t>Percentages (receiving / under obligation): 1926 recompute to 99.47, 99.38, 99.43 — reconcile; 1924 recompute to 99.41, 99.41, 99.30 and 1925 to 98.78, 98.50, 98.64 — do NOT match printed.</t>
        </is>
      </c>
    </row>
    <row r="17">
      <c r="A17" t="inlineStr">
        <is>
          <t>Last digits of 99.23 (1924 total) and 99.43 (1926 total) are heavily inked but read as 3.</t>
        </is>
      </c>
    </row>
  </sheetData>
  <hyperlinks>
    <hyperlink xmlns:r="http://schemas.openxmlformats.org/officeDocument/2006/relationships" ref="A5" r:id="rId1"/>
  </hyperlink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of kindergartens]</t>
        </is>
      </c>
    </row>
    <row r="2">
      <c r="A2" t="inlineStr">
        <is>
          <t>Education · printed pp. 166</t>
        </is>
      </c>
    </row>
    <row r="3">
      <c r="A3" t="inlineStr">
        <is>
          <t>B. The Yochi-en (Kindergartens)</t>
        </is>
      </c>
    </row>
    <row r="4">
      <c r="A4" t="inlineStr">
        <is>
          <t>Scan: https://archive.org/details/japan-year-book-1930/page/n221/mode/1up</t>
        </is>
      </c>
    </row>
    <row r="5">
      <c r="A5" s="3" t="inlineStr">
        <is>
          <t>← Contents</t>
        </is>
      </c>
    </row>
    <row r="7">
      <c r="A7" s="5" t="inlineStr">
        <is>
          <t>End of March</t>
        </is>
      </c>
      <c r="B7" s="5" t="inlineStr">
        <is>
          <t>No. of schools</t>
        </is>
      </c>
      <c r="C7" s="5" t="inlineStr">
        <is>
          <t>No. of conductors</t>
        </is>
      </c>
      <c r="D7" s="5" t="inlineStr">
        <is>
          <t>No. of pupils</t>
        </is>
      </c>
      <c r="E7" s="5" t="inlineStr">
        <is>
          <t>Percentage of pupils per one school</t>
        </is>
      </c>
      <c r="F7" s="5" t="inlineStr">
        <is>
          <t>Percentage of pupils per one conductor</t>
        </is>
      </c>
    </row>
    <row r="8">
      <c r="A8" s="9" t="n">
        <v>1925</v>
      </c>
      <c r="B8" s="9" t="n">
        <v>847</v>
      </c>
      <c r="C8" s="8" t="n">
        <v>2464</v>
      </c>
      <c r="D8" s="8" t="n">
        <v>71633</v>
      </c>
      <c r="E8" s="11" t="n">
        <v>84.5</v>
      </c>
      <c r="F8" s="11" t="n">
        <v>25</v>
      </c>
    </row>
    <row r="9">
      <c r="A9" s="9" t="n">
        <v>1926</v>
      </c>
      <c r="B9" s="9" t="n">
        <v>957</v>
      </c>
      <c r="C9" s="8" t="n">
        <v>2825</v>
      </c>
      <c r="D9" s="8" t="n">
        <v>83221</v>
      </c>
      <c r="E9" s="11" t="n">
        <v>87</v>
      </c>
      <c r="F9" s="11" t="n">
        <v>29.5</v>
      </c>
    </row>
    <row r="10">
      <c r="A10" s="9" t="n">
        <v>1927</v>
      </c>
      <c r="B10" s="8" t="n">
        <v>1066</v>
      </c>
      <c r="C10" s="8" t="n">
        <v>3266</v>
      </c>
      <c r="D10" s="8" t="n">
        <v>94422</v>
      </c>
      <c r="E10" s="11" t="n">
        <v>88.5</v>
      </c>
      <c r="F10" s="11" t="n">
        <v>25.8</v>
      </c>
    </row>
    <row r="12">
      <c r="A12" s="2" t="inlineStr">
        <is>
          <t>Transcriber's notes</t>
        </is>
      </c>
    </row>
    <row r="13">
      <c r="A13" t="inlineStr">
        <is>
          <t>No printed totals. 'Percentage' columns are actually pupils per school/conductor ratios; recomputed: 1925 84.6 / 29.1, 1926 87.0 / 29.5, 1927 88.5 / 28.9 — the 'per conductor' figures for 1925 (25.0) and 1927 (25.8) do not match the recomputation; 1925 per school 84.5 vs 84.57.</t>
        </is>
      </c>
    </row>
  </sheetData>
  <hyperlinks>
    <hyperlink xmlns:r="http://schemas.openxmlformats.org/officeDocument/2006/relationships" ref="A5" r:id="rId1"/>
  </hyperlink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[Blind, deaf and dumb schools: schools, teachers and pupils]</t>
        </is>
      </c>
    </row>
    <row r="2">
      <c r="A2" t="inlineStr">
        <is>
          <t>Education · printed pp. 167</t>
        </is>
      </c>
    </row>
    <row r="3">
      <c r="A3" t="inlineStr">
        <is>
          <t>C. Blind, Deaf and Dumb Schools — Number of Schools</t>
        </is>
      </c>
    </row>
    <row r="4">
      <c r="A4" t="inlineStr">
        <is>
          <t>Scan: https://archive.org/details/japan-year-book-1930/page/n222/mode/1up</t>
        </is>
      </c>
    </row>
    <row r="5">
      <c r="A5" s="3" t="inlineStr">
        <is>
          <t>← Contents</t>
        </is>
      </c>
    </row>
    <row r="7">
      <c r="A7" s="5" t="inlineStr">
        <is>
          <t>End of March</t>
        </is>
      </c>
      <c r="B7" s="5" t="inlineStr">
        <is>
          <t>Schools</t>
        </is>
      </c>
      <c r="C7" s="5" t="inlineStr">
        <is>
          <t>Teachers</t>
        </is>
      </c>
      <c r="D7" s="5" t="inlineStr">
        <is>
          <t>Blind</t>
        </is>
      </c>
      <c r="E7" s="5" t="inlineStr">
        <is>
          <t>Pupils — Mute</t>
        </is>
      </c>
      <c r="F7" s="5" t="inlineStr">
        <is>
          <t>Pupils — Total</t>
        </is>
      </c>
    </row>
    <row r="8">
      <c r="A8" s="9" t="n">
        <v>1926</v>
      </c>
      <c r="B8" s="9" t="n">
        <v>113</v>
      </c>
      <c r="C8" s="9" t="n">
        <v>710</v>
      </c>
      <c r="D8" s="8" t="n">
        <v>3059</v>
      </c>
      <c r="E8" s="8" t="n">
        <v>2657</v>
      </c>
      <c r="F8" s="8" t="n">
        <v>5752</v>
      </c>
    </row>
    <row r="9">
      <c r="A9" s="9" t="n">
        <v>1927</v>
      </c>
      <c r="B9" s="9" t="n">
        <v>117</v>
      </c>
      <c r="C9" s="9" t="n">
        <v>795</v>
      </c>
      <c r="D9" s="8" t="n">
        <v>3412</v>
      </c>
      <c r="E9" s="8" t="n">
        <v>2993</v>
      </c>
      <c r="F9" s="8" t="n">
        <v>6405</v>
      </c>
    </row>
    <row r="11">
      <c r="A11" s="2" t="inlineStr">
        <is>
          <t>Transcriber's notes</t>
        </is>
      </c>
    </row>
    <row r="12">
      <c r="A12" t="inlineStr">
        <is>
          <t>Introductory text is at the foot of p. 166 (p0221). The 'Pupils' brace is printed over Mute and Total only; 'Blind' column kept as printed.</t>
        </is>
      </c>
    </row>
    <row r="13">
      <c r="A13" t="inlineStr">
        <is>
          <t>1926: Blind + Mute = 5,716 vs printed Total 5,752 — does NOT reconcile (diff 36). 1927: 3,412 + 2,993 = 6,405 — reconciles.</t>
        </is>
      </c>
    </row>
  </sheetData>
  <hyperlinks>
    <hyperlink xmlns:r="http://schemas.openxmlformats.org/officeDocument/2006/relationships" ref="A5" r:id="rId1"/>
  </hyperlink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[Blind, deaf and dumb of school-age]</t>
        </is>
      </c>
    </row>
    <row r="2">
      <c r="A2" t="inlineStr">
        <is>
          <t>Education · printed pp. 167</t>
        </is>
      </c>
    </row>
    <row r="3">
      <c r="A3" t="inlineStr">
        <is>
          <t>Blind, Deaf and Dumb of School-age.—Blind or mute children of school-age and their ratio per 10,000 of normal children of the same age-limit are shown in this table.</t>
        </is>
      </c>
    </row>
    <row r="4">
      <c r="A4" t="inlineStr">
        <is>
          <t>Scan: https://archive.org/details/japan-year-book-1930/page/n222/mode/1up</t>
        </is>
      </c>
    </row>
    <row r="5">
      <c r="A5" s="3" t="inlineStr">
        <is>
          <t>← Contents</t>
        </is>
      </c>
    </row>
    <row r="7">
      <c r="A7" s="5" t="inlineStr">
        <is>
          <t>End of March</t>
        </is>
      </c>
      <c r="B7" s="5" t="inlineStr">
        <is>
          <t>Blind and mute of school-age — Blind</t>
        </is>
      </c>
      <c r="C7" s="5" t="inlineStr">
        <is>
          <t>Blind and mute of school-age — Mute</t>
        </is>
      </c>
      <c r="D7" s="5" t="inlineStr">
        <is>
          <t>Blind and mute of school-age — Total</t>
        </is>
      </c>
      <c r="E7" s="5" t="inlineStr">
        <is>
          <t>Receiving instruction at schools — Blind</t>
        </is>
      </c>
      <c r="F7" s="5" t="inlineStr">
        <is>
          <t>Receiving instruction at schools — Mute</t>
        </is>
      </c>
      <c r="G7" s="5" t="inlineStr">
        <is>
          <t>Receiving instruction at schools — Total</t>
        </is>
      </c>
      <c r="H7" s="5" t="inlineStr">
        <is>
          <t>Defectives per 10,000 children — Blind</t>
        </is>
      </c>
      <c r="I7" s="5" t="inlineStr">
        <is>
          <t>Defectives per 10,000 children — Mute</t>
        </is>
      </c>
    </row>
    <row r="8">
      <c r="A8" s="9" t="n">
        <v>1926</v>
      </c>
      <c r="B8" s="8" t="n">
        <v>2725</v>
      </c>
      <c r="C8" s="8" t="n">
        <v>6433</v>
      </c>
      <c r="D8" s="8" t="n">
        <v>9158</v>
      </c>
      <c r="E8" s="9" t="n">
        <v>272</v>
      </c>
      <c r="F8" s="8" t="n">
        <v>1010</v>
      </c>
      <c r="G8" s="8" t="n">
        <v>1282</v>
      </c>
      <c r="H8" s="7" t="n">
        <v>2.59</v>
      </c>
      <c r="I8" s="7" t="n">
        <v>5.98</v>
      </c>
    </row>
    <row r="9">
      <c r="A9" s="9" t="n">
        <v>1927</v>
      </c>
      <c r="B9" s="8" t="n">
        <v>2653</v>
      </c>
      <c r="C9" s="8" t="n">
        <v>6525</v>
      </c>
      <c r="D9" s="8" t="n">
        <v>9178</v>
      </c>
      <c r="E9" s="9" t="n">
        <v>352</v>
      </c>
      <c r="F9" s="8" t="n">
        <v>1176</v>
      </c>
      <c r="G9" s="8" t="n">
        <v>1529</v>
      </c>
      <c r="H9" s="7" t="n">
        <v>2.42</v>
      </c>
      <c r="I9" s="7" t="n">
        <v>5.96</v>
      </c>
    </row>
    <row r="11">
      <c r="A11" s="2" t="inlineStr">
        <is>
          <t>Transcriber's notes</t>
        </is>
      </c>
    </row>
    <row r="12">
      <c r="A12" t="inlineStr">
        <is>
          <t>Blind and mute of school-age: 1926 2,725+6,433=9,158 — reconciles; 1927 2,653+6,525=9,178 — reconciles.</t>
        </is>
      </c>
    </row>
    <row r="13">
      <c r="A13" t="inlineStr">
        <is>
          <t>Receiving instruction: 1926 272+1,010=1,282 — reconciles; 1927 352+1,176=1,528 vs printed 1,529 — does NOT reconcile (diff 1).</t>
        </is>
      </c>
    </row>
    <row r="14">
      <c r="A14" t="inlineStr">
        <is>
          <t>Heading reads '10,000' with the middle digit damaged ('10,¿00').</t>
        </is>
      </c>
    </row>
  </sheetData>
  <hyperlinks>
    <hyperlink xmlns:r="http://schemas.openxmlformats.org/officeDocument/2006/relationships" ref="A5" r:id="rId1"/>
  </hyperlink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[Holders of the title of Hakushi, by kind]</t>
        </is>
      </c>
    </row>
    <row r="2">
      <c r="A2" t="inlineStr">
        <is>
          <t>Education · printed pp. 168</t>
        </is>
      </c>
    </row>
    <row r="3">
      <c r="A3" t="inlineStr">
        <is>
          <t>IV. University Education — Academic Titles</t>
        </is>
      </c>
    </row>
    <row r="4">
      <c r="A4" t="inlineStr">
        <is>
          <t>Scan: https://archive.org/details/japan-year-book-1930/page/n223/mode/1up</t>
        </is>
      </c>
    </row>
    <row r="5">
      <c r="A5" s="3" t="inlineStr">
        <is>
          <t>← Contents</t>
        </is>
      </c>
    </row>
    <row r="7">
      <c r="A7" s="5" t="inlineStr">
        <is>
          <t>Mar. 1928</t>
        </is>
      </c>
      <c r="B7" s="5" t="inlineStr">
        <is>
          <t>Law</t>
        </is>
      </c>
      <c r="C7" s="5" t="inlineStr">
        <is>
          <t>Medicine</t>
        </is>
      </c>
      <c r="D7" s="5" t="inlineStr">
        <is>
          <t>Pharmacy</t>
        </is>
      </c>
      <c r="E7" s="5" t="inlineStr">
        <is>
          <t>Engineering</t>
        </is>
      </c>
      <c r="F7" s="5" t="inlineStr">
        <is>
          <t>Literature</t>
        </is>
      </c>
      <c r="G7" s="5" t="inlineStr">
        <is>
          <t>Science</t>
        </is>
      </c>
      <c r="H7" s="5" t="inlineStr">
        <is>
          <t>Agriculture</t>
        </is>
      </c>
      <c r="I7" s="5" t="inlineStr">
        <is>
          <t>Dendrology</t>
        </is>
      </c>
      <c r="J7" s="5" t="inlineStr">
        <is>
          <t>Veterinary</t>
        </is>
      </c>
      <c r="K7" s="5" t="inlineStr">
        <is>
          <t>Commerce</t>
        </is>
      </c>
      <c r="L7" s="5" t="inlineStr">
        <is>
          <t>Economics</t>
        </is>
      </c>
      <c r="M7" s="5" t="inlineStr">
        <is>
          <t>Pol. Science</t>
        </is>
      </c>
      <c r="N7" s="5" t="inlineStr">
        <is>
          <t>Total</t>
        </is>
      </c>
    </row>
    <row r="8">
      <c r="A8" t="inlineStr">
        <is>
          <t>Living</t>
        </is>
      </c>
      <c r="B8" s="9" t="n">
        <v>186</v>
      </c>
      <c r="C8" s="8" t="n">
        <v>2745</v>
      </c>
      <c r="D8" s="9" t="n">
        <v>43</v>
      </c>
      <c r="E8" s="9" t="n">
        <v>386</v>
      </c>
      <c r="F8" s="9" t="n">
        <v>162</v>
      </c>
      <c r="G8" s="9" t="n">
        <v>246</v>
      </c>
      <c r="H8" s="9" t="n">
        <v>171</v>
      </c>
      <c r="I8" s="9" t="n">
        <v>39</v>
      </c>
      <c r="J8" s="9" t="n">
        <v>22</v>
      </c>
      <c r="K8" s="9" t="n">
        <v>4</v>
      </c>
      <c r="L8" s="9" t="n">
        <v>12</v>
      </c>
      <c r="M8" s="9" t="n">
        <v>1</v>
      </c>
      <c r="N8" t="inlineStr"/>
    </row>
    <row r="10">
      <c r="A10" s="2" t="inlineStr">
        <is>
          <t>Transcriber's notes</t>
        </is>
      </c>
    </row>
    <row r="11">
      <c r="A11" t="inlineStr">
        <is>
          <t>Col 'Total': first digit heavily inked, 3 or 8 ('?,017'); left blank. Parts sum to 4,017 — does not reconcile with either reading (3,017 or 8,017).</t>
        </is>
      </c>
    </row>
  </sheetData>
  <hyperlinks>
    <hyperlink xmlns:r="http://schemas.openxmlformats.org/officeDocument/2006/relationships" ref="A5" r:id="rId1"/>
  </hyperlink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List of Imperial Universities</t>
        </is>
      </c>
    </row>
    <row r="2">
      <c r="A2" t="inlineStr">
        <is>
          <t>Education · printed pp. 168, 169</t>
        </is>
      </c>
    </row>
    <row r="3">
      <c r="A3" t="inlineStr">
        <is>
          <t>A. State Universities — The Teikoku Daigaku (Imperial Universities)</t>
        </is>
      </c>
    </row>
    <row r="4">
      <c r="A4" t="inlineStr">
        <is>
          <t>Scan: https://archive.org/details/japan-year-book-1930/page/n223/mode/1up, https://archive.org/details/japan-year-book-1930/page/n224/mode/1up</t>
        </is>
      </c>
    </row>
    <row r="5">
      <c r="A5" s="3" t="inlineStr">
        <is>
          <t>← Contents</t>
        </is>
      </c>
    </row>
    <row r="7">
      <c r="A7" s="5" t="inlineStr">
        <is>
          <t>Name</t>
        </is>
      </c>
      <c r="B7" s="5" t="inlineStr">
        <is>
          <t>Est'd</t>
        </is>
      </c>
      <c r="C7" s="5" t="inlineStr">
        <is>
          <t>Location</t>
        </is>
      </c>
      <c r="D7" s="5" t="inlineStr">
        <is>
          <t>President</t>
        </is>
      </c>
      <c r="E7" s="5" t="inlineStr">
        <is>
          <t>Faculty</t>
        </is>
      </c>
      <c r="F7" s="5" t="inlineStr">
        <is>
          <t>Departments</t>
        </is>
      </c>
      <c r="G7" s="5" t="inlineStr">
        <is>
          <t>Students</t>
        </is>
      </c>
    </row>
    <row r="8">
      <c r="A8" t="inlineStr">
        <is>
          <t>Tokyo Imp. Univ.</t>
        </is>
      </c>
      <c r="B8" s="9" t="n">
        <v>1877</v>
      </c>
      <c r="C8" t="inlineStr">
        <is>
          <t>Tokyo</t>
        </is>
      </c>
      <c r="D8" t="inlineStr">
        <is>
          <t>K. Onozuka</t>
        </is>
      </c>
      <c r="E8" s="9" t="n">
        <v>202</v>
      </c>
      <c r="F8" t="inlineStr">
        <is>
          <t>Univ. Hall</t>
        </is>
      </c>
      <c r="G8" s="9" t="n">
        <v>496</v>
      </c>
    </row>
    <row r="9">
      <c r="A9" t="inlineStr"/>
      <c r="B9" t="inlineStr"/>
      <c r="C9" t="inlineStr"/>
      <c r="D9" t="inlineStr"/>
      <c r="E9" t="inlineStr"/>
      <c r="F9" t="inlineStr">
        <is>
          <t>Law</t>
        </is>
      </c>
      <c r="G9" s="8" t="n">
        <v>2247</v>
      </c>
    </row>
    <row r="10">
      <c r="A10" t="inlineStr"/>
      <c r="B10" t="inlineStr"/>
      <c r="C10" t="inlineStr"/>
      <c r="D10" t="inlineStr"/>
      <c r="E10" t="inlineStr"/>
      <c r="F10" t="inlineStr">
        <is>
          <t>Medicine</t>
        </is>
      </c>
      <c r="G10" s="9" t="n">
        <v>668</v>
      </c>
    </row>
    <row r="11">
      <c r="A11" t="inlineStr"/>
      <c r="B11" t="inlineStr"/>
      <c r="C11" t="inlineStr"/>
      <c r="D11" t="inlineStr"/>
      <c r="E11" t="inlineStr"/>
      <c r="F11" t="inlineStr">
        <is>
          <t>Engineering</t>
        </is>
      </c>
      <c r="G11" t="inlineStr"/>
    </row>
    <row r="12">
      <c r="A12" t="inlineStr"/>
      <c r="B12" t="inlineStr"/>
      <c r="C12" t="inlineStr"/>
      <c r="D12" t="inlineStr"/>
      <c r="E12" t="inlineStr"/>
      <c r="F12" t="inlineStr">
        <is>
          <t>Literature</t>
        </is>
      </c>
      <c r="G12" s="8" t="n">
        <v>1155</v>
      </c>
    </row>
    <row r="13">
      <c r="A13" t="inlineStr"/>
      <c r="B13" t="inlineStr"/>
      <c r="C13" t="inlineStr"/>
      <c r="D13" t="inlineStr"/>
      <c r="E13" t="inlineStr"/>
      <c r="F13" t="inlineStr">
        <is>
          <t>Science</t>
        </is>
      </c>
      <c r="G13" t="inlineStr"/>
    </row>
    <row r="14">
      <c r="A14" t="inlineStr"/>
      <c r="B14" t="inlineStr"/>
      <c r="C14" t="inlineStr"/>
      <c r="D14" t="inlineStr"/>
      <c r="E14" t="inlineStr"/>
      <c r="F14" t="inlineStr">
        <is>
          <t>Economics</t>
        </is>
      </c>
      <c r="G14" s="8" t="n">
        <v>1235</v>
      </c>
    </row>
    <row r="15">
      <c r="A15" t="inlineStr"/>
      <c r="B15" t="inlineStr"/>
      <c r="C15" t="inlineStr"/>
      <c r="D15" t="inlineStr"/>
      <c r="E15" t="inlineStr"/>
      <c r="F15" t="inlineStr">
        <is>
          <t>Agriculture</t>
        </is>
      </c>
      <c r="G15" s="8" t="n">
        <v>1165</v>
      </c>
    </row>
    <row r="16">
      <c r="A16" t="inlineStr"/>
      <c r="B16" t="inlineStr"/>
      <c r="C16" t="inlineStr"/>
      <c r="D16" t="inlineStr"/>
      <c r="E16" t="inlineStr"/>
      <c r="F16" t="inlineStr">
        <is>
          <t>Total</t>
        </is>
      </c>
      <c r="G16" s="8" t="n">
        <v>8427</v>
      </c>
    </row>
    <row r="17">
      <c r="A17" t="inlineStr">
        <is>
          <t>Kyoto Imp. Univ.</t>
        </is>
      </c>
      <c r="B17" s="9" t="n">
        <v>1897</v>
      </c>
      <c r="C17" t="inlineStr">
        <is>
          <t>Kyoto</t>
        </is>
      </c>
      <c r="D17" t="inlineStr">
        <is>
          <t>S. Shinjō</t>
        </is>
      </c>
      <c r="E17" s="9" t="n">
        <v>281</v>
      </c>
      <c r="F17" t="inlineStr">
        <is>
          <t>Univ. Hall</t>
        </is>
      </c>
      <c r="G17" s="9" t="n">
        <v>448</v>
      </c>
    </row>
    <row r="18">
      <c r="A18" t="inlineStr"/>
      <c r="B18" t="inlineStr"/>
      <c r="C18" t="inlineStr"/>
      <c r="D18" t="inlineStr"/>
      <c r="E18" t="inlineStr"/>
      <c r="F18" t="inlineStr">
        <is>
          <t>Law</t>
        </is>
      </c>
      <c r="G18" s="8" t="n">
        <v>1063</v>
      </c>
    </row>
    <row r="19">
      <c r="A19" t="inlineStr"/>
      <c r="B19" t="inlineStr"/>
      <c r="C19" t="inlineStr"/>
      <c r="D19" t="inlineStr"/>
      <c r="E19" t="inlineStr"/>
      <c r="F19" t="inlineStr">
        <is>
          <t>Medicine</t>
        </is>
      </c>
      <c r="G19" s="9" t="n">
        <v>625</v>
      </c>
    </row>
    <row r="20">
      <c r="A20" t="inlineStr"/>
      <c r="B20" t="inlineStr"/>
      <c r="C20" t="inlineStr"/>
      <c r="D20" t="inlineStr"/>
      <c r="E20" t="inlineStr"/>
      <c r="F20" t="inlineStr">
        <is>
          <t>Engineering</t>
        </is>
      </c>
      <c r="G20" s="9" t="n">
        <v>515</v>
      </c>
    </row>
    <row r="21">
      <c r="A21" t="inlineStr"/>
      <c r="B21" t="inlineStr"/>
      <c r="C21" t="inlineStr"/>
      <c r="D21" t="inlineStr"/>
      <c r="E21" t="inlineStr"/>
      <c r="F21" t="inlineStr">
        <is>
          <t>Literature</t>
        </is>
      </c>
      <c r="G21" s="9" t="n">
        <v>715</v>
      </c>
    </row>
    <row r="22">
      <c r="A22" t="inlineStr"/>
      <c r="B22" t="inlineStr"/>
      <c r="C22" t="inlineStr"/>
      <c r="D22" t="inlineStr"/>
      <c r="E22" t="inlineStr"/>
      <c r="F22" t="inlineStr">
        <is>
          <t>Science</t>
        </is>
      </c>
      <c r="G22" s="9" t="n">
        <v>278</v>
      </c>
    </row>
    <row r="23">
      <c r="A23" t="inlineStr"/>
      <c r="B23" t="inlineStr"/>
      <c r="C23" t="inlineStr"/>
      <c r="D23" t="inlineStr"/>
      <c r="E23" t="inlineStr"/>
      <c r="F23" t="inlineStr">
        <is>
          <t>Economics</t>
        </is>
      </c>
      <c r="G23" s="9" t="n">
        <v>867</v>
      </c>
    </row>
    <row r="24">
      <c r="A24" t="inlineStr"/>
      <c r="B24" t="inlineStr"/>
      <c r="C24" t="inlineStr"/>
      <c r="D24" t="inlineStr"/>
      <c r="E24" t="inlineStr"/>
      <c r="F24" t="inlineStr">
        <is>
          <t>Agriculture</t>
        </is>
      </c>
      <c r="G24" s="9" t="n">
        <v>228</v>
      </c>
    </row>
    <row r="25">
      <c r="A25" t="inlineStr"/>
      <c r="B25" t="inlineStr"/>
      <c r="C25" t="inlineStr"/>
      <c r="D25" t="inlineStr"/>
      <c r="E25" t="inlineStr"/>
      <c r="F25" t="inlineStr">
        <is>
          <t>Total</t>
        </is>
      </c>
      <c r="G25" s="8" t="n">
        <v>4809</v>
      </c>
    </row>
    <row r="26">
      <c r="A26" t="inlineStr">
        <is>
          <t>Tohoku Imp. Univ.</t>
        </is>
      </c>
      <c r="B26" s="9" t="n">
        <v>1907</v>
      </c>
      <c r="C26" t="inlineStr">
        <is>
          <t>Sendai</t>
        </is>
      </c>
      <c r="D26" t="inlineStr">
        <is>
          <t>J. Inouye</t>
        </is>
      </c>
      <c r="E26" s="9" t="n">
        <v>184</v>
      </c>
      <c r="F26" t="inlineStr">
        <is>
          <t>Univ. Hall</t>
        </is>
      </c>
      <c r="G26" s="9" t="n">
        <v>57</v>
      </c>
    </row>
    <row r="27">
      <c r="A27" t="inlineStr"/>
      <c r="B27" t="inlineStr"/>
      <c r="C27" t="inlineStr"/>
      <c r="D27" t="inlineStr"/>
      <c r="E27" t="inlineStr"/>
      <c r="F27" t="inlineStr">
        <is>
          <t>Medicine</t>
        </is>
      </c>
      <c r="G27" s="9" t="n">
        <v>229</v>
      </c>
    </row>
    <row r="28">
      <c r="A28" t="inlineStr"/>
      <c r="B28" t="inlineStr"/>
      <c r="C28" t="inlineStr"/>
      <c r="D28" t="inlineStr"/>
      <c r="E28" t="inlineStr"/>
      <c r="F28" t="inlineStr">
        <is>
          <t>Science</t>
        </is>
      </c>
      <c r="G28" s="9" t="n">
        <v>421</v>
      </c>
    </row>
    <row r="29">
      <c r="A29" t="inlineStr"/>
      <c r="B29" t="inlineStr"/>
      <c r="C29" t="inlineStr"/>
      <c r="D29" t="inlineStr"/>
      <c r="E29" t="inlineStr"/>
      <c r="F29" t="inlineStr">
        <is>
          <t>Engineering</t>
        </is>
      </c>
      <c r="G29" s="9" t="n">
        <v>262</v>
      </c>
    </row>
    <row r="30">
      <c r="A30" t="inlineStr"/>
      <c r="B30" t="inlineStr"/>
      <c r="C30" t="inlineStr"/>
      <c r="D30" t="inlineStr"/>
      <c r="E30" t="inlineStr"/>
      <c r="F30" t="inlineStr">
        <is>
          <t>Law &amp; Lit.</t>
        </is>
      </c>
      <c r="G30" s="9" t="n">
        <v>605</v>
      </c>
    </row>
    <row r="31">
      <c r="A31" t="inlineStr"/>
      <c r="B31" t="inlineStr"/>
      <c r="C31" t="inlineStr"/>
      <c r="D31" t="inlineStr"/>
      <c r="E31" t="inlineStr"/>
      <c r="F31" t="inlineStr">
        <is>
          <t>Total</t>
        </is>
      </c>
      <c r="G31" s="8" t="n">
        <v>1574</v>
      </c>
    </row>
    <row r="32">
      <c r="A32" t="inlineStr">
        <is>
          <t>Kyushu Imp. Univ.</t>
        </is>
      </c>
      <c r="B32" s="9" t="n">
        <v>1910</v>
      </c>
      <c r="C32" t="inlineStr">
        <is>
          <t>Fukuoka</t>
        </is>
      </c>
      <c r="D32" t="inlineStr">
        <is>
          <t>C. Matsuura</t>
        </is>
      </c>
      <c r="E32" s="9" t="n">
        <v>200</v>
      </c>
      <c r="F32" t="inlineStr">
        <is>
          <t>Univ. Hall</t>
        </is>
      </c>
      <c r="G32" s="9" t="n">
        <v>85</v>
      </c>
    </row>
    <row r="33">
      <c r="A33" t="inlineStr"/>
      <c r="B33" t="inlineStr"/>
      <c r="C33" t="inlineStr"/>
      <c r="D33" t="inlineStr"/>
      <c r="E33" t="inlineStr"/>
      <c r="F33" t="inlineStr">
        <is>
          <t>Medicine</t>
        </is>
      </c>
      <c r="G33" s="9" t="n">
        <v>461</v>
      </c>
    </row>
    <row r="34">
      <c r="A34" t="inlineStr"/>
      <c r="B34" t="inlineStr"/>
      <c r="C34" t="inlineStr"/>
      <c r="D34" t="inlineStr"/>
      <c r="E34" t="inlineStr"/>
      <c r="F34" t="inlineStr">
        <is>
          <t>Engineering</t>
        </is>
      </c>
      <c r="G34" s="9" t="n">
        <v>423</v>
      </c>
    </row>
    <row r="35">
      <c r="A35" t="inlineStr"/>
      <c r="B35" t="inlineStr"/>
      <c r="C35" t="inlineStr"/>
      <c r="D35" t="inlineStr"/>
      <c r="E35" t="inlineStr"/>
      <c r="F35" t="inlineStr">
        <is>
          <t>Agriculture</t>
        </is>
      </c>
      <c r="G35" s="9" t="n">
        <v>235</v>
      </c>
    </row>
    <row r="36">
      <c r="A36" t="inlineStr"/>
      <c r="B36" t="inlineStr"/>
      <c r="C36" t="inlineStr"/>
      <c r="D36" t="inlineStr"/>
      <c r="E36" t="inlineStr"/>
      <c r="F36" t="inlineStr">
        <is>
          <t>Law &amp; Lit.</t>
        </is>
      </c>
      <c r="G36" s="9" t="n">
        <v>945</v>
      </c>
    </row>
    <row r="37">
      <c r="A37" t="inlineStr"/>
      <c r="B37" t="inlineStr"/>
      <c r="C37" t="inlineStr"/>
      <c r="D37" t="inlineStr"/>
      <c r="E37" t="inlineStr"/>
      <c r="F37" t="inlineStr">
        <is>
          <t>Total</t>
        </is>
      </c>
      <c r="G37" s="8" t="n">
        <v>2149</v>
      </c>
    </row>
    <row r="38">
      <c r="A38" t="inlineStr">
        <is>
          <t>Hokkaido Imp. Univ.</t>
        </is>
      </c>
      <c r="B38" s="9" t="n">
        <v>1918</v>
      </c>
      <c r="C38" t="inlineStr">
        <is>
          <t>Sapporo</t>
        </is>
      </c>
      <c r="D38" t="inlineStr">
        <is>
          <t>Baron S. Sato</t>
        </is>
      </c>
      <c r="E38" s="9" t="n">
        <v>142</v>
      </c>
      <c r="F38" t="inlineStr">
        <is>
          <t>Agriculture</t>
        </is>
      </c>
      <c r="G38" s="9" t="n">
        <v>499</v>
      </c>
    </row>
    <row r="39">
      <c r="A39" t="inlineStr"/>
      <c r="B39" t="inlineStr"/>
      <c r="C39" t="inlineStr"/>
      <c r="D39" t="inlineStr"/>
      <c r="E39" t="inlineStr"/>
      <c r="F39" t="inlineStr">
        <is>
          <t>Medicine</t>
        </is>
      </c>
      <c r="G39" s="9" t="n">
        <v>282</v>
      </c>
    </row>
    <row r="40">
      <c r="A40" t="inlineStr"/>
      <c r="B40" t="inlineStr"/>
      <c r="C40" t="inlineStr"/>
      <c r="D40" t="inlineStr"/>
      <c r="E40" t="inlineStr"/>
      <c r="F40" t="inlineStr">
        <is>
          <t>Engineering</t>
        </is>
      </c>
      <c r="G40" s="9" t="n">
        <v>185</v>
      </c>
    </row>
    <row r="41">
      <c r="A41" t="inlineStr"/>
      <c r="B41" t="inlineStr"/>
      <c r="C41" t="inlineStr"/>
      <c r="D41" t="inlineStr"/>
      <c r="E41" t="inlineStr"/>
      <c r="F41" t="inlineStr">
        <is>
          <t>Prep. course</t>
        </is>
      </c>
      <c r="G41" s="9" t="n">
        <v>887</v>
      </c>
    </row>
    <row r="42">
      <c r="A42" t="inlineStr"/>
      <c r="B42" t="inlineStr"/>
      <c r="C42" t="inlineStr"/>
      <c r="D42" t="inlineStr"/>
      <c r="E42" t="inlineStr"/>
      <c r="F42" t="inlineStr">
        <is>
          <t>Total</t>
        </is>
      </c>
      <c r="G42" s="8" t="n">
        <v>1853</v>
      </c>
    </row>
    <row r="43">
      <c r="A43" t="inlineStr">
        <is>
          <t>Keijo Imp. Univ.</t>
        </is>
      </c>
      <c r="B43" s="9" t="n">
        <v>1926</v>
      </c>
      <c r="C43" t="inlineStr">
        <is>
          <t>Seoul, Chosen (Korea)</t>
        </is>
      </c>
      <c r="D43" t="inlineStr">
        <is>
          <t>K. Shiga</t>
        </is>
      </c>
      <c r="E43" s="9" t="n">
        <v>106</v>
      </c>
      <c r="F43" t="inlineStr">
        <is>
          <t>Law &amp; Lit.</t>
        </is>
      </c>
      <c r="G43" s="9" t="n">
        <v>163</v>
      </c>
    </row>
    <row r="44">
      <c r="A44" t="inlineStr"/>
      <c r="B44" t="inlineStr"/>
      <c r="C44" t="inlineStr"/>
      <c r="D44" t="inlineStr"/>
      <c r="E44" t="inlineStr"/>
      <c r="F44" t="inlineStr">
        <is>
          <t>Medicine</t>
        </is>
      </c>
      <c r="G44" s="9" t="n">
        <v>143</v>
      </c>
    </row>
    <row r="45">
      <c r="A45" t="inlineStr"/>
      <c r="B45" t="inlineStr"/>
      <c r="C45" t="inlineStr"/>
      <c r="D45" t="inlineStr"/>
      <c r="E45" t="inlineStr"/>
      <c r="F45" t="inlineStr">
        <is>
          <t>Total</t>
        </is>
      </c>
      <c r="G45" s="9" t="n">
        <v>306</v>
      </c>
    </row>
    <row r="46">
      <c r="A46" t="inlineStr">
        <is>
          <t>Taihoku Imp. Univ.</t>
        </is>
      </c>
      <c r="B46" s="9" t="n">
        <v>1928</v>
      </c>
      <c r="C46" t="inlineStr">
        <is>
          <t>Taihoku, Taiwan (Formosa)</t>
        </is>
      </c>
      <c r="D46" t="inlineStr">
        <is>
          <t>T. Shidehara</t>
        </is>
      </c>
      <c r="E46" s="9" t="n">
        <v>32</v>
      </c>
      <c r="F46" t="inlineStr">
        <is>
          <t>Lit. &amp; Politics</t>
        </is>
      </c>
      <c r="G46" s="9" t="n">
        <v>25</v>
      </c>
    </row>
    <row r="47">
      <c r="A47" t="inlineStr"/>
      <c r="B47" t="inlineStr"/>
      <c r="C47" t="inlineStr"/>
      <c r="D47" t="inlineStr"/>
      <c r="E47" t="inlineStr"/>
      <c r="F47" t="inlineStr">
        <is>
          <t>Science &amp; Agr.</t>
        </is>
      </c>
      <c r="G47" s="9" t="n">
        <v>40</v>
      </c>
    </row>
    <row r="48">
      <c r="A48" t="inlineStr"/>
      <c r="B48" t="inlineStr"/>
      <c r="C48" t="inlineStr"/>
      <c r="D48" t="inlineStr"/>
      <c r="E48" t="inlineStr"/>
      <c r="F48" t="inlineStr">
        <is>
          <t>Total</t>
        </is>
      </c>
      <c r="G48" s="9" t="n">
        <v>65</v>
      </c>
    </row>
    <row r="50">
      <c r="A50" s="2" t="inlineStr">
        <is>
          <t>Transcriber's notes</t>
        </is>
      </c>
    </row>
    <row r="51">
      <c r="A51" t="inlineStr">
        <is>
          <t>Each university's departments are printed in a brace against a single line of name/est'd/location/president/faculty; university details given on the first department row only, '' on the following rows (not unreadable). Continues on p. 169 from Kyushu onward (no repeated heading).</t>
        </is>
      </c>
    </row>
    <row r="52">
      <c r="A52" t="inlineStr">
        <is>
          <t>Tokyo, Engineering: printed '1,09?' — last digit 3 or 8, not certain; left blank.</t>
        </is>
      </c>
    </row>
    <row r="53">
      <c r="A53" t="inlineStr">
        <is>
          <t>Tokyo, Science: printed '?68' — first digit 3 or 8, not certain; left blank. (With 868 the column would sum to 8,927; with 368 to 8,427, matching the printed total — but per rules not used to decide.)</t>
        </is>
      </c>
    </row>
    <row r="54">
      <c r="A54" t="inlineStr">
        <is>
          <t>Tokyo total 8,427: readable parts (excluding Engineering and Science) sum to 6,966; cannot be checked.</t>
        </is>
      </c>
    </row>
    <row r="55">
      <c r="A55" t="inlineStr">
        <is>
          <t>Kyoto total 4,809: parts sum to 4,739 — does NOT reconcile (diff 70). Cells re-read.</t>
        </is>
      </c>
    </row>
    <row r="56">
      <c r="A56" t="inlineStr">
        <is>
          <t>Tohoku total 1,574: parts sum to 1,574 — reconciles. Kyushu 2,149 — reconciles. Hokkaido 1,853 — reconciles. Keijo 306 — reconciles. Taihoku 65 — reconciles.</t>
        </is>
      </c>
    </row>
  </sheetData>
  <hyperlinks>
    <hyperlink xmlns:r="http://schemas.openxmlformats.org/officeDocument/2006/relationships" ref="A5" r:id="rId1"/>
  </hyperlink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List of Government Universities</t>
        </is>
      </c>
    </row>
    <row r="2">
      <c r="A2" t="inlineStr">
        <is>
          <t>Education · printed pp. 169</t>
        </is>
      </c>
    </row>
    <row r="3">
      <c r="A3" t="inlineStr">
        <is>
          <t>A. State Universities</t>
        </is>
      </c>
    </row>
    <row r="4">
      <c r="A4" t="inlineStr">
        <is>
          <t>Scan: https://archive.org/details/japan-year-book-1930/page/n224/mode/1up</t>
        </is>
      </c>
    </row>
    <row r="5">
      <c r="A5" s="3" t="inlineStr">
        <is>
          <t>← Contents</t>
        </is>
      </c>
    </row>
    <row r="7">
      <c r="A7" s="5" t="inlineStr">
        <is>
          <t>Name</t>
        </is>
      </c>
      <c r="B7" s="5" t="inlineStr">
        <is>
          <t>Year of Elevation</t>
        </is>
      </c>
      <c r="C7" s="5" t="inlineStr">
        <is>
          <t>Location</t>
        </is>
      </c>
      <c r="D7" s="5" t="inlineStr">
        <is>
          <t>President</t>
        </is>
      </c>
      <c r="E7" s="5" t="inlineStr">
        <is>
          <t>Faculty</t>
        </is>
      </c>
      <c r="F7" s="5" t="inlineStr">
        <is>
          <t>Students</t>
        </is>
      </c>
    </row>
    <row r="8">
      <c r="A8" t="inlineStr">
        <is>
          <t>Tokyo Univ. of Commerce</t>
        </is>
      </c>
      <c r="B8" s="9" t="n">
        <v>1920</v>
      </c>
      <c r="C8" t="inlineStr">
        <is>
          <t>Tokyo</t>
        </is>
      </c>
      <c r="D8" t="inlineStr">
        <is>
          <t>Z. Sano</t>
        </is>
      </c>
      <c r="E8" s="9" t="n">
        <v>26</v>
      </c>
      <c r="F8" s="9" t="n">
        <v>930</v>
      </c>
    </row>
    <row r="9">
      <c r="A9" t="inlineStr">
        <is>
          <t>Niigata Univ. of Medicine</t>
        </is>
      </c>
      <c r="B9" s="9" t="n">
        <v>1922</v>
      </c>
      <c r="C9" t="inlineStr">
        <is>
          <t>Niigata</t>
        </is>
      </c>
      <c r="D9" t="inlineStr">
        <is>
          <t>K. Sawada</t>
        </is>
      </c>
      <c r="E9" s="9" t="n">
        <v>16</v>
      </c>
      <c r="F9" s="9" t="n">
        <v>255</v>
      </c>
    </row>
    <row r="10">
      <c r="A10" t="inlineStr">
        <is>
          <t>Okayama Univ. of Medicine</t>
        </is>
      </c>
      <c r="B10" s="9" t="n">
        <v>1922</v>
      </c>
      <c r="C10" t="inlineStr">
        <is>
          <t>Okayama</t>
        </is>
      </c>
      <c r="D10" t="inlineStr">
        <is>
          <t>B. Tanaka</t>
        </is>
      </c>
      <c r="E10" s="9" t="n">
        <v>21</v>
      </c>
      <c r="F10" s="9" t="n">
        <v>245</v>
      </c>
    </row>
    <row r="11">
      <c r="A11" t="inlineStr">
        <is>
          <t>Kanazawa Univ. of Medicine</t>
        </is>
      </c>
      <c r="B11" s="9" t="n">
        <v>1923</v>
      </c>
      <c r="C11" t="inlineStr">
        <is>
          <t>Kanazawa</t>
        </is>
      </c>
      <c r="D11" t="inlineStr">
        <is>
          <t>K. Sudo</t>
        </is>
      </c>
      <c r="E11" s="9" t="n">
        <v>33</v>
      </c>
      <c r="F11" s="9" t="n">
        <v>233</v>
      </c>
    </row>
    <row r="12">
      <c r="A12" t="inlineStr">
        <is>
          <t>Nagasaki Univ. of Medicine</t>
        </is>
      </c>
      <c r="B12" s="9" t="n">
        <v>1923</v>
      </c>
      <c r="C12" t="inlineStr">
        <is>
          <t>Nagasaki</t>
        </is>
      </c>
      <c r="D12" t="inlineStr">
        <is>
          <t>I. Hayashi</t>
        </is>
      </c>
      <c r="E12" s="9" t="n">
        <v>33</v>
      </c>
      <c r="F12" s="9" t="n">
        <v>241</v>
      </c>
    </row>
    <row r="13">
      <c r="A13" t="inlineStr">
        <is>
          <t>Chiba Univ. of Medicine</t>
        </is>
      </c>
      <c r="B13" s="9" t="n">
        <v>1923</v>
      </c>
      <c r="C13" t="inlineStr">
        <is>
          <t>Chiba</t>
        </is>
      </c>
      <c r="D13" t="inlineStr">
        <is>
          <t>T. Matsumoto</t>
        </is>
      </c>
      <c r="E13" s="9" t="n">
        <v>18</v>
      </c>
      <c r="F13" s="9" t="n">
        <v>243</v>
      </c>
    </row>
    <row r="14">
      <c r="A14" t="inlineStr">
        <is>
          <t>Kobe Univ. of Commerce</t>
        </is>
      </c>
      <c r="B14" s="9" t="n">
        <v>1929</v>
      </c>
      <c r="C14" t="inlineStr">
        <is>
          <t>Kobe</t>
        </is>
      </c>
      <c r="D14" t="inlineStr">
        <is>
          <t>S. Tazaki</t>
        </is>
      </c>
      <c r="E14" s="9" t="n">
        <v>18</v>
      </c>
      <c r="F14" t="inlineStr">
        <is>
          <t>—</t>
        </is>
      </c>
    </row>
    <row r="15">
      <c r="A15" t="inlineStr">
        <is>
          <t>Tokyo Univ. of Literature &amp; Science</t>
        </is>
      </c>
      <c r="B15" s="9" t="n">
        <v>1929</v>
      </c>
      <c r="C15" t="inlineStr">
        <is>
          <t>Tokyo</t>
        </is>
      </c>
      <c r="D15" t="inlineStr">
        <is>
          <t>Y. Miyake</t>
        </is>
      </c>
      <c r="E15" s="9" t="n">
        <v>30</v>
      </c>
      <c r="F15" t="inlineStr">
        <is>
          <t>—</t>
        </is>
      </c>
    </row>
    <row r="16">
      <c r="A16" t="inlineStr">
        <is>
          <t>Hiroshima Univ. of Lit. &amp; Sci.</t>
        </is>
      </c>
      <c r="B16" s="9" t="n">
        <v>1929</v>
      </c>
      <c r="C16" t="inlineStr">
        <is>
          <t>Hiroshima</t>
        </is>
      </c>
      <c r="D16" t="inlineStr">
        <is>
          <t>K. Yoshida</t>
        </is>
      </c>
      <c r="E16" s="9" t="n">
        <v>30</v>
      </c>
      <c r="F16" t="inlineStr">
        <is>
          <t>—</t>
        </is>
      </c>
    </row>
    <row r="17">
      <c r="A17" t="inlineStr">
        <is>
          <t>Tokyo Technical University</t>
        </is>
      </c>
      <c r="B17" s="9" t="n">
        <v>1929</v>
      </c>
      <c r="C17" t="inlineStr">
        <is>
          <t>Tokyo</t>
        </is>
      </c>
      <c r="D17" t="inlineStr">
        <is>
          <t>Y. Nakamura</t>
        </is>
      </c>
      <c r="E17" s="9" t="n">
        <v>28</v>
      </c>
      <c r="F17" t="inlineStr">
        <is>
          <t>—</t>
        </is>
      </c>
    </row>
    <row r="18">
      <c r="A18" t="inlineStr">
        <is>
          <t>Osaka Technical University</t>
        </is>
      </c>
      <c r="B18" s="9" t="n">
        <v>1929</v>
      </c>
      <c r="C18" t="inlineStr">
        <is>
          <t>Osaka</t>
        </is>
      </c>
      <c r="D18" t="inlineStr">
        <is>
          <t>M. Tsutsumi</t>
        </is>
      </c>
      <c r="E18" s="9" t="n">
        <v>26</v>
      </c>
      <c r="F18" t="inlineStr">
        <is>
          <t>—</t>
        </is>
      </c>
    </row>
    <row r="20">
      <c r="A20" s="2" t="inlineStr">
        <is>
          <t>Transcriber's notes</t>
        </is>
      </c>
    </row>
    <row r="21">
      <c r="A21" t="inlineStr">
        <is>
          <t>No printed totals. Names printed over two or three lines; joined.</t>
        </is>
      </c>
    </row>
  </sheetData>
  <hyperlinks>
    <hyperlink xmlns:r="http://schemas.openxmlformats.org/officeDocument/2006/relationships" ref="A5" r:id="rId1"/>
  </hyperlink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List of Public Universities</t>
        </is>
      </c>
    </row>
    <row r="2">
      <c r="A2" t="inlineStr">
        <is>
          <t>Education · printed pp. 170</t>
        </is>
      </c>
    </row>
    <row r="3">
      <c r="A3" t="inlineStr">
        <is>
          <t>B. Public Universities</t>
        </is>
      </c>
    </row>
    <row r="4">
      <c r="A4" t="inlineStr">
        <is>
          <t>Scan: https://archive.org/details/japan-year-book-1930/page/n225/mode/1up</t>
        </is>
      </c>
    </row>
    <row r="5">
      <c r="A5" s="3" t="inlineStr">
        <is>
          <t>← Contents</t>
        </is>
      </c>
    </row>
    <row r="7">
      <c r="A7" s="5" t="inlineStr">
        <is>
          <t>Name</t>
        </is>
      </c>
      <c r="B7" s="5" t="inlineStr">
        <is>
          <t>Location</t>
        </is>
      </c>
      <c r="C7" s="5" t="inlineStr">
        <is>
          <t>President</t>
        </is>
      </c>
      <c r="D7" s="5" t="inlineStr">
        <is>
          <t>Faculty</t>
        </is>
      </c>
      <c r="E7" s="5" t="inlineStr">
        <is>
          <t>Students</t>
        </is>
      </c>
    </row>
    <row r="8">
      <c r="A8" t="inlineStr">
        <is>
          <t>Osaka Univ. of Medicine</t>
        </is>
      </c>
      <c r="B8" t="inlineStr">
        <is>
          <t>Osaka</t>
        </is>
      </c>
      <c r="C8" t="inlineStr">
        <is>
          <t>C. Kusumoto</t>
        </is>
      </c>
      <c r="D8" s="9" t="n">
        <v>52</v>
      </c>
      <c r="E8" s="9" t="n">
        <v>381</v>
      </c>
    </row>
    <row r="9">
      <c r="A9" t="inlineStr">
        <is>
          <t>Aichi Univ. of Medicine</t>
        </is>
      </c>
      <c r="B9" t="inlineStr">
        <is>
          <t>Nagoya</t>
        </is>
      </c>
      <c r="C9" t="inlineStr">
        <is>
          <t>S. Fujii</t>
        </is>
      </c>
      <c r="D9" s="9" t="n">
        <v>29</v>
      </c>
      <c r="E9" s="9" t="n">
        <v>355</v>
      </c>
    </row>
    <row r="10">
      <c r="A10" t="inlineStr">
        <is>
          <t>Kyoto Univ. of Medicine</t>
        </is>
      </c>
      <c r="B10" t="inlineStr">
        <is>
          <t>Kyoto</t>
        </is>
      </c>
      <c r="C10" t="inlineStr">
        <is>
          <t>C. Asayama</t>
        </is>
      </c>
      <c r="D10" s="9" t="n">
        <v>60</v>
      </c>
      <c r="E10" t="inlineStr">
        <is>
          <t>—</t>
        </is>
      </c>
    </row>
    <row r="11">
      <c r="A11" t="inlineStr">
        <is>
          <t>Kumamoto Univ. of Medicine</t>
        </is>
      </c>
      <c r="B11" t="inlineStr">
        <is>
          <t>Kumamoto</t>
        </is>
      </c>
      <c r="C11" t="inlineStr">
        <is>
          <t>S. Yamazaki</t>
        </is>
      </c>
      <c r="D11" s="9" t="n">
        <v>48</v>
      </c>
      <c r="E11" t="inlineStr">
        <is>
          <t>—</t>
        </is>
      </c>
    </row>
    <row r="12">
      <c r="A12" t="inlineStr">
        <is>
          <t>Osaka Univ. of Commerce</t>
        </is>
      </c>
      <c r="B12" t="inlineStr">
        <is>
          <t>Osaka</t>
        </is>
      </c>
      <c r="C12" t="inlineStr">
        <is>
          <t>C. Takeda</t>
        </is>
      </c>
      <c r="D12" s="9" t="n">
        <v>16</v>
      </c>
      <c r="E12" s="9" t="n">
        <v>197</v>
      </c>
    </row>
    <row r="14">
      <c r="A14" s="2" t="inlineStr">
        <is>
          <t>Transcriber's notes</t>
        </is>
      </c>
    </row>
    <row r="15">
      <c r="A15" t="inlineStr">
        <is>
          <t>No printed totals. Text on p. 169: 'The first four of the following schools are prefectural, and the last are municipal.'</t>
        </is>
      </c>
    </row>
  </sheetData>
  <hyperlinks>
    <hyperlink xmlns:r="http://schemas.openxmlformats.org/officeDocument/2006/relationships" ref="A5" r:id="rId1"/>
  </hyperlink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List of Private Universities</t>
        </is>
      </c>
    </row>
    <row r="2">
      <c r="A2" t="inlineStr">
        <is>
          <t>Education · printed pp. 170</t>
        </is>
      </c>
    </row>
    <row r="3">
      <c r="A3" t="inlineStr">
        <is>
          <t>C. Private Universities — The private institutions recognized by the University Regulations total 24, they being tabulated below:—</t>
        </is>
      </c>
    </row>
    <row r="4">
      <c r="A4" t="inlineStr">
        <is>
          <t>Scan: https://archive.org/details/japan-year-book-1930/page/n225/mode/1up</t>
        </is>
      </c>
    </row>
    <row r="5">
      <c r="A5" s="3" t="inlineStr">
        <is>
          <t>← Contents</t>
        </is>
      </c>
    </row>
    <row r="7">
      <c r="A7" s="5" t="inlineStr">
        <is>
          <t>Name</t>
        </is>
      </c>
      <c r="B7" s="5" t="inlineStr">
        <is>
          <t>Location</t>
        </is>
      </c>
      <c r="C7" s="5" t="inlineStr">
        <is>
          <t>Est'd</t>
        </is>
      </c>
      <c r="D7" s="5" t="inlineStr">
        <is>
          <t>President</t>
        </is>
      </c>
      <c r="E7" s="5" t="inlineStr">
        <is>
          <t>Faculty</t>
        </is>
      </c>
      <c r="F7" s="5" t="inlineStr">
        <is>
          <t>Students</t>
        </is>
      </c>
    </row>
    <row r="8">
      <c r="A8" t="inlineStr">
        <is>
          <t>Keio Univ.</t>
        </is>
      </c>
      <c r="B8" t="inlineStr">
        <is>
          <t>Tokyo</t>
        </is>
      </c>
      <c r="C8" s="9" t="n">
        <v>1856</v>
      </c>
      <c r="D8" t="inlineStr">
        <is>
          <t>K. Hayashi</t>
        </is>
      </c>
      <c r="E8" s="9" t="n">
        <v>305</v>
      </c>
      <c r="F8" s="8" t="n">
        <v>7622</v>
      </c>
    </row>
    <row r="9">
      <c r="A9" t="inlineStr">
        <is>
          <t>Waseda Univ.</t>
        </is>
      </c>
      <c r="B9" t="inlineStr">
        <is>
          <t>Tokyo</t>
        </is>
      </c>
      <c r="C9" s="9" t="n">
        <v>1886</v>
      </c>
      <c r="D9" t="inlineStr">
        <is>
          <t>S. Takata</t>
        </is>
      </c>
      <c r="E9" s="9" t="n">
        <v>455</v>
      </c>
      <c r="F9" s="8" t="n">
        <v>7191</v>
      </c>
    </row>
    <row r="10">
      <c r="A10" t="inlineStr">
        <is>
          <t>Meiji Univ.</t>
        </is>
      </c>
      <c r="B10" t="inlineStr">
        <is>
          <t>Tokyo</t>
        </is>
      </c>
      <c r="C10" s="9" t="n">
        <v>1881</v>
      </c>
      <c r="D10" t="inlineStr">
        <is>
          <t>H. Yokota</t>
        </is>
      </c>
      <c r="E10" s="9" t="n">
        <v>125</v>
      </c>
      <c r="F10" s="8" t="n">
        <v>3355</v>
      </c>
    </row>
    <row r="11">
      <c r="A11" t="inlineStr">
        <is>
          <t>Chuo Univ.</t>
        </is>
      </c>
      <c r="B11" t="inlineStr">
        <is>
          <t>Tokyo</t>
        </is>
      </c>
      <c r="C11" s="9" t="n">
        <v>1885</v>
      </c>
      <c r="D11" t="inlineStr">
        <is>
          <t>G. Baba</t>
        </is>
      </c>
      <c r="E11" s="9" t="n">
        <v>122</v>
      </c>
      <c r="F11" s="8" t="n">
        <v>2345</v>
      </c>
    </row>
    <row r="12">
      <c r="A12" t="inlineStr">
        <is>
          <t>Nihon Univ.</t>
        </is>
      </c>
      <c r="B12" t="inlineStr">
        <is>
          <t>Tokyo</t>
        </is>
      </c>
      <c r="C12" s="9" t="n">
        <v>1889</v>
      </c>
      <c r="D12" t="inlineStr">
        <is>
          <t>Baron K. Hiranuma</t>
        </is>
      </c>
      <c r="E12" s="9" t="n">
        <v>234</v>
      </c>
      <c r="F12" s="8" t="n">
        <v>1040</v>
      </c>
    </row>
    <row r="13">
      <c r="A13" t="inlineStr">
        <is>
          <t>Hosei Univ.</t>
        </is>
      </c>
      <c r="B13" t="inlineStr">
        <is>
          <t>Tokyo</t>
        </is>
      </c>
      <c r="C13" s="9" t="n">
        <v>1879</v>
      </c>
      <c r="D13" t="inlineStr">
        <is>
          <t>I. Matsumuro</t>
        </is>
      </c>
      <c r="E13" s="9" t="n">
        <v>54</v>
      </c>
      <c r="F13" s="8" t="n">
        <v>3231</v>
      </c>
    </row>
    <row r="14">
      <c r="A14" t="inlineStr">
        <is>
          <t>Doshisha Univ.</t>
        </is>
      </c>
      <c r="B14" t="inlineStr">
        <is>
          <t>Kyoto</t>
        </is>
      </c>
      <c r="C14" s="9" t="n">
        <v>1874</v>
      </c>
      <c r="D14" t="inlineStr">
        <is>
          <t>D. Ebina</t>
        </is>
      </c>
      <c r="E14" s="9" t="n">
        <v>100</v>
      </c>
      <c r="F14" s="8" t="n">
        <v>1347</v>
      </c>
    </row>
    <row r="15">
      <c r="A15" t="inlineStr">
        <is>
          <t>Kokugakuin Univ.</t>
        </is>
      </c>
      <c r="B15" t="inlineStr">
        <is>
          <t>Tokyo</t>
        </is>
      </c>
      <c r="C15" s="9" t="n">
        <v>1890</v>
      </c>
      <c r="D15" t="inlineStr">
        <is>
          <t>M. Ueda</t>
        </is>
      </c>
      <c r="E15" t="inlineStr">
        <is>
          <t>—</t>
        </is>
      </c>
      <c r="F15" s="9" t="n">
        <v>400</v>
      </c>
    </row>
    <row r="16">
      <c r="A16" t="inlineStr">
        <is>
          <t>Jikeikai Univ. of Medicine</t>
        </is>
      </c>
      <c r="B16" t="inlineStr">
        <is>
          <t>Tokyo</t>
        </is>
      </c>
      <c r="C16" s="9" t="n">
        <v>1881</v>
      </c>
      <c r="D16" t="inlineStr">
        <is>
          <t>E. Kanasugi</t>
        </is>
      </c>
      <c r="E16" s="9" t="n">
        <v>88</v>
      </c>
      <c r="F16" s="8" t="n">
        <v>1084</v>
      </c>
    </row>
    <row r="17">
      <c r="A17" t="inlineStr">
        <is>
          <t>Ryukoku Univ.</t>
        </is>
      </c>
      <c r="B17" t="inlineStr">
        <is>
          <t>Kyoto</t>
        </is>
      </c>
      <c r="C17" s="9" t="n">
        <v>1922</v>
      </c>
      <c r="D17" t="inlineStr">
        <is>
          <t>K. Maeda</t>
        </is>
      </c>
      <c r="E17" s="9" t="n">
        <v>86</v>
      </c>
      <c r="F17" s="9" t="n">
        <v>814</v>
      </c>
    </row>
    <row r="18">
      <c r="A18" t="inlineStr">
        <is>
          <t>Otani Univ.</t>
        </is>
      </c>
      <c r="B18" t="inlineStr">
        <is>
          <t>Kyoto</t>
        </is>
      </c>
      <c r="C18" s="9" t="n">
        <v>1922</v>
      </c>
      <c r="D18" t="inlineStr">
        <is>
          <t>S. Inaba</t>
        </is>
      </c>
      <c r="E18" s="9" t="n">
        <v>90</v>
      </c>
      <c r="F18" s="9" t="n">
        <v>577</v>
      </c>
    </row>
    <row r="19">
      <c r="A19" t="inlineStr">
        <is>
          <t>Senshu Univ.</t>
        </is>
      </c>
      <c r="B19" t="inlineStr">
        <is>
          <t>Tokyo</t>
        </is>
      </c>
      <c r="C19" s="9" t="n">
        <v>1921</v>
      </c>
      <c r="D19" t="inlineStr">
        <is>
          <t>Baron Y. Sakatani</t>
        </is>
      </c>
      <c r="E19" s="9" t="n">
        <v>60</v>
      </c>
      <c r="F19" s="9" t="n">
        <v>927</v>
      </c>
    </row>
    <row r="20">
      <c r="A20" t="inlineStr">
        <is>
          <t>Rikkyo Univ.</t>
        </is>
      </c>
      <c r="B20" t="inlineStr">
        <is>
          <t>Tokyo</t>
        </is>
      </c>
      <c r="C20" s="9" t="n">
        <v>1874</v>
      </c>
      <c r="D20" t="inlineStr">
        <is>
          <t>T. Sugiura</t>
        </is>
      </c>
      <c r="E20" s="9" t="n">
        <v>76</v>
      </c>
      <c r="F20" s="9" t="n">
        <v>447</v>
      </c>
    </row>
    <row r="21">
      <c r="A21" t="inlineStr">
        <is>
          <t>Kansai Univ.</t>
        </is>
      </c>
      <c r="B21" t="inlineStr">
        <is>
          <t>Osaka Pref.</t>
        </is>
      </c>
      <c r="C21" s="9" t="n">
        <v>1922</v>
      </c>
      <c r="D21" t="inlineStr">
        <is>
          <t>K. Niho</t>
        </is>
      </c>
      <c r="E21" s="9" t="n">
        <v>75</v>
      </c>
      <c r="F21" s="8" t="n">
        <v>1419</v>
      </c>
    </row>
    <row r="22">
      <c r="A22" t="inlineStr">
        <is>
          <t>Takushoku Univ.</t>
        </is>
      </c>
      <c r="B22" t="inlineStr">
        <is>
          <t>Tokyo</t>
        </is>
      </c>
      <c r="C22" s="9" t="n">
        <v>1900</v>
      </c>
      <c r="D22" t="inlineStr">
        <is>
          <t>——</t>
        </is>
      </c>
      <c r="E22" s="9" t="n">
        <v>82</v>
      </c>
      <c r="F22" s="8" t="n">
        <v>1135</v>
      </c>
    </row>
    <row r="23">
      <c r="A23" t="inlineStr">
        <is>
          <t>Ritsumeikan Univ.</t>
        </is>
      </c>
      <c r="B23" t="inlineStr">
        <is>
          <t>Kyoto</t>
        </is>
      </c>
      <c r="C23" s="9" t="n">
        <v>1900</v>
      </c>
      <c r="D23" t="inlineStr">
        <is>
          <t>K. Tajima</t>
        </is>
      </c>
      <c r="E23" s="9" t="n">
        <v>52</v>
      </c>
      <c r="F23" s="9" t="n">
        <v>800</v>
      </c>
    </row>
    <row r="24">
      <c r="A24" t="inlineStr">
        <is>
          <t>Rissho Univ.</t>
        </is>
      </c>
      <c r="B24" t="inlineStr">
        <is>
          <t>Tokyo</t>
        </is>
      </c>
      <c r="C24" s="9" t="n">
        <v>1904</v>
      </c>
      <c r="D24" t="inlineStr">
        <is>
          <t>Z. Kazama</t>
        </is>
      </c>
      <c r="E24" s="9" t="n">
        <v>84</v>
      </c>
      <c r="F24" s="9" t="n">
        <v>450</v>
      </c>
    </row>
    <row r="25">
      <c r="A25" t="inlineStr">
        <is>
          <t>Komazawa Univ.</t>
        </is>
      </c>
      <c r="B25" t="inlineStr">
        <is>
          <t>Tokyo</t>
        </is>
      </c>
      <c r="C25" s="9" t="n">
        <v>1882</v>
      </c>
      <c r="D25" t="inlineStr">
        <is>
          <t>K. Nameriya</t>
        </is>
      </c>
      <c r="E25" s="9" t="n">
        <v>92</v>
      </c>
      <c r="F25" s="9" t="n">
        <v>850</v>
      </c>
    </row>
    <row r="26">
      <c r="A26" t="inlineStr">
        <is>
          <t>Tokyo Agr. Univ.</t>
        </is>
      </c>
      <c r="B26" t="inlineStr">
        <is>
          <t>Tokyo</t>
        </is>
      </c>
      <c r="C26" s="9" t="n">
        <v>1925</v>
      </c>
      <c r="D26" t="inlineStr">
        <is>
          <t>Y. Yoshikawa</t>
        </is>
      </c>
      <c r="E26" s="9" t="n">
        <v>129</v>
      </c>
      <c r="F26" s="9" t="n">
        <v>503</v>
      </c>
    </row>
    <row r="27">
      <c r="A27" t="inlineStr">
        <is>
          <t>Nihon Univ. of Med.</t>
        </is>
      </c>
      <c r="B27" t="inlineStr">
        <is>
          <t>Tokyo</t>
        </is>
      </c>
      <c r="C27" s="9" t="n">
        <v>1926</v>
      </c>
      <c r="D27" t="inlineStr">
        <is>
          <t>H. Shioda</t>
        </is>
      </c>
      <c r="E27" s="9" t="n">
        <v>41</v>
      </c>
      <c r="F27" s="9" t="n">
        <v>138</v>
      </c>
    </row>
    <row r="28">
      <c r="A28" t="inlineStr">
        <is>
          <t>Koyasan Univ.</t>
        </is>
      </c>
      <c r="B28" t="inlineStr">
        <is>
          <t>Wakayama</t>
        </is>
      </c>
      <c r="C28" s="9" t="n">
        <v>1926</v>
      </c>
      <c r="D28" t="inlineStr">
        <is>
          <t>R. Takaoka</t>
        </is>
      </c>
      <c r="E28" s="9" t="n">
        <v>31</v>
      </c>
      <c r="F28" s="9" t="n">
        <v>171</v>
      </c>
    </row>
    <row r="29">
      <c r="A29" t="inlineStr">
        <is>
          <t>Taisho Univ.</t>
        </is>
      </c>
      <c r="B29" t="inlineStr">
        <is>
          <t>Tokyo</t>
        </is>
      </c>
      <c r="C29" s="9" t="n">
        <v>1926</v>
      </c>
      <c r="D29" t="inlineStr">
        <is>
          <t>R. Yokota</t>
        </is>
      </c>
      <c r="E29" s="9" t="n">
        <v>71</v>
      </c>
      <c r="F29" s="9" t="n">
        <v>582</v>
      </c>
    </row>
    <row r="30">
      <c r="A30" t="inlineStr">
        <is>
          <t>Toyo Univ.</t>
        </is>
      </c>
      <c r="B30" t="inlineStr">
        <is>
          <t>Tokyo</t>
        </is>
      </c>
      <c r="C30" s="9" t="n">
        <v>1928</v>
      </c>
      <c r="D30" t="inlineStr">
        <is>
          <t>T. Nakajima</t>
        </is>
      </c>
      <c r="E30" s="9" t="n">
        <v>22</v>
      </c>
      <c r="F30" s="9" t="n">
        <v>199</v>
      </c>
    </row>
    <row r="31">
      <c r="A31" t="inlineStr">
        <is>
          <t>Jochi Univ.</t>
        </is>
      </c>
      <c r="B31" t="inlineStr">
        <is>
          <t>Tokyo</t>
        </is>
      </c>
      <c r="C31" s="9" t="n">
        <v>1928</v>
      </c>
      <c r="D31" t="inlineStr">
        <is>
          <t>H. Hoffmann</t>
        </is>
      </c>
      <c r="E31" s="9" t="n">
        <v>37</v>
      </c>
      <c r="F31" s="9" t="n">
        <v>200</v>
      </c>
    </row>
    <row r="33">
      <c r="A33" s="2" t="inlineStr">
        <is>
          <t>Transcriber's notes</t>
        </is>
      </c>
    </row>
    <row r="34">
      <c r="A34" t="inlineStr">
        <is>
          <t>24 universities listed; text says total 24 — reconciles. No printed column totals.</t>
        </is>
      </c>
    </row>
    <row r="35">
      <c r="A35" t="inlineStr">
        <is>
          <t>Takushoku Univ. President printed as a long dash '——' (no name).</t>
        </is>
      </c>
    </row>
  </sheetData>
  <hyperlinks>
    <hyperlink xmlns:r="http://schemas.openxmlformats.org/officeDocument/2006/relationships" ref="A5" r:id="rId1"/>
  </hyperlink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I3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[Public and private technical and commercial schools of secondary grade, Mar. 1926]</t>
        </is>
      </c>
    </row>
    <row r="2">
      <c r="A2" t="inlineStr">
        <is>
          <t>Education · printed pp. 171</t>
        </is>
      </c>
    </row>
    <row r="3">
      <c r="A3" t="inlineStr">
        <is>
          <t>B. Public and Private Technical &amp; Commercial Schools of Secondary Grade — The latest available data (Mar. 1926) are as follows:—</t>
        </is>
      </c>
    </row>
    <row r="4">
      <c r="A4" t="inlineStr">
        <is>
          <t>Scan: https://archive.org/details/japan-year-book-1930/page/n226/mode/1up</t>
        </is>
      </c>
    </row>
    <row r="5">
      <c r="A5" s="3" t="inlineStr">
        <is>
          <t>← Contents</t>
        </is>
      </c>
    </row>
    <row r="7">
      <c r="A7" s="5" t="inlineStr">
        <is>
          <t>Grade</t>
        </is>
      </c>
      <c r="B7" s="5" t="inlineStr">
        <is>
          <t>No. of</t>
        </is>
      </c>
      <c r="C7" s="5" t="inlineStr">
        <is>
          <t>Technical</t>
        </is>
      </c>
      <c r="D7" s="5" t="inlineStr">
        <is>
          <t>Agricultural</t>
        </is>
      </c>
      <c r="E7" s="5" t="inlineStr">
        <is>
          <t>Fishery</t>
        </is>
      </c>
      <c r="F7" s="5" t="inlineStr">
        <is>
          <t>Commercial</t>
        </is>
      </c>
      <c r="G7" s="5" t="inlineStr">
        <is>
          <t>Nautical</t>
        </is>
      </c>
      <c r="H7" s="5" t="inlineStr">
        <is>
          <t>Others</t>
        </is>
      </c>
      <c r="I7" s="5" t="inlineStr">
        <is>
          <t>Total</t>
        </is>
      </c>
    </row>
    <row r="8">
      <c r="A8" t="inlineStr">
        <is>
          <t>A</t>
        </is>
      </c>
      <c r="B8" t="inlineStr">
        <is>
          <t>Schools</t>
        </is>
      </c>
      <c r="C8" s="9" t="n">
        <v>82</v>
      </c>
      <c r="D8" s="9" t="n">
        <v>170</v>
      </c>
      <c r="E8" s="9" t="n">
        <v>11</v>
      </c>
      <c r="F8" s="9" t="n">
        <v>196</v>
      </c>
      <c r="G8" s="9" t="n">
        <v>12</v>
      </c>
      <c r="H8" s="9" t="n">
        <v>57</v>
      </c>
      <c r="I8" s="9" t="n">
        <v>528</v>
      </c>
    </row>
    <row r="9">
      <c r="A9" t="inlineStr">
        <is>
          <t>A</t>
        </is>
      </c>
      <c r="B9" t="inlineStr">
        <is>
          <t>Teachers</t>
        </is>
      </c>
      <c r="C9" s="8" t="n">
        <v>1619</v>
      </c>
      <c r="D9" t="inlineStr"/>
      <c r="E9" s="9" t="n">
        <v>97</v>
      </c>
      <c r="F9" s="8" t="n">
        <v>4031</v>
      </c>
      <c r="G9" s="9" t="n">
        <v>150</v>
      </c>
      <c r="H9" s="9" t="n">
        <v>802</v>
      </c>
      <c r="I9" s="8" t="n">
        <v>8692</v>
      </c>
    </row>
    <row r="10">
      <c r="A10" t="inlineStr">
        <is>
          <t>A</t>
        </is>
      </c>
      <c r="B10" t="inlineStr">
        <is>
          <t>Pupils</t>
        </is>
      </c>
      <c r="C10" s="8" t="n">
        <v>22835</v>
      </c>
      <c r="D10" s="8" t="n">
        <v>33986</v>
      </c>
      <c r="E10" s="8" t="n">
        <v>1203</v>
      </c>
      <c r="F10" s="8" t="n">
        <v>94517</v>
      </c>
      <c r="G10" s="8" t="n">
        <v>2371</v>
      </c>
      <c r="H10" s="8" t="n">
        <v>16580</v>
      </c>
      <c r="I10" s="8" t="n">
        <v>171492</v>
      </c>
    </row>
    <row r="11">
      <c r="A11" t="inlineStr">
        <is>
          <t>A</t>
        </is>
      </c>
      <c r="B11" t="inlineStr">
        <is>
          <t>Graduates</t>
        </is>
      </c>
      <c r="C11" s="8" t="n">
        <v>4587</v>
      </c>
      <c r="D11" s="8" t="n">
        <v>9953</v>
      </c>
      <c r="E11" s="9" t="n">
        <v>264</v>
      </c>
      <c r="F11" s="8" t="n">
        <v>13100</v>
      </c>
      <c r="G11" s="9" t="n">
        <v>657</v>
      </c>
      <c r="H11" s="8" t="n">
        <v>5695</v>
      </c>
      <c r="I11" s="8" t="n">
        <v>34254</v>
      </c>
    </row>
    <row r="12">
      <c r="A12" t="inlineStr">
        <is>
          <t>B</t>
        </is>
      </c>
      <c r="B12" t="inlineStr">
        <is>
          <t>Schools</t>
        </is>
      </c>
      <c r="C12" s="9" t="n">
        <v>28</v>
      </c>
      <c r="D12" s="9" t="n">
        <v>155</v>
      </c>
      <c r="E12" s="9" t="n">
        <v>1</v>
      </c>
      <c r="F12" s="9" t="n">
        <v>38</v>
      </c>
      <c r="G12" s="9" t="n">
        <v>1</v>
      </c>
      <c r="H12" s="9" t="n">
        <v>46</v>
      </c>
      <c r="I12" s="9" t="n">
        <v>269</v>
      </c>
    </row>
    <row r="13">
      <c r="A13" t="inlineStr">
        <is>
          <t>B</t>
        </is>
      </c>
      <c r="B13" t="inlineStr">
        <is>
          <t>Teachers</t>
        </is>
      </c>
      <c r="C13" s="9" t="n">
        <v>344</v>
      </c>
      <c r="D13" s="8" t="n">
        <v>1016</v>
      </c>
      <c r="E13" s="9" t="n">
        <v>8</v>
      </c>
      <c r="F13" s="9" t="n">
        <v>279</v>
      </c>
      <c r="G13" s="9" t="n">
        <v>9</v>
      </c>
      <c r="H13" s="9" t="n">
        <v>306</v>
      </c>
      <c r="I13" s="8" t="n">
        <v>1962</v>
      </c>
    </row>
    <row r="14">
      <c r="A14" t="inlineStr">
        <is>
          <t>B</t>
        </is>
      </c>
      <c r="B14" t="inlineStr">
        <is>
          <t>Pupils</t>
        </is>
      </c>
      <c r="C14" s="8" t="n">
        <v>3924</v>
      </c>
      <c r="D14" s="8" t="n">
        <v>21031</v>
      </c>
      <c r="E14" s="9" t="n">
        <v>153</v>
      </c>
      <c r="F14" s="8" t="n">
        <v>8898</v>
      </c>
      <c r="G14" s="9" t="n">
        <v>204</v>
      </c>
      <c r="H14" s="8" t="n">
        <v>7165</v>
      </c>
      <c r="I14" s="8" t="n">
        <v>41375</v>
      </c>
    </row>
    <row r="15">
      <c r="A15" t="inlineStr">
        <is>
          <t>B</t>
        </is>
      </c>
      <c r="B15" t="inlineStr">
        <is>
          <t>Graduates</t>
        </is>
      </c>
      <c r="C15" s="9" t="n">
        <v>991</v>
      </c>
      <c r="D15" s="8" t="n">
        <v>6591</v>
      </c>
      <c r="E15" s="9" t="n">
        <v>48</v>
      </c>
      <c r="F15" s="8" t="n">
        <v>2456</v>
      </c>
      <c r="G15" s="9" t="n">
        <v>82</v>
      </c>
      <c r="H15" s="8" t="n">
        <v>2807</v>
      </c>
      <c r="I15" s="8" t="n">
        <v>12975</v>
      </c>
    </row>
    <row r="16">
      <c r="A16" t="inlineStr">
        <is>
          <t>C</t>
        </is>
      </c>
      <c r="B16" t="inlineStr">
        <is>
          <t>Schools</t>
        </is>
      </c>
      <c r="C16" s="9" t="n">
        <v>101</v>
      </c>
      <c r="D16" s="8" t="n">
        <v>12053</v>
      </c>
      <c r="E16" s="9" t="n">
        <v>206</v>
      </c>
      <c r="F16" s="9" t="n">
        <v>455</v>
      </c>
      <c r="G16" s="9" t="n">
        <v>2</v>
      </c>
      <c r="H16" s="8" t="n">
        <v>2499</v>
      </c>
      <c r="I16" s="8" t="n">
        <v>15316</v>
      </c>
    </row>
    <row r="17">
      <c r="A17" t="inlineStr">
        <is>
          <t>C</t>
        </is>
      </c>
      <c r="B17" t="inlineStr">
        <is>
          <t>Teachers</t>
        </is>
      </c>
      <c r="C17" s="9" t="n">
        <v>167</v>
      </c>
      <c r="D17" s="8" t="n">
        <v>6561</v>
      </c>
      <c r="E17" s="9" t="n">
        <v>83</v>
      </c>
      <c r="F17" s="9" t="n">
        <v>467</v>
      </c>
      <c r="G17" t="inlineStr">
        <is>
          <t>—</t>
        </is>
      </c>
      <c r="H17" s="8" t="n">
        <v>2543</v>
      </c>
      <c r="I17" s="8" t="n">
        <v>9821</v>
      </c>
    </row>
    <row r="18">
      <c r="A18" t="inlineStr">
        <is>
          <t>C</t>
        </is>
      </c>
      <c r="B18" t="inlineStr">
        <is>
          <t>Pupils</t>
        </is>
      </c>
      <c r="C18" s="8" t="n">
        <v>9315</v>
      </c>
      <c r="D18" s="8" t="n">
        <v>784421</v>
      </c>
      <c r="E18" s="8" t="n">
        <v>11506</v>
      </c>
      <c r="F18" s="8" t="n">
        <v>36305</v>
      </c>
      <c r="G18" s="9" t="n">
        <v>332</v>
      </c>
      <c r="H18" s="8" t="n">
        <v>209558</v>
      </c>
      <c r="I18" s="8" t="n">
        <v>1051437</v>
      </c>
    </row>
    <row r="19">
      <c r="A19" t="inlineStr">
        <is>
          <t>C</t>
        </is>
      </c>
      <c r="B19" t="inlineStr">
        <is>
          <t>Graduates</t>
        </is>
      </c>
      <c r="C19" s="8" t="n">
        <v>4632</v>
      </c>
      <c r="D19" s="8" t="n">
        <v>236436</v>
      </c>
      <c r="E19" s="8" t="n">
        <v>3822</v>
      </c>
      <c r="F19" s="9" t="n">
        <v>12</v>
      </c>
      <c r="G19" s="9" t="n">
        <v>44</v>
      </c>
      <c r="H19" s="8" t="n">
        <v>75571</v>
      </c>
      <c r="I19" s="8" t="n">
        <v>335319</v>
      </c>
    </row>
    <row r="21">
      <c r="A21" s="2" t="inlineStr">
        <is>
          <t>Transcriber's notes</t>
        </is>
      </c>
    </row>
    <row r="22">
      <c r="A22" t="inlineStr">
        <is>
          <t>Row A Teachers, col Agricultural: unreadable (first glyph damaged, printed like '!.993'; could be 1,993 or 1,933) — left blank.</t>
        </is>
      </c>
    </row>
    <row r="23">
      <c r="A23" t="inlineStr">
        <is>
          <t>A Schools: total 528; parts sum to 528 — reconciles</t>
        </is>
      </c>
    </row>
    <row r="24">
      <c r="A24" t="inlineStr">
        <is>
          <t>A Teachers: total 8,692 cannot be checked (Agricultural cell blank); the other parts sum to 6,699, so the total would imply 1,993 for the blank cell (not used to fill it).</t>
        </is>
      </c>
    </row>
    <row r="25">
      <c r="A25" t="inlineStr">
        <is>
          <t>A Pupils: total 171,492; parts sum to 171,492 — reconciles</t>
        </is>
      </c>
    </row>
    <row r="26">
      <c r="A26" t="inlineStr">
        <is>
          <t>A Graduates: total 34,254; parts sum to 34,256 — does NOT reconcile (diff -2)</t>
        </is>
      </c>
    </row>
    <row r="27">
      <c r="A27" t="inlineStr">
        <is>
          <t>B Schools: total 269; parts sum to 269 — reconciles</t>
        </is>
      </c>
    </row>
    <row r="28">
      <c r="A28" t="inlineStr">
        <is>
          <t>B Teachers: total 1,962; parts sum to 1,962 — reconciles</t>
        </is>
      </c>
    </row>
    <row r="29">
      <c r="A29" t="inlineStr">
        <is>
          <t>B Pupils: total 41,375; parts sum to 41,375 — reconciles</t>
        </is>
      </c>
    </row>
    <row r="30">
      <c r="A30" t="inlineStr">
        <is>
          <t>B Graduates: total 12,975; parts sum to 12,975 — reconciles</t>
        </is>
      </c>
    </row>
    <row r="31">
      <c r="A31" t="inlineStr">
        <is>
          <t>C Schools: total 15,316; parts sum to 15,316 — reconciles</t>
        </is>
      </c>
    </row>
    <row r="32">
      <c r="A32" t="inlineStr">
        <is>
          <t>C Teachers: total 9,821; parts sum to 9,821 — reconciles</t>
        </is>
      </c>
    </row>
    <row r="33">
      <c r="A33" t="inlineStr">
        <is>
          <t>C Pupils: total 1,051,437; parts sum to 1,051,437 — reconciles</t>
        </is>
      </c>
    </row>
    <row r="34">
      <c r="A34" t="inlineStr">
        <is>
          <t>C Graduates: total 335,319; parts sum to 320,517 — does NOT reconcile (diff +14,802)</t>
        </is>
      </c>
    </row>
    <row r="35">
      <c r="A35" t="inlineStr">
        <is>
          <t>A Graduates and C Graduates re-read; figures as printed. C Graduates Commercial printed clearly as '12'.</t>
        </is>
      </c>
    </row>
    <row r="36">
      <c r="A36" t="inlineStr">
        <is>
          <t>Grade A = Middle School grade, B = Higher Elementary Schools grade, C = continuation (supplementary) grade, per the preceding text. Grade letters printed as braces at left; given as first column here.</t>
        </is>
      </c>
    </row>
    <row r="37">
      <c r="A37" t="inlineStr">
        <is>
          <t>The Government technical/special schools listed above on this page (Higher Agricultural etc.) are running text, not tabulated — not transcribed.</t>
        </is>
      </c>
    </row>
  </sheetData>
  <hyperlinks>
    <hyperlink xmlns:r="http://schemas.openxmlformats.org/officeDocument/2006/relationships" ref="A5" r:id="rId1"/>
  </hyperlink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of Public &amp; Private Collegiate Institutions (Sept. 1928)</t>
        </is>
      </c>
    </row>
    <row r="2">
      <c r="A2" t="inlineStr">
        <is>
          <t>Education · printed pp. 172</t>
        </is>
      </c>
    </row>
    <row r="3">
      <c r="A3" t="inlineStr">
        <is>
          <t>VI. Public and Private Schools of Higher Grade</t>
        </is>
      </c>
    </row>
    <row r="4">
      <c r="A4" t="inlineStr">
        <is>
          <t>Scan: https://archive.org/details/japan-year-book-1930/page/n227/mode/1up</t>
        </is>
      </c>
    </row>
    <row r="5">
      <c r="A5" s="3" t="inlineStr">
        <is>
          <t>← Contents</t>
        </is>
      </c>
    </row>
    <row r="7">
      <c r="A7" s="5" t="inlineStr"/>
      <c r="B7" s="5" t="inlineStr">
        <is>
          <t>No. of schools</t>
        </is>
      </c>
      <c r="C7" s="5" t="inlineStr">
        <is>
          <t>Faculty</t>
        </is>
      </c>
      <c r="D7" s="5" t="inlineStr">
        <is>
          <t>Students</t>
        </is>
      </c>
      <c r="E7" s="5" t="inlineStr">
        <is>
          <t>Graduates (Mar. '28)</t>
        </is>
      </c>
    </row>
    <row r="8">
      <c r="A8" t="inlineStr">
        <is>
          <t>Public</t>
        </is>
      </c>
      <c r="B8" s="9" t="n">
        <v>8</v>
      </c>
      <c r="C8" s="9" t="n">
        <v>274</v>
      </c>
      <c r="D8" s="8" t="n">
        <v>2404</v>
      </c>
      <c r="E8" s="9" t="n">
        <v>518</v>
      </c>
    </row>
    <row r="9">
      <c r="A9" t="inlineStr">
        <is>
          <t>Private</t>
        </is>
      </c>
      <c r="B9" s="9" t="n">
        <v>68</v>
      </c>
      <c r="C9" s="8" t="n">
        <v>2374</v>
      </c>
      <c r="D9" s="8" t="n">
        <v>28276</v>
      </c>
      <c r="E9" s="8" t="n">
        <v>5145</v>
      </c>
    </row>
    <row r="10">
      <c r="A10" t="inlineStr">
        <is>
          <t>Total</t>
        </is>
      </c>
      <c r="B10" s="9" t="n">
        <v>76</v>
      </c>
      <c r="C10" s="8" t="n">
        <v>2648</v>
      </c>
      <c r="D10" s="8" t="n">
        <v>30680</v>
      </c>
      <c r="E10" s="8" t="n">
        <v>5663</v>
      </c>
    </row>
    <row r="12">
      <c r="A12" s="2" t="inlineStr">
        <is>
          <t>Transcriber's notes</t>
        </is>
      </c>
    </row>
    <row r="13">
      <c r="A13" t="inlineStr">
        <is>
          <t>Total No. of schools 76: parts sum to 76 — reconciles</t>
        </is>
      </c>
    </row>
    <row r="14">
      <c r="A14" t="inlineStr">
        <is>
          <t>Total Faculty 2,648: parts sum to 2,648 — reconciles</t>
        </is>
      </c>
    </row>
    <row r="15">
      <c r="A15" t="inlineStr">
        <is>
          <t>Total Students 30,680: parts sum to 30,680 — reconciles</t>
        </is>
      </c>
    </row>
    <row r="16">
      <c r="A16" t="inlineStr">
        <is>
          <t>Total Graduates (Mar. '28) 5,663: parts sum to 5,663 — reconciles</t>
        </is>
      </c>
    </row>
    <row r="17">
      <c r="A17" t="inlineStr">
        <is>
          <t>Graduates header printed '(Mar. '28,' with a comma-like mark in place of closing parenthesis.</t>
        </is>
      </c>
    </row>
  </sheetData>
  <hyperlinks>
    <hyperlink xmlns:r="http://schemas.openxmlformats.org/officeDocument/2006/relationships" ref="A5" r:id="rId1"/>
  </hyperlink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[Prefectural normal schools, 1925-1927]</t>
        </is>
      </c>
    </row>
    <row r="2">
      <c r="A2" t="inlineStr">
        <is>
          <t>Education · printed pp. 172</t>
        </is>
      </c>
    </row>
    <row r="3">
      <c r="A3" t="inlineStr">
        <is>
          <t>VII. Training Schools for Teachers — A. Prefectural Normal Schools — The latest available figures are as follows:—</t>
        </is>
      </c>
    </row>
    <row r="4">
      <c r="A4" t="inlineStr">
        <is>
          <t>Scan: https://archive.org/details/japan-year-book-1930/page/n227/mode/1up</t>
        </is>
      </c>
    </row>
    <row r="5">
      <c r="A5" s="3" t="inlineStr">
        <is>
          <t>← Contents</t>
        </is>
      </c>
    </row>
    <row r="7">
      <c r="A7" s="5" t="inlineStr">
        <is>
          <t>Year (Mar.)</t>
        </is>
      </c>
      <c r="B7" s="5" t="inlineStr">
        <is>
          <t>No. of schools</t>
        </is>
      </c>
      <c r="C7" s="5" t="inlineStr">
        <is>
          <t>Instructors</t>
        </is>
      </c>
      <c r="D7" s="5" t="inlineStr">
        <is>
          <t>Students — Male</t>
        </is>
      </c>
      <c r="E7" s="5" t="inlineStr">
        <is>
          <t>Students — Female</t>
        </is>
      </c>
    </row>
    <row r="8">
      <c r="A8" s="9" t="n">
        <v>1925</v>
      </c>
      <c r="B8" s="9" t="n">
        <v>99</v>
      </c>
      <c r="C8" s="8" t="n">
        <v>2004</v>
      </c>
      <c r="D8" s="8" t="n">
        <v>22595</v>
      </c>
      <c r="E8" s="8" t="n">
        <v>10970</v>
      </c>
    </row>
    <row r="9">
      <c r="A9" s="9" t="n">
        <v>1926</v>
      </c>
      <c r="B9" s="9" t="n">
        <v>99</v>
      </c>
      <c r="C9" s="8" t="n">
        <v>2367</v>
      </c>
      <c r="D9" s="8" t="n">
        <v>29916</v>
      </c>
      <c r="E9" s="8" t="n">
        <v>14315</v>
      </c>
    </row>
    <row r="10">
      <c r="A10" s="9" t="n">
        <v>1927</v>
      </c>
      <c r="B10" s="9" t="n">
        <v>102</v>
      </c>
      <c r="C10" s="8" t="n">
        <v>2715</v>
      </c>
      <c r="D10" s="8" t="n">
        <v>30387</v>
      </c>
      <c r="E10" s="8" t="n">
        <v>14560</v>
      </c>
    </row>
    <row r="12">
      <c r="A12" s="2" t="inlineStr">
        <is>
          <t>Transcriber's notes</t>
        </is>
      </c>
    </row>
    <row r="13">
      <c r="A13" t="inlineStr">
        <is>
          <t>No printed totals.</t>
        </is>
      </c>
    </row>
  </sheetData>
  <hyperlinks>
    <hyperlink xmlns:r="http://schemas.openxmlformats.org/officeDocument/2006/relationships" ref="A5" r:id="rId1"/>
  </hyperlink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of the Higher Normal Schools (Mar. 1928)</t>
        </is>
      </c>
    </row>
    <row r="2">
      <c r="A2" t="inlineStr">
        <is>
          <t>Education · printed pp. 172</t>
        </is>
      </c>
    </row>
    <row r="3">
      <c r="A3" t="inlineStr">
        <is>
          <t>B. Higher Normal Schools</t>
        </is>
      </c>
    </row>
    <row r="4">
      <c r="A4" t="inlineStr">
        <is>
          <t>Scan: https://archive.org/details/japan-year-book-1930/page/n227/mode/1up</t>
        </is>
      </c>
    </row>
    <row r="5">
      <c r="A5" s="3" t="inlineStr">
        <is>
          <t>← Contents</t>
        </is>
      </c>
    </row>
    <row r="7">
      <c r="A7" s="5" t="inlineStr">
        <is>
          <t>School</t>
        </is>
      </c>
      <c r="B7" s="5" t="inlineStr">
        <is>
          <t>Director</t>
        </is>
      </c>
      <c r="C7" s="5" t="inlineStr">
        <is>
          <t>Faculty</t>
        </is>
      </c>
      <c r="D7" s="5" t="inlineStr">
        <is>
          <t>Students</t>
        </is>
      </c>
      <c r="E7" s="5" t="inlineStr">
        <is>
          <t>Graduates</t>
        </is>
      </c>
    </row>
    <row r="8">
      <c r="A8" t="inlineStr">
        <is>
          <t>Tokyo</t>
        </is>
      </c>
      <c r="B8" t="inlineStr">
        <is>
          <t>Y. Miyake</t>
        </is>
      </c>
      <c r="C8" s="9" t="n">
        <v>143</v>
      </c>
      <c r="D8" s="8" t="n">
        <v>1086</v>
      </c>
      <c r="E8" s="9" t="n">
        <v>294</v>
      </c>
    </row>
    <row r="9">
      <c r="A9" t="inlineStr">
        <is>
          <t>Hiroshima</t>
        </is>
      </c>
      <c r="B9" t="inlineStr">
        <is>
          <t>K. Yoshida</t>
        </is>
      </c>
      <c r="C9" s="9" t="n">
        <v>99</v>
      </c>
      <c r="D9" s="9" t="n">
        <v>718</v>
      </c>
      <c r="E9" s="9" t="n">
        <v>190</v>
      </c>
    </row>
    <row r="10">
      <c r="A10" t="inlineStr">
        <is>
          <t>Tokyo (Women's)</t>
        </is>
      </c>
      <c r="B10" t="inlineStr">
        <is>
          <t>K. Yoshioka</t>
        </is>
      </c>
      <c r="C10" s="9" t="n">
        <v>77</v>
      </c>
      <c r="D10" s="9" t="n">
        <v>451</v>
      </c>
      <c r="E10" s="9" t="n">
        <v>135</v>
      </c>
    </row>
    <row r="11">
      <c r="A11" t="inlineStr">
        <is>
          <t>Nara (Women's)</t>
        </is>
      </c>
      <c r="B11" t="inlineStr">
        <is>
          <t>E. Makiyama</t>
        </is>
      </c>
      <c r="C11" s="9" t="n">
        <v>33</v>
      </c>
      <c r="D11" s="9" t="n">
        <v>408</v>
      </c>
      <c r="E11" s="9" t="n">
        <v>96</v>
      </c>
    </row>
    <row r="13">
      <c r="A13" s="2" t="inlineStr">
        <is>
          <t>Footnotes</t>
        </is>
      </c>
    </row>
    <row r="14">
      <c r="A14" t="inlineStr">
        <is>
          <t>Note.—There are also 14 special institutions for training teachers for Middle, Normal and Girls' High Schools.</t>
        </is>
      </c>
    </row>
    <row r="16">
      <c r="A16" s="2" t="inlineStr">
        <is>
          <t>Transcriber's notes</t>
        </is>
      </c>
    </row>
    <row r="17">
      <c r="A17" t="inlineStr">
        <is>
          <t>No printed totals.</t>
        </is>
      </c>
    </row>
    <row r="18">
      <c r="A18" t="inlineStr">
        <is>
          <t>Stub column has no printed header; 'School' supplied. 'Yoshida' printed 'Yoshlda' (worn i).</t>
        </is>
      </c>
    </row>
  </sheetData>
  <hyperlinks>
    <hyperlink xmlns:r="http://schemas.openxmlformats.org/officeDocument/2006/relationships" ref="A5" r:id="rId1"/>
  </hyperlink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[National Research Council: departments, membership and directors]</t>
        </is>
      </c>
    </row>
    <row r="2">
      <c r="A2" t="inlineStr">
        <is>
          <t>Education · printed pp. 174</t>
        </is>
      </c>
    </row>
    <row r="3">
      <c r="A3" t="inlineStr">
        <is>
          <t>IX. Societies and Councils — National Research Council — The chief officials and the scientific departments are as follows:— Chairman, J. Sakurai, Dr. Sc.; Deputy Chairman, A. Tanakadate, Dr. Eng.</t>
        </is>
      </c>
    </row>
    <row r="4">
      <c r="A4" t="inlineStr">
        <is>
          <t>Scan: https://archive.org/details/japan-year-book-1930/page/n229/mode/1up</t>
        </is>
      </c>
    </row>
    <row r="5">
      <c r="A5" s="3" t="inlineStr">
        <is>
          <t>← Contents</t>
        </is>
      </c>
    </row>
    <row r="7">
      <c r="A7" s="5" t="inlineStr">
        <is>
          <t>Departments</t>
        </is>
      </c>
      <c r="B7" s="5" t="inlineStr">
        <is>
          <t>Membership*</t>
        </is>
      </c>
      <c r="C7" s="5" t="inlineStr">
        <is>
          <t>Directors</t>
        </is>
      </c>
    </row>
    <row r="8">
      <c r="A8" t="inlineStr">
        <is>
          <t>Astronomy</t>
        </is>
      </c>
      <c r="B8" s="9" t="n">
        <v>12</v>
      </c>
      <c r="C8" t="inlineStr">
        <is>
          <t>S. Hirayama, Dr. Sc.</t>
        </is>
      </c>
    </row>
    <row r="9">
      <c r="A9" t="inlineStr">
        <is>
          <t>Geodesy</t>
        </is>
      </c>
      <c r="B9" s="9" t="n">
        <v>17</v>
      </c>
      <c r="C9" t="inlineStr">
        <is>
          <t>S. Nakamura, Dr. Sc.</t>
        </is>
      </c>
    </row>
    <row r="10">
      <c r="A10" t="inlineStr">
        <is>
          <t>Chemistry</t>
        </is>
      </c>
      <c r="B10" s="9" t="n">
        <v>16</v>
      </c>
      <c r="C10" t="inlineStr">
        <is>
          <t>T. Takamatsu, Dr. Eng.</t>
        </is>
      </c>
    </row>
    <row r="11">
      <c r="A11" t="inlineStr">
        <is>
          <t>Physics</t>
        </is>
      </c>
      <c r="B11" s="9" t="n">
        <v>14</v>
      </c>
      <c r="C11" t="inlineStr">
        <is>
          <t>H. Nagaoka, Dr. Sc.</t>
        </is>
      </c>
    </row>
    <row r="12">
      <c r="A12" t="inlineStr">
        <is>
          <t>Geology &amp; Geography</t>
        </is>
      </c>
      <c r="B12" s="9" t="n">
        <v>10</v>
      </c>
      <c r="C12" t="inlineStr">
        <is>
          <t>——</t>
        </is>
      </c>
    </row>
    <row r="13">
      <c r="A13" t="inlineStr">
        <is>
          <t>Biology &amp; Agriculture</t>
        </is>
      </c>
      <c r="B13" s="9" t="n">
        <v>10</v>
      </c>
      <c r="C13" t="inlineStr">
        <is>
          <t>H. Ando, Dr. Agr.</t>
        </is>
      </c>
    </row>
    <row r="14">
      <c r="A14" t="inlineStr">
        <is>
          <t>Medicine</t>
        </is>
      </c>
      <c r="B14" s="9" t="n">
        <v>12</v>
      </c>
      <c r="C14" t="inlineStr">
        <is>
          <t>S. Sato, Dr. Med.</t>
        </is>
      </c>
    </row>
    <row r="15">
      <c r="A15" t="inlineStr">
        <is>
          <t>Engineering</t>
        </is>
      </c>
      <c r="B15" s="9" t="n">
        <v>22</v>
      </c>
      <c r="C15" t="inlineStr">
        <is>
          <t>Baron C. Shiba, Dr. Eng.</t>
        </is>
      </c>
    </row>
    <row r="16">
      <c r="A16" t="inlineStr">
        <is>
          <t>Mathematics</t>
        </is>
      </c>
      <c r="B16" s="9" t="n">
        <v>7</v>
      </c>
      <c r="C16" t="inlineStr">
        <is>
          <t>S. Takagi, Dr. Sc.</t>
        </is>
      </c>
    </row>
    <row r="18">
      <c r="A18" s="2" t="inlineStr">
        <is>
          <t>Footnotes</t>
        </is>
      </c>
    </row>
    <row r="19">
      <c r="A19" t="inlineStr">
        <is>
          <t>The figures include those connected with two or more departments.</t>
        </is>
      </c>
    </row>
    <row r="21">
      <c r="A21" s="2" t="inlineStr">
        <is>
          <t>Transcriber's notes</t>
        </is>
      </c>
    </row>
    <row r="22">
      <c r="A22" t="inlineStr">
        <is>
          <t>No printed total (membership sums to 120; text says members number over 100).</t>
        </is>
      </c>
    </row>
    <row r="23">
      <c r="A23" t="inlineStr">
        <is>
          <t>Geology &amp; Geography director printed as a long dash '——'.</t>
        </is>
      </c>
    </row>
  </sheetData>
  <hyperlinks>
    <hyperlink xmlns:r="http://schemas.openxmlformats.org/officeDocument/2006/relationships" ref="A5" r:id="rId1"/>
  </hyperlink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[Burden borne on account of compulsory education, 1926-7]</t>
        </is>
      </c>
    </row>
    <row r="2">
      <c r="A2" t="inlineStr">
        <is>
          <t>Education · printed pp. 174</t>
        </is>
      </c>
    </row>
    <row r="3">
      <c r="A3" t="inlineStr">
        <is>
          <t>X. Financial Matters Relating to Education — The following figures show the amount of the burden borne by the Treasury, prefectures, cities and other communal bodies on account of compulsory education for the 1926-7 year:—</t>
        </is>
      </c>
    </row>
    <row r="4">
      <c r="A4" t="inlineStr">
        <is>
          <t>Scan: https://archive.org/details/japan-year-book-1930/page/n229/mode/1up</t>
        </is>
      </c>
    </row>
    <row r="5">
      <c r="A5" s="3" t="inlineStr">
        <is>
          <t>← Contents</t>
        </is>
      </c>
    </row>
    <row r="7">
      <c r="A7" s="5" t="inlineStr">
        <is>
          <t>Borne by</t>
        </is>
      </c>
      <c r="B7" s="5" t="inlineStr">
        <is>
          <t>General administrative expenditure</t>
        </is>
      </c>
      <c r="C7" s="5" t="inlineStr">
        <is>
          <t>Educational stock fund</t>
        </is>
      </c>
      <c r="D7" s="5" t="inlineStr">
        <is>
          <t>Salaries to school teachers</t>
        </is>
      </c>
    </row>
    <row r="8">
      <c r="A8" t="inlineStr">
        <is>
          <t>State Treasury</t>
        </is>
      </c>
      <c r="B8" t="inlineStr">
        <is>
          <t>¥1,639,000,000</t>
        </is>
      </c>
      <c r="C8" t="inlineStr">
        <is>
          <t>—</t>
        </is>
      </c>
      <c r="D8" t="inlineStr">
        <is>
          <t>¥183,000,000</t>
        </is>
      </c>
    </row>
    <row r="9">
      <c r="A9" t="inlineStr">
        <is>
          <t>Prefectures</t>
        </is>
      </c>
      <c r="B9" s="8" t="n">
        <v>341000000</v>
      </c>
      <c r="C9" t="inlineStr">
        <is>
          <t>¥ 82,000,000</t>
        </is>
      </c>
      <c r="D9" s="8" t="n">
        <v>27000000</v>
      </c>
    </row>
    <row r="10">
      <c r="A10" t="inlineStr">
        <is>
          <t>Municipalities</t>
        </is>
      </c>
      <c r="B10" s="8" t="n">
        <v>774000000</v>
      </c>
      <c r="C10" s="8" t="n">
        <v>81000000</v>
      </c>
      <c r="D10" s="8" t="n">
        <v>27000000</v>
      </c>
    </row>
    <row r="11">
      <c r="A11" t="inlineStr">
        <is>
          <t>Towns-villages</t>
        </is>
      </c>
      <c r="B11" s="8" t="n">
        <v>401000000</v>
      </c>
      <c r="C11" s="8" t="n">
        <v>194000000</v>
      </c>
      <c r="D11" s="8" t="n">
        <v>114000000</v>
      </c>
    </row>
    <row r="13">
      <c r="A13" s="2" t="inlineStr">
        <is>
          <t>Transcriber's notes</t>
        </is>
      </c>
    </row>
    <row r="14">
      <c r="A14" t="inlineStr">
        <is>
          <t>No printed totals.</t>
        </is>
      </c>
    </row>
  </sheetData>
  <hyperlinks>
    <hyperlink xmlns:r="http://schemas.openxmlformats.org/officeDocument/2006/relationships" ref="A5" r:id="rId1"/>
  </hyperlink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[Salaries for elementary school teachers, 1916-1925]</t>
        </is>
      </c>
    </row>
    <row r="2">
      <c r="A2" t="inlineStr">
        <is>
          <t>Education · printed pp. 174</t>
        </is>
      </c>
    </row>
    <row r="3">
      <c r="A3" t="inlineStr">
        <is>
          <t>The item of salaries for elementary school teachers is shown in the following statistics for the ten years ending 1925 (in 1,000 yen):—</t>
        </is>
      </c>
    </row>
    <row r="4">
      <c r="A4" t="inlineStr">
        <is>
          <t>Scan: https://archive.org/details/japan-year-book-1930/page/n229/mode/1up</t>
        </is>
      </c>
    </row>
    <row r="5">
      <c r="A5" s="3" t="inlineStr">
        <is>
          <t>← Contents</t>
        </is>
      </c>
    </row>
    <row r="7">
      <c r="A7" s="5" t="inlineStr">
        <is>
          <t>Year</t>
        </is>
      </c>
      <c r="B7" s="5" t="inlineStr">
        <is>
          <t>Salaries (in 1,000 yen)</t>
        </is>
      </c>
    </row>
    <row r="8">
      <c r="A8" s="9" t="n">
        <v>1916</v>
      </c>
      <c r="B8" t="inlineStr">
        <is>
          <t>¥ 35,642</t>
        </is>
      </c>
    </row>
    <row r="9">
      <c r="A9" s="9" t="n">
        <v>1917</v>
      </c>
      <c r="B9" s="8" t="n">
        <v>37650</v>
      </c>
    </row>
    <row r="10">
      <c r="A10" s="9" t="n">
        <v>1918</v>
      </c>
      <c r="B10" s="8" t="n">
        <v>49634</v>
      </c>
    </row>
    <row r="11">
      <c r="A11" s="9" t="n">
        <v>1919</v>
      </c>
      <c r="B11" s="8" t="n">
        <v>76825</v>
      </c>
    </row>
    <row r="12">
      <c r="A12" s="9" t="n">
        <v>1920</v>
      </c>
      <c r="B12" s="8" t="n">
        <v>107318</v>
      </c>
    </row>
    <row r="13">
      <c r="A13" s="9" t="n">
        <v>1921</v>
      </c>
      <c r="B13" s="8" t="n">
        <v>115771</v>
      </c>
    </row>
    <row r="14">
      <c r="A14" s="9" t="n">
        <v>1922</v>
      </c>
      <c r="B14" s="8" t="n">
        <v>122435</v>
      </c>
    </row>
    <row r="15">
      <c r="A15" s="9" t="n">
        <v>1923</v>
      </c>
      <c r="B15" s="8" t="n">
        <v>131769</v>
      </c>
    </row>
    <row r="16">
      <c r="A16" s="9" t="n">
        <v>1924</v>
      </c>
      <c r="B16" s="8" t="n">
        <v>138123</v>
      </c>
    </row>
    <row r="17">
      <c r="A17" s="9" t="n">
        <v>1925</v>
      </c>
      <c r="B17" s="8" t="n">
        <v>142628</v>
      </c>
    </row>
    <row r="19">
      <c r="A19" s="2" t="inlineStr">
        <is>
          <t>Transcriber's notes</t>
        </is>
      </c>
    </row>
    <row r="20">
      <c r="A20" t="inlineStr">
        <is>
          <t>Printed in two runs: 1916-1917 at foot of left column, 1918-1925 in right column; merged in reading order. No column header printed; 'Salaries (in 1,000 yen)' supplied from the lead-in text.</t>
        </is>
      </c>
    </row>
    <row r="21">
      <c r="A21" t="inlineStr">
        <is>
          <t>No printed total.</t>
        </is>
      </c>
    </row>
  </sheetData>
  <hyperlinks>
    <hyperlink xmlns:r="http://schemas.openxmlformats.org/officeDocument/2006/relationships" ref="A5" r:id="rId1"/>
  </hyperlink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Educational Expenses Paid out of Provincial and Communal Treasuries</t>
        </is>
      </c>
    </row>
    <row r="2">
      <c r="A2" t="inlineStr">
        <is>
          <t>Education · printed pp. 174, 175</t>
        </is>
      </c>
    </row>
    <row r="3">
      <c r="A3" t="inlineStr">
        <is>
          <t>Scan: https://archive.org/details/japan-year-book-1930/page/n229/mode/1up, https://archive.org/details/japan-year-book-1930/page/n230/mode/1up</t>
        </is>
      </c>
    </row>
    <row r="4">
      <c r="A4" s="3" t="inlineStr">
        <is>
          <t>← Contents</t>
        </is>
      </c>
    </row>
    <row r="6">
      <c r="A6" s="5" t="inlineStr">
        <is>
          <t>School</t>
        </is>
      </c>
      <c r="B6" s="5" t="inlineStr">
        <is>
          <t>1922-23</t>
        </is>
      </c>
      <c r="C6" s="5" t="inlineStr">
        <is>
          <t>1923-24</t>
        </is>
      </c>
      <c r="D6" s="5" t="inlineStr">
        <is>
          <t>1924-25</t>
        </is>
      </c>
      <c r="E6" s="5" t="inlineStr">
        <is>
          <t>1925-26</t>
        </is>
      </c>
    </row>
    <row r="7">
      <c r="A7" t="inlineStr">
        <is>
          <t>Elementary schools</t>
        </is>
      </c>
      <c r="B7" t="inlineStr">
        <is>
          <t>¥217,547,768</t>
        </is>
      </c>
      <c r="C7" t="inlineStr">
        <is>
          <t>¥232,942,528</t>
        </is>
      </c>
      <c r="D7" t="inlineStr">
        <is>
          <t>¥242,596,583</t>
        </is>
      </c>
      <c r="E7" t="inlineStr">
        <is>
          <t>¥250,691,373</t>
        </is>
      </c>
    </row>
    <row r="8">
      <c r="A8" t="inlineStr">
        <is>
          <t>Normal schools</t>
        </is>
      </c>
      <c r="B8" s="8" t="n">
        <v>12121637</v>
      </c>
      <c r="C8" s="8" t="n">
        <v>12295159</v>
      </c>
      <c r="D8" s="8" t="n">
        <v>12876937</v>
      </c>
      <c r="E8" s="8" t="n">
        <v>15440010</v>
      </c>
    </row>
    <row r="9">
      <c r="A9" t="inlineStr">
        <is>
          <t>Middle schools</t>
        </is>
      </c>
      <c r="B9" s="8" t="n">
        <v>23735302</v>
      </c>
      <c r="C9" s="8" t="n">
        <v>24901692</v>
      </c>
      <c r="D9" s="8" t="n">
        <v>25338321</v>
      </c>
      <c r="E9" s="8" t="n">
        <v>25297910</v>
      </c>
    </row>
    <row r="10">
      <c r="A10" t="inlineStr">
        <is>
          <t>Girls' High schools</t>
        </is>
      </c>
      <c r="B10" s="8" t="n">
        <v>20575026</v>
      </c>
      <c r="C10" s="8" t="n">
        <v>18708506</v>
      </c>
      <c r="D10" s="8" t="n">
        <v>18884157</v>
      </c>
      <c r="E10" s="8" t="n">
        <v>18681254</v>
      </c>
    </row>
    <row r="11">
      <c r="A11" t="inlineStr">
        <is>
          <t>High schools</t>
        </is>
      </c>
      <c r="B11" t="inlineStr">
        <is>
          <t>—</t>
        </is>
      </c>
      <c r="C11" s="8" t="n">
        <v>41520</v>
      </c>
      <c r="D11" s="8" t="n">
        <v>228569</v>
      </c>
      <c r="E11" s="8" t="n">
        <v>310244</v>
      </c>
    </row>
    <row r="12">
      <c r="A12" t="inlineStr">
        <is>
          <t>Universities</t>
        </is>
      </c>
      <c r="B12" s="8" t="n">
        <v>3433596</v>
      </c>
      <c r="C12" s="8" t="n">
        <v>3982686</v>
      </c>
      <c r="D12" s="8" t="n">
        <v>4419622</v>
      </c>
      <c r="E12" s="8" t="n">
        <v>4089133</v>
      </c>
    </row>
    <row r="13">
      <c r="A13" t="inlineStr">
        <is>
          <t>Special schools</t>
        </is>
      </c>
      <c r="B13" s="8" t="n">
        <v>523105</v>
      </c>
      <c r="C13" s="8" t="n">
        <v>533572</v>
      </c>
      <c r="D13" s="8" t="n">
        <v>566202</v>
      </c>
      <c r="E13" s="8" t="n">
        <v>212260</v>
      </c>
    </row>
    <row r="14">
      <c r="A14" t="inlineStr">
        <is>
          <t>Technical schools</t>
        </is>
      </c>
      <c r="B14" s="8" t="n">
        <v>32966857</v>
      </c>
      <c r="C14" s="8" t="n">
        <v>31126424</v>
      </c>
      <c r="D14" s="8" t="n">
        <v>34587563</v>
      </c>
      <c r="E14" s="8" t="n">
        <v>35848083</v>
      </c>
    </row>
    <row r="15">
      <c r="A15" t="inlineStr">
        <is>
          <t>Technical Continuation schools</t>
        </is>
      </c>
      <c r="B15" s="8" t="n">
        <v>238239</v>
      </c>
      <c r="C15" s="8" t="n">
        <v>305141</v>
      </c>
      <c r="D15" s="8" t="n">
        <v>321786</v>
      </c>
      <c r="E15" s="8" t="n">
        <v>364047</v>
      </c>
    </row>
    <row r="16">
      <c r="A16" t="inlineStr">
        <is>
          <t>B.D.D. schools</t>
        </is>
      </c>
      <c r="B16" s="8" t="n">
        <v>213288</v>
      </c>
      <c r="C16" s="8" t="n">
        <v>311384</v>
      </c>
      <c r="D16" s="8" t="n">
        <v>348546</v>
      </c>
      <c r="E16" s="8" t="n">
        <v>452443</v>
      </c>
    </row>
    <row r="17">
      <c r="A17" t="inlineStr">
        <is>
          <t>Other schools</t>
        </is>
      </c>
      <c r="B17" s="8" t="n">
        <v>802604</v>
      </c>
      <c r="C17" s="8" t="n">
        <v>691538</v>
      </c>
      <c r="D17" s="8" t="n">
        <v>606081</v>
      </c>
      <c r="E17" s="8" t="n">
        <v>546346</v>
      </c>
    </row>
    <row r="18">
      <c r="A18" t="inlineStr">
        <is>
          <t>Kindergartens</t>
        </is>
      </c>
      <c r="B18" s="8" t="n">
        <v>922043</v>
      </c>
      <c r="C18" s="8" t="n">
        <v>1049639</v>
      </c>
      <c r="D18" s="8" t="n">
        <v>1154582</v>
      </c>
      <c r="E18" s="8" t="n">
        <v>1168106</v>
      </c>
    </row>
    <row r="19">
      <c r="A19" t="inlineStr">
        <is>
          <t>Libraries</t>
        </is>
      </c>
      <c r="B19" s="8" t="n">
        <v>1286841</v>
      </c>
      <c r="C19" s="8" t="n">
        <v>1245398</v>
      </c>
      <c r="D19" s="8" t="n">
        <v>1492808</v>
      </c>
      <c r="E19" s="8" t="n">
        <v>1512839</v>
      </c>
    </row>
    <row r="20">
      <c r="A20" t="inlineStr">
        <is>
          <t>Others</t>
        </is>
      </c>
      <c r="B20" s="8" t="n">
        <v>29730566</v>
      </c>
      <c r="C20" s="8" t="n">
        <v>27170063</v>
      </c>
      <c r="D20" s="8" t="n">
        <v>29816773</v>
      </c>
      <c r="E20" s="8" t="n">
        <v>34088567</v>
      </c>
    </row>
    <row r="21">
      <c r="A21" t="inlineStr">
        <is>
          <t>Total</t>
        </is>
      </c>
      <c r="B21" s="8" t="n">
        <v>344096872</v>
      </c>
      <c r="C21" s="8" t="n">
        <v>355304250</v>
      </c>
      <c r="D21" s="8" t="n">
        <v>373238530</v>
      </c>
      <c r="E21" s="8" t="n">
        <v>288702615</v>
      </c>
    </row>
    <row r="23">
      <c r="A23" s="2" t="inlineStr">
        <is>
          <t>Transcriber's notes</t>
        </is>
      </c>
    </row>
    <row r="24">
      <c r="A24" t="inlineStr">
        <is>
          <t>Total 1922-23 344,096,872: parts sum to 344,096,872 — reconciles</t>
        </is>
      </c>
    </row>
    <row r="25">
      <c r="A25" t="inlineStr">
        <is>
          <t>Total 1923-24 355,304,250: parts sum to 355,305,250 — does NOT reconcile (diff -1,000)</t>
        </is>
      </c>
    </row>
    <row r="26">
      <c r="A26" t="inlineStr">
        <is>
          <t>Total 1924-25 373,238,530: parts sum to 373,238,530 — reconciles</t>
        </is>
      </c>
    </row>
    <row r="27">
      <c r="A27" t="inlineStr">
        <is>
          <t>Total 1925-26 288,702,615: parts sum to 388,702,615 — does NOT reconcile (diff -100,000,000)</t>
        </is>
      </c>
    </row>
    <row r="28">
      <c r="A28" t="inlineStr">
        <is>
          <t>Rows Elementary–High schools on p. 174; Universities–Total on p. 175 (column headings repeated there).</t>
        </is>
      </c>
    </row>
    <row r="29">
      <c r="A29" t="inlineStr">
        <is>
          <t>'Normal' and 'Middle' printed with ditto marks („) under 'schools'; expanded to 'Normal schools', 'Middle schools'.</t>
        </is>
      </c>
    </row>
    <row r="30">
      <c r="A30" t="inlineStr">
        <is>
          <t>Header '1923-24' on p. 174 is damaged ('1l'23-24'); read from the repeated header on p. 175.</t>
        </is>
      </c>
    </row>
  </sheetData>
  <hyperlinks>
    <hyperlink xmlns:r="http://schemas.openxmlformats.org/officeDocument/2006/relationships" ref="A4" r:id="rId1"/>
  </hyperlink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Health of Students in Govt. Schools</t>
        </is>
      </c>
    </row>
    <row r="2">
      <c r="A2" t="inlineStr">
        <is>
          <t>Education · printed pp. 175</t>
        </is>
      </c>
    </row>
    <row r="3">
      <c r="A3" t="inlineStr">
        <is>
          <t>XI. School Hygiene — Health data of students in the Imperial Universities, High Schools and various Professional (collegiate) Schools are as follows:</t>
        </is>
      </c>
    </row>
    <row r="4">
      <c r="A4" t="inlineStr">
        <is>
          <t>Scan: https://archive.org/details/japan-year-book-1930/page/n230/mode/1up</t>
        </is>
      </c>
    </row>
    <row r="5">
      <c r="A5" s="3" t="inlineStr">
        <is>
          <t>← Contents</t>
        </is>
      </c>
    </row>
    <row r="7">
      <c r="A7" s="5" t="inlineStr">
        <is>
          <t>Year</t>
        </is>
      </c>
      <c r="B7" s="5" t="inlineStr">
        <is>
          <t>No. of students examined</t>
        </is>
      </c>
      <c r="C7" s="5" t="inlineStr">
        <is>
          <t>General development (percent) — A</t>
        </is>
      </c>
      <c r="D7" s="5" t="inlineStr">
        <is>
          <t>General development (percent) — B</t>
        </is>
      </c>
      <c r="E7" s="5" t="inlineStr">
        <is>
          <t>General development (percent) — C</t>
        </is>
      </c>
      <c r="F7" s="5" t="inlineStr">
        <is>
          <t>Nutrition (percent) — A</t>
        </is>
      </c>
      <c r="G7" s="5" t="inlineStr">
        <is>
          <t>Nutrition (percent) — B</t>
        </is>
      </c>
      <c r="H7" s="5" t="inlineStr">
        <is>
          <t>Nutrition (percent) — C</t>
        </is>
      </c>
      <c r="I7" s="5" t="inlineStr">
        <is>
          <t>Eye-sight (percent) — Normal</t>
        </is>
      </c>
      <c r="J7" s="5" t="inlineStr">
        <is>
          <t>Eye-sight (percent) — Abnormal</t>
        </is>
      </c>
    </row>
    <row r="8">
      <c r="A8" t="inlineStr">
        <is>
          <t>1923-24</t>
        </is>
      </c>
      <c r="B8" s="8" t="n">
        <v>34008</v>
      </c>
      <c r="C8" s="7" t="n">
        <v>42.82</v>
      </c>
      <c r="D8" s="7" t="n">
        <v>37.04</v>
      </c>
      <c r="E8" s="7" t="n">
        <v>20.14</v>
      </c>
      <c r="F8" s="7" t="n">
        <v>59.43</v>
      </c>
      <c r="G8" s="7" t="n">
        <v>38.72</v>
      </c>
      <c r="H8" s="7" t="n">
        <v>1.85</v>
      </c>
      <c r="I8" t="inlineStr"/>
      <c r="J8" s="7" t="n">
        <v>45.43</v>
      </c>
    </row>
    <row r="9">
      <c r="A9" t="inlineStr">
        <is>
          <t>1924-25</t>
        </is>
      </c>
      <c r="B9" s="8" t="n">
        <v>40210</v>
      </c>
      <c r="C9" s="7" t="n">
        <v>43.73</v>
      </c>
      <c r="D9" s="7" t="n">
        <v>36.46</v>
      </c>
      <c r="E9" s="7" t="n">
        <v>19.81</v>
      </c>
      <c r="F9" s="7" t="n">
        <v>60.49</v>
      </c>
      <c r="G9" s="7" t="n">
        <v>37.41</v>
      </c>
      <c r="H9" s="7" t="n">
        <v>2.1</v>
      </c>
      <c r="I9" s="7" t="n">
        <v>49.64</v>
      </c>
      <c r="J9" s="7" t="n">
        <v>50.32</v>
      </c>
    </row>
    <row r="10">
      <c r="A10" t="inlineStr">
        <is>
          <t>1925-26</t>
        </is>
      </c>
      <c r="B10" s="8" t="n">
        <v>43015</v>
      </c>
      <c r="C10" s="7" t="n">
        <v>43.66</v>
      </c>
      <c r="D10" s="7" t="n">
        <v>36.05</v>
      </c>
      <c r="E10" s="7" t="n">
        <v>20.29</v>
      </c>
      <c r="F10" s="7" t="n">
        <v>59.18</v>
      </c>
      <c r="G10" s="7" t="n">
        <v>38.61</v>
      </c>
      <c r="H10" s="7" t="n">
        <v>2.21</v>
      </c>
      <c r="I10" s="7" t="n">
        <v>50.44</v>
      </c>
      <c r="J10" s="7" t="n">
        <v>49.46</v>
      </c>
    </row>
    <row r="12">
      <c r="A12" s="2" t="inlineStr">
        <is>
          <t>Transcriber's notes</t>
        </is>
      </c>
    </row>
    <row r="13">
      <c r="A13" t="inlineStr">
        <is>
          <t>Row 1923-24, col Eye-sight Normal: unreadable — second digit could be 0 or 9 ('40.18' or '49.18'); left blank. (With 45.43 abnormal, 100 would imply 54.57, which matches neither; not used.)</t>
        </is>
      </c>
    </row>
    <row r="14">
      <c r="A14" t="inlineStr">
        <is>
          <t>1923-24 General development percentages sum to 100.00</t>
        </is>
      </c>
    </row>
    <row r="15">
      <c r="A15" t="inlineStr">
        <is>
          <t>1923-24 Nutrition percentages sum to 100.00</t>
        </is>
      </c>
    </row>
    <row r="16">
      <c r="A16" t="inlineStr">
        <is>
          <t>1923-24 Eye-sight: cannot check (blank cell)</t>
        </is>
      </c>
    </row>
    <row r="17">
      <c r="A17" t="inlineStr">
        <is>
          <t>1924-25 General development percentages sum to 100.00</t>
        </is>
      </c>
    </row>
    <row r="18">
      <c r="A18" t="inlineStr">
        <is>
          <t>1924-25 Nutrition percentages sum to 100.00</t>
        </is>
      </c>
    </row>
    <row r="19">
      <c r="A19" t="inlineStr">
        <is>
          <t>1924-25 Eye-sight percentages sum to 99.96</t>
        </is>
      </c>
    </row>
    <row r="20">
      <c r="A20" t="inlineStr">
        <is>
          <t>1925-26 General development percentages sum to 100.00</t>
        </is>
      </c>
    </row>
    <row r="21">
      <c r="A21" t="inlineStr">
        <is>
          <t>1925-26 Nutrition percentages sum to 100.00</t>
        </is>
      </c>
    </row>
    <row r="22">
      <c r="A22" t="inlineStr">
        <is>
          <t>1925-26 Eye-sight percentages sum to 99.90</t>
        </is>
      </c>
    </row>
    <row r="23">
      <c r="A23" t="inlineStr">
        <is>
          <t>No printed totals; percentage sums given for information (the 1924-25 eye-sight pair sums to 99.96).</t>
        </is>
      </c>
    </row>
  </sheetData>
  <hyperlinks>
    <hyperlink xmlns:r="http://schemas.openxmlformats.org/officeDocument/2006/relationships" ref="A5" r:id="rId1"/>
  </hyperlink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[Health of girls in Higher Normal Schools and other professional schools]</t>
        </is>
      </c>
    </row>
    <row r="2">
      <c r="A2" t="inlineStr">
        <is>
          <t>Education · printed pp. 175</t>
        </is>
      </c>
    </row>
    <row r="3">
      <c r="A3" t="inlineStr">
        <is>
          <t>Health data of girls in Higher Normal Schools, Girls' High Schools attached thereto and in other professional schools are:—</t>
        </is>
      </c>
    </row>
    <row r="4">
      <c r="A4" t="inlineStr">
        <is>
          <t>Scan: https://archive.org/details/japan-year-book-1930/page/n230/mode/1up</t>
        </is>
      </c>
    </row>
    <row r="5">
      <c r="A5" s="3" t="inlineStr">
        <is>
          <t>← Contents</t>
        </is>
      </c>
    </row>
    <row r="7">
      <c r="A7" s="5" t="inlineStr">
        <is>
          <t>Year</t>
        </is>
      </c>
      <c r="B7" s="5" t="inlineStr">
        <is>
          <t>No. of girls examined</t>
        </is>
      </c>
      <c r="C7" s="5" t="inlineStr">
        <is>
          <t>General development (percent) — A</t>
        </is>
      </c>
      <c r="D7" s="5" t="inlineStr">
        <is>
          <t>General development (percent) — B</t>
        </is>
      </c>
      <c r="E7" s="5" t="inlineStr">
        <is>
          <t>General development (percent) — C</t>
        </is>
      </c>
      <c r="F7" s="5" t="inlineStr">
        <is>
          <t>Nutrition (percent) — A</t>
        </is>
      </c>
      <c r="G7" s="5" t="inlineStr">
        <is>
          <t>Nutrition (percent) — B</t>
        </is>
      </c>
      <c r="H7" s="5" t="inlineStr">
        <is>
          <t>Nutrition (percent) — C</t>
        </is>
      </c>
      <c r="I7" s="5" t="inlineStr">
        <is>
          <t>Eye-sight (percent) — Normal</t>
        </is>
      </c>
      <c r="J7" s="5" t="inlineStr">
        <is>
          <t>Eye-sight (percent) — Abnormal</t>
        </is>
      </c>
    </row>
    <row r="8">
      <c r="A8" t="inlineStr">
        <is>
          <t>1923-24</t>
        </is>
      </c>
      <c r="B8" s="8" t="n">
        <v>1072</v>
      </c>
      <c r="C8" s="7" t="n">
        <v>41.98</v>
      </c>
      <c r="D8" s="7" t="n">
        <v>45.24</v>
      </c>
      <c r="E8" s="7" t="n">
        <v>12.78</v>
      </c>
      <c r="F8" s="7" t="n">
        <v>61.47</v>
      </c>
      <c r="G8" s="7" t="n">
        <v>35.64</v>
      </c>
      <c r="H8" s="7" t="n">
        <v>2.89</v>
      </c>
      <c r="I8" s="7" t="n">
        <v>77.23999999999999</v>
      </c>
      <c r="J8" s="7" t="n">
        <v>18.94</v>
      </c>
    </row>
    <row r="9">
      <c r="A9" t="inlineStr">
        <is>
          <t>1924-25</t>
        </is>
      </c>
      <c r="B9" s="8" t="n">
        <v>2277</v>
      </c>
      <c r="C9" s="7" t="n">
        <v>44.88</v>
      </c>
      <c r="D9" s="7" t="n">
        <v>45.68</v>
      </c>
      <c r="E9" s="7" t="n">
        <v>9.44</v>
      </c>
      <c r="F9" s="7" t="n">
        <v>59.42</v>
      </c>
      <c r="G9" s="7" t="n">
        <v>39.19</v>
      </c>
      <c r="H9" s="7" t="n">
        <v>1.41</v>
      </c>
      <c r="I9" s="7" t="n">
        <v>71.72</v>
      </c>
      <c r="J9" s="7" t="n">
        <v>28.28</v>
      </c>
    </row>
    <row r="10">
      <c r="A10" t="inlineStr">
        <is>
          <t>1925-26</t>
        </is>
      </c>
      <c r="B10" s="8" t="n">
        <v>2575</v>
      </c>
      <c r="C10" s="7" t="n">
        <v>44.47</v>
      </c>
      <c r="D10" s="7" t="n">
        <v>45.63</v>
      </c>
      <c r="E10" s="7" t="n">
        <v>9.9</v>
      </c>
      <c r="F10" s="7" t="n">
        <v>56.23</v>
      </c>
      <c r="G10" s="7" t="n">
        <v>42.18</v>
      </c>
      <c r="H10" s="7" t="n">
        <v>1.5</v>
      </c>
      <c r="I10" s="7" t="n">
        <v>73.94</v>
      </c>
      <c r="J10" s="7" t="n">
        <v>26.06</v>
      </c>
    </row>
    <row r="12">
      <c r="A12" s="2" t="inlineStr">
        <is>
          <t>Transcriber's notes</t>
        </is>
      </c>
    </row>
    <row r="13">
      <c r="A13" t="inlineStr">
        <is>
          <t>1923-24 General development percentages sum to 100.00</t>
        </is>
      </c>
    </row>
    <row r="14">
      <c r="A14" t="inlineStr">
        <is>
          <t>1923-24 Nutrition percentages sum to 100.00</t>
        </is>
      </c>
    </row>
    <row r="15">
      <c r="A15" t="inlineStr">
        <is>
          <t>1923-24 Eye-sight percentages sum to 96.18</t>
        </is>
      </c>
    </row>
    <row r="16">
      <c r="A16" t="inlineStr">
        <is>
          <t>1924-25 General development percentages sum to 100.00</t>
        </is>
      </c>
    </row>
    <row r="17">
      <c r="A17" t="inlineStr">
        <is>
          <t>1924-25 Nutrition percentages sum to 100.02</t>
        </is>
      </c>
    </row>
    <row r="18">
      <c r="A18" t="inlineStr">
        <is>
          <t>1924-25 Eye-sight percentages sum to 100.00</t>
        </is>
      </c>
    </row>
    <row r="19">
      <c r="A19" t="inlineStr">
        <is>
          <t>1925-26 General development percentages sum to 100.00</t>
        </is>
      </c>
    </row>
    <row r="20">
      <c r="A20" t="inlineStr">
        <is>
          <t>1925-26 Nutrition percentages sum to 99.91</t>
        </is>
      </c>
    </row>
    <row r="21">
      <c r="A21" t="inlineStr">
        <is>
          <t>1925-26 Eye-sight percentages sum to 100.00</t>
        </is>
      </c>
    </row>
    <row r="22">
      <c r="A22" t="inlineStr">
        <is>
          <t>No printed totals; percentage sums given for information.</t>
        </is>
      </c>
    </row>
  </sheetData>
  <hyperlinks>
    <hyperlink xmlns:r="http://schemas.openxmlformats.org/officeDocument/2006/relationships" ref="A5" r:id="rId1"/>
  </hyperlink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Health of Pupils and Students in Public and Private Schools</t>
        </is>
      </c>
    </row>
    <row r="2">
      <c r="A2" t="inlineStr">
        <is>
          <t>Education · printed pp. 175</t>
        </is>
      </c>
    </row>
    <row r="3">
      <c r="A3" t="inlineStr">
        <is>
          <t>Health returns of the pupils and students of elementary, middle and girls high schools for the 1925-26 year stands as follows (figures in 1,000):— Boys schools:</t>
        </is>
      </c>
    </row>
    <row r="4">
      <c r="A4" t="inlineStr">
        <is>
          <t>Scan: https://archive.org/details/japan-year-book-1930/page/n230/mode/1up</t>
        </is>
      </c>
    </row>
    <row r="5">
      <c r="A5" s="3" t="inlineStr">
        <is>
          <t>← Contents</t>
        </is>
      </c>
    </row>
    <row r="7">
      <c r="A7" s="5" t="inlineStr">
        <is>
          <t>School</t>
        </is>
      </c>
      <c r="B7" s="5" t="inlineStr">
        <is>
          <t>No. pupils examined</t>
        </is>
      </c>
      <c r="C7" s="5" t="inlineStr">
        <is>
          <t>General development — A</t>
        </is>
      </c>
      <c r="D7" s="5" t="inlineStr">
        <is>
          <t>General development — B</t>
        </is>
      </c>
      <c r="E7" s="5" t="inlineStr">
        <is>
          <t>General development — C</t>
        </is>
      </c>
      <c r="F7" s="5" t="inlineStr">
        <is>
          <t>Nutrition — A</t>
        </is>
      </c>
      <c r="G7" s="5" t="inlineStr">
        <is>
          <t>Nutrition — B</t>
        </is>
      </c>
      <c r="H7" s="5" t="inlineStr">
        <is>
          <t>Nutrition — C</t>
        </is>
      </c>
      <c r="I7" s="5" t="inlineStr">
        <is>
          <t>Spinal column — Normal</t>
        </is>
      </c>
      <c r="J7" s="5" t="inlineStr">
        <is>
          <t>Spinal column — Abnormal</t>
        </is>
      </c>
    </row>
    <row r="8">
      <c r="A8" t="inlineStr">
        <is>
          <t>Boys:</t>
        </is>
      </c>
      <c r="B8" t="inlineStr"/>
      <c r="C8" t="inlineStr"/>
      <c r="D8" t="inlineStr"/>
      <c r="E8" t="inlineStr"/>
      <c r="F8" t="inlineStr"/>
      <c r="G8" t="inlineStr"/>
      <c r="H8" t="inlineStr"/>
      <c r="I8" t="inlineStr"/>
      <c r="J8" t="inlineStr"/>
    </row>
    <row r="9">
      <c r="A9" t="inlineStr">
        <is>
          <t>Elementary</t>
        </is>
      </c>
      <c r="B9" s="8" t="n">
        <v>1292</v>
      </c>
      <c r="C9" s="9" t="n">
        <v>241</v>
      </c>
      <c r="D9" s="9" t="n">
        <v>732</v>
      </c>
      <c r="E9" s="9" t="n">
        <v>329</v>
      </c>
      <c r="F9" s="9" t="n">
        <v>647</v>
      </c>
      <c r="G9" s="9" t="n">
        <v>606</v>
      </c>
      <c r="H9" s="9" t="n">
        <v>40</v>
      </c>
      <c r="I9" s="8" t="n">
        <v>1229</v>
      </c>
      <c r="J9" s="9" t="n">
        <v>64</v>
      </c>
    </row>
    <row r="10">
      <c r="A10" t="inlineStr">
        <is>
          <t>Middle</t>
        </is>
      </c>
      <c r="B10" s="9" t="n">
        <v>274</v>
      </c>
      <c r="C10" s="9" t="n">
        <v>88</v>
      </c>
      <c r="D10" s="9" t="n">
        <v>137</v>
      </c>
      <c r="E10" s="9" t="n">
        <v>49</v>
      </c>
      <c r="F10" s="9" t="n">
        <v>259</v>
      </c>
      <c r="G10" s="9" t="n">
        <v>15</v>
      </c>
      <c r="H10" s="9" t="n">
        <v>158</v>
      </c>
      <c r="I10" s="9" t="n">
        <v>110</v>
      </c>
      <c r="J10" s="9" t="n">
        <v>6</v>
      </c>
    </row>
    <row r="11">
      <c r="A11" t="inlineStr">
        <is>
          <t>Girls:</t>
        </is>
      </c>
      <c r="B11" t="inlineStr"/>
      <c r="C11" t="inlineStr"/>
      <c r="D11" t="inlineStr"/>
      <c r="E11" t="inlineStr"/>
      <c r="F11" t="inlineStr"/>
      <c r="G11" t="inlineStr"/>
      <c r="H11" t="inlineStr"/>
      <c r="I11" t="inlineStr"/>
      <c r="J11" t="inlineStr"/>
    </row>
    <row r="12">
      <c r="A12" t="inlineStr">
        <is>
          <t>Elementary</t>
        </is>
      </c>
      <c r="B12" s="8" t="n">
        <v>1202</v>
      </c>
      <c r="C12" s="9" t="n">
        <v>213</v>
      </c>
      <c r="D12" s="9" t="n">
        <v>672</v>
      </c>
      <c r="E12" s="9" t="n">
        <v>317</v>
      </c>
      <c r="F12" s="9" t="n">
        <v>583</v>
      </c>
      <c r="G12" s="9" t="n">
        <v>577</v>
      </c>
      <c r="H12" s="9" t="n">
        <v>42</v>
      </c>
      <c r="I12" s="8" t="n">
        <v>1229</v>
      </c>
      <c r="J12" s="9" t="n">
        <v>64</v>
      </c>
    </row>
    <row r="13">
      <c r="A13" t="inlineStr">
        <is>
          <t>High</t>
        </is>
      </c>
      <c r="B13" s="9" t="n">
        <v>235</v>
      </c>
      <c r="C13" s="9" t="n">
        <v>80</v>
      </c>
      <c r="D13" s="9" t="n">
        <v>116</v>
      </c>
      <c r="E13" s="9" t="n">
        <v>39</v>
      </c>
      <c r="F13" s="9" t="n">
        <v>224</v>
      </c>
      <c r="G13" s="9" t="n">
        <v>11</v>
      </c>
      <c r="H13" s="9" t="n">
        <v>138</v>
      </c>
      <c r="I13" s="9" t="n">
        <v>91</v>
      </c>
      <c r="J13" s="9" t="n">
        <v>6</v>
      </c>
    </row>
    <row r="15">
      <c r="A15" s="2" t="inlineStr">
        <is>
          <t>Transcriber's notes</t>
        </is>
      </c>
    </row>
    <row r="16">
      <c r="A16" t="inlineStr">
        <is>
          <t>Figures in 1,000. No printed totals; each group of categories checked against 'No. pupils examined':</t>
        </is>
      </c>
    </row>
    <row r="17">
      <c r="A17" t="inlineStr">
        <is>
          <t>Elementary (Boys) General development vs No. examined 1,292: parts sum to 1,302 — does NOT reconcile (diff -10)</t>
        </is>
      </c>
    </row>
    <row r="18">
      <c r="A18" t="inlineStr">
        <is>
          <t>Elementary (Boys) Nutrition vs No. examined 1,292: parts sum to 1,293 — does NOT reconcile (diff -1)</t>
        </is>
      </c>
    </row>
    <row r="19">
      <c r="A19" t="inlineStr">
        <is>
          <t>Elementary (Boys) Spinal column vs No. examined 1,292: parts sum to 1,293 — does NOT reconcile (diff -1)</t>
        </is>
      </c>
    </row>
    <row r="20">
      <c r="A20" t="inlineStr">
        <is>
          <t>Middle (Boys) General development vs No. examined 274: parts sum to 274 — reconciles</t>
        </is>
      </c>
    </row>
    <row r="21">
      <c r="A21" t="inlineStr">
        <is>
          <t>Middle (Boys) Nutrition vs No. examined 274: parts sum to 432 — does NOT reconcile (diff -158)</t>
        </is>
      </c>
    </row>
    <row r="22">
      <c r="A22" t="inlineStr">
        <is>
          <t>Middle (Boys) Spinal column vs No. examined 274: parts sum to 116 — does NOT reconcile (diff +158)</t>
        </is>
      </c>
    </row>
    <row r="23">
      <c r="A23" t="inlineStr">
        <is>
          <t>Elementary (Girls) General development vs No. examined 1,202: parts sum to 1,202 — reconciles</t>
        </is>
      </c>
    </row>
    <row r="24">
      <c r="A24" t="inlineStr">
        <is>
          <t>Elementary (Girls) Nutrition vs No. examined 1,202: parts sum to 1,202 — reconciles</t>
        </is>
      </c>
    </row>
    <row r="25">
      <c r="A25" t="inlineStr">
        <is>
          <t>Elementary (Girls) Spinal column vs No. examined 1,202: parts sum to 1,293 — does NOT reconcile (diff -91)</t>
        </is>
      </c>
    </row>
    <row r="26">
      <c r="A26" t="inlineStr">
        <is>
          <t>High (Girls) General development vs No. examined 235: parts sum to 235 — reconciles</t>
        </is>
      </c>
    </row>
    <row r="27">
      <c r="A27" t="inlineStr">
        <is>
          <t>High (Girls) Nutrition vs No. examined 235: parts sum to 373 — does NOT reconcile (diff -138)</t>
        </is>
      </c>
    </row>
    <row r="28">
      <c r="A28" t="inlineStr">
        <is>
          <t>High (Girls) Spinal column vs No. examined 235: parts sum to 97 — does NOT reconcile (diff +138)</t>
        </is>
      </c>
    </row>
    <row r="29">
      <c r="A29" t="inlineStr">
        <is>
          <t>For Middle and High rows the Nutrition C figure (158, 138) equals the shortfall in the Spinal column pair, suggesting a column misplacement in the print; transcribed as printed in the printed positions.</t>
        </is>
      </c>
    </row>
    <row r="30">
      <c r="A30" t="inlineStr">
        <is>
          <t>Girls' Elementary spinal column figures (1,229 / 64) are printed identical to the Boys' Elementary figures, as printed.</t>
        </is>
      </c>
    </row>
  </sheetData>
  <hyperlinks>
    <hyperlink xmlns:r="http://schemas.openxmlformats.org/officeDocument/2006/relationships" ref="A5" r:id="rId1"/>
  </hyperlink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[Height, weight, etc. of elementary school children, 1925-26]</t>
        </is>
      </c>
    </row>
    <row r="2">
      <c r="A2" t="inlineStr">
        <is>
          <t>Education · printed pp. 176</t>
        </is>
      </c>
    </row>
    <row r="3">
      <c r="A3" t="inlineStr">
        <is>
          <t>The health data as regards height, weight, etc. of elementary school children for the 1925-26 year are given below:—</t>
        </is>
      </c>
    </row>
    <row r="4">
      <c r="A4" t="inlineStr">
        <is>
          <t>Scan: https://archive.org/details/japan-year-book-1930/page/n231/mode/1up</t>
        </is>
      </c>
    </row>
    <row r="5">
      <c r="A5" s="3" t="inlineStr">
        <is>
          <t>← Contents</t>
        </is>
      </c>
    </row>
    <row r="7">
      <c r="A7" s="5" t="inlineStr">
        <is>
          <t>Age</t>
        </is>
      </c>
      <c r="B7" s="5" t="inlineStr">
        <is>
          <t>Boys — No. examined</t>
        </is>
      </c>
      <c r="C7" s="5" t="inlineStr">
        <is>
          <t>Boys — Height (shaku)</t>
        </is>
      </c>
      <c r="D7" s="5" t="inlineStr">
        <is>
          <t>Boys — Weight (kan)</t>
        </is>
      </c>
      <c r="E7" s="5" t="inlineStr">
        <is>
          <t>Boys — Girth of chest (shaku)</t>
        </is>
      </c>
      <c r="F7" s="5" t="inlineStr">
        <is>
          <t>Girls — No. examined</t>
        </is>
      </c>
      <c r="G7" s="5" t="inlineStr">
        <is>
          <t>Girls — Height (shaku)</t>
        </is>
      </c>
      <c r="H7" s="5" t="inlineStr">
        <is>
          <t>Girls — Weight (kan)</t>
        </is>
      </c>
      <c r="I7" s="5" t="inlineStr">
        <is>
          <t>Girls — Girth of chest (shaku)</t>
        </is>
      </c>
    </row>
    <row r="8">
      <c r="A8" s="9" t="n">
        <v>7</v>
      </c>
      <c r="B8" s="8" t="n">
        <v>185119</v>
      </c>
      <c r="C8" s="7" t="n">
        <v>3.55</v>
      </c>
      <c r="D8" s="10" t="n">
        <v>4.723</v>
      </c>
      <c r="E8" s="7" t="n">
        <v>1.79</v>
      </c>
      <c r="F8" s="8" t="n">
        <v>181279</v>
      </c>
      <c r="G8" s="7" t="n">
        <v>3.5</v>
      </c>
      <c r="H8" s="10" t="n">
        <v>4.603</v>
      </c>
      <c r="I8" s="7" t="n">
        <v>1.74</v>
      </c>
    </row>
    <row r="9">
      <c r="A9" s="9" t="n">
        <v>10</v>
      </c>
      <c r="B9" s="8" t="n">
        <v>196833</v>
      </c>
      <c r="C9" s="7" t="n">
        <v>4.02</v>
      </c>
      <c r="D9" s="10" t="n">
        <v>6.432</v>
      </c>
      <c r="E9" s="7" t="n">
        <v>1.99</v>
      </c>
      <c r="F9" s="8" t="n">
        <v>189814</v>
      </c>
      <c r="G9" s="7" t="n">
        <v>3.97</v>
      </c>
      <c r="H9" s="10" t="n">
        <v>6.017</v>
      </c>
      <c r="I9" s="7" t="n">
        <v>1.92</v>
      </c>
    </row>
    <row r="10">
      <c r="A10" s="9" t="n">
        <v>13</v>
      </c>
      <c r="B10" s="8" t="n">
        <v>77282</v>
      </c>
      <c r="C10" s="7" t="n">
        <v>4.45</v>
      </c>
      <c r="D10" s="10" t="n">
        <v>8.316000000000001</v>
      </c>
      <c r="E10" s="7" t="n">
        <v>2.17</v>
      </c>
      <c r="F10" s="8" t="n">
        <v>55847</v>
      </c>
      <c r="G10" s="7" t="n">
        <v>4.49</v>
      </c>
      <c r="H10" s="10" t="n">
        <v>8.436</v>
      </c>
      <c r="I10" s="7" t="n">
        <v>2.15</v>
      </c>
    </row>
    <row r="11">
      <c r="A11" s="9" t="n">
        <v>16</v>
      </c>
      <c r="B11" s="9" t="n">
        <v>537</v>
      </c>
      <c r="C11" s="7" t="n">
        <v>4.84</v>
      </c>
      <c r="D11" s="10" t="n">
        <v>10.604</v>
      </c>
      <c r="E11" s="7" t="n">
        <v>2.41</v>
      </c>
      <c r="F11" s="9" t="n">
        <v>167</v>
      </c>
      <c r="G11" s="7" t="n">
        <v>4.76</v>
      </c>
      <c r="H11" s="10" t="n">
        <v>10.668</v>
      </c>
      <c r="I11" s="7" t="n">
        <v>2.38</v>
      </c>
    </row>
    <row r="13">
      <c r="A13" s="2" t="inlineStr">
        <is>
          <t>Footnotes</t>
        </is>
      </c>
    </row>
    <row r="14">
      <c r="A14" t="inlineStr">
        <is>
          <t>N.B.—shaku—11.93 inches; kan—3.75 kg.</t>
        </is>
      </c>
    </row>
    <row r="16">
      <c r="A16" s="2" t="inlineStr">
        <is>
          <t>Transcriber's notes</t>
        </is>
      </c>
    </row>
    <row r="17">
      <c r="A17" t="inlineStr">
        <is>
          <t>No printed totals.</t>
        </is>
      </c>
    </row>
    <row r="18">
      <c r="A18" t="inlineStr">
        <is>
          <t>A stray full stop follows '2.38' (Girls, age 16, girth); omitted.</t>
        </is>
      </c>
    </row>
  </sheetData>
  <hyperlinks>
    <hyperlink xmlns:r="http://schemas.openxmlformats.org/officeDocument/2006/relationships" ref="A5" r:id="rId1"/>
  </hyperlink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Admission Ratio of 25 Government High Schools</t>
        </is>
      </c>
    </row>
    <row r="2">
      <c r="A2" t="inlineStr">
        <is>
          <t>Education · printed pp. 176</t>
        </is>
      </c>
    </row>
    <row r="3">
      <c r="A3" t="inlineStr">
        <is>
          <t>XII. Competitive Examination</t>
        </is>
      </c>
    </row>
    <row r="4">
      <c r="A4" t="inlineStr">
        <is>
          <t>Scan: https://archive.org/details/japan-year-book-1930/page/n231/mode/1up</t>
        </is>
      </c>
    </row>
    <row r="5">
      <c r="A5" s="3" t="inlineStr">
        <is>
          <t>← Contents</t>
        </is>
      </c>
    </row>
    <row r="7">
      <c r="A7" s="5" t="inlineStr">
        <is>
          <t>Year</t>
        </is>
      </c>
      <c r="B7" s="5" t="inlineStr">
        <is>
          <t>Applicants to Lit. course</t>
        </is>
      </c>
      <c r="C7" s="5" t="inlineStr">
        <is>
          <t>No. admitted</t>
        </is>
      </c>
      <c r="D7" s="5" t="inlineStr">
        <is>
          <t>Applicants to Science c'se</t>
        </is>
      </c>
      <c r="E7" s="5" t="inlineStr">
        <is>
          <t>No. admitted</t>
        </is>
      </c>
      <c r="F7" s="5" t="inlineStr">
        <is>
          <t>Percent of total admission</t>
        </is>
      </c>
    </row>
    <row r="8">
      <c r="A8" t="inlineStr">
        <is>
          <t>1924-25</t>
        </is>
      </c>
      <c r="B8" s="8" t="n">
        <v>11728</v>
      </c>
      <c r="C8" s="8" t="n">
        <v>2524</v>
      </c>
      <c r="D8" s="8" t="n">
        <v>12550</v>
      </c>
      <c r="E8" s="8" t="n">
        <v>2522</v>
      </c>
      <c r="F8" s="11" t="n">
        <v>21.6</v>
      </c>
    </row>
    <row r="9">
      <c r="A9" t="inlineStr">
        <is>
          <t>1925-26</t>
        </is>
      </c>
      <c r="B9" s="8" t="n">
        <v>25012</v>
      </c>
      <c r="C9" s="8" t="n">
        <v>2538</v>
      </c>
      <c r="D9" s="8" t="n">
        <v>16057</v>
      </c>
      <c r="E9" s="8" t="n">
        <v>2574</v>
      </c>
      <c r="F9" s="11" t="n">
        <v>20.7</v>
      </c>
    </row>
    <row r="10">
      <c r="A10" t="inlineStr">
        <is>
          <t>1927-28</t>
        </is>
      </c>
      <c r="B10" s="8" t="n">
        <v>15731</v>
      </c>
      <c r="C10" s="8" t="n">
        <v>2720</v>
      </c>
      <c r="D10" s="8" t="n">
        <v>19555</v>
      </c>
      <c r="E10" s="8" t="n">
        <v>2781</v>
      </c>
      <c r="F10" t="inlineStr">
        <is>
          <t>16%</t>
        </is>
      </c>
    </row>
    <row r="12">
      <c r="A12" s="2" t="inlineStr">
        <is>
          <t>Transcriber's notes</t>
        </is>
      </c>
    </row>
    <row r="13">
      <c r="A13" t="inlineStr">
        <is>
          <t>No printed totals.</t>
        </is>
      </c>
    </row>
    <row r="14">
      <c r="A14" t="inlineStr">
        <is>
          <t>The percent sign in '16%' is printed in the book's ¢-like % glyph.</t>
        </is>
      </c>
    </row>
  </sheetData>
  <hyperlinks>
    <hyperlink xmlns:r="http://schemas.openxmlformats.org/officeDocument/2006/relationships" ref="A5" r:id="rId1"/>
  </hyperlink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[Admission ratio at Government special schools, 1926-27]</t>
        </is>
      </c>
    </row>
    <row r="2">
      <c r="A2" t="inlineStr">
        <is>
          <t>Education · printed pp. 176</t>
        </is>
      </c>
    </row>
    <row r="3">
      <c r="A3" t="inlineStr">
        <is>
          <t>The condition at the Government special schools is not much better, the record for 1926-27 admission being as follows:—</t>
        </is>
      </c>
    </row>
    <row r="4">
      <c r="A4" t="inlineStr">
        <is>
          <t>Scan: https://archive.org/details/japan-year-book-1930/page/n231/mode/1up</t>
        </is>
      </c>
    </row>
    <row r="5">
      <c r="A5" s="3" t="inlineStr">
        <is>
          <t>← Contents</t>
        </is>
      </c>
    </row>
    <row r="7">
      <c r="A7" s="5" t="inlineStr">
        <is>
          <t>Schools</t>
        </is>
      </c>
      <c r="B7" s="5" t="inlineStr">
        <is>
          <t>Admission ratio (1926-27)</t>
        </is>
      </c>
    </row>
    <row r="8">
      <c r="A8" t="inlineStr">
        <is>
          <t>20 Technical and Mining schools</t>
        </is>
      </c>
      <c r="B8" t="inlineStr">
        <is>
          <t>46%</t>
        </is>
      </c>
    </row>
    <row r="9">
      <c r="A9" t="inlineStr">
        <is>
          <t>10 Agr., Forestry and Sericulture schools</t>
        </is>
      </c>
      <c r="B9" t="inlineStr">
        <is>
          <t>37%</t>
        </is>
      </c>
    </row>
    <row r="10">
      <c r="A10" t="inlineStr">
        <is>
          <t>12 Higher Commercial schools</t>
        </is>
      </c>
      <c r="B10" t="inlineStr">
        <is>
          <t>48%</t>
        </is>
      </c>
    </row>
    <row r="12">
      <c r="A12" s="2" t="inlineStr">
        <is>
          <t>Transcriber's notes</t>
        </is>
      </c>
    </row>
    <row r="13">
      <c r="A13" t="inlineStr">
        <is>
          <t>No column headers printed; supplied.</t>
        </is>
      </c>
    </row>
  </sheetData>
  <hyperlinks>
    <hyperlink xmlns:r="http://schemas.openxmlformats.org/officeDocument/2006/relationships" ref="A5" r:id="rId1"/>
  </hyperlink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[Applicants and admissions, Tokyo Imperial University, 1925-26]</t>
        </is>
      </c>
    </row>
    <row r="2">
      <c r="A2" t="inlineStr">
        <is>
          <t>Education · printed pp. 176</t>
        </is>
      </c>
    </row>
    <row r="3">
      <c r="A3" t="inlineStr">
        <is>
          <t>The congestion is much eased in the Government universities, the record for Tokyo, the mecca of Japanese students, reading thus for 1925-26:—</t>
        </is>
      </c>
    </row>
    <row r="4">
      <c r="A4" t="inlineStr">
        <is>
          <t>Scan: https://archive.org/details/japan-year-book-1930/page/n231/mode/1up</t>
        </is>
      </c>
    </row>
    <row r="5">
      <c r="A5" s="3" t="inlineStr">
        <is>
          <t>← Contents</t>
        </is>
      </c>
    </row>
    <row r="7">
      <c r="A7" s="5" t="inlineStr"/>
      <c r="B7" s="5" t="inlineStr">
        <is>
          <t>Law</t>
        </is>
      </c>
      <c r="C7" s="5" t="inlineStr">
        <is>
          <t>Economics</t>
        </is>
      </c>
      <c r="D7" s="5" t="inlineStr">
        <is>
          <t>Medicine</t>
        </is>
      </c>
    </row>
    <row r="8">
      <c r="A8" t="inlineStr">
        <is>
          <t>Applicants</t>
        </is>
      </c>
      <c r="B8" s="9" t="n">
        <v>973</v>
      </c>
      <c r="C8" s="9" t="n">
        <v>328</v>
      </c>
      <c r="D8" s="9" t="n">
        <v>350</v>
      </c>
    </row>
    <row r="9">
      <c r="A9" t="inlineStr">
        <is>
          <t>Admissions</t>
        </is>
      </c>
      <c r="B9" s="9" t="n">
        <v>650</v>
      </c>
      <c r="C9" s="9" t="n">
        <v>258</v>
      </c>
      <c r="D9" s="9" t="n">
        <v>150</v>
      </c>
    </row>
    <row r="11">
      <c r="A11" s="2" t="inlineStr">
        <is>
          <t>Transcriber's notes</t>
        </is>
      </c>
    </row>
    <row r="12">
      <c r="A12" t="inlineStr">
        <is>
          <t>No printed totals.</t>
        </is>
      </c>
    </row>
  </sheetData>
  <hyperlinks>
    <hyperlink xmlns:r="http://schemas.openxmlformats.org/officeDocument/2006/relationships" ref="A5" r:id="rId1"/>
  </hyperlink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on libraries, books stored and visitors]</t>
        </is>
      </c>
    </row>
    <row r="2">
      <c r="A2" t="inlineStr">
        <is>
          <t>Education · printed pp. 177</t>
        </is>
      </c>
    </row>
    <row r="3">
      <c r="A3" t="inlineStr">
        <is>
          <t>XIII. Libraries and Museums — A. Libraries — Statistics on libraries, books stored, visitors, etc. in recent years are as follows: (lead-in printed at foot of p. 176)</t>
        </is>
      </c>
    </row>
    <row r="4">
      <c r="A4" t="inlineStr">
        <is>
          <t>Scan: https://archive.org/details/japan-year-book-1930/page/n232/mode/1up</t>
        </is>
      </c>
    </row>
    <row r="5">
      <c r="A5" s="3" t="inlineStr">
        <is>
          <t>← Contents</t>
        </is>
      </c>
    </row>
    <row r="7">
      <c r="A7" s="2" t="inlineStr">
        <is>
          <t>Libraries and volumes</t>
        </is>
      </c>
    </row>
    <row r="8">
      <c r="A8" s="5" t="inlineStr">
        <is>
          <t>No. of</t>
        </is>
      </c>
      <c r="B8" s="5" t="inlineStr">
        <is>
          <t>Mar. 1924 — Govt. and pub.</t>
        </is>
      </c>
      <c r="C8" s="5" t="inlineStr">
        <is>
          <t>Mar. 1924 — Priv.</t>
        </is>
      </c>
      <c r="D8" s="5" t="inlineStr">
        <is>
          <t>Mar. [year unclear] — Govt. and pub.</t>
        </is>
      </c>
      <c r="E8" s="5" t="inlineStr">
        <is>
          <t>Mar. [year unclear] — Priv.</t>
        </is>
      </c>
      <c r="F8" s="5" t="inlineStr">
        <is>
          <t>Mar. 1926 — Govt. and pub.</t>
        </is>
      </c>
      <c r="G8" s="5" t="inlineStr">
        <is>
          <t>Mar. 1926 — Priv.</t>
        </is>
      </c>
    </row>
    <row r="9">
      <c r="A9" t="inlineStr">
        <is>
          <t>Libraries</t>
        </is>
      </c>
      <c r="B9" s="8" t="n">
        <v>2118</v>
      </c>
      <c r="C9" s="8" t="n">
        <v>1286</v>
      </c>
      <c r="D9" s="8" t="n">
        <v>2547</v>
      </c>
      <c r="E9" s="8" t="n">
        <v>1357</v>
      </c>
      <c r="F9" s="8" t="n">
        <v>2547</v>
      </c>
      <c r="G9" s="8" t="n">
        <v>1357</v>
      </c>
    </row>
    <row r="10">
      <c r="A10" t="inlineStr">
        <is>
          <t>Volumes (1,000)</t>
        </is>
      </c>
      <c r="B10" s="8" t="n">
        <v>3885</v>
      </c>
      <c r="C10" s="8" t="n">
        <v>2409</v>
      </c>
      <c r="D10" s="8" t="n">
        <v>5389</v>
      </c>
      <c r="E10" s="8" t="n">
        <v>2424</v>
      </c>
      <c r="F10" s="8" t="n">
        <v>4581</v>
      </c>
      <c r="G10" s="8" t="n">
        <v>2610</v>
      </c>
    </row>
    <row r="12">
      <c r="A12" s="2" t="inlineStr">
        <is>
          <t>Visitors (one figure per year, bracketed across Govt. and pub. + Priv.)</t>
        </is>
      </c>
    </row>
    <row r="13">
      <c r="A13" s="5" t="inlineStr">
        <is>
          <t>No. of</t>
        </is>
      </c>
      <c r="B13" s="5" t="inlineStr">
        <is>
          <t>Mar. 1924</t>
        </is>
      </c>
      <c r="C13" s="5" t="inlineStr">
        <is>
          <t>Mar. [year unclear]</t>
        </is>
      </c>
      <c r="D13" s="5" t="inlineStr">
        <is>
          <t>Mar. 1926</t>
        </is>
      </c>
      <c r="E13" s="5" t="n"/>
      <c r="F13" s="5" t="n"/>
      <c r="G13" s="5" t="n"/>
    </row>
    <row r="14">
      <c r="A14" t="inlineStr">
        <is>
          <t>Visitors (1,000)</t>
        </is>
      </c>
      <c r="B14" s="8" t="n">
        <v>17530</v>
      </c>
      <c r="C14" s="8" t="n">
        <v>23174</v>
      </c>
      <c r="D14" s="8" t="n">
        <v>21058</v>
      </c>
    </row>
    <row r="16">
      <c r="A16" s="2" t="inlineStr">
        <is>
          <t>Transcriber's notes</t>
        </is>
      </c>
    </row>
    <row r="17">
      <c r="A17" t="inlineStr">
        <is>
          <t>Middle year heading is blurred: 'Mar. 192' + a last digit that could be 5 or 6 (the third heading reads Mar. 1926); written as 'Mar. [year unclear]'.</t>
        </is>
      </c>
    </row>
    <row r="18">
      <c r="A18" t="inlineStr">
        <is>
          <t>Libraries figures for the middle year and Mar. 1926 are printed identical (2,547 / 1,357), as printed.</t>
        </is>
      </c>
    </row>
    <row r="19">
      <c r="A19" t="inlineStr">
        <is>
          <t>A stray mark follows 21,058; omitted.</t>
        </is>
      </c>
    </row>
    <row r="20">
      <c r="A20" t="inlineStr">
        <is>
          <t>No printed totals. Text on p. 176 gives 5,728 libraries in April 1928 (not in table).</t>
        </is>
      </c>
    </row>
  </sheetData>
  <hyperlinks>
    <hyperlink xmlns:r="http://schemas.openxmlformats.org/officeDocument/2006/relationships" ref="A5" r:id="rId1"/>
  </hyperlink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The Imperial Library</t>
        </is>
      </c>
    </row>
    <row r="2">
      <c r="A2" t="inlineStr">
        <is>
          <t>Education · printed pp. 177</t>
        </is>
      </c>
    </row>
    <row r="3">
      <c r="A3" t="inlineStr">
        <is>
          <t>The Imperial Library (Location—Uyeno Park, Tokyo) is the largest and best equipped in Japan. Its recent statistics are as follows:—</t>
        </is>
      </c>
    </row>
    <row r="4">
      <c r="A4" t="inlineStr">
        <is>
          <t>Scan: https://archive.org/details/japan-year-book-1930/page/n232/mode/1up</t>
        </is>
      </c>
    </row>
    <row r="5">
      <c r="A5" s="3" t="inlineStr">
        <is>
          <t>← Contents</t>
        </is>
      </c>
    </row>
    <row r="7">
      <c r="A7" s="5" t="inlineStr">
        <is>
          <t>End of March</t>
        </is>
      </c>
      <c r="B7" s="5" t="inlineStr">
        <is>
          <t>No. of volumes — Jap. and Chinese</t>
        </is>
      </c>
      <c r="C7" s="5" t="inlineStr">
        <is>
          <t>No. of volumes — European</t>
        </is>
      </c>
      <c r="D7" s="5" t="inlineStr">
        <is>
          <t>No. of volumes — Total</t>
        </is>
      </c>
      <c r="E7" s="5" t="inlineStr">
        <is>
          <t>No. of days open during the year</t>
        </is>
      </c>
      <c r="F7" s="5" t="inlineStr">
        <is>
          <t>No. of visitors</t>
        </is>
      </c>
      <c r="G7" s="5" t="inlineStr">
        <is>
          <t>Aver. No. of visitors per day</t>
        </is>
      </c>
    </row>
    <row r="8">
      <c r="A8" s="9" t="n">
        <v>1926</v>
      </c>
      <c r="B8" s="8" t="n">
        <v>298684</v>
      </c>
      <c r="C8" s="8" t="n">
        <v>88315</v>
      </c>
      <c r="D8" s="8" t="n">
        <v>386999</v>
      </c>
      <c r="E8" s="9" t="n">
        <v>322</v>
      </c>
      <c r="F8" s="8" t="n">
        <v>374069</v>
      </c>
      <c r="G8" s="12" t="n">
        <v>1161.7</v>
      </c>
    </row>
    <row r="9">
      <c r="A9" s="9" t="n">
        <v>1927</v>
      </c>
      <c r="B9" s="8" t="n">
        <v>550865</v>
      </c>
      <c r="C9" s="8" t="n">
        <v>110753</v>
      </c>
      <c r="D9" s="8" t="n">
        <v>661618</v>
      </c>
      <c r="E9" s="9" t="n">
        <v>319</v>
      </c>
      <c r="F9" s="8" t="n">
        <v>401277</v>
      </c>
      <c r="G9" s="12" t="n">
        <v>1257.9</v>
      </c>
    </row>
    <row r="10">
      <c r="A10" s="9" t="n">
        <v>1928</v>
      </c>
      <c r="B10" s="8" t="n">
        <v>563525</v>
      </c>
      <c r="C10" s="8" t="n">
        <v>112633</v>
      </c>
      <c r="D10" s="8" t="n">
        <v>675885</v>
      </c>
      <c r="E10" s="9" t="n">
        <v>328</v>
      </c>
      <c r="F10" s="8" t="n">
        <v>401942</v>
      </c>
      <c r="G10" s="12" t="n">
        <v>1225.4</v>
      </c>
    </row>
    <row r="12">
      <c r="A12" s="2" t="inlineStr">
        <is>
          <t>Transcriber's notes</t>
        </is>
      </c>
    </row>
    <row r="13">
      <c r="A13" t="inlineStr">
        <is>
          <t>1926 volumes Total 386,999: parts sum to 386,999 — reconciles</t>
        </is>
      </c>
    </row>
    <row r="14">
      <c r="A14" t="inlineStr">
        <is>
          <t>1927 volumes Total 661,618: parts sum to 661,618 — reconciles</t>
        </is>
      </c>
    </row>
    <row r="15">
      <c r="A15" t="inlineStr">
        <is>
          <t>1928 volumes Total 675,885: parts sum to 676,158 — does NOT reconcile (diff -273)</t>
        </is>
      </c>
    </row>
    <row r="16">
      <c r="A16" t="inlineStr">
        <is>
          <t>1926: visitors/days = 1161.7 vs printed average 1,161.7</t>
        </is>
      </c>
    </row>
    <row r="17">
      <c r="A17" t="inlineStr">
        <is>
          <t>1927: visitors/days = 1257.9 vs printed average 1,257.9</t>
        </is>
      </c>
    </row>
    <row r="18">
      <c r="A18" t="inlineStr">
        <is>
          <t>1928: visitors/days = 1225.4 vs printed average 1,225.4</t>
        </is>
      </c>
    </row>
  </sheetData>
  <hyperlinks>
    <hyperlink xmlns:r="http://schemas.openxmlformats.org/officeDocument/2006/relationships" ref="A5" r:id="rId1"/>
  </hyperlink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[Students abroad sent by the Education Department, by country]</t>
        </is>
      </c>
    </row>
    <row r="2">
      <c r="A2" t="inlineStr">
        <is>
          <t>Education · printed pp. 180</t>
        </is>
      </c>
    </row>
    <row r="3">
      <c r="A3" t="inlineStr">
        <is>
          <t>XVI. Foreign Students Studying in Japan and Japanese Abroad — Japanese Students Studying Abroad — The latest figures available is as follows:—</t>
        </is>
      </c>
    </row>
    <row r="4">
      <c r="A4" t="inlineStr">
        <is>
          <t>Scan: https://archive.org/details/japan-year-book-1930/page/n235/mode/1up</t>
        </is>
      </c>
    </row>
    <row r="5">
      <c r="A5" s="3" t="inlineStr">
        <is>
          <t>← Contents</t>
        </is>
      </c>
    </row>
    <row r="7">
      <c r="A7" s="5" t="inlineStr">
        <is>
          <t>Countries where students are staying</t>
        </is>
      </c>
      <c r="B7" s="5" t="inlineStr">
        <is>
          <t>No. of students</t>
        </is>
      </c>
    </row>
    <row r="8">
      <c r="A8" t="inlineStr">
        <is>
          <t>England</t>
        </is>
      </c>
      <c r="B8" s="9" t="n">
        <v>60</v>
      </c>
    </row>
    <row r="9">
      <c r="A9" t="inlineStr">
        <is>
          <t>U.S.A.</t>
        </is>
      </c>
      <c r="B9" s="9" t="n">
        <v>31</v>
      </c>
    </row>
    <row r="10">
      <c r="A10" t="inlineStr">
        <is>
          <t>France</t>
        </is>
      </c>
      <c r="B10" s="9" t="n">
        <v>28</v>
      </c>
    </row>
    <row r="11">
      <c r="A11" t="inlineStr">
        <is>
          <t>Germany</t>
        </is>
      </c>
      <c r="B11" s="9" t="n">
        <v>193</v>
      </c>
    </row>
    <row r="12">
      <c r="A12" t="inlineStr">
        <is>
          <t>Italy</t>
        </is>
      </c>
      <c r="B12" s="9" t="n">
        <v>4</v>
      </c>
    </row>
    <row r="13">
      <c r="A13" t="inlineStr">
        <is>
          <t>Austria</t>
        </is>
      </c>
      <c r="B13" s="9" t="n">
        <v>8</v>
      </c>
    </row>
    <row r="14">
      <c r="A14" t="inlineStr">
        <is>
          <t>China</t>
        </is>
      </c>
      <c r="B14" s="9" t="n">
        <v>4</v>
      </c>
    </row>
    <row r="15">
      <c r="A15" t="inlineStr">
        <is>
          <t>Sweden</t>
        </is>
      </c>
      <c r="B15" s="9" t="n">
        <v>6</v>
      </c>
    </row>
    <row r="16">
      <c r="A16" t="inlineStr">
        <is>
          <t>Holland</t>
        </is>
      </c>
      <c r="B16" s="9" t="n">
        <v>2</v>
      </c>
    </row>
    <row r="17">
      <c r="A17" t="inlineStr">
        <is>
          <t>Belgium</t>
        </is>
      </c>
      <c r="B17" s="9" t="n">
        <v>1</v>
      </c>
    </row>
    <row r="18">
      <c r="A18" t="inlineStr">
        <is>
          <t>Total</t>
        </is>
      </c>
      <c r="B18" s="9" t="n">
        <v>342</v>
      </c>
    </row>
    <row r="20">
      <c r="A20" s="2" t="inlineStr">
        <is>
          <t>Footnotes</t>
        </is>
      </c>
    </row>
    <row r="21">
      <c r="A21" t="inlineStr">
        <is>
          <t>Note.—Other Government Departments have also their own students abroad.</t>
        </is>
      </c>
    </row>
    <row r="23">
      <c r="A23" s="2" t="inlineStr">
        <is>
          <t>Transcriber's notes</t>
        </is>
      </c>
    </row>
    <row r="24">
      <c r="A24" t="inlineStr">
        <is>
          <t>Printed side by side in two blocks; merged in reading order.</t>
        </is>
      </c>
    </row>
    <row r="25">
      <c r="A25" t="inlineStr">
        <is>
          <t>Total 342: parts sum to 337 — does NOT reconcile (diff +5)</t>
        </is>
      </c>
    </row>
  </sheetData>
  <hyperlinks>
    <hyperlink xmlns:r="http://schemas.openxmlformats.org/officeDocument/2006/relationships" ref="A5" r:id="rId1"/>
  </hyperlink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[Licenses for High School teachers]</t>
        </is>
      </c>
    </row>
    <row r="2">
      <c r="A2" t="inlineStr">
        <is>
          <t>Education · printed pp. 180</t>
        </is>
      </c>
    </row>
    <row r="3">
      <c r="A3" t="inlineStr">
        <is>
          <t>XVII. Teachers' &amp; Medical Practitioners License Examination — The total number of the licenses for High School teachers given stands as follows:—</t>
        </is>
      </c>
    </row>
    <row r="4">
      <c r="A4" t="inlineStr">
        <is>
          <t>Scan: https://archive.org/details/japan-year-book-1930/page/n235/mode/1up</t>
        </is>
      </c>
    </row>
    <row r="5">
      <c r="A5" s="3" t="inlineStr">
        <is>
          <t>← Contents</t>
        </is>
      </c>
    </row>
    <row r="7">
      <c r="A7" s="5" t="inlineStr">
        <is>
          <t>Year (End of Mar.)</t>
        </is>
      </c>
      <c r="B7" s="5" t="inlineStr">
        <is>
          <t>License without Exam.</t>
        </is>
      </c>
      <c r="C7" s="5" t="inlineStr">
        <is>
          <t>License on Exam.</t>
        </is>
      </c>
      <c r="D7" s="5" t="inlineStr">
        <is>
          <t>Total</t>
        </is>
      </c>
    </row>
    <row r="8">
      <c r="A8" s="9" t="n">
        <v>1924</v>
      </c>
      <c r="B8" s="9" t="n">
        <v>311</v>
      </c>
      <c r="C8" s="9" t="n">
        <v>4</v>
      </c>
      <c r="D8" s="9" t="n">
        <v>315</v>
      </c>
    </row>
    <row r="9">
      <c r="A9" s="9" t="n">
        <v>1925</v>
      </c>
      <c r="B9" s="9" t="n">
        <v>392</v>
      </c>
      <c r="C9" s="9" t="n">
        <v>5</v>
      </c>
      <c r="D9" s="9" t="n">
        <v>397</v>
      </c>
    </row>
    <row r="10">
      <c r="A10" s="9" t="n">
        <v>1926</v>
      </c>
      <c r="B10" s="9" t="n">
        <v>455</v>
      </c>
      <c r="C10" s="9" t="n">
        <v>35</v>
      </c>
      <c r="D10" s="9" t="n">
        <v>490</v>
      </c>
    </row>
    <row r="11">
      <c r="A11" t="inlineStr">
        <is>
          <t>Grand total</t>
        </is>
      </c>
      <c r="B11" t="inlineStr"/>
      <c r="C11" t="inlineStr"/>
      <c r="D11" s="8" t="n">
        <v>2209</v>
      </c>
    </row>
    <row r="13">
      <c r="A13" s="2" t="inlineStr">
        <is>
          <t>Transcriber's notes</t>
        </is>
      </c>
    </row>
    <row r="14">
      <c r="A14" t="inlineStr">
        <is>
          <t>1924 Total 315: parts sum to 315 — reconciles</t>
        </is>
      </c>
    </row>
    <row r="15">
      <c r="A15" t="inlineStr">
        <is>
          <t>1925 Total 397: parts sum to 397 — reconciles</t>
        </is>
      </c>
    </row>
    <row r="16">
      <c r="A16" t="inlineStr">
        <is>
          <t>1926 Total 490: parts sum to 490 — reconciles</t>
        </is>
      </c>
    </row>
    <row r="17">
      <c r="A17" t="inlineStr">
        <is>
          <t>Grand total (sum of three yearly totals shown) 2,209: parts sum to 1,202 — does NOT reconcile (diff +1,007)</t>
        </is>
      </c>
    </row>
    <row r="18">
      <c r="A18" t="inlineStr">
        <is>
          <t>Grand total figure printed in the Total column.</t>
        </is>
      </c>
    </row>
  </sheetData>
  <hyperlinks>
    <hyperlink xmlns:r="http://schemas.openxmlformats.org/officeDocument/2006/relationships" ref="A5" r:id="rId1"/>
  </hyperlink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[Licenses for Secondary School teachers]</t>
        </is>
      </c>
    </row>
    <row r="2">
      <c r="A2" t="inlineStr">
        <is>
          <t>Education · printed pp. 180</t>
        </is>
      </c>
    </row>
    <row r="3">
      <c r="A3" t="inlineStr">
        <is>
          <t>The total number of the licenses for Secondary School teachers given in the last three years are as follows:—</t>
        </is>
      </c>
    </row>
    <row r="4">
      <c r="A4" t="inlineStr">
        <is>
          <t>Scan: https://archive.org/details/japan-year-book-1930/page/n235/mode/1up</t>
        </is>
      </c>
    </row>
    <row r="5">
      <c r="A5" s="3" t="inlineStr">
        <is>
          <t>← Contents</t>
        </is>
      </c>
    </row>
    <row r="7">
      <c r="A7" s="5" t="inlineStr">
        <is>
          <t>Year (End of Mar.)</t>
        </is>
      </c>
      <c r="B7" s="5" t="inlineStr">
        <is>
          <t>License without Exam.</t>
        </is>
      </c>
      <c r="C7" s="5" t="inlineStr">
        <is>
          <t>License on Exam.</t>
        </is>
      </c>
      <c r="D7" s="5" t="inlineStr">
        <is>
          <t>Total</t>
        </is>
      </c>
    </row>
    <row r="8">
      <c r="A8" s="9" t="n">
        <v>1924</v>
      </c>
      <c r="B8" s="8" t="n">
        <v>2513</v>
      </c>
      <c r="C8" s="9" t="n">
        <v>785</v>
      </c>
      <c r="D8" s="8" t="n">
        <v>3298</v>
      </c>
    </row>
    <row r="9">
      <c r="A9" s="9" t="n">
        <v>1925</v>
      </c>
      <c r="B9" s="8" t="n">
        <v>3900</v>
      </c>
      <c r="C9" s="9" t="n">
        <v>809</v>
      </c>
      <c r="D9" s="8" t="n">
        <v>4719</v>
      </c>
    </row>
    <row r="10">
      <c r="A10" s="9" t="n">
        <v>1926</v>
      </c>
      <c r="B10" s="8" t="n">
        <v>4022</v>
      </c>
      <c r="C10" s="9" t="n">
        <v>782</v>
      </c>
      <c r="D10" s="8" t="n">
        <v>4804</v>
      </c>
    </row>
    <row r="12">
      <c r="A12" s="2" t="inlineStr">
        <is>
          <t>Transcriber's notes</t>
        </is>
      </c>
    </row>
    <row r="13">
      <c r="A13" t="inlineStr">
        <is>
          <t>1924 Total 3,298: parts sum to 3,298 — reconciles</t>
        </is>
      </c>
    </row>
    <row r="14">
      <c r="A14" t="inlineStr">
        <is>
          <t>1925 Total 4,719: parts sum to 4,709 — does NOT reconcile (diff +10)</t>
        </is>
      </c>
    </row>
    <row r="15">
      <c r="A15" t="inlineStr">
        <is>
          <t>1926 Total 4,804: parts sum to 4,804 — reconciles</t>
        </is>
      </c>
    </row>
  </sheetData>
  <hyperlinks>
    <hyperlink xmlns:r="http://schemas.openxmlformats.org/officeDocument/2006/relationships" ref="A5" r:id="rId1"/>
  </hyperlink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and membership of labor unions, 1925-1928]</t>
        </is>
      </c>
    </row>
    <row r="2">
      <c r="A2" t="inlineStr">
        <is>
          <t>Labor · printed pp. 183</t>
        </is>
      </c>
    </row>
    <row r="3">
      <c r="A3" t="inlineStr">
        <is>
          <t>Union Statistics.—The following figures showing the number and membership of labor unions of all descriptions in Japan are based upon the investigation of the Social Affairs Bureau of the Home Office:—</t>
        </is>
      </c>
    </row>
    <row r="4">
      <c r="A4" t="inlineStr">
        <is>
          <t>Scan: https://archive.org/details/japan-year-book-1930/page/n238/mode/1up</t>
        </is>
      </c>
    </row>
    <row r="5">
      <c r="A5" s="3" t="inlineStr">
        <is>
          <t>← Contents</t>
        </is>
      </c>
    </row>
    <row r="7">
      <c r="A7" s="5" t="inlineStr"/>
      <c r="B7" s="5" t="inlineStr">
        <is>
          <t>June 1925</t>
        </is>
      </c>
      <c r="C7" s="5" t="inlineStr">
        <is>
          <t>June 1926</t>
        </is>
      </c>
      <c r="D7" s="5" t="inlineStr">
        <is>
          <t>June 1927</t>
        </is>
      </c>
      <c r="E7" s="5" t="inlineStr">
        <is>
          <t>June 1928</t>
        </is>
      </c>
    </row>
    <row r="8">
      <c r="A8" t="inlineStr">
        <is>
          <t>No of unions</t>
        </is>
      </c>
      <c r="B8" s="9" t="n">
        <v>494</v>
      </c>
      <c r="C8" s="9" t="n">
        <v>408</v>
      </c>
      <c r="D8" s="9" t="n">
        <v>423</v>
      </c>
      <c r="E8" s="9" t="n">
        <v>501</v>
      </c>
    </row>
    <row r="9">
      <c r="A9" t="inlineStr">
        <is>
          <t>Membership</t>
        </is>
      </c>
      <c r="B9" s="8" t="n">
        <v>234698</v>
      </c>
      <c r="C9" s="8" t="n">
        <v>260348</v>
      </c>
      <c r="D9" s="8" t="n">
        <v>284321</v>
      </c>
      <c r="E9" s="8" t="n">
        <v>300000</v>
      </c>
    </row>
    <row r="11">
      <c r="A11" s="2" t="inlineStr">
        <is>
          <t>Transcriber's notes</t>
        </is>
      </c>
    </row>
    <row r="12">
      <c r="A12" t="inlineStr">
        <is>
          <t>No printed totals.</t>
        </is>
      </c>
    </row>
  </sheetData>
  <hyperlinks>
    <hyperlink xmlns:r="http://schemas.openxmlformats.org/officeDocument/2006/relationships" ref="A5" r:id="rId1"/>
  </hyperlink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laborers]</t>
        </is>
      </c>
    </row>
    <row r="2">
      <c r="A2" t="inlineStr">
        <is>
          <t>Labor · printed pp. 183</t>
        </is>
      </c>
    </row>
    <row r="3">
      <c r="A3" t="inlineStr">
        <is>
          <t>Number of Laborers — The latest figures on laborers are not yet available, pending completion of the statistics of the census taken in Oct. 1925. ... the total number of laborers in the country amounts to 40,504,110, disregarding for convenience sake difference in the dates of inquiry.</t>
        </is>
      </c>
    </row>
    <row r="4">
      <c r="A4" t="inlineStr">
        <is>
          <t>Scan: https://archive.org/details/japan-year-book-1930/page/n238/mode/1up</t>
        </is>
      </c>
    </row>
    <row r="5">
      <c r="A5" s="3" t="inlineStr">
        <is>
          <t>← Contents</t>
        </is>
      </c>
    </row>
    <row r="7">
      <c r="A7" s="5" t="inlineStr">
        <is>
          <t>Laborers</t>
        </is>
      </c>
      <c r="B7" s="5" t="inlineStr">
        <is>
          <t>No.</t>
        </is>
      </c>
      <c r="C7" s="5" t="inlineStr">
        <is>
          <t>Date</t>
        </is>
      </c>
      <c r="D7" s="5" t="inlineStr">
        <is>
          <t>Investigated by</t>
        </is>
      </c>
    </row>
    <row r="8">
      <c r="A8" t="inlineStr">
        <is>
          <t>Factory</t>
        </is>
      </c>
      <c r="B8" s="8" t="n">
        <v>2109131</v>
      </c>
      <c r="C8" t="inlineStr">
        <is>
          <t>End of 1927</t>
        </is>
      </c>
      <c r="D8" t="inlineStr">
        <is>
          <t>Social Bureau</t>
        </is>
      </c>
    </row>
    <row r="9">
      <c r="A9" t="inlineStr">
        <is>
          <t>Mine</t>
        </is>
      </c>
      <c r="B9" s="8" t="n">
        <v>292915</v>
      </c>
      <c r="C9" t="inlineStr">
        <is>
          <t>„</t>
        </is>
      </c>
      <c r="D9" t="inlineStr">
        <is>
          <t>„</t>
        </is>
      </c>
    </row>
    <row r="10">
      <c r="A10" t="inlineStr">
        <is>
          <t>Agricultural</t>
        </is>
      </c>
      <c r="B10" s="8" t="n">
        <v>26943000</v>
      </c>
      <c r="C10" t="inlineStr">
        <is>
          <t>Oct. 1, 1920</t>
        </is>
      </c>
      <c r="D10" t="inlineStr">
        <is>
          <t>Agr. &amp; Com. Dept.</t>
        </is>
      </c>
    </row>
    <row r="11">
      <c r="A11" t="inlineStr">
        <is>
          <t>Fishing</t>
        </is>
      </c>
      <c r="B11" s="8" t="n">
        <v>855996</v>
      </c>
      <c r="C11" t="inlineStr">
        <is>
          <t>End of 1927</t>
        </is>
      </c>
      <c r="D11" t="inlineStr">
        <is>
          <t>Agr. &amp; For. Dept.</t>
        </is>
      </c>
    </row>
    <row r="12">
      <c r="A12" t="inlineStr">
        <is>
          <t>Forest</t>
        </is>
      </c>
      <c r="B12" s="8" t="n">
        <v>310323</v>
      </c>
      <c r="C12" t="inlineStr">
        <is>
          <t>Oct. 1, 1925</t>
        </is>
      </c>
      <c r="D12" t="inlineStr">
        <is>
          <t>„</t>
        </is>
      </c>
    </row>
    <row r="13">
      <c r="A13" t="inlineStr">
        <is>
          <t>Commercial</t>
        </is>
      </c>
      <c r="B13" s="8" t="n">
        <v>7646000</v>
      </c>
      <c r="C13" t="inlineStr">
        <is>
          <t>Est. from Census on Oct. 1, 1920</t>
        </is>
      </c>
      <c r="D13" t="inlineStr"/>
    </row>
    <row r="14">
      <c r="A14" t="inlineStr">
        <is>
          <t>Traffic</t>
        </is>
      </c>
      <c r="B14" s="8" t="n">
        <v>419602</v>
      </c>
      <c r="C14" t="inlineStr">
        <is>
          <t>End of 1927</t>
        </is>
      </c>
      <c r="D14" t="inlineStr">
        <is>
          <t>Rly. &amp; Com. Dept.</t>
        </is>
      </c>
    </row>
    <row r="15">
      <c r="A15" t="inlineStr">
        <is>
          <t>Casual</t>
        </is>
      </c>
      <c r="B15" s="8" t="n">
        <v>1882109</v>
      </c>
      <c r="C15" t="inlineStr">
        <is>
          <t>„</t>
        </is>
      </c>
      <c r="D15" t="inlineStr">
        <is>
          <t>Home Dept.</t>
        </is>
      </c>
    </row>
    <row r="16">
      <c r="A16" t="inlineStr">
        <is>
          <t>Salt fields</t>
        </is>
      </c>
      <c r="B16" s="8" t="n">
        <v>45034</v>
      </c>
      <c r="C16" t="inlineStr">
        <is>
          <t>End of 1925</t>
        </is>
      </c>
      <c r="D16" t="inlineStr">
        <is>
          <t>Monopoly Bureau</t>
        </is>
      </c>
    </row>
    <row r="17">
      <c r="A17" t="inlineStr">
        <is>
          <t>Total</t>
        </is>
      </c>
      <c r="B17" s="8" t="n">
        <v>40504110</v>
      </c>
      <c r="C17" t="inlineStr"/>
      <c r="D17" t="inlineStr"/>
    </row>
    <row r="19">
      <c r="A19" s="2" t="inlineStr">
        <is>
          <t>Transcriber's notes</t>
        </is>
      </c>
    </row>
    <row r="20">
      <c r="A20" t="inlineStr">
        <is>
          <t>Total No. 40,504,110: parts sum to 40,504,110 — reconciles</t>
        </is>
      </c>
    </row>
    <row r="21">
      <c r="A21" t="inlineStr">
        <is>
          <t>The Date / Investigated-by entries are printed slightly out of line with the left-hand rows (e.g. 'End of 1925 Monopoly Bureau' sits on the Total line, and 'Home Dept.' on the Salt fields line). There are nine entries for the nine categories; they are assigned here in order, so Salt fields = End of 1925 / Monopoly Bureau and Total has none.</t>
        </is>
      </c>
    </row>
    <row r="22">
      <c r="A22" t="inlineStr">
        <is>
          <t>'Est. from Census on Oct. 1, 1920' spans both Date and Investigated-by columns; placed in Date.</t>
        </is>
      </c>
    </row>
    <row r="23">
      <c r="A23" t="inlineStr">
        <is>
          <t>Ditto marks („) kept as printed. A stray pen/print stroke after 419,602 ignored.</t>
        </is>
      </c>
    </row>
  </sheetData>
  <hyperlinks>
    <hyperlink xmlns:r="http://schemas.openxmlformats.org/officeDocument/2006/relationships" ref="A5" r:id="rId1"/>
  </hyperlink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factories with over 5 workmen, and their operatives]</t>
        </is>
      </c>
    </row>
    <row r="2">
      <c r="A2" t="inlineStr">
        <is>
          <t>Labor · printed pp. 184</t>
        </is>
      </c>
    </row>
    <row r="3">
      <c r="A3" t="inlineStr">
        <is>
          <t>Data on Factory Labor — Factories and their Workers — The following shows the number of factories with over 5 workmen, and their operatives, as investigated by Com. &amp; Ind. Dep't.:—</t>
        </is>
      </c>
    </row>
    <row r="4">
      <c r="A4" t="inlineStr">
        <is>
          <t>Scan: https://archive.org/details/japan-year-book-1930/page/n239/mode/1up</t>
        </is>
      </c>
    </row>
    <row r="5">
      <c r="A5" s="3" t="inlineStr">
        <is>
          <t>← Contents</t>
        </is>
      </c>
    </row>
    <row r="7">
      <c r="A7" s="5" t="inlineStr">
        <is>
          <t>Year</t>
        </is>
      </c>
      <c r="B7" s="5" t="inlineStr">
        <is>
          <t>No. of factories</t>
        </is>
      </c>
      <c r="C7" s="5" t="inlineStr">
        <is>
          <t>No. of laborers — Male</t>
        </is>
      </c>
      <c r="D7" s="5" t="inlineStr">
        <is>
          <t>No. of laborers — Female</t>
        </is>
      </c>
      <c r="E7" s="5" t="inlineStr">
        <is>
          <t>No. of laborers — Total</t>
        </is>
      </c>
    </row>
    <row r="8">
      <c r="A8" s="9" t="n">
        <v>1914</v>
      </c>
      <c r="B8" s="8" t="n">
        <v>31717</v>
      </c>
      <c r="C8" s="8" t="n">
        <v>383957</v>
      </c>
      <c r="D8" s="8" t="n">
        <v>564308</v>
      </c>
      <c r="E8" s="8" t="n">
        <v>948265</v>
      </c>
    </row>
    <row r="9">
      <c r="A9" s="9" t="n">
        <v>1922</v>
      </c>
      <c r="B9" s="8" t="n">
        <v>46427</v>
      </c>
      <c r="C9" s="8" t="n">
        <v>834314</v>
      </c>
      <c r="D9" s="8" t="n">
        <v>856705</v>
      </c>
      <c r="E9" s="8" t="n">
        <v>1691019</v>
      </c>
    </row>
    <row r="10">
      <c r="A10" s="9" t="n">
        <v>1923</v>
      </c>
      <c r="B10" s="8" t="n">
        <v>47786</v>
      </c>
      <c r="C10" s="8" t="n">
        <v>838197</v>
      </c>
      <c r="D10" s="8" t="n">
        <v>926936</v>
      </c>
      <c r="E10" s="8" t="n">
        <v>1765133</v>
      </c>
    </row>
    <row r="11">
      <c r="A11" s="9" t="n">
        <v>1924</v>
      </c>
      <c r="B11" s="8" t="n">
        <v>48394</v>
      </c>
      <c r="C11" s="8" t="n">
        <v>859783</v>
      </c>
      <c r="D11" s="8" t="n">
        <v>929835</v>
      </c>
      <c r="E11" s="8" t="n">
        <v>1789618</v>
      </c>
    </row>
    <row r="12">
      <c r="A12" s="9" t="n">
        <v>1925</v>
      </c>
      <c r="B12" s="8" t="n">
        <v>49161</v>
      </c>
      <c r="C12" s="8" t="n">
        <v>852554</v>
      </c>
      <c r="D12" s="8" t="n">
        <v>955827</v>
      </c>
      <c r="E12" s="8" t="n">
        <v>1808381</v>
      </c>
    </row>
    <row r="13">
      <c r="A13" s="9" t="n">
        <v>1926</v>
      </c>
      <c r="B13" s="8" t="n">
        <v>51906</v>
      </c>
      <c r="C13" s="8" t="n">
        <v>893834</v>
      </c>
      <c r="D13" s="8" t="n">
        <v>981361</v>
      </c>
      <c r="E13" s="8" t="n">
        <v>1875195</v>
      </c>
    </row>
    <row r="14">
      <c r="A14" s="9" t="n">
        <v>1927</v>
      </c>
      <c r="B14" s="8" t="n">
        <v>53680</v>
      </c>
      <c r="C14" s="8" t="n">
        <v>923201</v>
      </c>
      <c r="D14" s="8" t="n">
        <v>975671</v>
      </c>
      <c r="E14" s="8" t="n">
        <v>1898872</v>
      </c>
    </row>
    <row r="16">
      <c r="A16" s="2" t="inlineStr">
        <is>
          <t>Transcriber's notes</t>
        </is>
      </c>
    </row>
    <row r="17">
      <c r="A17" t="inlineStr">
        <is>
          <t>1914 Total 948,265: parts sum to 948,265 — reconciles</t>
        </is>
      </c>
    </row>
    <row r="18">
      <c r="A18" t="inlineStr">
        <is>
          <t>1922 Total 1,691,019: parts sum to 1,691,019 — reconciles</t>
        </is>
      </c>
    </row>
    <row r="19">
      <c r="A19" t="inlineStr">
        <is>
          <t>1923 Total 1,765,133: parts sum to 1,765,133 — reconciles</t>
        </is>
      </c>
    </row>
    <row r="20">
      <c r="A20" t="inlineStr">
        <is>
          <t>1924 Total 1,789,618: parts sum to 1,789,618 — reconciles</t>
        </is>
      </c>
    </row>
    <row r="21">
      <c r="A21" t="inlineStr">
        <is>
          <t>1925 Total 1,808,381: parts sum to 1,808,381 — reconciles</t>
        </is>
      </c>
    </row>
    <row r="22">
      <c r="A22" t="inlineStr">
        <is>
          <t>1926 Total 1,875,195: parts sum to 1,875,195 — reconciles</t>
        </is>
      </c>
    </row>
    <row r="23">
      <c r="A23" t="inlineStr">
        <is>
          <t>1927 Total 1,898,872: parts sum to 1,898,872 — reconciles</t>
        </is>
      </c>
    </row>
  </sheetData>
  <hyperlinks>
    <hyperlink xmlns:r="http://schemas.openxmlformats.org/officeDocument/2006/relationships" ref="A5" r:id="rId1"/>
  </hyperlink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[Index numbers of factories and laborers, and percentage of male and female laborers]</t>
        </is>
      </c>
    </row>
    <row r="2">
      <c r="A2" t="inlineStr">
        <is>
          <t>Labor · printed pp. 184</t>
        </is>
      </c>
    </row>
    <row r="3">
      <c r="A3" t="inlineStr">
        <is>
          <t>Scan: https://archive.org/details/japan-year-book-1930/page/n239/mode/1up</t>
        </is>
      </c>
    </row>
    <row r="4">
      <c r="A4" s="3" t="inlineStr">
        <is>
          <t>← Contents</t>
        </is>
      </c>
    </row>
    <row r="6">
      <c r="A6" s="5" t="inlineStr">
        <is>
          <t>Year</t>
        </is>
      </c>
      <c r="B6" s="5" t="inlineStr">
        <is>
          <t>Index No. — Factories</t>
        </is>
      </c>
      <c r="C6" s="5" t="inlineStr">
        <is>
          <t>Index No. — Laborers</t>
        </is>
      </c>
      <c r="D6" s="5" t="inlineStr">
        <is>
          <t>Percentage of laborers — Male</t>
        </is>
      </c>
      <c r="E6" s="5" t="inlineStr">
        <is>
          <t>Percentage of laborers — Female</t>
        </is>
      </c>
    </row>
    <row r="7">
      <c r="A7" s="9" t="n">
        <v>1914</v>
      </c>
      <c r="B7" s="9" t="n">
        <v>100</v>
      </c>
      <c r="C7" s="9" t="n">
        <v>100</v>
      </c>
      <c r="D7" s="11" t="n">
        <v>40.5</v>
      </c>
      <c r="E7" s="11" t="n">
        <v>59.5</v>
      </c>
    </row>
    <row r="8">
      <c r="A8" s="9" t="n">
        <v>1922</v>
      </c>
      <c r="B8" s="9" t="n">
        <v>146</v>
      </c>
      <c r="C8" s="9" t="n">
        <v>178</v>
      </c>
      <c r="D8" t="inlineStr"/>
      <c r="E8" s="11" t="n">
        <v>50.7</v>
      </c>
    </row>
    <row r="9">
      <c r="A9" s="9" t="n">
        <v>1923</v>
      </c>
      <c r="B9" s="9" t="n">
        <v>151</v>
      </c>
      <c r="C9" s="9" t="n">
        <v>186</v>
      </c>
      <c r="D9" s="11" t="n">
        <v>47.5</v>
      </c>
      <c r="E9" s="11" t="n">
        <v>52.5</v>
      </c>
    </row>
    <row r="10">
      <c r="A10" s="9" t="n">
        <v>1924</v>
      </c>
      <c r="B10" t="inlineStr"/>
      <c r="C10" s="9" t="n">
        <v>188</v>
      </c>
      <c r="D10" s="11" t="n">
        <v>42.4</v>
      </c>
      <c r="E10" s="11" t="n">
        <v>51.9</v>
      </c>
    </row>
    <row r="11">
      <c r="A11" s="9" t="n">
        <v>1925</v>
      </c>
      <c r="B11" s="9" t="n">
        <v>155</v>
      </c>
      <c r="C11" s="9" t="n">
        <v>191</v>
      </c>
      <c r="D11" s="11" t="n">
        <v>47.5</v>
      </c>
      <c r="E11" s="11" t="n">
        <v>53.4</v>
      </c>
    </row>
    <row r="12">
      <c r="A12" s="9" t="n">
        <v>1926</v>
      </c>
      <c r="B12" s="9" t="n">
        <v>164</v>
      </c>
      <c r="C12" s="9" t="n">
        <v>197</v>
      </c>
      <c r="D12" s="11" t="n">
        <v>47.6</v>
      </c>
      <c r="E12" t="inlineStr"/>
    </row>
    <row r="13">
      <c r="A13" s="9" t="n">
        <v>1927</v>
      </c>
      <c r="B13" s="9" t="n">
        <v>169</v>
      </c>
      <c r="C13" s="9" t="n">
        <v>200</v>
      </c>
      <c r="D13" s="11" t="n">
        <v>48.6</v>
      </c>
      <c r="E13" s="11" t="n">
        <v>51.4</v>
      </c>
    </row>
    <row r="15">
      <c r="A15" s="2" t="inlineStr">
        <is>
          <t>Transcriber's notes</t>
        </is>
      </c>
    </row>
    <row r="16">
      <c r="A16" t="inlineStr">
        <is>
          <t>Row 1922, Male %: unreadable last digit, 3 or 8 ('49.3'/'49.8'); blank.</t>
        </is>
      </c>
    </row>
    <row r="17">
      <c r="A17" t="inlineStr">
        <is>
          <t>Row 1924, Factories index: last digit 3 or 8 ('153'/'158'); blank.</t>
        </is>
      </c>
    </row>
    <row r="18">
      <c r="A18" t="inlineStr">
        <is>
          <t>Row 1926, Female %: last digit 3 or 8 ('52.3'/'52.8'); blank.</t>
        </is>
      </c>
    </row>
    <row r="19">
      <c r="A19" t="inlineStr">
        <is>
          <t>1914: Male + Female % = 100.0</t>
        </is>
      </c>
    </row>
    <row r="20">
      <c r="A20" t="inlineStr">
        <is>
          <t>1923: Male + Female % = 100.0</t>
        </is>
      </c>
    </row>
    <row r="21">
      <c r="A21" t="inlineStr">
        <is>
          <t>1924: Male + Female % = 94.3</t>
        </is>
      </c>
    </row>
    <row r="22">
      <c r="A22" t="inlineStr">
        <is>
          <t>1925: Male + Female % = 100.9</t>
        </is>
      </c>
    </row>
    <row r="23">
      <c r="A23" t="inlineStr">
        <is>
          <t>1927: Male + Female % = 100.0</t>
        </is>
      </c>
    </row>
    <row r="24">
      <c r="A24" t="inlineStr">
        <is>
          <t>No printed totals; Male+Female percentages given for information — 1914, 1923, 1924, 1925, 1927 do not sum to 100 as printed (e.g. 1924 = 94.3).</t>
        </is>
      </c>
    </row>
  </sheetData>
  <hyperlinks>
    <hyperlink xmlns:r="http://schemas.openxmlformats.org/officeDocument/2006/relationships" ref="A4" r:id="rId1"/>
  </hyperlink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No. of Workers as Classified by Kind of Factories</t>
        </is>
      </c>
    </row>
    <row r="2">
      <c r="A2" t="inlineStr">
        <is>
          <t>Labor · printed pp. 184</t>
        </is>
      </c>
    </row>
    <row r="3">
      <c r="A3" t="inlineStr">
        <is>
          <t>(End of 1927)</t>
        </is>
      </c>
    </row>
    <row r="4">
      <c r="A4" t="inlineStr">
        <is>
          <t>Scan: https://archive.org/details/japan-year-book-1930/page/n239/mode/1up</t>
        </is>
      </c>
    </row>
    <row r="5">
      <c r="A5" s="3" t="inlineStr">
        <is>
          <t>← Contents</t>
        </is>
      </c>
    </row>
    <row r="7">
      <c r="A7" s="5" t="inlineStr">
        <is>
          <t>Factories</t>
        </is>
      </c>
      <c r="B7" s="5" t="inlineStr">
        <is>
          <t>No. of workers</t>
        </is>
      </c>
      <c r="C7" s="5" t="inlineStr">
        <is>
          <t>Percentage</t>
        </is>
      </c>
    </row>
    <row r="8">
      <c r="A8" t="inlineStr">
        <is>
          <t>Textile</t>
        </is>
      </c>
      <c r="B8" s="8" t="n">
        <v>991323</v>
      </c>
      <c r="C8" s="11" t="n">
        <v>52.2</v>
      </c>
    </row>
    <row r="9">
      <c r="A9" t="inlineStr">
        <is>
          <t>Mechanical</t>
        </is>
      </c>
      <c r="B9" s="8" t="n">
        <v>109717</v>
      </c>
      <c r="C9" s="11" t="n">
        <v>5.7</v>
      </c>
    </row>
    <row r="10">
      <c r="A10" t="inlineStr">
        <is>
          <t>Machine &amp; tool</t>
        </is>
      </c>
      <c r="B10" s="8" t="n">
        <v>245963</v>
      </c>
      <c r="C10" s="11" t="n">
        <v>12.9</v>
      </c>
    </row>
    <row r="11">
      <c r="A11" t="inlineStr">
        <is>
          <t>Chemical</t>
        </is>
      </c>
      <c r="B11" s="8" t="n">
        <v>117313</v>
      </c>
      <c r="C11" s="11" t="n">
        <v>5.9</v>
      </c>
    </row>
    <row r="12">
      <c r="A12" t="inlineStr">
        <is>
          <t>Food &amp; drink</t>
        </is>
      </c>
      <c r="B12" s="8" t="n">
        <v>165776</v>
      </c>
      <c r="C12" s="11" t="n">
        <v>8.1</v>
      </c>
    </row>
    <row r="13">
      <c r="A13" t="inlineStr">
        <is>
          <t>Miscellaneous</t>
        </is>
      </c>
      <c r="B13" s="8" t="n">
        <v>87541</v>
      </c>
      <c r="C13" s="11" t="n">
        <v>4.5</v>
      </c>
    </row>
    <row r="14">
      <c r="A14" t="inlineStr">
        <is>
          <t>Total</t>
        </is>
      </c>
      <c r="B14" s="8" t="n">
        <v>1898872</v>
      </c>
      <c r="C14" s="11" t="n">
        <v>100</v>
      </c>
    </row>
    <row r="16">
      <c r="A16" s="2" t="inlineStr">
        <is>
          <t>Transcriber's notes</t>
        </is>
      </c>
    </row>
    <row r="17">
      <c r="A17" t="inlineStr">
        <is>
          <t>Total No. of workers 1,898,872: parts sum to 1,717,633 — does NOT reconcile (diff +181,239)</t>
        </is>
      </c>
    </row>
    <row r="18">
      <c r="A18" t="inlineStr">
        <is>
          <t>Total Percentage 100.0: parts sum to 89.3 — does NOT reconcile (diff +10.70)</t>
        </is>
      </c>
    </row>
    <row r="19">
      <c r="A19" t="inlineStr">
        <is>
          <t>Six categories printed; parts fall short of the total by 181,239 workers and 10.7 per cent, as if a category were omitted from the print. Figures re-read; transcribed as printed.</t>
        </is>
      </c>
    </row>
  </sheetData>
  <hyperlinks>
    <hyperlink xmlns:r="http://schemas.openxmlformats.org/officeDocument/2006/relationships" ref="A5" r:id="rId1"/>
  </hyperlink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No. of Factory Laborers as Classified by Age</t>
        </is>
      </c>
    </row>
    <row r="2">
      <c r="A2" t="inlineStr">
        <is>
          <t>Labor · printed pp. 185</t>
        </is>
      </c>
    </row>
    <row r="3">
      <c r="A3" t="inlineStr">
        <is>
          <t>(Heading and text on p. 184) At the end of 1927 the total number of factory laborers amounted to 1,965,160, of which 1,898,772 or 96% were regular operatives and the others casual hands.</t>
        </is>
      </c>
    </row>
    <row r="4">
      <c r="A4" t="inlineStr">
        <is>
          <t>Scan: https://archive.org/details/japan-year-book-1930/page/n240/mode/1up</t>
        </is>
      </c>
    </row>
    <row r="5">
      <c r="A5" s="3" t="inlineStr">
        <is>
          <t>← Contents</t>
        </is>
      </c>
    </row>
    <row r="7">
      <c r="A7" s="5" t="inlineStr"/>
      <c r="B7" s="5" t="inlineStr">
        <is>
          <t>Total (percent)</t>
        </is>
      </c>
      <c r="C7" s="5" t="inlineStr">
        <is>
          <t>Regular operatives (percent) — 16 &amp; above</t>
        </is>
      </c>
      <c r="D7" s="5" t="inlineStr">
        <is>
          <t>Regular operatives (percent) — Under 16</t>
        </is>
      </c>
      <c r="E7" s="5" t="inlineStr">
        <is>
          <t>Regular operatives (percent) — Total</t>
        </is>
      </c>
      <c r="F7" s="5" t="inlineStr">
        <is>
          <t>Other employees (percent)</t>
        </is>
      </c>
    </row>
    <row r="8">
      <c r="A8" t="inlineStr">
        <is>
          <t>Male</t>
        </is>
      </c>
      <c r="B8" s="7" t="n">
        <v>49.61</v>
      </c>
      <c r="C8" s="7" t="n">
        <v>53.44</v>
      </c>
      <c r="D8" s="7" t="n">
        <v>14.8</v>
      </c>
      <c r="E8" s="7" t="n">
        <v>48.61</v>
      </c>
      <c r="F8" s="7" t="n">
        <v>78.02</v>
      </c>
    </row>
    <row r="9">
      <c r="A9" t="inlineStr">
        <is>
          <t>Female</t>
        </is>
      </c>
      <c r="B9" s="7" t="n">
        <v>50.39</v>
      </c>
      <c r="C9" s="7" t="n">
        <v>46.56</v>
      </c>
      <c r="D9" s="7" t="n">
        <v>85.2</v>
      </c>
      <c r="E9" s="7" t="n">
        <v>51.39</v>
      </c>
      <c r="F9" s="7" t="n">
        <v>21.98</v>
      </c>
    </row>
    <row r="10">
      <c r="A10" t="inlineStr">
        <is>
          <t>Total</t>
        </is>
      </c>
      <c r="B10" s="7" t="n">
        <v>100</v>
      </c>
      <c r="C10" s="7" t="n">
        <v>100</v>
      </c>
      <c r="D10" s="7" t="n">
        <v>100</v>
      </c>
      <c r="E10" s="7" t="n">
        <v>100</v>
      </c>
      <c r="F10" s="7" t="n">
        <v>100</v>
      </c>
    </row>
    <row r="11">
      <c r="A11" t="inlineStr">
        <is>
          <t>Male</t>
        </is>
      </c>
      <c r="B11" s="7" t="n">
        <v>100</v>
      </c>
      <c r="C11" s="7" t="n">
        <v>90.97</v>
      </c>
      <c r="D11" s="7" t="n">
        <v>3.73</v>
      </c>
      <c r="E11" s="7" t="n">
        <v>94.7</v>
      </c>
      <c r="F11" s="7" t="n">
        <v>5.3</v>
      </c>
    </row>
    <row r="12">
      <c r="A12" t="inlineStr">
        <is>
          <t>Female</t>
        </is>
      </c>
      <c r="B12" s="7" t="n">
        <v>100</v>
      </c>
      <c r="C12" s="7" t="n">
        <v>77.45</v>
      </c>
      <c r="D12" s="7" t="n">
        <v>21.07</v>
      </c>
      <c r="E12" s="7" t="n">
        <v>98.52</v>
      </c>
      <c r="F12" t="inlineStr"/>
    </row>
    <row r="13">
      <c r="A13" t="inlineStr">
        <is>
          <t>Total</t>
        </is>
      </c>
      <c r="B13" s="7" t="n">
        <v>100</v>
      </c>
      <c r="C13" s="7" t="n">
        <v>84.16</v>
      </c>
      <c r="D13" s="7" t="n">
        <v>12.46</v>
      </c>
      <c r="E13" s="7" t="n">
        <v>96.62</v>
      </c>
      <c r="F13" s="7" t="n">
        <v>3.38</v>
      </c>
    </row>
    <row r="15">
      <c r="A15" s="2" t="inlineStr">
        <is>
          <t>Transcriber's notes</t>
        </is>
      </c>
    </row>
    <row r="16">
      <c r="A16" t="inlineStr">
        <is>
          <t>Row Female (second block), Other employees: last digit damaged, 3 or 8 ('1.43'/'1.48'); blank.</t>
        </is>
      </c>
    </row>
    <row r="17">
      <c r="A17" t="inlineStr">
        <is>
          <t>First block Total Total (percent) 100.00: parts sum to 100 — reconciles</t>
        </is>
      </c>
    </row>
    <row r="18">
      <c r="A18" t="inlineStr">
        <is>
          <t>First block Total Regular operatives (percent) — 16 &amp; above 100.00: parts sum to 100 — reconciles</t>
        </is>
      </c>
    </row>
    <row r="19">
      <c r="A19" t="inlineStr">
        <is>
          <t>First block Total Regular operatives (percent) — Under 16 100.00: parts sum to 100 — reconciles</t>
        </is>
      </c>
    </row>
    <row r="20">
      <c r="A20" t="inlineStr">
        <is>
          <t>First block Total Regular operatives (percent) — Total 100.00: parts sum to 100 — reconciles</t>
        </is>
      </c>
    </row>
    <row r="21">
      <c r="A21" t="inlineStr">
        <is>
          <t>First block Total Other employees (percent) 100.00: parts sum to 100 — reconciles</t>
        </is>
      </c>
    </row>
    <row r="22">
      <c r="A22" t="inlineStr">
        <is>
          <t>Male (second block) Regular operatives Total 94.70: parts sum to 94.7 — reconciles</t>
        </is>
      </c>
    </row>
    <row r="23">
      <c r="A23" t="inlineStr">
        <is>
          <t>Male (second block) row Total 100.00 = Reg. total + Other 100.00: parts sum to 100 — reconciles</t>
        </is>
      </c>
    </row>
    <row r="24">
      <c r="A24" t="inlineStr">
        <is>
          <t>Female (second block) Regular operatives Total 98.52: parts sum to 98.52 — reconciles</t>
        </is>
      </c>
    </row>
    <row r="25">
      <c r="A25" t="inlineStr">
        <is>
          <t>Female (second block) row: cannot be checked (Other employees blank; 100.00 − 98.52 would imply 1.48, not used to fill the cell)</t>
        </is>
      </c>
    </row>
    <row r="26">
      <c r="A26" t="inlineStr">
        <is>
          <t>Total (second block) Regular operatives Total 96.62: parts sum to 96.62 — reconciles</t>
        </is>
      </c>
    </row>
    <row r="27">
      <c r="A27" t="inlineStr">
        <is>
          <t>Total (second block) row Total 100.00 = Reg. total + Other 100.00: parts sum to 100 — reconciles</t>
        </is>
      </c>
    </row>
    <row r="28">
      <c r="A28" t="inlineStr">
        <is>
          <t>Two blocks share one header: the first gives the male/female split of each category (columns sum to 100); the second gives each sex's split between categories (rows sum to 100). No block labels printed.</t>
        </is>
      </c>
    </row>
  </sheetData>
  <hyperlinks>
    <hyperlink xmlns:r="http://schemas.openxmlformats.org/officeDocument/2006/relationships" ref="A5" r:id="rId1"/>
  </hyperlink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3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[Average daily wages in factories, first half of 1928]</t>
        </is>
      </c>
    </row>
    <row r="2">
      <c r="A2" t="inlineStr">
        <is>
          <t>Labor · printed pp. 185</t>
        </is>
      </c>
    </row>
    <row r="3">
      <c r="A3" t="inlineStr">
        <is>
          <t>Wages — The average movement of daily wages in the first half of 1928 is as follows:—</t>
        </is>
      </c>
    </row>
    <row r="4">
      <c r="A4" t="inlineStr">
        <is>
          <t>Scan: https://archive.org/details/japan-year-book-1930/page/n240/mode/1up</t>
        </is>
      </c>
    </row>
    <row r="5">
      <c r="A5" s="3" t="inlineStr">
        <is>
          <t>← Contents</t>
        </is>
      </c>
    </row>
    <row r="7">
      <c r="A7" s="5" t="inlineStr">
        <is>
          <t>Industry / item</t>
        </is>
      </c>
      <c r="B7" s="5" t="inlineStr">
        <is>
          <t>Jan.</t>
        </is>
      </c>
      <c r="C7" s="5" t="inlineStr">
        <is>
          <t>Feb.</t>
        </is>
      </c>
      <c r="D7" s="5" t="inlineStr">
        <is>
          <t>Mar.</t>
        </is>
      </c>
      <c r="E7" s="5" t="inlineStr">
        <is>
          <t>April</t>
        </is>
      </c>
      <c r="F7" s="5" t="inlineStr">
        <is>
          <t>May</t>
        </is>
      </c>
      <c r="G7" s="5" t="inlineStr">
        <is>
          <t>June</t>
        </is>
      </c>
      <c r="H7" s="5" t="inlineStr">
        <is>
          <t>Aver.</t>
        </is>
      </c>
      <c r="I7" s="5" t="inlineStr">
        <is>
          <t>Aver. for 1927</t>
        </is>
      </c>
    </row>
    <row r="8">
      <c r="A8" t="inlineStr">
        <is>
          <t>Total Average</t>
        </is>
      </c>
      <c r="B8" t="inlineStr"/>
      <c r="C8" t="inlineStr"/>
      <c r="D8" t="inlineStr"/>
      <c r="E8" t="inlineStr"/>
      <c r="F8" t="inlineStr"/>
      <c r="G8" t="inlineStr"/>
      <c r="H8" t="inlineStr"/>
      <c r="I8" t="inlineStr"/>
    </row>
    <row r="9">
      <c r="A9" t="inlineStr">
        <is>
          <t>Factories</t>
        </is>
      </c>
      <c r="B9" s="9" t="n">
        <v>720</v>
      </c>
      <c r="C9" s="9" t="n">
        <v>738</v>
      </c>
      <c r="D9" s="9" t="n">
        <v>741</v>
      </c>
      <c r="E9" s="9" t="n">
        <v>744</v>
      </c>
      <c r="F9" s="9" t="n">
        <v>733</v>
      </c>
      <c r="G9" s="9" t="n">
        <v>735</v>
      </c>
      <c r="H9" s="9" t="n">
        <v>735</v>
      </c>
      <c r="I9" s="9" t="n">
        <v>743</v>
      </c>
    </row>
    <row r="10">
      <c r="A10" t="inlineStr">
        <is>
          <t>Male</t>
        </is>
      </c>
      <c r="B10" t="inlineStr">
        <is>
          <t>¥2.36</t>
        </is>
      </c>
      <c r="C10" s="7" t="n">
        <v>2.62</v>
      </c>
      <c r="D10" s="7" t="n">
        <v>2.63</v>
      </c>
      <c r="E10" s="7" t="n">
        <v>2.62</v>
      </c>
      <c r="F10" s="7" t="n">
        <v>2.59</v>
      </c>
      <c r="G10" s="7" t="n">
        <v>2.62</v>
      </c>
      <c r="H10" s="7" t="n">
        <v>2.57</v>
      </c>
      <c r="I10" s="7" t="n">
        <v>2.54</v>
      </c>
    </row>
    <row r="11">
      <c r="A11" t="inlineStr">
        <is>
          <t>Female</t>
        </is>
      </c>
      <c r="B11" t="inlineStr">
        <is>
          <t>¥1.06</t>
        </is>
      </c>
      <c r="C11" s="7" t="n">
        <v>1.02</v>
      </c>
      <c r="D11" s="7" t="n">
        <v>0.99</v>
      </c>
      <c r="E11" s="7" t="n">
        <v>0.99</v>
      </c>
      <c r="F11" s="7" t="n">
        <v>0.98</v>
      </c>
      <c r="G11" s="7" t="n">
        <v>1</v>
      </c>
      <c r="H11" s="7" t="n">
        <v>1.01</v>
      </c>
      <c r="I11" s="7" t="n">
        <v>0.99</v>
      </c>
    </row>
    <row r="12">
      <c r="A12" t="inlineStr">
        <is>
          <t>Weaving and dyeing factories</t>
        </is>
      </c>
      <c r="B12" t="inlineStr"/>
      <c r="C12" t="inlineStr"/>
      <c r="D12" t="inlineStr"/>
      <c r="E12" t="inlineStr"/>
      <c r="F12" t="inlineStr"/>
      <c r="G12" t="inlineStr"/>
      <c r="H12" t="inlineStr"/>
      <c r="I12" t="inlineStr"/>
    </row>
    <row r="13">
      <c r="A13" t="inlineStr">
        <is>
          <t>Factories</t>
        </is>
      </c>
      <c r="B13" s="9" t="n">
        <v>198</v>
      </c>
      <c r="C13" s="9" t="n">
        <v>207</v>
      </c>
      <c r="D13" s="9" t="n">
        <v>210</v>
      </c>
      <c r="E13" s="9" t="n">
        <v>211</v>
      </c>
      <c r="F13" s="9" t="n">
        <v>207</v>
      </c>
      <c r="G13" s="9" t="n">
        <v>209</v>
      </c>
      <c r="H13" s="9" t="n">
        <v>207</v>
      </c>
      <c r="I13" s="9" t="n">
        <v>208</v>
      </c>
    </row>
    <row r="14">
      <c r="A14" t="inlineStr">
        <is>
          <t>Male</t>
        </is>
      </c>
      <c r="B14" t="inlineStr">
        <is>
          <t>¥1.68</t>
        </is>
      </c>
      <c r="C14" s="7" t="n">
        <v>1.67</v>
      </c>
      <c r="D14" s="7" t="n">
        <v>1.64</v>
      </c>
      <c r="E14" s="7" t="n">
        <v>1.63</v>
      </c>
      <c r="F14" s="7" t="n">
        <v>1.62</v>
      </c>
      <c r="G14" s="7" t="n">
        <v>1.64</v>
      </c>
      <c r="H14" s="7" t="n">
        <v>1.65</v>
      </c>
      <c r="I14" s="7" t="n">
        <v>1.62</v>
      </c>
    </row>
    <row r="15">
      <c r="A15" t="inlineStr">
        <is>
          <t>Female</t>
        </is>
      </c>
      <c r="B15" t="inlineStr">
        <is>
          <t>¥1.02</t>
        </is>
      </c>
      <c r="C15" s="7" t="n">
        <v>0.98</v>
      </c>
      <c r="D15" s="7" t="n">
        <v>0.95</v>
      </c>
      <c r="E15" s="7" t="n">
        <v>0.95</v>
      </c>
      <c r="F15" s="7" t="n">
        <v>0.95</v>
      </c>
      <c r="G15" s="7" t="n">
        <v>0.97</v>
      </c>
      <c r="H15" s="7" t="n">
        <v>0.97</v>
      </c>
      <c r="I15" s="7" t="n">
        <v>0.95</v>
      </c>
    </row>
    <row r="16">
      <c r="A16" t="inlineStr">
        <is>
          <t>Machine and tool works</t>
        </is>
      </c>
      <c r="B16" t="inlineStr"/>
      <c r="C16" t="inlineStr"/>
      <c r="D16" t="inlineStr"/>
      <c r="E16" t="inlineStr"/>
      <c r="F16" t="inlineStr"/>
      <c r="G16" t="inlineStr"/>
      <c r="H16" t="inlineStr"/>
      <c r="I16" t="inlineStr"/>
    </row>
    <row r="17">
      <c r="A17" t="inlineStr">
        <is>
          <t>Factories</t>
        </is>
      </c>
      <c r="B17" s="9" t="n">
        <v>138</v>
      </c>
      <c r="C17" s="9" t="n">
        <v>138</v>
      </c>
      <c r="D17" s="9" t="n">
        <v>139</v>
      </c>
      <c r="E17" s="9" t="n">
        <v>139</v>
      </c>
      <c r="F17" s="9" t="n">
        <v>138</v>
      </c>
      <c r="G17" s="9" t="n">
        <v>138</v>
      </c>
      <c r="H17" s="9" t="n">
        <v>138</v>
      </c>
      <c r="I17" s="9" t="n">
        <v>136</v>
      </c>
    </row>
    <row r="18">
      <c r="A18" t="inlineStr">
        <is>
          <t>Male</t>
        </is>
      </c>
      <c r="B18" t="inlineStr">
        <is>
          <t>¥2.38</t>
        </is>
      </c>
      <c r="C18" s="7" t="n">
        <v>2.87</v>
      </c>
      <c r="D18" s="7" t="n">
        <v>2.89</v>
      </c>
      <c r="E18" s="7" t="n">
        <v>2.86</v>
      </c>
      <c r="F18" s="7" t="n">
        <v>2.84</v>
      </c>
      <c r="G18" s="7" t="n">
        <v>2.86</v>
      </c>
      <c r="H18" s="7" t="n">
        <v>2.78</v>
      </c>
      <c r="I18" s="7" t="n">
        <v>2.79</v>
      </c>
    </row>
    <row r="19">
      <c r="A19" t="inlineStr">
        <is>
          <t>Female</t>
        </is>
      </c>
      <c r="B19" t="inlineStr">
        <is>
          <t>¥1.44</t>
        </is>
      </c>
      <c r="C19" s="7" t="n">
        <v>1.48</v>
      </c>
      <c r="D19" s="7" t="n">
        <v>1.46</v>
      </c>
      <c r="E19" s="7" t="n">
        <v>1.44</v>
      </c>
      <c r="F19" s="7" t="n">
        <v>1.44</v>
      </c>
      <c r="G19" s="7" t="n">
        <v>1.42</v>
      </c>
      <c r="H19" s="7" t="n">
        <v>1.44</v>
      </c>
      <c r="I19" s="7" t="n">
        <v>1.42</v>
      </c>
    </row>
    <row r="20">
      <c r="A20" t="inlineStr">
        <is>
          <t>Chemical works</t>
        </is>
      </c>
      <c r="B20" t="inlineStr"/>
      <c r="C20" t="inlineStr"/>
      <c r="D20" t="inlineStr"/>
      <c r="E20" t="inlineStr"/>
      <c r="F20" t="inlineStr"/>
      <c r="G20" t="inlineStr"/>
      <c r="H20" t="inlineStr"/>
      <c r="I20" t="inlineStr"/>
    </row>
    <row r="21">
      <c r="A21" t="inlineStr">
        <is>
          <t>Factories</t>
        </is>
      </c>
      <c r="B21" s="9" t="n">
        <v>63</v>
      </c>
      <c r="C21" s="9" t="n">
        <v>64</v>
      </c>
      <c r="D21" s="9" t="n">
        <v>64</v>
      </c>
      <c r="E21" s="9" t="n">
        <v>62</v>
      </c>
      <c r="F21" s="9" t="n">
        <v>64</v>
      </c>
      <c r="G21" s="9" t="n">
        <v>64</v>
      </c>
      <c r="H21" s="9" t="n">
        <v>63</v>
      </c>
      <c r="I21" s="9" t="n">
        <v>67</v>
      </c>
    </row>
    <row r="22">
      <c r="A22" t="inlineStr">
        <is>
          <t>Male</t>
        </is>
      </c>
      <c r="B22" t="inlineStr">
        <is>
          <t>¥2.32</t>
        </is>
      </c>
      <c r="C22" t="inlineStr"/>
      <c r="D22" s="7" t="n">
        <v>2.31</v>
      </c>
      <c r="E22" s="7" t="n">
        <v>2.26</v>
      </c>
      <c r="F22" s="7" t="n">
        <v>2.36</v>
      </c>
      <c r="G22" s="7" t="n">
        <v>2.33</v>
      </c>
      <c r="H22" s="7" t="n">
        <v>2.32</v>
      </c>
      <c r="I22" s="7" t="n">
        <v>2.23</v>
      </c>
    </row>
    <row r="23">
      <c r="A23" t="inlineStr">
        <is>
          <t>Female</t>
        </is>
      </c>
      <c r="B23" t="inlineStr">
        <is>
          <t>¥1.10</t>
        </is>
      </c>
      <c r="C23" s="7" t="n">
        <v>1.09</v>
      </c>
      <c r="D23" s="7" t="n">
        <v>1.09</v>
      </c>
      <c r="E23" s="7" t="n">
        <v>1.07</v>
      </c>
      <c r="F23" s="7" t="n">
        <v>1.08</v>
      </c>
      <c r="G23" s="7" t="n">
        <v>1.07</v>
      </c>
      <c r="H23" s="7" t="n">
        <v>1.08</v>
      </c>
      <c r="I23" s="7" t="n">
        <v>1.07</v>
      </c>
    </row>
    <row r="24">
      <c r="A24" t="inlineStr">
        <is>
          <t>Food and drink factories</t>
        </is>
      </c>
      <c r="B24" t="inlineStr"/>
      <c r="C24" t="inlineStr"/>
      <c r="D24" t="inlineStr"/>
      <c r="E24" t="inlineStr"/>
      <c r="F24" t="inlineStr"/>
      <c r="G24" t="inlineStr"/>
      <c r="H24" t="inlineStr"/>
      <c r="I24" t="inlineStr"/>
    </row>
    <row r="25">
      <c r="A25" t="inlineStr">
        <is>
          <t>Factories</t>
        </is>
      </c>
      <c r="B25" s="9" t="n">
        <v>88</v>
      </c>
      <c r="C25" s="9" t="n">
        <v>91</v>
      </c>
      <c r="D25" s="9" t="n">
        <v>89</v>
      </c>
      <c r="E25" s="9" t="n">
        <v>89</v>
      </c>
      <c r="F25" s="9" t="n">
        <v>86</v>
      </c>
      <c r="G25" s="9" t="n">
        <v>84</v>
      </c>
      <c r="H25" s="9" t="n">
        <v>88</v>
      </c>
      <c r="I25" s="9" t="n">
        <v>88</v>
      </c>
    </row>
    <row r="26">
      <c r="A26" t="inlineStr">
        <is>
          <t>Male</t>
        </is>
      </c>
      <c r="B26" t="inlineStr">
        <is>
          <t>¥2.17</t>
        </is>
      </c>
      <c r="C26" s="7" t="n">
        <v>2.02</v>
      </c>
      <c r="D26" s="7" t="n">
        <v>2.11</v>
      </c>
      <c r="E26" s="7" t="n">
        <v>2.17</v>
      </c>
      <c r="F26" s="7" t="n">
        <v>2.15</v>
      </c>
      <c r="G26" s="7" t="n">
        <v>2.16</v>
      </c>
      <c r="H26" s="7" t="n">
        <v>2.13</v>
      </c>
      <c r="I26" s="7" t="n">
        <v>2.12</v>
      </c>
    </row>
    <row r="27">
      <c r="A27" t="inlineStr">
        <is>
          <t>Female</t>
        </is>
      </c>
      <c r="B27" t="inlineStr">
        <is>
          <t>¥1.17</t>
        </is>
      </c>
      <c r="C27" s="7" t="n">
        <v>1.05</v>
      </c>
      <c r="D27" s="7" t="n">
        <v>1.09</v>
      </c>
      <c r="E27" s="7" t="n">
        <v>1.07</v>
      </c>
      <c r="F27" s="7" t="n">
        <v>0.97</v>
      </c>
      <c r="G27" s="7" t="n">
        <v>0.98</v>
      </c>
      <c r="H27" s="7" t="n">
        <v>1.05</v>
      </c>
      <c r="I27" s="7" t="n">
        <v>1.08</v>
      </c>
    </row>
    <row r="28">
      <c r="A28" t="inlineStr">
        <is>
          <t>Mechanical works</t>
        </is>
      </c>
      <c r="B28" t="inlineStr"/>
      <c r="C28" t="inlineStr"/>
      <c r="D28" t="inlineStr"/>
      <c r="E28" t="inlineStr"/>
      <c r="F28" t="inlineStr"/>
      <c r="G28" t="inlineStr"/>
      <c r="H28" t="inlineStr"/>
      <c r="I28" t="inlineStr"/>
    </row>
    <row r="29">
      <c r="A29" t="inlineStr">
        <is>
          <t>Factories</t>
        </is>
      </c>
      <c r="B29" s="9" t="n">
        <v>58</v>
      </c>
      <c r="C29" s="9" t="n">
        <v>59</v>
      </c>
      <c r="D29" s="9" t="n">
        <v>60</v>
      </c>
      <c r="E29" s="9" t="n">
        <v>60</v>
      </c>
      <c r="F29" s="9" t="n">
        <v>59</v>
      </c>
      <c r="G29" s="9" t="n">
        <v>60</v>
      </c>
      <c r="H29" s="9" t="n">
        <v>59</v>
      </c>
      <c r="I29" s="9" t="n">
        <v>59</v>
      </c>
    </row>
    <row r="30">
      <c r="A30" t="inlineStr">
        <is>
          <t>Male</t>
        </is>
      </c>
      <c r="B30" t="inlineStr">
        <is>
          <t>¥3.01</t>
        </is>
      </c>
      <c r="C30" s="7" t="n">
        <v>3.17</v>
      </c>
      <c r="D30" s="7" t="n">
        <v>3.09</v>
      </c>
      <c r="E30" s="7" t="n">
        <v>3.2</v>
      </c>
      <c r="F30" s="7" t="n">
        <v>3.03</v>
      </c>
      <c r="G30" s="7" t="n">
        <v>3.07</v>
      </c>
      <c r="H30" s="7" t="n">
        <v>3.1</v>
      </c>
      <c r="I30" s="7" t="n">
        <v>2.99</v>
      </c>
    </row>
    <row r="31">
      <c r="A31" t="inlineStr">
        <is>
          <t>Female</t>
        </is>
      </c>
      <c r="B31" t="inlineStr">
        <is>
          <t>¥1.29</t>
        </is>
      </c>
      <c r="C31" s="7" t="n">
        <v>1.29</v>
      </c>
      <c r="D31" s="7" t="n">
        <v>2.26</v>
      </c>
      <c r="E31" s="7" t="n">
        <v>1.29</v>
      </c>
      <c r="F31" s="7" t="n">
        <v>1.27</v>
      </c>
      <c r="G31" s="7" t="n">
        <v>1.25</v>
      </c>
      <c r="H31" s="7" t="n">
        <v>1.28</v>
      </c>
      <c r="I31" s="7" t="n">
        <v>1.27</v>
      </c>
    </row>
    <row r="32">
      <c r="A32" t="inlineStr">
        <is>
          <t>Printing and book-binding</t>
        </is>
      </c>
      <c r="B32" t="inlineStr"/>
      <c r="C32" t="inlineStr"/>
      <c r="D32" t="inlineStr"/>
      <c r="E32" t="inlineStr"/>
      <c r="F32" t="inlineStr"/>
      <c r="G32" t="inlineStr"/>
      <c r="H32" t="inlineStr"/>
      <c r="I32" t="inlineStr"/>
    </row>
    <row r="33">
      <c r="A33" t="inlineStr">
        <is>
          <t>Factories</t>
        </is>
      </c>
      <c r="B33" s="9" t="n">
        <v>31</v>
      </c>
      <c r="C33" s="9" t="n">
        <v>31</v>
      </c>
      <c r="D33" s="9" t="n">
        <v>31</v>
      </c>
      <c r="E33" s="9" t="n">
        <v>31</v>
      </c>
      <c r="F33" s="9" t="n">
        <v>30</v>
      </c>
      <c r="G33" s="9" t="n">
        <v>30</v>
      </c>
      <c r="H33" s="9" t="n">
        <v>31</v>
      </c>
      <c r="I33" s="9" t="n">
        <v>31</v>
      </c>
    </row>
    <row r="34">
      <c r="A34" t="inlineStr">
        <is>
          <t>Male</t>
        </is>
      </c>
      <c r="B34" t="inlineStr">
        <is>
          <t>¥2.07</t>
        </is>
      </c>
      <c r="C34" s="7" t="n">
        <v>2.08</v>
      </c>
      <c r="D34" s="7" t="n">
        <v>2.08</v>
      </c>
      <c r="E34" s="7" t="n">
        <v>2.07</v>
      </c>
      <c r="F34" s="7" t="n">
        <v>2.02</v>
      </c>
      <c r="G34" s="7" t="n">
        <v>1.91</v>
      </c>
      <c r="H34" s="7" t="n">
        <v>2.04</v>
      </c>
      <c r="I34" s="7" t="n">
        <v>2.12</v>
      </c>
    </row>
    <row r="35">
      <c r="A35" t="inlineStr">
        <is>
          <t>Female</t>
        </is>
      </c>
      <c r="B35" t="inlineStr">
        <is>
          <t>¥1.19</t>
        </is>
      </c>
      <c r="C35" s="7" t="n">
        <v>1.16</v>
      </c>
      <c r="D35" s="7" t="n">
        <v>1.16</v>
      </c>
      <c r="E35" s="7" t="n">
        <v>1.21</v>
      </c>
      <c r="F35" s="7" t="n">
        <v>1.13</v>
      </c>
      <c r="G35" s="7" t="n">
        <v>1.39</v>
      </c>
      <c r="H35" s="7" t="n">
        <v>1.21</v>
      </c>
      <c r="I35" s="7" t="n">
        <v>1.21</v>
      </c>
    </row>
    <row r="37">
      <c r="A37" s="2" t="inlineStr">
        <is>
          <t>Transcriber's notes</t>
        </is>
      </c>
    </row>
    <row r="38">
      <c r="A38" t="inlineStr">
        <is>
          <t>Chemical works, Male, Feb.: second digit unreadable ('2.?1', 2 or 3); blank.</t>
        </is>
      </c>
    </row>
    <row r="39">
      <c r="A39" t="inlineStr">
        <is>
          <t>Section headings kept as heading rows. The 'Aver.' column is a printed average, not a total; no reconciliation applies. Mechanical works Female Mar. printed '2.26' (as printed).</t>
        </is>
      </c>
    </row>
  </sheetData>
  <hyperlinks>
    <hyperlink xmlns:r="http://schemas.openxmlformats.org/officeDocument/2006/relationships" ref="A5" r:id="rId1"/>
  </hyperlink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Average Working Hours as Classified by Factories</t>
        </is>
      </c>
    </row>
    <row r="2">
      <c r="A2" t="inlineStr">
        <is>
          <t>Labor · printed pp. 186</t>
        </is>
      </c>
    </row>
    <row r="3">
      <c r="A3" t="inlineStr">
        <is>
          <t>Scan: https://archive.org/details/japan-year-book-1930/page/n241/mode/1up</t>
        </is>
      </c>
    </row>
    <row r="4">
      <c r="A4" s="3" t="inlineStr">
        <is>
          <t>← Contents</t>
        </is>
      </c>
    </row>
    <row r="6">
      <c r="A6" s="5" t="inlineStr">
        <is>
          <t>Factories</t>
        </is>
      </c>
      <c r="B6" s="5" t="inlineStr">
        <is>
          <t>1927</t>
        </is>
      </c>
      <c r="C6" s="5" t="inlineStr">
        <is>
          <t>1928 (1st half)</t>
        </is>
      </c>
    </row>
    <row r="7">
      <c r="A7" t="inlineStr">
        <is>
          <t>Total average</t>
        </is>
      </c>
      <c r="B7" s="7" t="n">
        <v>10.26</v>
      </c>
      <c r="C7" s="7" t="n">
        <v>10.2</v>
      </c>
    </row>
    <row r="8">
      <c r="A8" t="inlineStr">
        <is>
          <t>Weaving, spinning, silk-reeling &amp; cotton ginning</t>
        </is>
      </c>
      <c r="B8" s="7" t="n">
        <v>11.11</v>
      </c>
      <c r="C8" s="7" t="n">
        <v>11.05</v>
      </c>
    </row>
    <row r="9">
      <c r="A9" t="inlineStr">
        <is>
          <t>Machine &amp; tool works</t>
        </is>
      </c>
      <c r="B9" s="7" t="n">
        <v>9.49</v>
      </c>
      <c r="C9" s="7" t="n">
        <v>9.460000000000001</v>
      </c>
    </row>
    <row r="10">
      <c r="A10" t="inlineStr">
        <is>
          <t>Metal working &amp; metal refining</t>
        </is>
      </c>
      <c r="B10" s="7" t="n">
        <v>9.5</v>
      </c>
      <c r="C10" s="7" t="n">
        <v>9.539999999999999</v>
      </c>
    </row>
    <row r="11">
      <c r="A11" t="inlineStr">
        <is>
          <t>Chemical works</t>
        </is>
      </c>
      <c r="B11" s="7" t="n">
        <v>10.14</v>
      </c>
      <c r="C11" s="7" t="n">
        <v>10.06</v>
      </c>
    </row>
    <row r="12">
      <c r="A12" t="inlineStr">
        <is>
          <t>Pottery</t>
        </is>
      </c>
      <c r="B12" s="7" t="n">
        <v>9.539999999999999</v>
      </c>
      <c r="C12" s="7" t="n">
        <v>9.529999999999999</v>
      </c>
    </row>
    <row r="13">
      <c r="A13" t="inlineStr">
        <is>
          <t>Leather</t>
        </is>
      </c>
      <c r="B13" s="7" t="n">
        <v>9.48</v>
      </c>
      <c r="C13" s="7" t="n">
        <v>9.48</v>
      </c>
    </row>
    <row r="14">
      <c r="A14" t="inlineStr">
        <is>
          <t>Paper milling &amp; paper work</t>
        </is>
      </c>
      <c r="B14" s="7" t="n">
        <v>11.1</v>
      </c>
      <c r="C14" s="7" t="n">
        <v>11.12</v>
      </c>
    </row>
    <row r="15">
      <c r="A15" t="inlineStr">
        <is>
          <t>Food &amp; drink factories</t>
        </is>
      </c>
      <c r="B15" s="7" t="n">
        <v>10.27</v>
      </c>
      <c r="C15" s="7" t="n">
        <v>10.27</v>
      </c>
    </row>
    <row r="16">
      <c r="A16" t="inlineStr">
        <is>
          <t>Wood, bamboo and vine work</t>
        </is>
      </c>
      <c r="B16" s="7" t="n">
        <v>10.07</v>
      </c>
      <c r="C16" s="7" t="n">
        <v>10.15</v>
      </c>
    </row>
    <row r="17">
      <c r="A17" t="inlineStr">
        <is>
          <t>Printing &amp; book-binding</t>
        </is>
      </c>
      <c r="B17" s="7" t="n">
        <v>9.35</v>
      </c>
      <c r="C17" s="7" t="n">
        <v>9.42</v>
      </c>
    </row>
    <row r="18">
      <c r="A18" t="inlineStr">
        <is>
          <t>Electricity &amp; gas works</t>
        </is>
      </c>
      <c r="B18" s="7" t="n">
        <v>9.460000000000001</v>
      </c>
      <c r="C18" s="7" t="n">
        <v>9.4</v>
      </c>
    </row>
    <row r="19">
      <c r="A19" t="inlineStr">
        <is>
          <t>Miscellaneous</t>
        </is>
      </c>
      <c r="B19" s="7" t="n">
        <v>9.300000000000001</v>
      </c>
      <c r="C19" t="inlineStr">
        <is>
          <t>—</t>
        </is>
      </c>
    </row>
    <row r="21">
      <c r="A21" s="2" t="inlineStr">
        <is>
          <t>Transcriber's notes</t>
        </is>
      </c>
    </row>
    <row r="22">
      <c r="A22" t="inlineStr">
        <is>
          <t>'Total average' is an average, not a sum; no reconciliation applies.</t>
        </is>
      </c>
    </row>
    <row r="23">
      <c r="A23" t="inlineStr">
        <is>
          <t>Header '1928' is faint; reading confirmed by text on p. 185 (10.20 during the 1st half of 1928).</t>
        </is>
      </c>
    </row>
  </sheetData>
  <hyperlinks>
    <hyperlink xmlns:r="http://schemas.openxmlformats.org/officeDocument/2006/relationships" ref="A4" r:id="rId1"/>
  </hyperlink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[Household economy of salaried men: average monthly figures]</t>
        </is>
      </c>
    </row>
    <row r="2">
      <c r="A2" t="inlineStr">
        <is>
          <t>Labor · printed pp. 187</t>
        </is>
      </c>
    </row>
    <row r="3">
      <c r="A3" t="inlineStr">
        <is>
          <t>Living Expense of Workpeople (Based on the Gov. Statistical Bureau's researches carried out during the one year ending Aug. 31, 1927) — Income — Salaried Men.—The researches were carried out on the household economy of 1,708 families composed of 6,960 members, the average figures of their household economy being tabulated below:—</t>
        </is>
      </c>
    </row>
    <row r="4">
      <c r="A4" t="inlineStr">
        <is>
          <t>Scan: https://archive.org/details/japan-year-book-1930/page/n242/mode/1up</t>
        </is>
      </c>
    </row>
    <row r="5">
      <c r="A5" s="3" t="inlineStr">
        <is>
          <t>← Contents</t>
        </is>
      </c>
    </row>
    <row r="7">
      <c r="A7" s="5" t="inlineStr">
        <is>
          <t>Total income</t>
        </is>
      </c>
      <c r="B7" s="5" t="inlineStr">
        <is>
          <t>Earned income — By head</t>
        </is>
      </c>
      <c r="C7" s="5" t="inlineStr">
        <is>
          <t>Earned income — By members</t>
        </is>
      </c>
      <c r="D7" s="5" t="inlineStr">
        <is>
          <t>Unearned income</t>
        </is>
      </c>
      <c r="E7" s="5" t="inlineStr">
        <is>
          <t>Actual outgoes</t>
        </is>
      </c>
      <c r="F7" s="5" t="inlineStr">
        <is>
          <t>Earned income to actual outgoes</t>
        </is>
      </c>
      <c r="G7" s="5" t="inlineStr">
        <is>
          <t>Actual income to actual outgoes</t>
        </is>
      </c>
    </row>
    <row r="8">
      <c r="A8" t="inlineStr">
        <is>
          <t>¥114.31</t>
        </is>
      </c>
      <c r="B8" s="7" t="n">
        <v>92.25</v>
      </c>
      <c r="C8" s="7" t="n">
        <v>9.609999999999999</v>
      </c>
      <c r="D8" s="7" t="n">
        <v>16.45</v>
      </c>
      <c r="E8" s="7" t="n">
        <v>114.13</v>
      </c>
      <c r="F8" t="inlineStr">
        <is>
          <t>—16.27</t>
        </is>
      </c>
      <c r="G8" t="inlineStr">
        <is>
          <t>+0.18</t>
        </is>
      </c>
    </row>
    <row r="10">
      <c r="A10" s="2" t="inlineStr">
        <is>
          <t>Transcriber's notes</t>
        </is>
      </c>
    </row>
    <row r="11">
      <c r="A11" t="inlineStr">
        <is>
          <t>Total income ¥114.31: parts sum to 118.31 — does NOT reconcile (diff -4)</t>
        </is>
      </c>
    </row>
    <row r="12">
      <c r="A12" t="inlineStr">
        <is>
          <t>Earned income (92.25+9.61=101.86) minus actual outgoes 114.13 = −12.27 vs printed —16.27 — does NOT reconcile (diff 4.00)</t>
        </is>
      </c>
    </row>
    <row r="13">
      <c r="A13" t="inlineStr">
        <is>
          <t>Total income 114.31 minus outgoes 114.13 = +0.18 — reconciles</t>
        </is>
      </c>
    </row>
    <row r="14">
      <c r="A14" t="inlineStr">
        <is>
          <t>The leading '—' in '—16.27' is printed as a dash (minus).</t>
        </is>
      </c>
    </row>
  </sheetData>
  <hyperlinks>
    <hyperlink xmlns:r="http://schemas.openxmlformats.org/officeDocument/2006/relationships" ref="A5" r:id="rId1"/>
  </hyperlink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[Household economy of laborers: average monthly figures]</t>
        </is>
      </c>
    </row>
    <row r="2">
      <c r="A2" t="inlineStr">
        <is>
          <t>Labor · printed pp. 187</t>
        </is>
      </c>
    </row>
    <row r="3">
      <c r="A3" t="inlineStr">
        <is>
          <t>Laborers.—Similar data on laborers' domestic economy comprise 3,406 families with 14,253 souls. The average position of their livelihood is tabulated as in the case of salaried people.</t>
        </is>
      </c>
    </row>
    <row r="4">
      <c r="A4" t="inlineStr">
        <is>
          <t>Scan: https://archive.org/details/japan-year-book-1930/page/n242/mode/1up</t>
        </is>
      </c>
    </row>
    <row r="5">
      <c r="A5" s="3" t="inlineStr">
        <is>
          <t>← Contents</t>
        </is>
      </c>
    </row>
    <row r="7">
      <c r="A7" s="5" t="inlineStr">
        <is>
          <t>Total</t>
        </is>
      </c>
      <c r="B7" s="5" t="inlineStr">
        <is>
          <t>Earned income — By head</t>
        </is>
      </c>
      <c r="C7" s="5" t="inlineStr">
        <is>
          <t>Earned income — By members</t>
        </is>
      </c>
      <c r="D7" s="5" t="inlineStr">
        <is>
          <t>Unearned income</t>
        </is>
      </c>
      <c r="E7" s="5" t="inlineStr">
        <is>
          <t>Actual outgoes</t>
        </is>
      </c>
      <c r="F7" s="5" t="inlineStr">
        <is>
          <t>Earned income to actual outgoes</t>
        </is>
      </c>
      <c r="G7" s="5" t="inlineStr">
        <is>
          <t>Actual income to actual outgoes</t>
        </is>
      </c>
    </row>
    <row r="8">
      <c r="A8" t="inlineStr">
        <is>
          <t>¥94.31</t>
        </is>
      </c>
      <c r="B8" s="7" t="n">
        <v>78.47</v>
      </c>
      <c r="C8" s="7" t="n">
        <v>7.77</v>
      </c>
      <c r="D8" s="7" t="n">
        <v>8.07</v>
      </c>
      <c r="E8" s="7" t="n">
        <v>84.09999999999999</v>
      </c>
      <c r="F8" t="inlineStr">
        <is>
          <t>+2.14</t>
        </is>
      </c>
      <c r="G8" t="inlineStr">
        <is>
          <t>+10.21</t>
        </is>
      </c>
    </row>
    <row r="10">
      <c r="A10" s="2" t="inlineStr">
        <is>
          <t>Transcriber's notes</t>
        </is>
      </c>
    </row>
    <row r="11">
      <c r="A11" t="inlineStr">
        <is>
          <t>Total ¥94.31: parts sum to 94.31 — reconciles</t>
        </is>
      </c>
    </row>
    <row r="12">
      <c r="A12" t="inlineStr">
        <is>
          <t>Earned income (78.47+7.77=86.24) minus outgoes 84.10 = +2.14 — reconciles</t>
        </is>
      </c>
    </row>
    <row r="13">
      <c r="A13" t="inlineStr">
        <is>
          <t>Total 94.31 minus outgoes 84.10 = +10.21 — reconciles</t>
        </is>
      </c>
    </row>
    <row r="14">
      <c r="A14" t="inlineStr">
        <is>
          <t>Text on p. 188 gives the actual income as ¥94.24 (vs 94.31 here) and earned income ¥86.24.</t>
        </is>
      </c>
    </row>
  </sheetData>
  <hyperlinks>
    <hyperlink xmlns:r="http://schemas.openxmlformats.org/officeDocument/2006/relationships" ref="A5" r:id="rId1"/>
  </hyperlink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4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[Household economy of salaried men and laborers by income grade]</t>
        </is>
      </c>
    </row>
    <row r="2">
      <c r="A2" t="inlineStr">
        <is>
          <t>Labor · printed pp. 187, 188</t>
        </is>
      </c>
    </row>
    <row r="3">
      <c r="A3" t="inlineStr">
        <is>
          <t>Scan: https://archive.org/details/japan-year-book-1930/page/n242/mode/1up, https://archive.org/details/japan-year-book-1930/page/n243/mode/1up</t>
        </is>
      </c>
    </row>
    <row r="4">
      <c r="A4" s="3" t="inlineStr">
        <is>
          <t>← Contents</t>
        </is>
      </c>
    </row>
    <row r="6">
      <c r="A6" s="5" t="inlineStr">
        <is>
          <t>Topic (monthly income grade)</t>
        </is>
      </c>
      <c r="B6" s="5" t="inlineStr">
        <is>
          <t>Class</t>
        </is>
      </c>
      <c r="C6" s="5" t="inlineStr">
        <is>
          <t>No. of houses</t>
        </is>
      </c>
      <c r="D6" s="5" t="inlineStr">
        <is>
          <t>No. of Mem.</t>
        </is>
      </c>
      <c r="E6" s="5" t="inlineStr">
        <is>
          <t>Income (Yen)</t>
        </is>
      </c>
      <c r="F6" s="5" t="inlineStr">
        <is>
          <t>Expense — Food (Yen)</t>
        </is>
      </c>
      <c r="G6" s="5" t="inlineStr">
        <is>
          <t>Expense — Dwelling (Yen)</t>
        </is>
      </c>
      <c r="H6" s="5" t="inlineStr">
        <is>
          <t>Expense — Clothing (Yen)</t>
        </is>
      </c>
      <c r="I6" s="5" t="inlineStr">
        <is>
          <t>Total incl. others (Yen)</t>
        </is>
      </c>
      <c r="J6" s="5" t="inlineStr">
        <is>
          <t>Actual income to actual outgoes (Yen)</t>
        </is>
      </c>
    </row>
    <row r="7">
      <c r="A7" t="inlineStr">
        <is>
          <t>Below ¥60</t>
        </is>
      </c>
      <c r="B7" t="inlineStr">
        <is>
          <t>Sal.</t>
        </is>
      </c>
      <c r="C7" s="9" t="n">
        <v>89</v>
      </c>
      <c r="D7" s="9" t="n">
        <v>285</v>
      </c>
      <c r="E7" s="7" t="n">
        <v>51.84</v>
      </c>
      <c r="F7" s="7" t="n">
        <v>27.22</v>
      </c>
      <c r="G7" s="7" t="n">
        <v>15.14</v>
      </c>
      <c r="H7" s="7" t="n">
        <v>5.98</v>
      </c>
      <c r="I7" s="7" t="n">
        <v>60.9</v>
      </c>
      <c r="J7" t="inlineStr">
        <is>
          <t>—9.06</t>
        </is>
      </c>
    </row>
    <row r="8">
      <c r="A8" t="inlineStr">
        <is>
          <t>Below ¥60</t>
        </is>
      </c>
      <c r="B8" t="inlineStr">
        <is>
          <t>lab.</t>
        </is>
      </c>
      <c r="C8" s="9" t="n">
        <v>415</v>
      </c>
      <c r="D8" s="8" t="n">
        <v>1552</v>
      </c>
      <c r="E8" s="7" t="n">
        <v>47.99</v>
      </c>
      <c r="F8" s="7" t="n">
        <v>28.66</v>
      </c>
      <c r="G8" s="7" t="n">
        <v>10.52</v>
      </c>
      <c r="H8" s="7" t="n">
        <v>5</v>
      </c>
      <c r="I8" s="7" t="n">
        <v>57.4</v>
      </c>
      <c r="J8" t="inlineStr">
        <is>
          <t>—9.41</t>
        </is>
      </c>
    </row>
    <row r="9">
      <c r="A9" t="inlineStr">
        <is>
          <t>¥80</t>
        </is>
      </c>
      <c r="B9" t="inlineStr">
        <is>
          <t>Sal.</t>
        </is>
      </c>
      <c r="C9" s="9" t="n">
        <v>281</v>
      </c>
      <c r="D9" s="8" t="n">
        <v>1002</v>
      </c>
      <c r="E9" s="7" t="n">
        <v>71.53</v>
      </c>
      <c r="F9" s="7" t="n">
        <v>26.36</v>
      </c>
      <c r="G9" s="7" t="n">
        <v>18.01</v>
      </c>
      <c r="H9" s="7" t="n">
        <v>7.93</v>
      </c>
      <c r="I9" s="7" t="n">
        <v>75.51000000000001</v>
      </c>
      <c r="J9" t="inlineStr">
        <is>
          <t>—3.98</t>
        </is>
      </c>
    </row>
    <row r="10">
      <c r="A10" t="inlineStr">
        <is>
          <t>¥80</t>
        </is>
      </c>
      <c r="B10" t="inlineStr">
        <is>
          <t>lab.</t>
        </is>
      </c>
      <c r="C10" s="9" t="n">
        <v>838</v>
      </c>
      <c r="D10" s="8" t="n">
        <v>3541</v>
      </c>
      <c r="E10" s="7" t="n">
        <v>70.90000000000001</v>
      </c>
      <c r="F10" s="7" t="n">
        <v>26.16</v>
      </c>
      <c r="G10" s="7" t="n">
        <v>18.47</v>
      </c>
      <c r="H10" s="7" t="n">
        <v>6.45</v>
      </c>
      <c r="I10" s="7" t="n">
        <v>66.89</v>
      </c>
      <c r="J10" s="7" t="n">
        <v>4.41</v>
      </c>
    </row>
    <row r="11">
      <c r="A11" t="inlineStr">
        <is>
          <t>¥100</t>
        </is>
      </c>
      <c r="B11" t="inlineStr">
        <is>
          <t>Sal.</t>
        </is>
      </c>
      <c r="C11" s="9" t="n">
        <v>378</v>
      </c>
      <c r="D11" s="8" t="n">
        <v>1442</v>
      </c>
      <c r="E11" s="7" t="n">
        <v>90.15000000000001</v>
      </c>
      <c r="F11" s="7" t="n">
        <v>36.81</v>
      </c>
      <c r="G11" s="7" t="n">
        <v>21.75</v>
      </c>
      <c r="H11" s="7" t="n">
        <v>10.5</v>
      </c>
      <c r="I11" s="7" t="n">
        <v>95.98999999999999</v>
      </c>
      <c r="J11" t="inlineStr"/>
    </row>
    <row r="12">
      <c r="A12" t="inlineStr">
        <is>
          <t>¥100</t>
        </is>
      </c>
      <c r="B12" t="inlineStr">
        <is>
          <t>lab.</t>
        </is>
      </c>
      <c r="C12" s="9" t="n">
        <v>967</v>
      </c>
      <c r="D12" s="8" t="n">
        <v>3965</v>
      </c>
      <c r="E12" s="7" t="n">
        <v>89.34999999999999</v>
      </c>
      <c r="F12" s="7" t="n">
        <v>36.01</v>
      </c>
      <c r="G12" s="7" t="n">
        <v>16.87</v>
      </c>
      <c r="H12" s="7" t="n">
        <v>7.99</v>
      </c>
      <c r="I12" t="inlineStr"/>
      <c r="J12" t="inlineStr"/>
    </row>
    <row r="13">
      <c r="A13" t="inlineStr">
        <is>
          <t>¥120</t>
        </is>
      </c>
      <c r="B13" t="inlineStr">
        <is>
          <t>Sal.</t>
        </is>
      </c>
      <c r="C13" s="9" t="n">
        <v>349</v>
      </c>
      <c r="D13" s="8" t="n">
        <v>1450</v>
      </c>
      <c r="E13" s="7" t="n">
        <v>109.23</v>
      </c>
      <c r="F13" s="7" t="n">
        <v>41.15</v>
      </c>
      <c r="G13" s="7" t="n">
        <v>26.95</v>
      </c>
      <c r="H13" s="7" t="n">
        <v>10.86</v>
      </c>
      <c r="I13" s="7" t="n">
        <v>111.3</v>
      </c>
      <c r="J13" t="inlineStr">
        <is>
          <t>—2.07</t>
        </is>
      </c>
    </row>
    <row r="14">
      <c r="A14" t="inlineStr">
        <is>
          <t>¥120</t>
        </is>
      </c>
      <c r="B14" t="inlineStr">
        <is>
          <t>lab.</t>
        </is>
      </c>
      <c r="C14" s="9" t="n">
        <v>557</v>
      </c>
      <c r="D14" s="8" t="n">
        <v>2290</v>
      </c>
      <c r="E14" s="7" t="n">
        <v>109.16</v>
      </c>
      <c r="F14" s="7" t="n">
        <v>39.66</v>
      </c>
      <c r="G14" s="7" t="n">
        <v>19.67</v>
      </c>
      <c r="H14" s="7" t="n">
        <v>8.94</v>
      </c>
      <c r="I14" s="7" t="n">
        <v>92.19</v>
      </c>
      <c r="J14" s="7" t="n">
        <v>16.97</v>
      </c>
    </row>
    <row r="15">
      <c r="A15" t="inlineStr">
        <is>
          <t>¥140</t>
        </is>
      </c>
      <c r="B15" t="inlineStr">
        <is>
          <t>Sal.</t>
        </is>
      </c>
      <c r="C15" s="9" t="n">
        <v>235</v>
      </c>
      <c r="D15" s="8" t="n">
        <v>1039</v>
      </c>
      <c r="E15" s="7" t="n">
        <v>129.46</v>
      </c>
      <c r="F15" s="7" t="n">
        <v>46.79</v>
      </c>
      <c r="G15" s="7" t="n">
        <v>28.87</v>
      </c>
      <c r="H15" s="7" t="n">
        <v>15.17</v>
      </c>
      <c r="I15" s="7" t="n">
        <v>131.7</v>
      </c>
      <c r="J15" t="inlineStr">
        <is>
          <t>—2.24</t>
        </is>
      </c>
    </row>
    <row r="16">
      <c r="A16" t="inlineStr">
        <is>
          <t>¥140</t>
        </is>
      </c>
      <c r="B16" t="inlineStr">
        <is>
          <t>lab.</t>
        </is>
      </c>
      <c r="C16" s="9" t="n">
        <v>309</v>
      </c>
      <c r="D16" s="8" t="n">
        <v>1390</v>
      </c>
      <c r="E16" s="7" t="n">
        <v>128.8</v>
      </c>
      <c r="F16" s="7" t="n">
        <v>43.37</v>
      </c>
      <c r="G16" s="7" t="n">
        <v>22.18</v>
      </c>
      <c r="H16" s="7" t="n">
        <v>12.77</v>
      </c>
      <c r="I16" s="7" t="n">
        <v>106.8</v>
      </c>
      <c r="J16" s="7" t="n">
        <v>22</v>
      </c>
    </row>
    <row r="17">
      <c r="A17" t="inlineStr">
        <is>
          <t>¥160</t>
        </is>
      </c>
      <c r="B17" t="inlineStr">
        <is>
          <t>Sal.</t>
        </is>
      </c>
      <c r="C17" s="9" t="n">
        <v>150</v>
      </c>
      <c r="D17" s="9" t="n">
        <v>677</v>
      </c>
      <c r="E17" s="7" t="n">
        <v>149.05</v>
      </c>
      <c r="F17" s="7" t="n">
        <v>47.79</v>
      </c>
      <c r="G17" s="7" t="n">
        <v>35.59</v>
      </c>
      <c r="H17" s="7" t="n">
        <v>15.33</v>
      </c>
      <c r="I17" s="7" t="n">
        <v>144.18</v>
      </c>
      <c r="J17" s="7" t="n">
        <v>4.87</v>
      </c>
    </row>
    <row r="18">
      <c r="A18" t="inlineStr">
        <is>
          <t>¥160</t>
        </is>
      </c>
      <c r="B18" t="inlineStr">
        <is>
          <t>lab.</t>
        </is>
      </c>
      <c r="C18" s="9" t="n">
        <v>152</v>
      </c>
      <c r="D18" s="9" t="n">
        <v>677</v>
      </c>
      <c r="E18" s="7" t="n">
        <v>148.28</v>
      </c>
      <c r="F18" s="7" t="n">
        <v>46.51</v>
      </c>
      <c r="G18" s="7" t="n">
        <v>25.5</v>
      </c>
      <c r="H18" s="7" t="n">
        <v>14.95</v>
      </c>
      <c r="I18" s="7" t="n">
        <v>124.53</v>
      </c>
      <c r="J18" s="7" t="n">
        <v>23.75</v>
      </c>
    </row>
    <row r="19">
      <c r="A19" t="inlineStr">
        <is>
          <t>¥180</t>
        </is>
      </c>
      <c r="B19" t="inlineStr">
        <is>
          <t>Sal.</t>
        </is>
      </c>
      <c r="C19" s="9" t="n">
        <v>91</v>
      </c>
      <c r="D19" s="9" t="n">
        <v>430</v>
      </c>
      <c r="E19" s="7" t="n">
        <v>168.62</v>
      </c>
      <c r="F19" s="7" t="n">
        <v>52.66</v>
      </c>
      <c r="G19" s="7" t="n">
        <v>35.49</v>
      </c>
      <c r="H19" s="7" t="n">
        <v>19.87</v>
      </c>
      <c r="I19" s="7" t="n">
        <v>162.82</v>
      </c>
      <c r="J19" s="7" t="n">
        <v>5.8</v>
      </c>
    </row>
    <row r="20">
      <c r="A20" t="inlineStr">
        <is>
          <t>¥180</t>
        </is>
      </c>
      <c r="B20" t="inlineStr">
        <is>
          <t>lab.</t>
        </is>
      </c>
      <c r="C20" s="9" t="n">
        <v>90</v>
      </c>
      <c r="D20" s="9" t="n">
        <v>416</v>
      </c>
      <c r="E20" s="7" t="n">
        <v>168.77</v>
      </c>
      <c r="F20" s="7" t="n">
        <v>46.71</v>
      </c>
      <c r="G20" s="7" t="n">
        <v>28.54</v>
      </c>
      <c r="H20" s="7" t="n">
        <v>17.94</v>
      </c>
      <c r="I20" s="7" t="n">
        <v>135.91</v>
      </c>
      <c r="J20" s="7" t="n">
        <v>32.86</v>
      </c>
    </row>
    <row r="21">
      <c r="A21" t="inlineStr">
        <is>
          <t>¥200</t>
        </is>
      </c>
      <c r="B21" t="inlineStr">
        <is>
          <t>Sal.</t>
        </is>
      </c>
      <c r="C21" s="9" t="n">
        <v>61</v>
      </c>
      <c r="D21" s="9" t="n">
        <v>311</v>
      </c>
      <c r="E21" s="7" t="n">
        <v>190.12</v>
      </c>
      <c r="F21" s="7" t="n">
        <v>58.66</v>
      </c>
      <c r="G21" s="7" t="n">
        <v>44.18</v>
      </c>
      <c r="H21" s="7" t="n">
        <v>24.43</v>
      </c>
      <c r="I21" s="7" t="n">
        <v>185.71</v>
      </c>
      <c r="J21" s="7" t="n">
        <v>4.41</v>
      </c>
    </row>
    <row r="22">
      <c r="A22" t="inlineStr">
        <is>
          <t>¥200</t>
        </is>
      </c>
      <c r="B22" t="inlineStr">
        <is>
          <t>lab.</t>
        </is>
      </c>
      <c r="C22" s="9" t="n">
        <v>31</v>
      </c>
      <c r="D22" s="9" t="n">
        <v>165</v>
      </c>
      <c r="E22" s="7" t="n">
        <v>188.27</v>
      </c>
      <c r="F22" s="7" t="n">
        <v>56.78</v>
      </c>
      <c r="G22" s="7" t="n">
        <v>26.98</v>
      </c>
      <c r="H22" s="7" t="n">
        <v>19.85</v>
      </c>
      <c r="I22" s="7" t="n">
        <v>149.9</v>
      </c>
      <c r="J22" s="7" t="n">
        <v>38.37</v>
      </c>
    </row>
    <row r="23">
      <c r="A23" t="inlineStr">
        <is>
          <t>Above ¥200</t>
        </is>
      </c>
      <c r="B23" t="inlineStr">
        <is>
          <t>Sal.</t>
        </is>
      </c>
      <c r="C23" s="9" t="n">
        <v>74</v>
      </c>
      <c r="D23" s="9" t="n">
        <v>324</v>
      </c>
      <c r="E23" s="7" t="n">
        <v>251.78</v>
      </c>
      <c r="F23" s="7" t="n">
        <v>52.83</v>
      </c>
      <c r="G23" s="7" t="n">
        <v>44</v>
      </c>
      <c r="H23" s="7" t="n">
        <v>21.06</v>
      </c>
      <c r="I23" s="7" t="n">
        <v>195.65</v>
      </c>
      <c r="J23" s="7" t="n">
        <v>56.13</v>
      </c>
    </row>
    <row r="24">
      <c r="A24" t="inlineStr">
        <is>
          <t>Above ¥200</t>
        </is>
      </c>
      <c r="B24" t="inlineStr">
        <is>
          <t>lab.</t>
        </is>
      </c>
      <c r="C24" s="9" t="n">
        <v>47</v>
      </c>
      <c r="D24" s="9" t="n">
        <v>257</v>
      </c>
      <c r="E24" s="7" t="n">
        <v>241.34</v>
      </c>
      <c r="F24" s="7" t="n">
        <v>58</v>
      </c>
      <c r="G24" s="7" t="n">
        <v>37.4</v>
      </c>
      <c r="H24" s="7" t="n">
        <v>18.88</v>
      </c>
      <c r="I24" s="7" t="n">
        <v>185.19</v>
      </c>
      <c r="J24" s="7" t="n">
        <v>56.15</v>
      </c>
    </row>
    <row r="25">
      <c r="A25" t="inlineStr">
        <is>
          <t>Average</t>
        </is>
      </c>
      <c r="B25" t="inlineStr">
        <is>
          <t>Sal.</t>
        </is>
      </c>
      <c r="C25" s="8" t="n">
        <v>1708</v>
      </c>
      <c r="D25" s="8" t="n">
        <v>6960</v>
      </c>
      <c r="E25" s="7" t="n">
        <v>114.31</v>
      </c>
      <c r="F25" s="7" t="n">
        <v>40.97</v>
      </c>
      <c r="G25" s="7" t="n">
        <v>26.54</v>
      </c>
      <c r="H25" s="7" t="n">
        <v>12.43</v>
      </c>
      <c r="I25" s="7" t="n">
        <v>114.13</v>
      </c>
      <c r="J25" s="7" t="n">
        <v>0.18</v>
      </c>
    </row>
    <row r="26">
      <c r="A26" t="inlineStr">
        <is>
          <t>Average</t>
        </is>
      </c>
      <c r="B26" t="inlineStr">
        <is>
          <t>lab.</t>
        </is>
      </c>
      <c r="C26" s="8" t="n">
        <v>3406</v>
      </c>
      <c r="D26" s="8" t="n">
        <v>14253</v>
      </c>
      <c r="E26" s="7" t="n">
        <v>94.31</v>
      </c>
      <c r="F26" s="7" t="n">
        <v>36.58</v>
      </c>
      <c r="G26" s="7" t="n">
        <v>17.26</v>
      </c>
      <c r="H26" s="7" t="n">
        <v>8.66</v>
      </c>
      <c r="I26" s="7" t="n">
        <v>84.09999999999999</v>
      </c>
      <c r="J26" s="7" t="n">
        <v>10.21</v>
      </c>
    </row>
    <row r="28">
      <c r="A28" s="2" t="inlineStr">
        <is>
          <t>Transcriber's notes</t>
        </is>
      </c>
    </row>
    <row r="29">
      <c r="A29" t="inlineStr">
        <is>
          <t>Row ¥100 Sal., Actual income to outgoes: damaged ('—?.?4', perhaps 5.84 or 3.84); blank.</t>
        </is>
      </c>
    </row>
    <row r="30">
      <c r="A30" t="inlineStr">
        <is>
          <t>Row ¥100 lab., Total incl. others: digit after the decimal point unclear, 3 or 8 ('80.37' or '80.87'); blank.</t>
        </is>
      </c>
    </row>
    <row r="31">
      <c r="A31" t="inlineStr">
        <is>
          <t>Row ¥100 lab., Actual income to outgoes: first digit 3 or 8 ('3.98'/'8.98'); blank.</t>
        </is>
      </c>
    </row>
    <row r="32">
      <c r="A32" t="inlineStr">
        <is>
          <t>Topic grades printed as '¥ 60 Sal.' under a 'Below' heading and 'Above ¥200' split over two lines ('Above Sal.' / '¥200 lab.'); normalised into the Topic column.</t>
        </is>
      </c>
    </row>
    <row r="33">
      <c r="A33" t="inlineStr">
        <is>
          <t>Header on p. 187 reads 'Nom. of houses / Nom. of Mem.', on p. 188 'No. of'.</t>
        </is>
      </c>
    </row>
    <row r="34">
      <c r="A34" t="inlineStr">
        <is>
          <t>¥140 No. of Mem. figures 1,039 and 1,390 have a worn 9 (θ-like), same shape as the 9 in 309.</t>
        </is>
      </c>
    </row>
    <row r="35">
      <c r="A35" t="inlineStr">
        <is>
          <t>Rows Below ¥60 on p. 187; the rest on p. 188 (header repeated).</t>
        </is>
      </c>
    </row>
    <row r="36">
      <c r="A36" t="inlineStr">
        <is>
          <t>Average Sal. No. of houses 1,708: parts sum to 1,708 — reconciles</t>
        </is>
      </c>
    </row>
    <row r="37">
      <c r="A37" t="inlineStr">
        <is>
          <t>Average lab. No. of houses 3,406: parts sum to 3,406 — reconciles</t>
        </is>
      </c>
    </row>
    <row r="38">
      <c r="A38" t="inlineStr">
        <is>
          <t>Average Sal. No. of Mem. 6,960: parts sum to 6,960 — reconciles</t>
        </is>
      </c>
    </row>
    <row r="39">
      <c r="A39" t="inlineStr">
        <is>
          <t>Average lab. No. of Mem. 14,253: parts sum to 14,253 — reconciles</t>
        </is>
      </c>
    </row>
    <row r="40">
      <c r="A40" t="inlineStr">
        <is>
          <t>¥80 lab.: Income − Total outgoes = +4.01 vs printed 4.41 — does NOT reconcile</t>
        </is>
      </c>
    </row>
    <row r="41">
      <c r="A41" t="inlineStr">
        <is>
          <t>Other rows: Income − Total incl. others equals the printed actual-income-to-outgoes figure.</t>
        </is>
      </c>
    </row>
  </sheetData>
  <hyperlinks>
    <hyperlink xmlns:r="http://schemas.openxmlformats.org/officeDocument/2006/relationships" ref="A4" r:id="rId1"/>
  </hyperlink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[Analysis of outgoes of salaried men and laborers]</t>
        </is>
      </c>
    </row>
    <row r="2">
      <c r="A2" t="inlineStr">
        <is>
          <t>Labor · printed pp. 188</t>
        </is>
      </c>
    </row>
    <row r="3">
      <c r="A3" t="inlineStr">
        <is>
          <t>Outgoes — ... Thus analyzed the outgoes in the domestic economy of the two classes of workpeople, salaried men and laborers, may be tabulated as follows:—</t>
        </is>
      </c>
    </row>
    <row r="4">
      <c r="A4" t="inlineStr">
        <is>
          <t>Scan: https://archive.org/details/japan-year-book-1930/page/n243/mode/1up</t>
        </is>
      </c>
    </row>
    <row r="5">
      <c r="A5" s="3" t="inlineStr">
        <is>
          <t>← Contents</t>
        </is>
      </c>
    </row>
    <row r="7">
      <c r="A7" s="5" t="inlineStr"/>
      <c r="B7" s="5" t="inlineStr">
        <is>
          <t>Average outgoes</t>
        </is>
      </c>
      <c r="C7" s="5" t="inlineStr">
        <is>
          <t>Living</t>
        </is>
      </c>
      <c r="D7" s="5" t="inlineStr">
        <is>
          <t>Social</t>
        </is>
      </c>
      <c r="E7" s="5" t="inlineStr">
        <is>
          <t>Cultural</t>
        </is>
      </c>
    </row>
    <row r="8">
      <c r="A8" t="inlineStr">
        <is>
          <t>Salaried men</t>
        </is>
      </c>
      <c r="B8" t="inlineStr">
        <is>
          <t>¥114.13</t>
        </is>
      </c>
      <c r="C8" t="inlineStr">
        <is>
          <t>79.94(70%)</t>
        </is>
      </c>
      <c r="D8" t="inlineStr">
        <is>
          <t>16.68(15%)</t>
        </is>
      </c>
      <c r="E8" t="inlineStr">
        <is>
          <t>17.51(15%)</t>
        </is>
      </c>
    </row>
    <row r="9">
      <c r="A9" t="inlineStr">
        <is>
          <t>Laborers</t>
        </is>
      </c>
      <c r="B9" s="7" t="n">
        <v>84.09999999999999</v>
      </c>
      <c r="C9" t="inlineStr">
        <is>
          <t>62.50(74%)</t>
        </is>
      </c>
      <c r="D9" t="inlineStr">
        <is>
          <t>10.40(13%)</t>
        </is>
      </c>
      <c r="E9" t="inlineStr">
        <is>
          <t>11.20(13%)</t>
        </is>
      </c>
    </row>
    <row r="11">
      <c r="A11" s="2" t="inlineStr">
        <is>
          <t>Transcriber's notes</t>
        </is>
      </c>
    </row>
    <row r="12">
      <c r="A12" t="inlineStr">
        <is>
          <t>Salaried men Average outgoes ¥114.13: parts sum to 114.13 — reconciles</t>
        </is>
      </c>
    </row>
    <row r="13">
      <c r="A13" t="inlineStr">
        <is>
          <t>Laborers Average outgoes 84.10: parts sum to 84.1 — reconciles</t>
        </is>
      </c>
    </row>
    <row r="14">
      <c r="A14" t="inlineStr">
        <is>
          <t>Percent signs printed in the book's ¢-like % glyph.</t>
        </is>
      </c>
    </row>
  </sheetData>
  <hyperlinks>
    <hyperlink xmlns:r="http://schemas.openxmlformats.org/officeDocument/2006/relationships" ref="A5" r:id="rId1"/>
  </hyperlink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[Relative weight of the bare necessaries of life]</t>
        </is>
      </c>
    </row>
    <row r="2">
      <c r="A2" t="inlineStr">
        <is>
          <t>Labor · printed pp. 188</t>
        </is>
      </c>
    </row>
    <row r="3">
      <c r="A3" t="inlineStr">
        <is>
          <t>Items forming the bare necessaries of life are shown below in their relative weight to the general economy:—</t>
        </is>
      </c>
    </row>
    <row r="4">
      <c r="A4" t="inlineStr">
        <is>
          <t>Scan: https://archive.org/details/japan-year-book-1930/page/n243/mode/1up</t>
        </is>
      </c>
    </row>
    <row r="5">
      <c r="A5" s="3" t="inlineStr">
        <is>
          <t>← Contents</t>
        </is>
      </c>
    </row>
    <row r="7">
      <c r="A7" s="5" t="inlineStr"/>
      <c r="B7" s="5" t="inlineStr">
        <is>
          <t>Food</t>
        </is>
      </c>
      <c r="C7" s="5" t="inlineStr">
        <is>
          <t>Dwelling</t>
        </is>
      </c>
      <c r="D7" s="5" t="inlineStr">
        <is>
          <t>Clothing</t>
        </is>
      </c>
      <c r="E7" s="5" t="inlineStr">
        <is>
          <t>Lighting and heating</t>
        </is>
      </c>
      <c r="F7" s="5" t="inlineStr">
        <is>
          <t>Others</t>
        </is>
      </c>
    </row>
    <row r="8">
      <c r="A8" t="inlineStr">
        <is>
          <t>Salaried men (%)</t>
        </is>
      </c>
      <c r="B8" s="11" t="n">
        <v>35.9</v>
      </c>
      <c r="C8" s="11" t="n">
        <v>19.2</v>
      </c>
      <c r="D8" s="11" t="n">
        <v>10.9</v>
      </c>
      <c r="E8" s="11" t="n">
        <v>4</v>
      </c>
      <c r="F8" s="11" t="n">
        <v>30.6</v>
      </c>
    </row>
    <row r="9">
      <c r="A9" t="inlineStr">
        <is>
          <t>Laborers (%)</t>
        </is>
      </c>
      <c r="B9" s="11" t="n">
        <v>43.5</v>
      </c>
      <c r="C9" s="11" t="n">
        <v>16.4</v>
      </c>
      <c r="D9" s="11" t="n">
        <v>10.3</v>
      </c>
      <c r="E9" s="11" t="n">
        <v>4.1</v>
      </c>
      <c r="F9" s="11" t="n">
        <v>25.7</v>
      </c>
    </row>
    <row r="10">
      <c r="A10" t="inlineStr">
        <is>
          <t>Average (%)</t>
        </is>
      </c>
      <c r="B10" s="11" t="n">
        <v>39.7</v>
      </c>
      <c r="C10" s="11" t="n">
        <v>17.8</v>
      </c>
      <c r="D10" s="11" t="n">
        <v>10.6</v>
      </c>
      <c r="E10" s="11" t="n">
        <v>4.1</v>
      </c>
      <c r="F10" s="11" t="n">
        <v>27.8</v>
      </c>
    </row>
    <row r="12">
      <c r="A12" s="2" t="inlineStr">
        <is>
          <t>Transcriber's notes</t>
        </is>
      </c>
    </row>
    <row r="13">
      <c r="A13" t="inlineStr">
        <is>
          <t>Salaried men (%): row sums to 100.6</t>
        </is>
      </c>
    </row>
    <row r="14">
      <c r="A14" t="inlineStr">
        <is>
          <t>Laborers (%): row sums to 100.0</t>
        </is>
      </c>
    </row>
    <row r="15">
      <c r="A15" t="inlineStr">
        <is>
          <t>Average (%): row sums to 100.0</t>
        </is>
      </c>
    </row>
    <row r="16">
      <c r="A16" t="inlineStr">
        <is>
          <t>Average is a mean, not a total; percentages printed with the ¢-like % glyph.</t>
        </is>
      </c>
    </row>
  </sheetData>
  <hyperlinks>
    <hyperlink xmlns:r="http://schemas.openxmlformats.org/officeDocument/2006/relationships" ref="A5" r:id="rId1"/>
  </hyperlink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Latest Wholesale Price of Staple Foodstuffs</t>
        </is>
      </c>
    </row>
    <row r="2">
      <c r="A2" t="inlineStr">
        <is>
          <t>Labor · printed pp. 189</t>
        </is>
      </c>
    </row>
    <row r="3">
      <c r="A3" t="inlineStr">
        <is>
          <t>Higher Cost of Living in Japan — An article by Mr. Y. Yasukawa, Mng. Dir. of the Mitsui Bussan Kaisha, appeared in the Jiji of Sept. 27, from which we quote the following figures: (heading and lead-in on p. 188)</t>
        </is>
      </c>
    </row>
    <row r="4">
      <c r="A4" t="inlineStr">
        <is>
          <t>Scan: https://archive.org/details/japan-year-book-1930/page/n244/mode/1up</t>
        </is>
      </c>
    </row>
    <row r="5">
      <c r="A5" s="3" t="inlineStr">
        <is>
          <t>← Contents</t>
        </is>
      </c>
    </row>
    <row r="7">
      <c r="A7" s="5" t="inlineStr"/>
      <c r="B7" s="5" t="inlineStr">
        <is>
          <t>Tokyo</t>
        </is>
      </c>
      <c r="C7" s="5" t="inlineStr">
        <is>
          <t>New York</t>
        </is>
      </c>
      <c r="D7" s="5" t="inlineStr">
        <is>
          <t>London</t>
        </is>
      </c>
    </row>
    <row r="8">
      <c r="A8" t="inlineStr">
        <is>
          <t>Wheat (100 kin)</t>
        </is>
      </c>
      <c r="B8" t="inlineStr">
        <is>
          <t>¥8.10</t>
        </is>
      </c>
      <c r="C8" t="inlineStr">
        <is>
          <t>¥6.24</t>
        </is>
      </c>
      <c r="D8" t="inlineStr">
        <is>
          <t>¥7.44</t>
        </is>
      </c>
    </row>
    <row r="9">
      <c r="A9" t="inlineStr">
        <is>
          <t>Barley (100 kin)</t>
        </is>
      </c>
      <c r="B9" s="7" t="n">
        <v>6.44</v>
      </c>
      <c r="C9" s="7" t="n">
        <v>3.63</v>
      </c>
      <c r="D9" s="7" t="n">
        <v>6.48</v>
      </c>
    </row>
    <row r="10">
      <c r="A10" t="inlineStr">
        <is>
          <t>Flour (1 sack)</t>
        </is>
      </c>
      <c r="B10" s="7" t="n">
        <v>3.6</v>
      </c>
      <c r="C10" s="7" t="n">
        <v>3.62</v>
      </c>
      <c r="D10" s="7" t="n">
        <v>3.43</v>
      </c>
    </row>
    <row r="11">
      <c r="A11" t="inlineStr">
        <is>
          <t>Beef (1 lb.)</t>
        </is>
      </c>
      <c r="B11" s="7" t="n">
        <v>0.64</v>
      </c>
      <c r="C11" s="7" t="n">
        <v>0.52</v>
      </c>
      <c r="D11" s="7" t="n">
        <v>0.35</v>
      </c>
    </row>
    <row r="12">
      <c r="A12" t="inlineStr">
        <is>
          <t>Pork (1 lb.)</t>
        </is>
      </c>
      <c r="B12" s="7" t="n">
        <v>0.5</v>
      </c>
      <c r="C12" s="7" t="n">
        <v>0.59</v>
      </c>
      <c r="D12" s="7" t="n">
        <v>0.48</v>
      </c>
    </row>
    <row r="13">
      <c r="A13" t="inlineStr">
        <is>
          <t>Sugar, refined (1 kin)</t>
        </is>
      </c>
      <c r="B13" s="7" t="n">
        <v>0.21</v>
      </c>
      <c r="C13" s="7" t="n">
        <v>0.15</v>
      </c>
      <c r="D13" s="7" t="n">
        <v>0.15</v>
      </c>
    </row>
    <row r="15">
      <c r="A15" s="2" t="inlineStr">
        <is>
          <t>Footnotes</t>
        </is>
      </c>
    </row>
    <row r="16">
      <c r="A16" t="inlineStr">
        <is>
          <t>N.B.—1 yen is converted at 44 cents or 1s. 10d.</t>
        </is>
      </c>
    </row>
    <row r="18">
      <c r="A18" s="2" t="inlineStr">
        <is>
          <t>Transcriber's notes</t>
        </is>
      </c>
    </row>
    <row r="19">
      <c r="A19" t="inlineStr">
        <is>
          <t>No totals.</t>
        </is>
      </c>
    </row>
  </sheetData>
  <hyperlinks>
    <hyperlink xmlns:r="http://schemas.openxmlformats.org/officeDocument/2006/relationships" ref="A5" r:id="rId1"/>
  </hyperlink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[Wealth and earning per capita: Japan, U.S.A., Great Britain]</t>
        </is>
      </c>
    </row>
    <row r="2">
      <c r="A2" t="inlineStr">
        <is>
          <t>Labor · printed pp. 189</t>
        </is>
      </c>
    </row>
    <row r="3">
      <c r="A3" t="inlineStr">
        <is>
          <t>(From the same article by Mr. Y. Yasukawa)</t>
        </is>
      </c>
    </row>
    <row r="4">
      <c r="A4" t="inlineStr">
        <is>
          <t>Scan: https://archive.org/details/japan-year-book-1930/page/n244/mode/1up</t>
        </is>
      </c>
    </row>
    <row r="5">
      <c r="A5" s="3" t="inlineStr">
        <is>
          <t>← Contents</t>
        </is>
      </c>
    </row>
    <row r="7">
      <c r="A7" s="5" t="inlineStr"/>
      <c r="B7" s="5" t="inlineStr">
        <is>
          <t>Wealth</t>
        </is>
      </c>
      <c r="C7" s="5" t="inlineStr">
        <is>
          <t>Earning per capita</t>
        </is>
      </c>
    </row>
    <row r="8">
      <c r="A8" t="inlineStr">
        <is>
          <t>Japan</t>
        </is>
      </c>
      <c r="B8" s="8" t="n">
        <v>1667</v>
      </c>
      <c r="C8" t="inlineStr">
        <is>
          <t>¥ 218</t>
        </is>
      </c>
    </row>
    <row r="9">
      <c r="A9" t="inlineStr">
        <is>
          <t>U.S.A.</t>
        </is>
      </c>
      <c r="B9" s="8" t="n">
        <v>6008</v>
      </c>
      <c r="C9" s="8" t="n">
        <v>1374</v>
      </c>
    </row>
    <row r="10">
      <c r="A10" t="inlineStr">
        <is>
          <t>Great Britain</t>
        </is>
      </c>
      <c r="B10" s="8" t="n">
        <v>4608</v>
      </c>
      <c r="C10" s="9" t="n">
        <v>862</v>
      </c>
    </row>
    <row r="12">
      <c r="A12" s="2" t="inlineStr">
        <is>
          <t>Transcriber's notes</t>
        </is>
      </c>
    </row>
    <row r="13">
      <c r="A13" t="inlineStr">
        <is>
          <t>No totals. The middle '0' of 6,008 is slightly broken but legible.</t>
        </is>
      </c>
    </row>
  </sheetData>
  <hyperlinks>
    <hyperlink xmlns:r="http://schemas.openxmlformats.org/officeDocument/2006/relationships" ref="A5" r:id="rId1"/>
  </hyperlink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[Housing of laborers, 1922-1924]</t>
        </is>
      </c>
    </row>
    <row r="2">
      <c r="A2" t="inlineStr">
        <is>
          <t>Labor · printed pp. 189</t>
        </is>
      </c>
    </row>
    <row r="3">
      <c r="A3" t="inlineStr">
        <is>
          <t>Housing of Laborers — The inquiry carried out by the Labor-Capital Harmony Society on the housing condition of laborers from 1922 to '24 ... The following housing data are based on that assumption.</t>
        </is>
      </c>
    </row>
    <row r="4">
      <c r="A4" t="inlineStr">
        <is>
          <t>Scan: https://archive.org/details/japan-year-book-1930/page/n244/mode/1up</t>
        </is>
      </c>
    </row>
    <row r="5">
      <c r="A5" s="3" t="inlineStr">
        <is>
          <t>← Contents</t>
        </is>
      </c>
    </row>
    <row r="7">
      <c r="A7" s="5" t="inlineStr">
        <is>
          <t>Year</t>
        </is>
      </c>
      <c r="B7" s="5" t="inlineStr">
        <is>
          <t>No. of families reported</t>
        </is>
      </c>
      <c r="C7" s="5" t="inlineStr">
        <is>
          <t>No. of members</t>
        </is>
      </c>
      <c r="D7" s="5" t="inlineStr">
        <is>
          <t>Income (Yen)</t>
        </is>
      </c>
      <c r="E7" s="5" t="inlineStr">
        <is>
          <t>Average per family — No. of rooms</t>
        </is>
      </c>
      <c r="F7" s="5" t="inlineStr">
        <is>
          <t>Average per family — No. of mats</t>
        </is>
      </c>
      <c r="G7" s="5" t="inlineStr">
        <is>
          <t>Average per family — Rent (Yen)</t>
        </is>
      </c>
      <c r="H7" s="5" t="inlineStr">
        <is>
          <t>Deposit (Yen)</t>
        </is>
      </c>
      <c r="I7" s="5" t="inlineStr">
        <is>
          <t>Fixture (Yen)</t>
        </is>
      </c>
      <c r="J7" s="5" t="inlineStr">
        <is>
          <t>No. of Mats</t>
        </is>
      </c>
    </row>
    <row r="8">
      <c r="A8" s="9" t="n">
        <v>1922</v>
      </c>
      <c r="B8" s="9" t="n">
        <v>951</v>
      </c>
      <c r="C8" s="11" t="n">
        <v>4.3</v>
      </c>
      <c r="D8" s="7" t="n">
        <v>73.92</v>
      </c>
      <c r="E8" s="11" t="n">
        <v>2.6</v>
      </c>
      <c r="F8" s="11" t="n">
        <v>11.1</v>
      </c>
      <c r="G8" s="7" t="n">
        <v>10.2</v>
      </c>
      <c r="H8" s="7" t="n">
        <v>14.05</v>
      </c>
      <c r="I8" s="7" t="n">
        <v>15.18</v>
      </c>
      <c r="J8" s="11" t="n">
        <v>2.6</v>
      </c>
    </row>
    <row r="9">
      <c r="A9" s="9" t="n">
        <v>1923</v>
      </c>
      <c r="B9" s="9" t="n">
        <v>889</v>
      </c>
      <c r="C9" s="11" t="n">
        <v>4.3</v>
      </c>
      <c r="D9" s="7" t="n">
        <v>79.06</v>
      </c>
      <c r="E9" s="11" t="n">
        <v>2.6</v>
      </c>
      <c r="F9" s="11" t="n">
        <v>11.3</v>
      </c>
      <c r="G9" s="7" t="n">
        <v>12.23</v>
      </c>
      <c r="H9" s="7" t="n">
        <v>24.55</v>
      </c>
      <c r="I9" s="7" t="n">
        <v>18.57</v>
      </c>
      <c r="J9" s="11" t="n">
        <v>2.6</v>
      </c>
    </row>
    <row r="10">
      <c r="A10" s="9" t="n">
        <v>1924</v>
      </c>
      <c r="B10" s="9" t="n">
        <v>693</v>
      </c>
      <c r="C10" s="11" t="n">
        <v>4.5</v>
      </c>
      <c r="D10" s="7" t="n">
        <v>74.53</v>
      </c>
      <c r="E10" s="11" t="n">
        <v>2.6</v>
      </c>
      <c r="F10" s="11" t="n">
        <v>11.5</v>
      </c>
      <c r="G10" s="7" t="n">
        <v>11.94</v>
      </c>
      <c r="H10" s="7" t="n">
        <v>15.66</v>
      </c>
      <c r="I10" s="7" t="n">
        <v>24.58</v>
      </c>
      <c r="J10" s="11" t="n">
        <v>2.6</v>
      </c>
    </row>
    <row r="12">
      <c r="A12" s="2" t="inlineStr">
        <is>
          <t>Transcriber's notes</t>
        </is>
      </c>
    </row>
    <row r="13">
      <c r="A13" t="inlineStr">
        <is>
          <t>No totals. The brace 'Average per family' spans No. of rooms, No. of mats and Rent as printed; the last column is headed 'No. of Mats' as printed (a second mats column).</t>
        </is>
      </c>
    </row>
  </sheetData>
  <hyperlinks>
    <hyperlink xmlns:r="http://schemas.openxmlformats.org/officeDocument/2006/relationships" ref="A5" r:id="rId1"/>
  </hyperlink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[Housing of laborers: maxima and minima by district]</t>
        </is>
      </c>
    </row>
    <row r="2">
      <c r="A2" t="inlineStr">
        <is>
          <t>Labor · printed pp. 189</t>
        </is>
      </c>
    </row>
    <row r="3">
      <c r="A3" t="inlineStr">
        <is>
          <t>Further particulars are picked out as follows from the report of the same inquiry:—</t>
        </is>
      </c>
    </row>
    <row r="4">
      <c r="A4" t="inlineStr">
        <is>
          <t>Scan: https://archive.org/details/japan-year-book-1930/page/n244/mode/1up</t>
        </is>
      </c>
    </row>
    <row r="5">
      <c r="A5" s="3" t="inlineStr">
        <is>
          <t>← Contents</t>
        </is>
      </c>
    </row>
    <row r="7">
      <c r="A7" s="5" t="inlineStr"/>
      <c r="B7" s="5" t="inlineStr">
        <is>
          <t>Rent</t>
        </is>
      </c>
      <c r="C7" s="5" t="inlineStr">
        <is>
          <t>Rent per mat</t>
        </is>
      </c>
      <c r="D7" s="5" t="inlineStr">
        <is>
          <t>Deposit</t>
        </is>
      </c>
      <c r="E7" s="5" t="inlineStr">
        <is>
          <t>Rent to income</t>
        </is>
      </c>
      <c r="F7" s="5" t="inlineStr">
        <is>
          <t>Space per capita</t>
        </is>
      </c>
    </row>
    <row r="8">
      <c r="A8" t="inlineStr">
        <is>
          <t>Max.</t>
        </is>
      </c>
      <c r="B8" t="inlineStr">
        <is>
          <t>Tokyo 11.01-16.24</t>
        </is>
      </c>
      <c r="C8" t="inlineStr"/>
      <c r="D8" t="inlineStr">
        <is>
          <t>Tokyo 24.18-39.04</t>
        </is>
      </c>
      <c r="E8" t="inlineStr">
        <is>
          <t>Tokyo 13-21%</t>
        </is>
      </c>
      <c r="F8" t="inlineStr">
        <is>
          <t>Tohoku 2.3-3.9 mats</t>
        </is>
      </c>
    </row>
    <row r="9">
      <c r="A9" t="inlineStr">
        <is>
          <t>Min.</t>
        </is>
      </c>
      <c r="B9" t="inlineStr">
        <is>
          <t>Tohoku 4.57-8.54</t>
        </is>
      </c>
      <c r="C9" t="inlineStr">
        <is>
          <t>Tohoku .30-.60</t>
        </is>
      </c>
      <c r="D9" t="inlineStr">
        <is>
          <t>Chugoku 1.35-2.30</t>
        </is>
      </c>
      <c r="E9" t="inlineStr">
        <is>
          <t>Nagoya 8-13%</t>
        </is>
      </c>
      <c r="F9" t="inlineStr">
        <is>
          <t>Kyushu 2.1-2.6 mats</t>
        </is>
      </c>
    </row>
    <row r="11">
      <c r="A11" s="2" t="inlineStr">
        <is>
          <t>Footnotes</t>
        </is>
      </c>
    </row>
    <row r="12">
      <c r="A12" t="inlineStr">
        <is>
          <t>N.B.—"Tohoku" designates north-eastern region and "Chugoku" middle section of the main island. A mat is a kind of rush carpet and in Japanese architecture is a unit of space measuring 3x6 ft.</t>
        </is>
      </c>
    </row>
    <row r="14">
      <c r="A14" s="2" t="inlineStr">
        <is>
          <t>Transcriber's notes</t>
        </is>
      </c>
    </row>
    <row r="15">
      <c r="A15" t="inlineStr">
        <is>
          <t>Row Max., Rent per mat: 'Tokyo 1.0?-1.59' — third digit of the first figure unclear (5 or 8); cell left blank.</t>
        </is>
      </c>
    </row>
  </sheetData>
  <hyperlinks>
    <hyperlink xmlns:r="http://schemas.openxmlformats.org/officeDocument/2006/relationships" ref="A5" r:id="rId1"/>
  </hyperlink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[Seamen's minimum wage scale]</t>
        </is>
      </c>
    </row>
    <row r="2">
      <c r="A2" t="inlineStr">
        <is>
          <t>Labor · printed pp. 190</t>
        </is>
      </c>
    </row>
    <row r="3">
      <c r="A3" t="inlineStr">
        <is>
          <t>The Seamens Minimum Wage Dispute.— ... The minimum wage scale agreed to is as follows:—</t>
        </is>
      </c>
    </row>
    <row r="4">
      <c r="A4" t="inlineStr">
        <is>
          <t>Scan: https://archive.org/details/japan-year-book-1930/page/n245/mode/1up</t>
        </is>
      </c>
    </row>
    <row r="5">
      <c r="A5" s="3" t="inlineStr">
        <is>
          <t>← Contents</t>
        </is>
      </c>
    </row>
    <row r="7">
      <c r="A7" s="5" t="inlineStr">
        <is>
          <t>Tonnage</t>
        </is>
      </c>
      <c r="B7" s="5" t="inlineStr">
        <is>
          <t>A class hands</t>
        </is>
      </c>
      <c r="C7" s="5" t="inlineStr">
        <is>
          <t>B class hands</t>
        </is>
      </c>
      <c r="D7" s="5" t="inlineStr">
        <is>
          <t>C class hands</t>
        </is>
      </c>
    </row>
    <row r="8">
      <c r="A8" t="inlineStr">
        <is>
          <t>3,000 or over tons</t>
        </is>
      </c>
      <c r="B8" t="inlineStr">
        <is>
          <t>¥75</t>
        </is>
      </c>
      <c r="C8" t="inlineStr">
        <is>
          <t>¥57</t>
        </is>
      </c>
      <c r="D8" t="inlineStr">
        <is>
          <t>¥46</t>
        </is>
      </c>
    </row>
    <row r="9">
      <c r="A9" t="inlineStr">
        <is>
          <t>1,500—3,000</t>
        </is>
      </c>
      <c r="B9" t="inlineStr">
        <is>
          <t>¥70</t>
        </is>
      </c>
      <c r="C9" t="inlineStr">
        <is>
          <t>¥55</t>
        </is>
      </c>
      <c r="D9" t="inlineStr">
        <is>
          <t>¥38</t>
        </is>
      </c>
    </row>
    <row r="10">
      <c r="A10" t="inlineStr">
        <is>
          <t>500—1,500</t>
        </is>
      </c>
      <c r="B10" t="inlineStr">
        <is>
          <t>¥65</t>
        </is>
      </c>
      <c r="C10" t="inlineStr">
        <is>
          <t>¥50</t>
        </is>
      </c>
      <c r="D10" t="inlineStr">
        <is>
          <t>¥35</t>
        </is>
      </c>
    </row>
    <row r="12">
      <c r="A12" s="2" t="inlineStr">
        <is>
          <t>Transcriber's notes</t>
        </is>
      </c>
    </row>
    <row r="13">
      <c r="A13" t="inlineStr">
        <is>
          <t>No totals. Text below: for apprentices of six months standing ¥15; 7-12 months ¥30; 13-28 months ¥35.</t>
        </is>
      </c>
    </row>
  </sheetData>
  <hyperlinks>
    <hyperlink xmlns:r="http://schemas.openxmlformats.org/officeDocument/2006/relationships" ref="A5" r:id="rId1"/>
  </hyperlink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Data for Strikes</t>
        </is>
      </c>
    </row>
    <row r="2">
      <c r="A2" t="inlineStr">
        <is>
          <t>Labor · printed pp. 190</t>
        </is>
      </c>
    </row>
    <row r="3">
      <c r="A3" t="inlineStr">
        <is>
          <t>Labor Troubles — The following figures are based on the returns of the Social Affairs Bureau:—</t>
        </is>
      </c>
    </row>
    <row r="4">
      <c r="A4" t="inlineStr">
        <is>
          <t>Scan: https://archive.org/details/japan-year-book-1930/page/n245/mode/1up</t>
        </is>
      </c>
    </row>
    <row r="5">
      <c r="A5" s="3" t="inlineStr">
        <is>
          <t>← Contents</t>
        </is>
      </c>
    </row>
    <row r="7">
      <c r="A7" s="5" t="inlineStr">
        <is>
          <t>Year</t>
        </is>
      </c>
      <c r="B7" s="5" t="inlineStr">
        <is>
          <t>Cases</t>
        </is>
      </c>
      <c r="C7" s="5" t="inlineStr">
        <is>
          <t>Participants</t>
        </is>
      </c>
    </row>
    <row r="8">
      <c r="A8" s="9" t="n">
        <v>1915</v>
      </c>
      <c r="B8" s="9" t="n">
        <v>64</v>
      </c>
      <c r="C8" s="8" t="n">
        <v>7852</v>
      </c>
    </row>
    <row r="9">
      <c r="A9" s="9" t="n">
        <v>1919</v>
      </c>
      <c r="B9" s="9" t="n">
        <v>497</v>
      </c>
      <c r="C9" s="8" t="n">
        <v>63137</v>
      </c>
    </row>
    <row r="10">
      <c r="A10" s="9" t="n">
        <v>1924</v>
      </c>
      <c r="B10" s="9" t="n">
        <v>333</v>
      </c>
      <c r="C10" s="8" t="n">
        <v>54526</v>
      </c>
    </row>
    <row r="11">
      <c r="A11" s="9" t="n">
        <v>1925</v>
      </c>
      <c r="B11" s="9" t="n">
        <v>293</v>
      </c>
      <c r="C11" s="8" t="n">
        <v>40742</v>
      </c>
    </row>
    <row r="12">
      <c r="A12" s="9" t="n">
        <v>1926</v>
      </c>
      <c r="B12" s="9" t="n">
        <v>495</v>
      </c>
      <c r="C12" s="8" t="n">
        <v>67234</v>
      </c>
    </row>
    <row r="13">
      <c r="A13" s="9" t="n">
        <v>1927</v>
      </c>
      <c r="B13" s="9" t="n">
        <v>382</v>
      </c>
      <c r="C13" s="8" t="n">
        <v>46672</v>
      </c>
    </row>
    <row r="14">
      <c r="A14" s="9" t="n">
        <v>1928</v>
      </c>
      <c r="B14" s="9" t="n">
        <v>397</v>
      </c>
      <c r="C14" s="8" t="n">
        <v>46252</v>
      </c>
    </row>
    <row r="16">
      <c r="A16" s="2" t="inlineStr">
        <is>
          <t>Transcriber's notes</t>
        </is>
      </c>
    </row>
    <row r="17">
      <c r="A17" t="inlineStr">
        <is>
          <t>Printed side by side (1915-1925 left, 1926-1928 right); merged in reading order. No totals.</t>
        </is>
      </c>
    </row>
    <row r="18">
      <c r="A18" t="inlineStr">
        <is>
          <t>1927 cases printed 382 here but 383 in 'Strikes Classified by Causes' below (participants 46,672 in both).</t>
        </is>
      </c>
    </row>
  </sheetData>
  <hyperlinks>
    <hyperlink xmlns:r="http://schemas.openxmlformats.org/officeDocument/2006/relationships" ref="A5" r:id="rId1"/>
  </hyperlink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Average Number of Strikers Per Case Classified by Occupations</t>
        </is>
      </c>
    </row>
    <row r="2">
      <c r="A2" t="inlineStr">
        <is>
          <t>Labor · printed pp. 190</t>
        </is>
      </c>
    </row>
    <row r="3">
      <c r="A3" t="inlineStr">
        <is>
          <t>(For 1927)</t>
        </is>
      </c>
    </row>
    <row r="4">
      <c r="A4" t="inlineStr">
        <is>
          <t>Scan: https://archive.org/details/japan-year-book-1930/page/n245/mode/1up</t>
        </is>
      </c>
    </row>
    <row r="5">
      <c r="A5" s="3" t="inlineStr">
        <is>
          <t>← Contents</t>
        </is>
      </c>
    </row>
    <row r="7">
      <c r="A7" s="5" t="inlineStr">
        <is>
          <t>Occupation</t>
        </is>
      </c>
      <c r="B7" s="5" t="inlineStr">
        <is>
          <t>Cases</t>
        </is>
      </c>
      <c r="C7" s="5" t="inlineStr">
        <is>
          <t>Strikers</t>
        </is>
      </c>
      <c r="D7" s="5" t="inlineStr">
        <is>
          <t>Average per case</t>
        </is>
      </c>
    </row>
    <row r="8">
      <c r="A8" t="inlineStr">
        <is>
          <t>Mechanical &amp; tool works</t>
        </is>
      </c>
      <c r="B8" s="9" t="n">
        <v>52</v>
      </c>
      <c r="C8" s="8" t="n">
        <v>1397</v>
      </c>
      <c r="D8" s="9" t="n">
        <v>98</v>
      </c>
    </row>
    <row r="9">
      <c r="A9" t="inlineStr">
        <is>
          <t>Chemical</t>
        </is>
      </c>
      <c r="B9" s="9" t="n">
        <v>56</v>
      </c>
      <c r="C9" s="8" t="n">
        <v>1057</v>
      </c>
      <c r="D9" s="9" t="n">
        <v>70</v>
      </c>
    </row>
    <row r="10">
      <c r="A10" t="inlineStr">
        <is>
          <t>Weaving &amp; dyeing</t>
        </is>
      </c>
      <c r="B10" s="9" t="n">
        <v>95</v>
      </c>
      <c r="C10" s="8" t="n">
        <v>2226</v>
      </c>
      <c r="D10" s="9" t="n">
        <v>149</v>
      </c>
    </row>
    <row r="11">
      <c r="A11" t="inlineStr">
        <is>
          <t>Mining</t>
        </is>
      </c>
      <c r="B11" s="9" t="n">
        <v>14</v>
      </c>
      <c r="C11" s="8" t="n">
        <v>4692</v>
      </c>
      <c r="D11" s="9" t="n">
        <v>253</v>
      </c>
    </row>
    <row r="12">
      <c r="A12" t="inlineStr">
        <is>
          <t>Transportation</t>
        </is>
      </c>
      <c r="B12" s="9" t="n">
        <v>46</v>
      </c>
      <c r="C12" s="8" t="n">
        <v>1933</v>
      </c>
      <c r="D12" s="9" t="n">
        <v>140</v>
      </c>
    </row>
    <row r="13">
      <c r="A13" t="inlineStr">
        <is>
          <t>Civil engineering</t>
        </is>
      </c>
      <c r="B13" s="9" t="n">
        <v>16</v>
      </c>
      <c r="C13" s="9" t="n">
        <v>683</v>
      </c>
      <c r="D13" s="9" t="n">
        <v>216</v>
      </c>
    </row>
    <row r="14">
      <c r="A14" t="inlineStr">
        <is>
          <t>Miscellaneous</t>
        </is>
      </c>
      <c r="B14" s="9" t="n">
        <v>66</v>
      </c>
      <c r="C14" s="9" t="n">
        <v>515</v>
      </c>
      <c r="D14" s="9" t="n">
        <v>62</v>
      </c>
    </row>
    <row r="15">
      <c r="A15" t="inlineStr">
        <is>
          <t>Total incl. others</t>
        </is>
      </c>
      <c r="B15" s="9" t="n">
        <v>363</v>
      </c>
      <c r="C15" s="8" t="n">
        <v>2121</v>
      </c>
      <c r="D15" s="9" t="n">
        <v>126</v>
      </c>
    </row>
    <row r="17">
      <c r="A17" s="2" t="inlineStr">
        <is>
          <t>Transcriber's notes</t>
        </is>
      </c>
    </row>
    <row r="18">
      <c r="A18" t="inlineStr">
        <is>
          <t>Total incl. others Cases (incl. others, so may exceed parts) 363: parts sum to 345 — does NOT reconcile (diff +18)</t>
        </is>
      </c>
    </row>
    <row r="19">
      <c r="A19" t="inlineStr">
        <is>
          <t>Total incl. others Strikers 2,121: parts sum to 12,503 — does NOT reconcile (diff -10,382)</t>
        </is>
      </c>
    </row>
    <row r="20">
      <c r="A20" t="inlineStr">
        <is>
          <t>Mechanical &amp; tool works: strikers/cases = 26.9 vs printed average 98</t>
        </is>
      </c>
    </row>
    <row r="21">
      <c r="A21" t="inlineStr">
        <is>
          <t>Chemical: strikers/cases = 18.9 vs printed average 70</t>
        </is>
      </c>
    </row>
    <row r="22">
      <c r="A22" t="inlineStr">
        <is>
          <t>Weaving &amp; dyeing: strikers/cases = 23.4 vs printed average 149</t>
        </is>
      </c>
    </row>
    <row r="23">
      <c r="A23" t="inlineStr">
        <is>
          <t>Mining: strikers/cases = 335.1 vs printed average 253</t>
        </is>
      </c>
    </row>
    <row r="24">
      <c r="A24" t="inlineStr">
        <is>
          <t>Transportation: strikers/cases = 42.0 vs printed average 140</t>
        </is>
      </c>
    </row>
    <row r="25">
      <c r="A25" t="inlineStr">
        <is>
          <t>Civil engineering: strikers/cases = 42.7 vs printed average 216</t>
        </is>
      </c>
    </row>
    <row r="26">
      <c r="A26" t="inlineStr">
        <is>
          <t>Miscellaneous: strikers/cases = 7.8 vs printed average 62</t>
        </is>
      </c>
    </row>
    <row r="27">
      <c r="A27" t="inlineStr">
        <is>
          <t>Total incl. others: strikers/cases = 5.8 vs printed average 126</t>
        </is>
      </c>
    </row>
    <row r="28">
      <c r="A28" t="inlineStr">
        <is>
          <t>The printed figures are internally inconsistent: Strikers column exceeds its 'total' and averages do not equal strikers/cases. Re-read; transcribed as printed.</t>
        </is>
      </c>
    </row>
  </sheetData>
  <hyperlinks>
    <hyperlink xmlns:r="http://schemas.openxmlformats.org/officeDocument/2006/relationships" ref="A5" r:id="rId1"/>
  </hyperlink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Strikes Classified by Causes</t>
        </is>
      </c>
    </row>
    <row r="2">
      <c r="A2" t="inlineStr">
        <is>
          <t>Labor · printed pp. 190</t>
        </is>
      </c>
    </row>
    <row r="3">
      <c r="A3" t="inlineStr">
        <is>
          <t>Scan: https://archive.org/details/japan-year-book-1930/page/n245/mode/1up</t>
        </is>
      </c>
    </row>
    <row r="4">
      <c r="A4" s="3" t="inlineStr">
        <is>
          <t>← Contents</t>
        </is>
      </c>
    </row>
    <row r="6">
      <c r="A6" s="5" t="inlineStr">
        <is>
          <t>Cause</t>
        </is>
      </c>
      <c r="B6" s="5" t="inlineStr">
        <is>
          <t>1925 — Cases</t>
        </is>
      </c>
      <c r="C6" s="5" t="inlineStr">
        <is>
          <t>1925 — Participants</t>
        </is>
      </c>
      <c r="D6" s="5" t="inlineStr">
        <is>
          <t>1926 — Cases</t>
        </is>
      </c>
      <c r="E6" s="5" t="inlineStr">
        <is>
          <t>1926 — Participants</t>
        </is>
      </c>
      <c r="F6" s="5" t="inlineStr">
        <is>
          <t>1927 — Cases</t>
        </is>
      </c>
      <c r="G6" s="5" t="inlineStr">
        <is>
          <t>1927 — Participants</t>
        </is>
      </c>
    </row>
    <row r="7">
      <c r="A7" t="inlineStr">
        <is>
          <t>For higher wage</t>
        </is>
      </c>
      <c r="B7" s="9" t="n">
        <v>100</v>
      </c>
      <c r="C7" s="8" t="n">
        <v>7903</v>
      </c>
      <c r="D7" s="9" t="n">
        <v>226</v>
      </c>
      <c r="E7" s="8" t="n">
        <v>14610</v>
      </c>
      <c r="F7" s="9" t="n">
        <v>94</v>
      </c>
      <c r="G7" s="8" t="n">
        <v>8610</v>
      </c>
    </row>
    <row r="8">
      <c r="A8" t="inlineStr">
        <is>
          <t>Against its decrease</t>
        </is>
      </c>
      <c r="B8" s="9" t="n">
        <v>41</v>
      </c>
      <c r="C8" s="8" t="n">
        <v>6245</v>
      </c>
      <c r="D8" s="9" t="n">
        <v>47</v>
      </c>
      <c r="E8" s="8" t="n">
        <v>4643</v>
      </c>
      <c r="F8" s="9" t="n">
        <v>60</v>
      </c>
      <c r="G8" s="8" t="n">
        <v>6129</v>
      </c>
    </row>
    <row r="9">
      <c r="A9" t="inlineStr">
        <is>
          <t>For better treatment</t>
        </is>
      </c>
      <c r="B9" s="9" t="n">
        <v>83</v>
      </c>
      <c r="C9" s="8" t="n">
        <v>12855</v>
      </c>
      <c r="D9" s="9" t="n">
        <v>133</v>
      </c>
      <c r="E9" s="8" t="n">
        <v>32578</v>
      </c>
      <c r="F9" s="9" t="n">
        <v>147</v>
      </c>
      <c r="G9" s="8" t="n">
        <v>23068</v>
      </c>
    </row>
    <row r="10">
      <c r="A10" t="inlineStr">
        <is>
          <t>Against foreman</t>
        </is>
      </c>
      <c r="B10" s="9" t="n">
        <v>16</v>
      </c>
      <c r="C10" s="8" t="n">
        <v>1471</v>
      </c>
      <c r="D10" s="9" t="n">
        <v>30</v>
      </c>
      <c r="E10" s="8" t="n">
        <v>2978</v>
      </c>
      <c r="F10" s="9" t="n">
        <v>37</v>
      </c>
      <c r="G10" s="8" t="n">
        <v>2164</v>
      </c>
    </row>
    <row r="11">
      <c r="A11" t="inlineStr">
        <is>
          <t>Others</t>
        </is>
      </c>
      <c r="B11" s="9" t="n">
        <v>53</v>
      </c>
      <c r="C11" s="8" t="n">
        <v>12268</v>
      </c>
      <c r="D11" s="9" t="n">
        <v>59</v>
      </c>
      <c r="E11" s="8" t="n">
        <v>12425</v>
      </c>
      <c r="F11" s="9" t="n">
        <v>45</v>
      </c>
      <c r="G11" s="8" t="n">
        <v>6701</v>
      </c>
    </row>
    <row r="12">
      <c r="A12" t="inlineStr">
        <is>
          <t>Total</t>
        </is>
      </c>
      <c r="B12" s="9" t="n">
        <v>293</v>
      </c>
      <c r="C12" s="8" t="n">
        <v>40742</v>
      </c>
      <c r="D12" s="9" t="n">
        <v>495</v>
      </c>
      <c r="E12" s="8" t="n">
        <v>67234</v>
      </c>
      <c r="F12" s="9" t="n">
        <v>383</v>
      </c>
      <c r="G12" s="8" t="n">
        <v>46672</v>
      </c>
    </row>
    <row r="14">
      <c r="A14" s="2" t="inlineStr">
        <is>
          <t>Transcriber's notes</t>
        </is>
      </c>
    </row>
    <row r="15">
      <c r="A15" t="inlineStr">
        <is>
          <t>Total 1925 — Cases 293: parts sum to 293 — reconciles</t>
        </is>
      </c>
    </row>
    <row r="16">
      <c r="A16" t="inlineStr">
        <is>
          <t>Total 1925 — Participants 40,742: parts sum to 40,742 — reconciles</t>
        </is>
      </c>
    </row>
    <row r="17">
      <c r="A17" t="inlineStr">
        <is>
          <t>Total 1926 — Cases 495: parts sum to 495 — reconciles</t>
        </is>
      </c>
    </row>
    <row r="18">
      <c r="A18" t="inlineStr">
        <is>
          <t>Total 1926 — Participants 67,234: parts sum to 67,234 — reconciles</t>
        </is>
      </c>
    </row>
    <row r="19">
      <c r="A19" t="inlineStr">
        <is>
          <t>Total 1927 — Cases 383: parts sum to 383 — reconciles</t>
        </is>
      </c>
    </row>
    <row r="20">
      <c r="A20" t="inlineStr">
        <is>
          <t>Total 1927 — Participants 46,672: parts sum to 46,672 — reconciles</t>
        </is>
      </c>
    </row>
    <row r="21">
      <c r="A21" t="inlineStr">
        <is>
          <t>Year headings (1925, 1926, 1927) faint but legible.</t>
        </is>
      </c>
    </row>
  </sheetData>
  <hyperlinks>
    <hyperlink xmlns:r="http://schemas.openxmlformats.org/officeDocument/2006/relationships" ref="A4" r:id="rId1"/>
  </hyperlink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Strikes Classified by Result</t>
        </is>
      </c>
    </row>
    <row r="2">
      <c r="A2" t="inlineStr">
        <is>
          <t>Labor · printed pp. 191</t>
        </is>
      </c>
    </row>
    <row r="3">
      <c r="A3" t="inlineStr">
        <is>
          <t>Scan: https://archive.org/details/japan-year-book-1930/page/n246/mode/1up</t>
        </is>
      </c>
    </row>
    <row r="4">
      <c r="A4" s="3" t="inlineStr">
        <is>
          <t>← Contents</t>
        </is>
      </c>
    </row>
    <row r="6">
      <c r="A6" s="5" t="inlineStr">
        <is>
          <t>Year</t>
        </is>
      </c>
      <c r="B6" s="5" t="inlineStr">
        <is>
          <t>Item</t>
        </is>
      </c>
      <c r="C6" s="5" t="inlineStr">
        <is>
          <t>Compromise effected</t>
        </is>
      </c>
      <c r="D6" s="5" t="inlineStr">
        <is>
          <t>Demand accepted</t>
        </is>
      </c>
      <c r="E6" s="5" t="inlineStr">
        <is>
          <t>Demand withdrawn</t>
        </is>
      </c>
      <c r="F6" s="5" t="inlineStr">
        <is>
          <t>Demand refused</t>
        </is>
      </c>
      <c r="G6" s="5" t="inlineStr">
        <is>
          <t>Total</t>
        </is>
      </c>
    </row>
    <row r="7">
      <c r="A7" s="9" t="n">
        <v>1924</v>
      </c>
      <c r="B7" t="inlineStr">
        <is>
          <t>Cases</t>
        </is>
      </c>
      <c r="C7" s="9" t="n">
        <v>135</v>
      </c>
      <c r="D7" s="9" t="n">
        <v>66</v>
      </c>
      <c r="E7" t="inlineStr">
        <is>
          <t>—</t>
        </is>
      </c>
      <c r="F7" s="9" t="n">
        <v>132</v>
      </c>
      <c r="G7" s="9" t="n">
        <v>333</v>
      </c>
    </row>
    <row r="8">
      <c r="A8" s="9" t="n">
        <v>1924</v>
      </c>
      <c r="B8" t="inlineStr">
        <is>
          <t>Participants</t>
        </is>
      </c>
      <c r="C8" s="8" t="n">
        <v>19707</v>
      </c>
      <c r="D8" s="8" t="n">
        <v>11608</v>
      </c>
      <c r="E8" t="inlineStr">
        <is>
          <t>—</t>
        </is>
      </c>
      <c r="F8" s="8" t="n">
        <v>23211</v>
      </c>
      <c r="G8" s="8" t="n">
        <v>54526</v>
      </c>
    </row>
    <row r="9">
      <c r="A9" s="9" t="n">
        <v>1925</v>
      </c>
      <c r="B9" t="inlineStr">
        <is>
          <t>Cases</t>
        </is>
      </c>
      <c r="C9" s="9" t="n">
        <v>114</v>
      </c>
      <c r="D9" s="9" t="n">
        <v>52</v>
      </c>
      <c r="E9" t="inlineStr">
        <is>
          <t>—</t>
        </is>
      </c>
      <c r="F9" s="9" t="n">
        <v>127</v>
      </c>
      <c r="G9" s="9" t="n">
        <v>293</v>
      </c>
    </row>
    <row r="10">
      <c r="A10" s="9" t="n">
        <v>1925</v>
      </c>
      <c r="B10" t="inlineStr">
        <is>
          <t>Participants</t>
        </is>
      </c>
      <c r="C10" s="8" t="n">
        <v>10744</v>
      </c>
      <c r="D10" s="8" t="n">
        <v>11922</v>
      </c>
      <c r="E10" t="inlineStr">
        <is>
          <t>—</t>
        </is>
      </c>
      <c r="F10" s="8" t="n">
        <v>18076</v>
      </c>
      <c r="G10" s="8" t="n">
        <v>40742</v>
      </c>
    </row>
    <row r="11">
      <c r="A11" s="9" t="n">
        <v>1926</v>
      </c>
      <c r="B11" t="inlineStr">
        <is>
          <t>Cases</t>
        </is>
      </c>
      <c r="C11" s="9" t="n">
        <v>161</v>
      </c>
      <c r="D11" s="9" t="n">
        <v>139</v>
      </c>
      <c r="E11" t="inlineStr">
        <is>
          <t>—</t>
        </is>
      </c>
      <c r="F11" s="9" t="n">
        <v>193</v>
      </c>
      <c r="G11" s="9" t="n">
        <v>495</v>
      </c>
    </row>
    <row r="12">
      <c r="A12" s="9" t="n">
        <v>1926</v>
      </c>
      <c r="B12" t="inlineStr">
        <is>
          <t>Participants</t>
        </is>
      </c>
      <c r="C12" s="8" t="n">
        <v>14412</v>
      </c>
      <c r="D12" s="8" t="n">
        <v>11999</v>
      </c>
      <c r="E12" t="inlineStr">
        <is>
          <t>—</t>
        </is>
      </c>
      <c r="F12" s="8" t="n">
        <v>40785</v>
      </c>
      <c r="G12" s="8" t="n">
        <v>67234</v>
      </c>
    </row>
    <row r="13">
      <c r="A13" s="9" t="n">
        <v>1927</v>
      </c>
      <c r="B13" t="inlineStr">
        <is>
          <t>Cases</t>
        </is>
      </c>
      <c r="C13" s="9" t="n">
        <v>119</v>
      </c>
      <c r="D13" s="9" t="n">
        <v>109</v>
      </c>
      <c r="E13" s="9" t="n">
        <v>3</v>
      </c>
      <c r="F13" s="9" t="n">
        <v>148</v>
      </c>
      <c r="G13" s="9" t="n">
        <v>383</v>
      </c>
    </row>
    <row r="14">
      <c r="A14" s="9" t="n">
        <v>1927</v>
      </c>
      <c r="B14" t="inlineStr">
        <is>
          <t>Participants</t>
        </is>
      </c>
      <c r="C14" s="8" t="n">
        <v>12384</v>
      </c>
      <c r="D14" s="8" t="n">
        <v>8345</v>
      </c>
      <c r="E14" s="9" t="n">
        <v>58</v>
      </c>
      <c r="F14" s="8" t="n">
        <v>23492</v>
      </c>
      <c r="G14" s="8" t="n">
        <v>46672</v>
      </c>
    </row>
    <row r="16">
      <c r="A16" s="2" t="inlineStr">
        <is>
          <t>Transcriber's notes</t>
        </is>
      </c>
    </row>
    <row r="17">
      <c r="A17" t="inlineStr">
        <is>
          <t>1924 Cases Total 333: parts sum to 333 — reconciles</t>
        </is>
      </c>
    </row>
    <row r="18">
      <c r="A18" t="inlineStr">
        <is>
          <t>1924 Participants Total 54,526: parts sum to 54,526 — reconciles</t>
        </is>
      </c>
    </row>
    <row r="19">
      <c r="A19" t="inlineStr">
        <is>
          <t>1925 Cases Total 293: parts sum to 293 — reconciles</t>
        </is>
      </c>
    </row>
    <row r="20">
      <c r="A20" t="inlineStr">
        <is>
          <t>1925 Participants Total 40,742: parts sum to 40,742 — reconciles</t>
        </is>
      </c>
    </row>
    <row r="21">
      <c r="A21" t="inlineStr">
        <is>
          <t>1926 Cases Total 495: parts sum to 493 — does NOT reconcile (diff +2)</t>
        </is>
      </c>
    </row>
    <row r="22">
      <c r="A22" t="inlineStr">
        <is>
          <t>1926 Participants Total 67,234: parts sum to 67,196 — does NOT reconcile (diff +38)</t>
        </is>
      </c>
    </row>
    <row r="23">
      <c r="A23" t="inlineStr">
        <is>
          <t>1927 Cases Total 383: parts sum to 379 — does NOT reconcile (diff +4)</t>
        </is>
      </c>
    </row>
    <row r="24">
      <c r="A24" t="inlineStr">
        <is>
          <t>1927 Participants Total 46,672: parts sum to 44,279 — does NOT reconcile (diff +2,393)</t>
        </is>
      </c>
    </row>
    <row r="25">
      <c r="A25" t="inlineStr">
        <is>
          <t>1927 Participants total printed '46;672' (semicolon-like comma).</t>
        </is>
      </c>
    </row>
    <row r="26">
      <c r="A26" t="inlineStr">
        <is>
          <t>1924 'Cases' has a damaged initial C.</t>
        </is>
      </c>
    </row>
  </sheetData>
  <hyperlinks>
    <hyperlink xmlns:r="http://schemas.openxmlformats.org/officeDocument/2006/relationships" ref="A4" r:id="rId1"/>
  </hyperlink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Strikers Arrested</t>
        </is>
      </c>
    </row>
    <row r="2">
      <c r="A2" t="inlineStr">
        <is>
          <t>Labor · printed pp. 191</t>
        </is>
      </c>
    </row>
    <row r="3">
      <c r="A3" t="inlineStr">
        <is>
          <t>Scan: https://archive.org/details/japan-year-book-1930/page/n246/mode/1up</t>
        </is>
      </c>
    </row>
    <row r="4">
      <c r="A4" s="3" t="inlineStr">
        <is>
          <t>← Contents</t>
        </is>
      </c>
    </row>
    <row r="6">
      <c r="A6" s="5" t="inlineStr">
        <is>
          <t>Year</t>
        </is>
      </c>
      <c r="B6" s="5" t="inlineStr">
        <is>
          <t>Sedition — Cases</t>
        </is>
      </c>
      <c r="C6" s="5" t="inlineStr">
        <is>
          <t>Sedition — No.</t>
        </is>
      </c>
      <c r="D6" s="5" t="inlineStr">
        <is>
          <t>Under Art. 17 Pub. Saf. &amp; Ord. Police Reg. — Cases</t>
        </is>
      </c>
      <c r="E6" s="5" t="inlineStr">
        <is>
          <t>Under Art. 17 Pub. Saf. &amp; Ord. Police Reg. — No.</t>
        </is>
      </c>
      <c r="F6" s="5" t="inlineStr">
        <is>
          <t>Under other laws — Cases</t>
        </is>
      </c>
      <c r="G6" s="5" t="inlineStr">
        <is>
          <t>Under other laws — No.</t>
        </is>
      </c>
      <c r="H6" s="5" t="inlineStr">
        <is>
          <t>Total — Cases</t>
        </is>
      </c>
      <c r="I6" s="5" t="inlineStr">
        <is>
          <t>Total — No.</t>
        </is>
      </c>
    </row>
    <row r="7">
      <c r="A7" s="9" t="n">
        <v>1923</v>
      </c>
      <c r="B7" s="9" t="n">
        <v>4</v>
      </c>
      <c r="C7" s="9" t="n">
        <v>148</v>
      </c>
      <c r="D7" s="9" t="n">
        <v>6</v>
      </c>
      <c r="E7" s="9" t="n">
        <v>21</v>
      </c>
      <c r="F7" s="9" t="n">
        <v>19</v>
      </c>
      <c r="G7" s="9" t="n">
        <v>68</v>
      </c>
      <c r="H7" s="9" t="n">
        <v>29</v>
      </c>
      <c r="I7" s="9" t="n">
        <v>237</v>
      </c>
    </row>
    <row r="8">
      <c r="A8" s="9" t="n">
        <v>1924</v>
      </c>
      <c r="B8" s="9" t="n">
        <v>7</v>
      </c>
      <c r="C8" s="9" t="n">
        <v>143</v>
      </c>
      <c r="D8" s="9" t="n">
        <v>13</v>
      </c>
      <c r="E8" s="9" t="n">
        <v>80</v>
      </c>
      <c r="F8" s="9" t="n">
        <v>37</v>
      </c>
      <c r="G8" s="9" t="n">
        <v>160</v>
      </c>
      <c r="H8" s="9" t="n">
        <v>57</v>
      </c>
      <c r="I8" s="9" t="n">
        <v>383</v>
      </c>
    </row>
    <row r="9">
      <c r="A9" s="9" t="n">
        <v>1925</v>
      </c>
      <c r="B9" s="9" t="n">
        <v>3</v>
      </c>
      <c r="C9" s="9" t="n">
        <v>87</v>
      </c>
      <c r="D9" s="9" t="n">
        <v>1</v>
      </c>
      <c r="E9" s="9" t="n">
        <v>6</v>
      </c>
      <c r="F9" s="9" t="n">
        <v>25</v>
      </c>
      <c r="G9" s="9" t="n">
        <v>86</v>
      </c>
      <c r="H9" s="9" t="n">
        <v>29</v>
      </c>
      <c r="I9" s="9" t="n">
        <v>197</v>
      </c>
    </row>
    <row r="10">
      <c r="A10" s="9" t="n">
        <v>1926</v>
      </c>
      <c r="B10" s="9" t="n">
        <v>6</v>
      </c>
      <c r="C10" s="9" t="n">
        <v>72</v>
      </c>
      <c r="D10" t="inlineStr">
        <is>
          <t>—</t>
        </is>
      </c>
      <c r="E10" t="inlineStr">
        <is>
          <t>—</t>
        </is>
      </c>
      <c r="F10" s="9" t="n">
        <v>165</v>
      </c>
      <c r="G10" s="9" t="n">
        <v>921</v>
      </c>
      <c r="H10" s="9" t="n">
        <v>171</v>
      </c>
      <c r="I10" s="9" t="n">
        <v>993</v>
      </c>
    </row>
    <row r="11">
      <c r="A11" s="9" t="n">
        <v>1927</v>
      </c>
      <c r="B11" s="9" t="n">
        <v>8</v>
      </c>
      <c r="C11" s="9" t="n">
        <v>148</v>
      </c>
      <c r="D11" s="9" t="n">
        <v>21</v>
      </c>
      <c r="E11" s="9" t="n">
        <v>67</v>
      </c>
      <c r="F11" s="9" t="n">
        <v>80</v>
      </c>
      <c r="G11" s="9" t="n">
        <v>495</v>
      </c>
      <c r="H11" s="9" t="n">
        <v>109</v>
      </c>
      <c r="I11" s="9" t="n">
        <v>710</v>
      </c>
    </row>
    <row r="13">
      <c r="A13" s="2" t="inlineStr">
        <is>
          <t>Transcriber's notes</t>
        </is>
      </c>
    </row>
    <row r="14">
      <c r="A14" t="inlineStr">
        <is>
          <t>1923 Total Cases 29: parts sum to 29 — reconciles</t>
        </is>
      </c>
    </row>
    <row r="15">
      <c r="A15" t="inlineStr">
        <is>
          <t>1923 Total No. 237: parts sum to 237 — reconciles</t>
        </is>
      </c>
    </row>
    <row r="16">
      <c r="A16" t="inlineStr">
        <is>
          <t>1924 Total Cases 57: parts sum to 57 — reconciles</t>
        </is>
      </c>
    </row>
    <row r="17">
      <c r="A17" t="inlineStr">
        <is>
          <t>1924 Total No. 383: parts sum to 383 — reconciles</t>
        </is>
      </c>
    </row>
    <row r="18">
      <c r="A18" t="inlineStr">
        <is>
          <t>1925 Total Cases 29: parts sum to 29 — reconciles</t>
        </is>
      </c>
    </row>
    <row r="19">
      <c r="A19" t="inlineStr">
        <is>
          <t>1925 Total No. 197: parts sum to 179 — does NOT reconcile (diff +18)</t>
        </is>
      </c>
    </row>
    <row r="20">
      <c r="A20" t="inlineStr">
        <is>
          <t>1926 Total Cases 171: parts sum to 171 — reconciles</t>
        </is>
      </c>
    </row>
    <row r="21">
      <c r="A21" t="inlineStr">
        <is>
          <t>1926 Total No. 993: parts sum to 993 — reconciles</t>
        </is>
      </c>
    </row>
    <row r="22">
      <c r="A22" t="inlineStr">
        <is>
          <t>1927 Total Cases 109: parts sum to 109 — reconciles</t>
        </is>
      </c>
    </row>
    <row r="23">
      <c r="A23" t="inlineStr">
        <is>
          <t>1927 Total No. 710: parts sum to 710 — reconciles</t>
        </is>
      </c>
    </row>
  </sheetData>
  <hyperlinks>
    <hyperlink xmlns:r="http://schemas.openxmlformats.org/officeDocument/2006/relationships" ref="A4" r:id="rId1"/>
  </hyperlink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[Agrarian movements: unions and members, 1927-1928]</t>
        </is>
      </c>
    </row>
    <row r="2">
      <c r="A2" t="inlineStr">
        <is>
          <t>Labor · printed pp. 192</t>
        </is>
      </c>
    </row>
    <row r="3">
      <c r="A3" t="inlineStr">
        <is>
          <t>Agrarian Movements — The latest figures supplied by the Social Affairs Bureau on the situation of the movements in Japan are quoted below:—</t>
        </is>
      </c>
    </row>
    <row r="4">
      <c r="A4" t="inlineStr">
        <is>
          <t>Scan: https://archive.org/details/japan-year-book-1930/page/n247/mode/1up</t>
        </is>
      </c>
    </row>
    <row r="5">
      <c r="A5" s="3" t="inlineStr">
        <is>
          <t>← Contents</t>
        </is>
      </c>
    </row>
    <row r="7">
      <c r="A7" s="5" t="inlineStr">
        <is>
          <t>Year</t>
        </is>
      </c>
      <c r="B7" s="5" t="inlineStr">
        <is>
          <t>Peasant union</t>
        </is>
      </c>
      <c r="C7" s="5" t="inlineStr">
        <is>
          <t>Members</t>
        </is>
      </c>
      <c r="D7" s="5" t="inlineStr">
        <is>
          <t>Landowners union</t>
        </is>
      </c>
      <c r="E7" s="5" t="inlineStr">
        <is>
          <t>Members</t>
        </is>
      </c>
      <c r="F7" s="5" t="inlineStr">
        <is>
          <t>Combination union</t>
        </is>
      </c>
      <c r="G7" s="5" t="inlineStr">
        <is>
          <t>Members</t>
        </is>
      </c>
    </row>
    <row r="8">
      <c r="A8" s="9" t="n">
        <v>1927</v>
      </c>
      <c r="B8" s="8" t="n">
        <v>4275</v>
      </c>
      <c r="C8" s="8" t="n">
        <v>346983</v>
      </c>
      <c r="D8" s="9" t="n">
        <v>655</v>
      </c>
      <c r="E8" s="8" t="n">
        <v>60984</v>
      </c>
      <c r="F8" s="8" t="n">
        <v>1025</v>
      </c>
      <c r="G8" s="8" t="n">
        <v>129720</v>
      </c>
    </row>
    <row r="9">
      <c r="A9" s="9" t="n">
        <v>1928</v>
      </c>
      <c r="B9" s="8" t="n">
        <v>4115</v>
      </c>
      <c r="C9" s="8" t="n">
        <v>325983</v>
      </c>
      <c r="D9" s="9" t="n">
        <v>614</v>
      </c>
      <c r="E9" s="8" t="n">
        <v>54384</v>
      </c>
      <c r="F9" s="8" t="n">
        <v>1060</v>
      </c>
      <c r="G9" s="8" t="n">
        <v>147720</v>
      </c>
    </row>
    <row r="11">
      <c r="A11" s="2" t="inlineStr">
        <is>
          <t>Transcriber's notes</t>
        </is>
      </c>
    </row>
    <row r="12">
      <c r="A12" t="inlineStr">
        <is>
          <t>No totals. Last column header is damaged ('Mem  e'); read as 'Members' by analogy with the other two.</t>
        </is>
      </c>
    </row>
  </sheetData>
  <hyperlinks>
    <hyperlink xmlns:r="http://schemas.openxmlformats.org/officeDocument/2006/relationships" ref="A5" r:id="rId1"/>
  </hyperlink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[Tenancy troubles, 1921-1928]</t>
        </is>
      </c>
    </row>
    <row r="2">
      <c r="A2" t="inlineStr">
        <is>
          <t>Labor · printed pp. 192</t>
        </is>
      </c>
    </row>
    <row r="3">
      <c r="A3" t="inlineStr">
        <is>
          <t>Tenancy Troubles</t>
        </is>
      </c>
    </row>
    <row r="4">
      <c r="A4" t="inlineStr">
        <is>
          <t>Scan: https://archive.org/details/japan-year-book-1930/page/n247/mode/1up</t>
        </is>
      </c>
    </row>
    <row r="5">
      <c r="A5" s="3" t="inlineStr">
        <is>
          <t>← Contents</t>
        </is>
      </c>
    </row>
    <row r="7">
      <c r="A7" s="5" t="inlineStr">
        <is>
          <t>Year</t>
        </is>
      </c>
      <c r="B7" s="5" t="inlineStr">
        <is>
          <t>Cases</t>
        </is>
      </c>
      <c r="C7" s="5" t="inlineStr">
        <is>
          <t>Participants — Landlords</t>
        </is>
      </c>
      <c r="D7" s="5" t="inlineStr">
        <is>
          <t>Participants — Tenants</t>
        </is>
      </c>
    </row>
    <row r="8">
      <c r="A8" s="9" t="n">
        <v>1921</v>
      </c>
      <c r="B8" s="8" t="n">
        <v>1680</v>
      </c>
      <c r="C8" s="8" t="n">
        <v>34180</v>
      </c>
      <c r="D8" s="8" t="n">
        <v>145898</v>
      </c>
    </row>
    <row r="9">
      <c r="A9" s="9" t="n">
        <v>1922</v>
      </c>
      <c r="B9" s="8" t="n">
        <v>1578</v>
      </c>
      <c r="C9" s="8" t="n">
        <v>29077</v>
      </c>
      <c r="D9" s="8" t="n">
        <v>125750</v>
      </c>
    </row>
    <row r="10">
      <c r="A10" s="9" t="n">
        <v>1923</v>
      </c>
      <c r="B10" s="8" t="n">
        <v>1865</v>
      </c>
      <c r="C10" s="8" t="n">
        <v>32036</v>
      </c>
      <c r="D10" s="8" t="n">
        <v>39120</v>
      </c>
    </row>
    <row r="11">
      <c r="A11" s="9" t="n">
        <v>1924</v>
      </c>
      <c r="B11" s="8" t="n">
        <v>1260</v>
      </c>
      <c r="C11" s="8" t="n">
        <v>21910</v>
      </c>
      <c r="D11" s="8" t="n">
        <v>88315</v>
      </c>
    </row>
    <row r="12">
      <c r="A12" s="9" t="n">
        <v>1925</v>
      </c>
      <c r="B12" s="8" t="n">
        <v>1354</v>
      </c>
      <c r="C12" s="8" t="n">
        <v>19938</v>
      </c>
      <c r="D12" s="8" t="n">
        <v>86404</v>
      </c>
    </row>
    <row r="13">
      <c r="A13" s="9" t="n">
        <v>1926</v>
      </c>
      <c r="B13" s="8" t="n">
        <v>2029</v>
      </c>
      <c r="C13" s="8" t="n">
        <v>30601</v>
      </c>
      <c r="D13" s="8" t="n">
        <v>116669</v>
      </c>
    </row>
    <row r="14">
      <c r="A14" s="9" t="n">
        <v>1927</v>
      </c>
      <c r="B14" s="8" t="n">
        <v>1344</v>
      </c>
      <c r="C14" s="8" t="n">
        <v>17067</v>
      </c>
      <c r="D14" s="8" t="n">
        <v>69996</v>
      </c>
    </row>
    <row r="15">
      <c r="A15" s="9" t="n">
        <v>1928</v>
      </c>
      <c r="B15" s="8" t="n">
        <v>1099</v>
      </c>
      <c r="C15" s="8" t="n">
        <v>12706</v>
      </c>
      <c r="D15" s="8" t="n">
        <v>48963</v>
      </c>
    </row>
    <row r="17">
      <c r="A17" s="2" t="inlineStr">
        <is>
          <t>Transcriber's notes</t>
        </is>
      </c>
    </row>
    <row r="18">
      <c r="A18" t="inlineStr">
        <is>
          <t>Printed side by side (1921-1924 left, 1925-1928 right; right header reads 'Participant'); merged in reading order. Landlords/Tenants braced under each year. No totals.</t>
        </is>
      </c>
    </row>
  </sheetData>
  <hyperlinks>
    <hyperlink xmlns:r="http://schemas.openxmlformats.org/officeDocument/2006/relationships" ref="A5" r:id="rId1"/>
  </hyperlink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[Co-operative societies and membership by nature, end of Mar. 1926]</t>
        </is>
      </c>
    </row>
    <row r="2">
      <c r="A2" t="inlineStr">
        <is>
          <t>Social Problems and Facts · printed pp. 199</t>
        </is>
      </c>
    </row>
    <row r="3">
      <c r="A3" t="inlineStr">
        <is>
          <t>Co-operative Societies</t>
        </is>
      </c>
    </row>
    <row r="4">
      <c r="A4" t="inlineStr">
        <is>
          <t>Scan: https://archive.org/details/japan-year-book-1930/page/n254/mode/1up</t>
        </is>
      </c>
    </row>
    <row r="5">
      <c r="A5" s="3" t="inlineStr">
        <is>
          <t>← Contents</t>
        </is>
      </c>
    </row>
    <row r="7">
      <c r="A7" s="5" t="inlineStr">
        <is>
          <t>Kinds</t>
        </is>
      </c>
      <c r="B7" s="5" t="inlineStr">
        <is>
          <t>No. of Societies</t>
        </is>
      </c>
      <c r="C7" s="5" t="inlineStr">
        <is>
          <t>Membership — No.</t>
        </is>
      </c>
      <c r="D7" s="5" t="inlineStr">
        <is>
          <t>Membership — Percentage</t>
        </is>
      </c>
    </row>
    <row r="8">
      <c r="A8" t="inlineStr">
        <is>
          <t>Public clerks</t>
        </is>
      </c>
      <c r="B8" s="9" t="n">
        <v>66</v>
      </c>
      <c r="C8" s="8" t="n">
        <v>43432</v>
      </c>
      <c r="D8" s="7" t="n">
        <v>36.12</v>
      </c>
    </row>
    <row r="9">
      <c r="A9" t="inlineStr">
        <is>
          <t>Company employes</t>
        </is>
      </c>
      <c r="B9" s="9" t="n">
        <v>17</v>
      </c>
      <c r="C9" s="8" t="n">
        <v>43281</v>
      </c>
      <c r="D9" s="7" t="n">
        <v>36</v>
      </c>
    </row>
    <row r="10">
      <c r="A10" t="inlineStr">
        <is>
          <t>Laborers</t>
        </is>
      </c>
      <c r="B10" s="9" t="n">
        <v>7</v>
      </c>
      <c r="C10" s="8" t="n">
        <v>2815</v>
      </c>
      <c r="D10" s="7" t="n">
        <v>2.64</v>
      </c>
    </row>
    <row r="11">
      <c r="A11" t="inlineStr">
        <is>
          <t>Others</t>
        </is>
      </c>
      <c r="B11" s="9" t="n">
        <v>18</v>
      </c>
      <c r="C11" s="8" t="n">
        <v>21607</v>
      </c>
      <c r="D11" s="7" t="n">
        <v>18.09</v>
      </c>
    </row>
    <row r="12">
      <c r="A12" t="inlineStr">
        <is>
          <t>Total</t>
        </is>
      </c>
      <c r="B12" s="9" t="n">
        <v>129</v>
      </c>
      <c r="C12" s="8" t="n">
        <v>119946</v>
      </c>
      <c r="D12" s="7" t="n">
        <v>100</v>
      </c>
    </row>
    <row r="14">
      <c r="A14" s="2" t="inlineStr">
        <is>
          <t>Transcriber's notes</t>
        </is>
      </c>
    </row>
    <row r="15">
      <c r="A15" t="inlineStr">
        <is>
          <t>Chapter name taken from running head 'Social Problems and Facts'.</t>
        </is>
      </c>
    </row>
    <row r="16">
      <c r="A16" t="inlineStr">
        <is>
          <t>Stub 'Company employes' as printed.</t>
        </is>
      </c>
    </row>
    <row r="17">
      <c r="A17" t="inlineStr">
        <is>
          <t>Total No. of Societies 129: parts sum to 108 — does NOT reconcile (diff 21)</t>
        </is>
      </c>
    </row>
    <row r="18">
      <c r="A18" t="inlineStr">
        <is>
          <t>Total Membership No. 119,946: parts sum to 111,135 — does NOT reconcile (diff 8,811)</t>
        </is>
      </c>
    </row>
    <row r="19">
      <c r="A19" t="inlineStr">
        <is>
          <t>Total Percentage 100.00: parts sum to 92.85 — does NOT reconcile (diff 7.15)</t>
        </is>
      </c>
    </row>
  </sheetData>
  <hyperlinks>
    <hyperlink xmlns:r="http://schemas.openxmlformats.org/officeDocument/2006/relationships" ref="A5" r:id="rId1"/>
  </hyperlink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[Mutual aid associations of workmen: summarised figures for 1926]</t>
        </is>
      </c>
    </row>
    <row r="2">
      <c r="A2" t="inlineStr">
        <is>
          <t>Social Problems and Facts · printed pp. 199</t>
        </is>
      </c>
    </row>
    <row r="3">
      <c r="A3" t="inlineStr">
        <is>
          <t>Mutual Aid Associations of Workmen</t>
        </is>
      </c>
    </row>
    <row r="4">
      <c r="A4" t="inlineStr">
        <is>
          <t>Scan: https://archive.org/details/japan-year-book-1930/page/n254/mode/1up</t>
        </is>
      </c>
    </row>
    <row r="5">
      <c r="A5" s="3" t="inlineStr">
        <is>
          <t>← Contents</t>
        </is>
      </c>
    </row>
    <row r="7">
      <c r="A7" s="5" t="inlineStr">
        <is>
          <t>Item</t>
        </is>
      </c>
      <c r="B7" s="5" t="inlineStr">
        <is>
          <t>Amount</t>
        </is>
      </c>
    </row>
    <row r="8">
      <c r="A8" t="inlineStr">
        <is>
          <t>Total Membership</t>
        </is>
      </c>
      <c r="B8" s="8" t="n">
        <v>539359</v>
      </c>
    </row>
    <row r="9">
      <c r="A9" t="inlineStr">
        <is>
          <t>Receipts</t>
        </is>
      </c>
      <c r="B9" t="inlineStr"/>
    </row>
    <row r="10">
      <c r="A10" t="inlineStr">
        <is>
          <t>Fees</t>
        </is>
      </c>
      <c r="B10" t="inlineStr">
        <is>
          <t>¥14,335,099</t>
        </is>
      </c>
    </row>
    <row r="11">
      <c r="A11" t="inlineStr">
        <is>
          <t>Government Grants</t>
        </is>
      </c>
      <c r="B11" s="8" t="n">
        <v>11315239</v>
      </c>
    </row>
    <row r="12">
      <c r="A12" t="inlineStr">
        <is>
          <t>Others</t>
        </is>
      </c>
      <c r="B12" s="8" t="n">
        <v>7289613</v>
      </c>
    </row>
    <row r="13">
      <c r="A13" t="inlineStr">
        <is>
          <t>Total</t>
        </is>
      </c>
      <c r="B13" s="8" t="n">
        <v>32939951</v>
      </c>
    </row>
    <row r="14">
      <c r="A14" t="inlineStr">
        <is>
          <t>Allowances</t>
        </is>
      </c>
      <c r="B14" t="inlineStr"/>
    </row>
    <row r="15">
      <c r="A15" t="inlineStr">
        <is>
          <t>Death</t>
        </is>
      </c>
      <c r="B15" s="8" t="n">
        <v>2157259</v>
      </c>
    </row>
    <row r="16">
      <c r="A16" t="inlineStr">
        <is>
          <t>Wounded and sick</t>
        </is>
      </c>
      <c r="B16" s="8" t="n">
        <v>1210199</v>
      </c>
    </row>
    <row r="17">
      <c r="A17" t="inlineStr">
        <is>
          <t>Continued service</t>
        </is>
      </c>
      <c r="B17" s="8" t="n">
        <v>702886</v>
      </c>
    </row>
    <row r="18">
      <c r="A18" t="inlineStr">
        <is>
          <t>Retirement</t>
        </is>
      </c>
      <c r="B18" s="8" t="n">
        <v>4926603</v>
      </c>
    </row>
    <row r="19">
      <c r="A19" t="inlineStr">
        <is>
          <t>Medical treatment</t>
        </is>
      </c>
      <c r="B19" s="8" t="n">
        <v>1573112</v>
      </c>
    </row>
    <row r="20">
      <c r="A20" t="inlineStr">
        <is>
          <t>Others</t>
        </is>
      </c>
      <c r="B20" s="8" t="n">
        <v>974196</v>
      </c>
    </row>
    <row r="21">
      <c r="A21" t="inlineStr">
        <is>
          <t>Total</t>
        </is>
      </c>
      <c r="B21" s="8" t="n">
        <v>11544262</v>
      </c>
    </row>
    <row r="22">
      <c r="A22" t="inlineStr">
        <is>
          <t>Total No. of recipients</t>
        </is>
      </c>
      <c r="B22" s="8" t="n">
        <v>376439</v>
      </c>
    </row>
    <row r="24">
      <c r="A24" s="2" t="inlineStr">
        <is>
          <t>Transcriber's notes</t>
        </is>
      </c>
    </row>
    <row r="25">
      <c r="A25" t="inlineStr">
        <is>
          <t>Receipts Total 32,939,951: parts sum to 32,939,951 — reconciles</t>
        </is>
      </c>
    </row>
    <row r="26">
      <c r="A26" t="inlineStr">
        <is>
          <t>Allowances Total 11,544,262: parts sum to 11,544,255 — does NOT reconcile (diff 7); digits re-read</t>
        </is>
      </c>
    </row>
  </sheetData>
  <hyperlinks>
    <hyperlink xmlns:r="http://schemas.openxmlformats.org/officeDocument/2006/relationships" ref="A5" r:id="rId1"/>
  </hyperlink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[Health insurance: number of insured]</t>
        </is>
      </c>
    </row>
    <row r="2">
      <c r="A2" t="inlineStr">
        <is>
          <t>Social Problems and Facts · printed pp. 200</t>
        </is>
      </c>
    </row>
    <row r="3">
      <c r="A3" t="inlineStr">
        <is>
          <t>Health Insurance. (Jan. '29)</t>
        </is>
      </c>
    </row>
    <row r="4">
      <c r="A4" t="inlineStr">
        <is>
          <t>Scan: https://archive.org/details/japan-year-book-1930/page/n255/mode/1up</t>
        </is>
      </c>
    </row>
    <row r="5">
      <c r="A5" s="3" t="inlineStr">
        <is>
          <t>← Contents</t>
        </is>
      </c>
    </row>
    <row r="7">
      <c r="A7" s="5" t="inlineStr">
        <is>
          <t>Class</t>
        </is>
      </c>
      <c r="B7" s="5" t="inlineStr">
        <is>
          <t>Number of Insured — Government</t>
        </is>
      </c>
      <c r="C7" s="5" t="inlineStr">
        <is>
          <t>Number of Insured — Union</t>
        </is>
      </c>
      <c r="D7" s="5" t="inlineStr">
        <is>
          <t>Number of Insured — Total</t>
        </is>
      </c>
    </row>
    <row r="8">
      <c r="A8" t="inlineStr">
        <is>
          <t>Compulsory</t>
        </is>
      </c>
      <c r="B8" s="8" t="n">
        <v>1011442</v>
      </c>
      <c r="C8" s="8" t="n">
        <v>739145</v>
      </c>
      <c r="D8" s="8" t="n">
        <v>1750587</v>
      </c>
    </row>
    <row r="9">
      <c r="A9" t="inlineStr">
        <is>
          <t>Voluntary</t>
        </is>
      </c>
      <c r="B9" s="8" t="n">
        <v>2124</v>
      </c>
      <c r="C9" s="8" t="n">
        <v>29932</v>
      </c>
      <c r="D9" s="8" t="n">
        <v>32056</v>
      </c>
    </row>
    <row r="11">
      <c r="A11" s="2" t="inlineStr">
        <is>
          <t>Transcriber's notes</t>
        </is>
      </c>
    </row>
    <row r="12">
      <c r="A12" t="inlineStr">
        <is>
          <t>'(Jan. '29)' printed beneath the Total column.</t>
        </is>
      </c>
    </row>
    <row r="13">
      <c r="A13" t="inlineStr">
        <is>
          <t>Compulsory total 1,750,587: parts sum to 1,750,587 — reconciles</t>
        </is>
      </c>
    </row>
    <row r="14">
      <c r="A14" t="inlineStr">
        <is>
          <t>Voluntary total 32,056: parts sum to 32,056 — reconciles</t>
        </is>
      </c>
    </row>
  </sheetData>
  <hyperlinks>
    <hyperlink xmlns:r="http://schemas.openxmlformats.org/officeDocument/2006/relationships" ref="A5" r:id="rId1"/>
  </hyperlink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[Health insurance unions and premium rates, Jan. 1929]</t>
        </is>
      </c>
    </row>
    <row r="2">
      <c r="A2" t="inlineStr">
        <is>
          <t>Social Problems and Facts · printed pp. 200</t>
        </is>
      </c>
    </row>
    <row r="3">
      <c r="A3" t="inlineStr">
        <is>
          <t>Health Insurance</t>
        </is>
      </c>
    </row>
    <row r="4">
      <c r="A4" t="inlineStr">
        <is>
          <t>Scan: https://archive.org/details/japan-year-book-1930/page/n255/mode/1up</t>
        </is>
      </c>
    </row>
    <row r="5">
      <c r="A5" s="3" t="inlineStr">
        <is>
          <t>← Contents</t>
        </is>
      </c>
    </row>
    <row r="7">
      <c r="A7" s="2" t="inlineStr">
        <is>
          <t>In Jan. '29</t>
        </is>
      </c>
    </row>
    <row r="8">
      <c r="A8" s="5" t="inlineStr">
        <is>
          <t>Item</t>
        </is>
      </c>
      <c r="B8" s="5" t="inlineStr">
        <is>
          <t>Number</t>
        </is>
      </c>
    </row>
    <row r="9">
      <c r="A9" t="inlineStr">
        <is>
          <t>Insurance Unions</t>
        </is>
      </c>
      <c r="B9" s="9" t="n">
        <v>344</v>
      </c>
    </row>
    <row r="10">
      <c r="A10" t="inlineStr">
        <is>
          <t>3-4 sen</t>
        </is>
      </c>
      <c r="B10" s="9" t="n">
        <v>196</v>
      </c>
    </row>
    <row r="11">
      <c r="A11" t="inlineStr">
        <is>
          <t>4-5 sen</t>
        </is>
      </c>
      <c r="B11" s="9" t="n">
        <v>42</v>
      </c>
    </row>
    <row r="12">
      <c r="A12" t="inlineStr">
        <is>
          <t>3 sen or less</t>
        </is>
      </c>
      <c r="B12" s="9" t="n">
        <v>36</v>
      </c>
    </row>
    <row r="13">
      <c r="A13" t="inlineStr">
        <is>
          <t>7-8 sen</t>
        </is>
      </c>
      <c r="B13" t="inlineStr">
        <is>
          <t>30......(coals)</t>
        </is>
      </c>
    </row>
    <row r="15">
      <c r="A15" s="2" t="inlineStr">
        <is>
          <t>Other rate much smaller</t>
        </is>
      </c>
    </row>
    <row r="16">
      <c r="A16" s="5" t="inlineStr">
        <is>
          <t>Industry</t>
        </is>
      </c>
      <c r="B16" s="5" t="inlineStr">
        <is>
          <t>Number</t>
        </is>
      </c>
    </row>
    <row r="17">
      <c r="A17" t="inlineStr">
        <is>
          <t>Textiles</t>
        </is>
      </c>
      <c r="B17" s="9" t="n">
        <v>137</v>
      </c>
    </row>
    <row r="18">
      <c r="A18" t="inlineStr">
        <is>
          <t>Machinery &amp; Tools</t>
        </is>
      </c>
      <c r="B18" s="9" t="n">
        <v>56</v>
      </c>
    </row>
    <row r="19">
      <c r="A19" t="inlineStr">
        <is>
          <t>Coals</t>
        </is>
      </c>
      <c r="B19" s="9" t="n">
        <v>53</v>
      </c>
    </row>
    <row r="20">
      <c r="A20" t="inlineStr">
        <is>
          <t>Chemicals</t>
        </is>
      </c>
      <c r="B20" s="9" t="n">
        <v>39</v>
      </c>
    </row>
    <row r="22">
      <c r="A22" s="2" t="inlineStr">
        <is>
          <t>Transcriber's notes</t>
        </is>
      </c>
    </row>
    <row r="23">
      <c r="A23" t="inlineStr">
        <is>
          <t>'Insurance Unions 344' is not printed as a total; rate groups sum to 304, industries sum to 285 — no printed total to check.</t>
        </is>
      </c>
    </row>
    <row r="24">
      <c r="A24" t="inlineStr">
        <is>
          <t>'(coals)' printed after the 7-8 sen figure.</t>
        </is>
      </c>
    </row>
  </sheetData>
  <hyperlinks>
    <hyperlink xmlns:r="http://schemas.openxmlformats.org/officeDocument/2006/relationships" ref="A5" r:id="rId1"/>
  </hyperlink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[Health insurance: the 1929-'30 estimate]</t>
        </is>
      </c>
    </row>
    <row r="2">
      <c r="A2" t="inlineStr">
        <is>
          <t>Social Problems and Facts · printed pp. 200</t>
        </is>
      </c>
    </row>
    <row r="3">
      <c r="A3" t="inlineStr">
        <is>
          <t>The 1929-'30 estimate</t>
        </is>
      </c>
    </row>
    <row r="4">
      <c r="A4" t="inlineStr">
        <is>
          <t>Scan: https://archive.org/details/japan-year-book-1930/page/n255/mode/1up</t>
        </is>
      </c>
    </row>
    <row r="5">
      <c r="A5" s="3" t="inlineStr">
        <is>
          <t>← Contents</t>
        </is>
      </c>
    </row>
    <row r="7">
      <c r="A7" s="5" t="inlineStr">
        <is>
          <t>Item</t>
        </is>
      </c>
      <c r="B7" s="5" t="inlineStr">
        <is>
          <t>Government</t>
        </is>
      </c>
      <c r="C7" s="5" t="inlineStr">
        <is>
          <t>Percent</t>
        </is>
      </c>
      <c r="D7" s="5" t="inlineStr">
        <is>
          <t>Unions</t>
        </is>
      </c>
      <c r="E7" s="5" t="inlineStr">
        <is>
          <t>Percent</t>
        </is>
      </c>
    </row>
    <row r="8">
      <c r="A8" t="inlineStr">
        <is>
          <t>Premiums</t>
        </is>
      </c>
      <c r="B8" s="8" t="n">
        <v>19053174</v>
      </c>
      <c r="C8" t="inlineStr">
        <is>
          <t>90.5%</t>
        </is>
      </c>
      <c r="D8" s="8" t="n">
        <v>18645112</v>
      </c>
      <c r="E8" t="inlineStr">
        <is>
          <t>82.4%</t>
        </is>
      </c>
    </row>
    <row r="9">
      <c r="A9" t="inlineStr">
        <is>
          <t>State subsidies</t>
        </is>
      </c>
      <c r="B9" s="8" t="n">
        <v>1989111</v>
      </c>
      <c r="C9" t="inlineStr">
        <is>
          <t>9.5%</t>
        </is>
      </c>
      <c r="D9" s="8" t="n">
        <v>1402877</v>
      </c>
      <c r="E9" t="inlineStr">
        <is>
          <t>6.2%</t>
        </is>
      </c>
    </row>
    <row r="10">
      <c r="A10" t="inlineStr">
        <is>
          <t>Disbursements:</t>
        </is>
      </c>
      <c r="B10" t="inlineStr"/>
      <c r="C10" t="inlineStr"/>
      <c r="D10" t="inlineStr"/>
      <c r="E10" t="inlineStr"/>
    </row>
    <row r="11">
      <c r="A11" t="inlineStr">
        <is>
          <t>Benefits payable</t>
        </is>
      </c>
      <c r="B11" s="8" t="n">
        <v>18412116</v>
      </c>
      <c r="C11" t="inlineStr"/>
      <c r="D11" s="8" t="n">
        <v>17926934</v>
      </c>
      <c r="E11" t="inlineStr"/>
    </row>
    <row r="12">
      <c r="A12" t="inlineStr">
        <is>
          <t>Equipments, etc.</t>
        </is>
      </c>
      <c r="B12" s="8" t="n">
        <v>1989111</v>
      </c>
      <c r="C12" t="inlineStr"/>
      <c r="D12" t="inlineStr"/>
      <c r="E12" t="inlineStr"/>
    </row>
    <row r="14">
      <c r="A14" s="2" t="inlineStr">
        <is>
          <t>Transcriber's notes</t>
        </is>
      </c>
    </row>
    <row r="15">
      <c r="A15" t="inlineStr">
        <is>
          <t>No printed totals. Government percentages sum to 100.0; Unions percentages sum to 88.6 (as printed).</t>
        </is>
      </c>
    </row>
    <row r="16">
      <c r="A16" t="inlineStr">
        <is>
          <t>Figure 1,989,111 printed for both State subsidies and Equipments, etc. (Government) — as printed.</t>
        </is>
      </c>
    </row>
    <row r="17">
      <c r="A17" t="inlineStr">
        <is>
          <t>Percent sign printed in a '¢'-like glyph; transcribed as '%'.</t>
        </is>
      </c>
    </row>
  </sheetData>
  <hyperlinks>
    <hyperlink xmlns:r="http://schemas.openxmlformats.org/officeDocument/2006/relationships" ref="A5" r:id="rId1"/>
  </hyperlink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[Panel doctors in the Government health insurance service, Jan. 1929]</t>
        </is>
      </c>
    </row>
    <row r="2">
      <c r="A2" t="inlineStr">
        <is>
          <t>Social Problems and Facts · printed pp. 200</t>
        </is>
      </c>
    </row>
    <row r="3">
      <c r="A3" t="inlineStr">
        <is>
          <t>Health Insurance</t>
        </is>
      </c>
    </row>
    <row r="4">
      <c r="A4" t="inlineStr">
        <is>
          <t>Scan: https://archive.org/details/japan-year-book-1930/page/n255/mode/1up</t>
        </is>
      </c>
    </row>
    <row r="5">
      <c r="A5" s="3" t="inlineStr">
        <is>
          <t>← Contents</t>
        </is>
      </c>
    </row>
    <row r="7">
      <c r="A7" s="5" t="inlineStr">
        <is>
          <t>Class</t>
        </is>
      </c>
      <c r="B7" s="5" t="inlineStr">
        <is>
          <t>Number</t>
        </is>
      </c>
    </row>
    <row r="8">
      <c r="A8" t="inlineStr">
        <is>
          <t>Doctors</t>
        </is>
      </c>
      <c r="B8" s="8" t="n">
        <v>32303</v>
      </c>
    </row>
    <row r="9">
      <c r="A9" t="inlineStr">
        <is>
          <t>Dentists</t>
        </is>
      </c>
      <c r="B9" s="8" t="n">
        <v>8198</v>
      </c>
    </row>
    <row r="10">
      <c r="A10" t="inlineStr">
        <is>
          <t>Pharmaceutists</t>
        </is>
      </c>
      <c r="B10" s="8" t="n">
        <v>6797</v>
      </c>
    </row>
  </sheetData>
  <hyperlinks>
    <hyperlink xmlns:r="http://schemas.openxmlformats.org/officeDocument/2006/relationships" ref="A5" r:id="rId1"/>
  </hyperlink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Unemployment Inquiries</t>
        </is>
      </c>
    </row>
    <row r="2">
      <c r="A2" t="inlineStr">
        <is>
          <t>Social Problems and Facts · printed pp. 201</t>
        </is>
      </c>
    </row>
    <row r="3">
      <c r="A3" t="inlineStr">
        <is>
          <t>Unemployment &amp; Employment (Government Statistical Bureau inquiry, Oct. 1925)</t>
        </is>
      </c>
    </row>
    <row r="4">
      <c r="A4" t="inlineStr">
        <is>
          <t>Scan: https://archive.org/details/japan-year-book-1930/page/n256/mode/1up</t>
        </is>
      </c>
    </row>
    <row r="5">
      <c r="A5" s="3" t="inlineStr">
        <is>
          <t>← Contents</t>
        </is>
      </c>
    </row>
    <row r="7">
      <c r="A7" s="5" t="inlineStr">
        <is>
          <t>Item</t>
        </is>
      </c>
      <c r="B7" s="5" t="inlineStr">
        <is>
          <t>Total No. of people</t>
        </is>
      </c>
      <c r="C7" s="5" t="inlineStr">
        <is>
          <t>Salaried people</t>
        </is>
      </c>
      <c r="D7" s="5" t="inlineStr">
        <is>
          <t>Workpeople</t>
        </is>
      </c>
      <c r="E7" s="5" t="inlineStr">
        <is>
          <t>Day laborers</t>
        </is>
      </c>
    </row>
    <row r="8">
      <c r="A8" t="inlineStr">
        <is>
          <t>Total No.</t>
        </is>
      </c>
      <c r="B8" s="8" t="n">
        <v>2355015</v>
      </c>
      <c r="C8" s="8" t="n">
        <v>615331</v>
      </c>
      <c r="D8" s="8" t="n">
        <v>1533433</v>
      </c>
      <c r="E8" s="8" t="n">
        <v>206251</v>
      </c>
    </row>
    <row r="9">
      <c r="A9" t="inlineStr">
        <is>
          <t>Male</t>
        </is>
      </c>
      <c r="B9" s="8" t="n">
        <v>1870300</v>
      </c>
      <c r="C9" s="8" t="n">
        <v>560703</v>
      </c>
      <c r="D9" s="8" t="n">
        <v>1111609</v>
      </c>
      <c r="E9" s="8" t="n">
        <v>197988</v>
      </c>
    </row>
    <row r="10">
      <c r="A10" t="inlineStr">
        <is>
          <t>Female</t>
        </is>
      </c>
      <c r="B10" s="8" t="n">
        <v>484715</v>
      </c>
      <c r="C10" s="8" t="n">
        <v>54628</v>
      </c>
      <c r="D10" s="8" t="n">
        <v>421824</v>
      </c>
      <c r="E10" s="8" t="n">
        <v>8263</v>
      </c>
    </row>
    <row r="11">
      <c r="A11" t="inlineStr">
        <is>
          <t>Unemployed</t>
        </is>
      </c>
      <c r="B11" s="8" t="n">
        <v>105612</v>
      </c>
      <c r="C11" s="8" t="n">
        <v>19396</v>
      </c>
      <c r="D11" s="8" t="n">
        <v>46278</v>
      </c>
      <c r="E11" s="8" t="n">
        <v>39938</v>
      </c>
    </row>
    <row r="12">
      <c r="A12" t="inlineStr">
        <is>
          <t>Male</t>
        </is>
      </c>
      <c r="B12" s="8" t="n">
        <v>99061</v>
      </c>
      <c r="C12" s="8" t="n">
        <v>18410</v>
      </c>
      <c r="D12" s="8" t="n">
        <v>42420</v>
      </c>
      <c r="E12" s="8" t="n">
        <v>38231</v>
      </c>
    </row>
    <row r="13">
      <c r="A13" t="inlineStr">
        <is>
          <t>Female</t>
        </is>
      </c>
      <c r="B13" s="8" t="n">
        <v>6551</v>
      </c>
      <c r="C13" s="9" t="n">
        <v>986</v>
      </c>
      <c r="D13" s="8" t="n">
        <v>3858</v>
      </c>
      <c r="E13" s="8" t="n">
        <v>1707</v>
      </c>
    </row>
    <row r="14">
      <c r="A14" t="inlineStr">
        <is>
          <t>Employed</t>
        </is>
      </c>
      <c r="B14" s="8" t="n">
        <v>2249403</v>
      </c>
      <c r="C14" s="8" t="n">
        <v>595935</v>
      </c>
      <c r="D14" s="8" t="n">
        <v>1487155</v>
      </c>
      <c r="E14" s="8" t="n">
        <v>166313</v>
      </c>
    </row>
    <row r="15">
      <c r="A15" t="inlineStr">
        <is>
          <t>Male</t>
        </is>
      </c>
      <c r="B15" s="8" t="n">
        <v>1771239</v>
      </c>
      <c r="C15" s="8" t="n">
        <v>542293</v>
      </c>
      <c r="D15" s="8" t="n">
        <v>1069189</v>
      </c>
      <c r="E15" s="8" t="n">
        <v>159757</v>
      </c>
    </row>
    <row r="16">
      <c r="A16" t="inlineStr">
        <is>
          <t>Female</t>
        </is>
      </c>
      <c r="B16" s="8" t="n">
        <v>478164</v>
      </c>
      <c r="C16" s="8" t="n">
        <v>53642</v>
      </c>
      <c r="D16" s="8" t="n">
        <v>417966</v>
      </c>
      <c r="E16" s="8" t="n">
        <v>6556</v>
      </c>
    </row>
    <row r="18">
      <c r="A18" s="2" t="inlineStr">
        <is>
          <t>Transcriber's notes</t>
        </is>
      </c>
    </row>
    <row r="19">
      <c r="A19" t="inlineStr">
        <is>
          <t>Row Unemployed/Male, Workpeople: printed '42;420' with a malformed comma; transcribed 42,420.</t>
        </is>
      </c>
    </row>
    <row r="20">
      <c r="A20" t="inlineStr">
        <is>
          <t>All 9 rows: Total No. of people = sum of three groups — reconciles in every row.</t>
        </is>
      </c>
    </row>
    <row r="21">
      <c r="A21" t="inlineStr">
        <is>
          <t>All 12 Male+Female checks reconcile with their totals in every column.</t>
        </is>
      </c>
    </row>
    <row r="22">
      <c r="A22" t="inlineStr">
        <is>
          <t>Total No. − Unemployed = Employed in every column — reconciles.</t>
        </is>
      </c>
    </row>
  </sheetData>
  <hyperlinks>
    <hyperlink xmlns:r="http://schemas.openxmlformats.org/officeDocument/2006/relationships" ref="A5" r:id="rId1"/>
  </hyperlink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Unemployment Percentage of the Three Groups</t>
        </is>
      </c>
    </row>
    <row r="2">
      <c r="A2" t="inlineStr">
        <is>
          <t>Social Problems and Facts · printed pp. 201</t>
        </is>
      </c>
    </row>
    <row r="3">
      <c r="A3" t="inlineStr">
        <is>
          <t>Scan: https://archive.org/details/japan-year-book-1930/page/n256/mode/1up</t>
        </is>
      </c>
    </row>
    <row r="4">
      <c r="A4" s="3" t="inlineStr">
        <is>
          <t>← Contents</t>
        </is>
      </c>
    </row>
    <row r="6">
      <c r="A6" s="5" t="inlineStr">
        <is>
          <t>Group</t>
        </is>
      </c>
      <c r="B6" s="5" t="inlineStr">
        <is>
          <t>Total No.</t>
        </is>
      </c>
      <c r="C6" s="5" t="inlineStr">
        <is>
          <t>No. unemployed</t>
        </is>
      </c>
      <c r="D6" s="5" t="inlineStr">
        <is>
          <t>Unemployment (percent)</t>
        </is>
      </c>
    </row>
    <row r="7">
      <c r="A7" t="inlineStr">
        <is>
          <t>Salaried people</t>
        </is>
      </c>
      <c r="B7" s="8" t="n">
        <v>615330</v>
      </c>
      <c r="C7" s="8" t="n">
        <v>19396</v>
      </c>
      <c r="D7" s="7" t="n">
        <v>3.15</v>
      </c>
    </row>
    <row r="8">
      <c r="A8" t="inlineStr">
        <is>
          <t>Workpeople</t>
        </is>
      </c>
      <c r="B8" s="8" t="n">
        <v>1533416</v>
      </c>
      <c r="C8" s="8" t="n">
        <v>46267</v>
      </c>
      <c r="D8" s="7" t="n">
        <v>3.02</v>
      </c>
    </row>
    <row r="9">
      <c r="A9" t="inlineStr">
        <is>
          <t>Day laborers</t>
        </is>
      </c>
      <c r="B9" s="8" t="n">
        <v>206251</v>
      </c>
      <c r="C9" s="8" t="n">
        <v>39938</v>
      </c>
      <c r="D9" s="7" t="n">
        <v>19.36</v>
      </c>
    </row>
    <row r="11">
      <c r="A11" s="2" t="inlineStr">
        <is>
          <t>Transcriber's notes</t>
        </is>
      </c>
    </row>
    <row r="12">
      <c r="A12" t="inlineStr">
        <is>
          <t>No printed totals. Note Total No. figures (615,330; 1,533,416) and Workpeople unemployed (46,267) differ from the preceding table (615,331; 1,533,433; 46,278) — as printed. Percentages agree with the quotients to two decimals.</t>
        </is>
      </c>
    </row>
  </sheetData>
  <hyperlinks>
    <hyperlink xmlns:r="http://schemas.openxmlformats.org/officeDocument/2006/relationships" ref="A4" r:id="rId1"/>
  </hyperlink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[Causes of unemployment, principal items]</t>
        </is>
      </c>
    </row>
    <row r="2">
      <c r="A2" t="inlineStr">
        <is>
          <t>Social Problems and Facts · printed pp. 201</t>
        </is>
      </c>
    </row>
    <row r="3">
      <c r="A3" t="inlineStr">
        <is>
          <t>Causes of Unemployment</t>
        </is>
      </c>
    </row>
    <row r="4">
      <c r="A4" t="inlineStr">
        <is>
          <t>Scan: https://archive.org/details/japan-year-book-1930/page/n256/mode/1up</t>
        </is>
      </c>
    </row>
    <row r="5">
      <c r="A5" s="3" t="inlineStr">
        <is>
          <t>← Contents</t>
        </is>
      </c>
    </row>
    <row r="7">
      <c r="A7" s="5" t="inlineStr">
        <is>
          <t>Cause</t>
        </is>
      </c>
      <c r="B7" s="5" t="inlineStr">
        <is>
          <t>Percent</t>
        </is>
      </c>
    </row>
    <row r="8">
      <c r="A8" t="inlineStr">
        <is>
          <t>From private consideration</t>
        </is>
      </c>
      <c r="B8" t="inlineStr">
        <is>
          <t>26%</t>
        </is>
      </c>
    </row>
    <row r="9">
      <c r="A9" t="inlineStr">
        <is>
          <t>From curtailment of business</t>
        </is>
      </c>
      <c r="B9" t="inlineStr">
        <is>
          <t>18%</t>
        </is>
      </c>
    </row>
    <row r="10">
      <c r="A10" t="inlineStr">
        <is>
          <t>From lack of work</t>
        </is>
      </c>
      <c r="B10" t="inlineStr">
        <is>
          <t>12%</t>
        </is>
      </c>
    </row>
    <row r="11">
      <c r="A11" t="inlineStr">
        <is>
          <t>From illness</t>
        </is>
      </c>
      <c r="B11" t="inlineStr">
        <is>
          <t>11%</t>
        </is>
      </c>
    </row>
    <row r="12">
      <c r="A12" t="inlineStr">
        <is>
          <t>From weather condition</t>
        </is>
      </c>
      <c r="B12" t="inlineStr">
        <is>
          <t>11%</t>
        </is>
      </c>
    </row>
    <row r="14">
      <c r="A14" s="2" t="inlineStr">
        <is>
          <t>Transcriber's notes</t>
        </is>
      </c>
    </row>
    <row r="15">
      <c r="A15" t="inlineStr">
        <is>
          <t>Percent sign printed in a '¢'-like glyph; transcribed as '%'. Only principal items given; no total.</t>
        </is>
      </c>
    </row>
  </sheetData>
  <hyperlinks>
    <hyperlink xmlns:r="http://schemas.openxmlformats.org/officeDocument/2006/relationships" ref="A5" r:id="rId1"/>
  </hyperlink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[Women as bread winners by occupation (occupations employing over 100,000 women)]</t>
        </is>
      </c>
    </row>
    <row r="2">
      <c r="A2" t="inlineStr">
        <is>
          <t>Social Problems and Facts · printed pp. 202</t>
        </is>
      </c>
    </row>
    <row r="3">
      <c r="A3" t="inlineStr">
        <is>
          <t>Women Problems — Women as Bread Winners</t>
        </is>
      </c>
    </row>
    <row r="4">
      <c r="A4" t="inlineStr">
        <is>
          <t>Scan: https://archive.org/details/japan-year-book-1930/page/n257/mode/1up</t>
        </is>
      </c>
    </row>
    <row r="5">
      <c r="A5" s="3" t="inlineStr">
        <is>
          <t>← Contents</t>
        </is>
      </c>
    </row>
    <row r="7">
      <c r="A7" s="5" t="inlineStr">
        <is>
          <t>Occupation</t>
        </is>
      </c>
      <c r="B7" s="5" t="inlineStr">
        <is>
          <t>Women</t>
        </is>
      </c>
    </row>
    <row r="8">
      <c r="A8" t="inlineStr">
        <is>
          <t>Agriculture</t>
        </is>
      </c>
      <c r="B8" s="8" t="n">
        <v>5895000</v>
      </c>
    </row>
    <row r="9">
      <c r="A9" t="inlineStr">
        <is>
          <t>Industry</t>
        </is>
      </c>
      <c r="B9" s="8" t="n">
        <v>1199000</v>
      </c>
    </row>
    <row r="10">
      <c r="A10" t="inlineStr">
        <is>
          <t>Trade</t>
        </is>
      </c>
      <c r="B10" s="8" t="n">
        <v>586000</v>
      </c>
    </row>
    <row r="11">
      <c r="A11" t="inlineStr">
        <is>
          <t>Gov. service</t>
        </is>
      </c>
      <c r="B11" s="8" t="n">
        <v>122000</v>
      </c>
    </row>
    <row r="12">
      <c r="A12" t="inlineStr">
        <is>
          <t>Other occupations</t>
        </is>
      </c>
      <c r="B12" s="8" t="n">
        <v>174000</v>
      </c>
    </row>
    <row r="14">
      <c r="A14" s="2" t="inlineStr">
        <is>
          <t>Transcriber's notes</t>
        </is>
      </c>
    </row>
    <row r="15">
      <c r="A15" t="inlineStr">
        <is>
          <t>No printed total; items sum to 7,976,000 (text gives 8,167,000 women in all).</t>
        </is>
      </c>
    </row>
  </sheetData>
  <hyperlinks>
    <hyperlink xmlns:r="http://schemas.openxmlformats.org/officeDocument/2006/relationships" ref="A5" r:id="rId1"/>
  </hyperlink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[Paupers, foundlings and sick travellers given relief under the old rules at State and communal expenses]</t>
        </is>
      </c>
    </row>
    <row r="2">
      <c r="A2" t="inlineStr">
        <is>
          <t>Social Problems and Facts · printed pp. 203</t>
        </is>
      </c>
    </row>
    <row r="3">
      <c r="A3" t="inlineStr">
        <is>
          <t>Eleemosynary Work — Relief Rules for Paupers, Etc.</t>
        </is>
      </c>
    </row>
    <row r="4">
      <c r="A4" t="inlineStr">
        <is>
          <t>Scan: https://archive.org/details/japan-year-book-1930/page/n258/mode/1up</t>
        </is>
      </c>
    </row>
    <row r="5">
      <c r="A5" s="3" t="inlineStr">
        <is>
          <t>← Contents</t>
        </is>
      </c>
    </row>
    <row r="7">
      <c r="A7" s="5" t="inlineStr">
        <is>
          <t>Year</t>
        </is>
      </c>
      <c r="B7" s="5" t="inlineStr">
        <is>
          <t>Paupers — No.</t>
        </is>
      </c>
      <c r="C7" s="5" t="inlineStr">
        <is>
          <t>Paupers — Dis'ts by State and communes</t>
        </is>
      </c>
      <c r="D7" s="5" t="inlineStr">
        <is>
          <t>Foundlings — No.</t>
        </is>
      </c>
      <c r="E7" s="5" t="inlineStr">
        <is>
          <t>Foundlings — Dis'ts by State and communes</t>
        </is>
      </c>
      <c r="F7" s="5" t="inlineStr">
        <is>
          <t>Sick travellers — No.</t>
        </is>
      </c>
      <c r="G7" s="5" t="inlineStr">
        <is>
          <t>Sick travellers — Dis'ts by communes</t>
        </is>
      </c>
    </row>
    <row r="8">
      <c r="A8" s="9" t="n">
        <v>1920</v>
      </c>
      <c r="B8" s="8" t="n">
        <v>7565</v>
      </c>
      <c r="C8" s="8" t="n">
        <v>427053</v>
      </c>
      <c r="D8" s="8" t="n">
        <v>1128</v>
      </c>
      <c r="E8" s="8" t="n">
        <v>116321</v>
      </c>
      <c r="F8" s="8" t="n">
        <v>1881</v>
      </c>
      <c r="G8" s="8" t="n">
        <v>285453</v>
      </c>
    </row>
    <row r="9">
      <c r="A9" s="9" t="n">
        <v>1922</v>
      </c>
      <c r="B9" s="8" t="n">
        <v>7908</v>
      </c>
      <c r="C9" s="8" t="n">
        <v>443395</v>
      </c>
      <c r="D9" s="9" t="n">
        <v>755</v>
      </c>
      <c r="E9" s="8" t="n">
        <v>120681</v>
      </c>
      <c r="F9" s="8" t="n">
        <v>2013</v>
      </c>
      <c r="G9" s="8" t="n">
        <v>389067</v>
      </c>
    </row>
    <row r="10">
      <c r="A10" s="9" t="n">
        <v>1923</v>
      </c>
      <c r="B10" s="8" t="n">
        <v>7574</v>
      </c>
      <c r="C10" s="8" t="n">
        <v>431493</v>
      </c>
      <c r="D10" s="9" t="n">
        <v>666</v>
      </c>
      <c r="E10" s="8" t="n">
        <v>96439</v>
      </c>
      <c r="F10" s="8" t="n">
        <v>2288</v>
      </c>
      <c r="G10" s="8" t="n">
        <v>390194</v>
      </c>
    </row>
    <row r="11">
      <c r="A11" s="9" t="n">
        <v>1924</v>
      </c>
      <c r="B11" s="8" t="n">
        <v>8111</v>
      </c>
      <c r="C11" s="8" t="n">
        <v>446763</v>
      </c>
      <c r="D11" s="9" t="n">
        <v>682</v>
      </c>
      <c r="E11" s="8" t="n">
        <v>92735</v>
      </c>
      <c r="F11" s="8" t="n">
        <v>2433</v>
      </c>
      <c r="G11" s="8" t="n">
        <v>447835</v>
      </c>
    </row>
    <row r="12">
      <c r="A12" s="9" t="n">
        <v>1925</v>
      </c>
      <c r="B12" s="8" t="n">
        <v>8577</v>
      </c>
      <c r="C12" s="8" t="n">
        <v>401045</v>
      </c>
      <c r="D12" s="9" t="n">
        <v>679</v>
      </c>
      <c r="E12" s="8" t="n">
        <v>102701</v>
      </c>
      <c r="F12" s="8" t="n">
        <v>2706</v>
      </c>
      <c r="G12" s="8" t="n">
        <v>456251</v>
      </c>
    </row>
    <row r="14">
      <c r="A14" s="2" t="inlineStr">
        <is>
          <t>Transcriber's notes</t>
        </is>
      </c>
    </row>
    <row r="15">
      <c r="A15" t="inlineStr">
        <is>
          <t>No totals printed. Year 1921 not printed (rows go 1920, 1922).</t>
        </is>
      </c>
    </row>
  </sheetData>
  <hyperlinks>
    <hyperlink xmlns:r="http://schemas.openxmlformats.org/officeDocument/2006/relationships" ref="A5" r:id="rId1"/>
  </hyperlink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[Disbursements from relief funds for sufferers from natural calamities, three years ending March 1925]</t>
        </is>
      </c>
    </row>
    <row r="2">
      <c r="A2" t="inlineStr">
        <is>
          <t>Social Problems and Facts · printed pp. 203</t>
        </is>
      </c>
    </row>
    <row r="3">
      <c r="A3" t="inlineStr">
        <is>
          <t>Relief to Sufferers from Natural Calamities</t>
        </is>
      </c>
    </row>
    <row r="4">
      <c r="A4" t="inlineStr">
        <is>
          <t>Scan: https://archive.org/details/japan-year-book-1930/page/n258/mode/1up</t>
        </is>
      </c>
    </row>
    <row r="5">
      <c r="A5" s="3" t="inlineStr">
        <is>
          <t>← Contents</t>
        </is>
      </c>
    </row>
    <row r="7">
      <c r="A7" s="5" t="inlineStr">
        <is>
          <t>Year ended March</t>
        </is>
      </c>
      <c r="B7" s="5" t="inlineStr">
        <is>
          <t>Food</t>
        </is>
      </c>
      <c r="C7" s="5" t="inlineStr">
        <is>
          <t>Clothing</t>
        </is>
      </c>
      <c r="D7" s="5" t="inlineStr">
        <is>
          <t>Temporary lodgings</t>
        </is>
      </c>
      <c r="E7" s="5" t="inlineStr">
        <is>
          <t>Providing with work</t>
        </is>
      </c>
      <c r="F7" s="5" t="inlineStr">
        <is>
          <t>Total incl. others</t>
        </is>
      </c>
    </row>
    <row r="8">
      <c r="A8" s="9" t="n">
        <v>1923</v>
      </c>
      <c r="B8" s="8" t="n">
        <v>1495601</v>
      </c>
      <c r="C8" s="8" t="n">
        <v>40723</v>
      </c>
      <c r="D8" s="8" t="n">
        <v>433877</v>
      </c>
      <c r="E8" s="8" t="n">
        <v>80709</v>
      </c>
      <c r="F8" s="8" t="n">
        <v>2661753</v>
      </c>
    </row>
    <row r="9">
      <c r="A9" s="9" t="n">
        <v>1924</v>
      </c>
      <c r="B9" s="8" t="n">
        <v>110738</v>
      </c>
      <c r="C9" s="8" t="n">
        <v>9809</v>
      </c>
      <c r="D9" s="8" t="n">
        <v>186139</v>
      </c>
      <c r="E9" s="8" t="n">
        <v>526151</v>
      </c>
      <c r="F9" s="8" t="n">
        <v>1735759</v>
      </c>
    </row>
    <row r="10">
      <c r="A10" s="9" t="n">
        <v>1925</v>
      </c>
      <c r="B10" s="8" t="n">
        <v>140987</v>
      </c>
      <c r="C10" s="8" t="n">
        <v>26535</v>
      </c>
      <c r="D10" s="8" t="n">
        <v>81436</v>
      </c>
      <c r="E10" s="8" t="n">
        <v>70903</v>
      </c>
      <c r="F10" s="8" t="n">
        <v>794369</v>
      </c>
    </row>
    <row r="12">
      <c r="A12" s="2" t="inlineStr">
        <is>
          <t>Transcriber's notes</t>
        </is>
      </c>
    </row>
    <row r="13">
      <c r="A13" t="inlineStr">
        <is>
          <t>Total includes unlisted 'others', so it cannot be reconciled; the four listed items are less than the total in each year (1923: 2,050,910; 1924: 832,837; 1925: 319,861).</t>
        </is>
      </c>
    </row>
  </sheetData>
  <hyperlinks>
    <hyperlink xmlns:r="http://schemas.openxmlformats.org/officeDocument/2006/relationships" ref="A5" r:id="rId1"/>
  </hyperlink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Social Work Summarized</t>
        </is>
      </c>
    </row>
    <row r="2">
      <c r="A2" t="inlineStr">
        <is>
          <t>Social Problems and Facts · printed pp. 203, 204</t>
        </is>
      </c>
    </row>
    <row r="3">
      <c r="A3" t="inlineStr">
        <is>
          <t>The social undertakings either under State, communal or private management made the following record at the end of 1925</t>
        </is>
      </c>
    </row>
    <row r="4">
      <c r="A4" t="inlineStr">
        <is>
          <t>Scan: https://archive.org/details/japan-year-book-1930/page/n258/mode/1up, https://archive.org/details/japan-year-book-1930/page/n259/mode/1up</t>
        </is>
      </c>
    </row>
    <row r="5">
      <c r="A5" s="3" t="inlineStr">
        <is>
          <t>← Contents</t>
        </is>
      </c>
    </row>
    <row r="7">
      <c r="A7" s="5" t="inlineStr">
        <is>
          <t>Undertaking</t>
        </is>
      </c>
      <c r="B7" s="5" t="inlineStr">
        <is>
          <t>No. of establishments</t>
        </is>
      </c>
      <c r="C7" s="5" t="inlineStr">
        <is>
          <t>Funds existing</t>
        </is>
      </c>
      <c r="D7" s="5" t="inlineStr">
        <is>
          <t>Expenses</t>
        </is>
      </c>
      <c r="E7" s="5" t="inlineStr">
        <is>
          <t>No. of beneficiaries</t>
        </is>
      </c>
    </row>
    <row r="8">
      <c r="A8" t="inlineStr">
        <is>
          <t>Controlling organizations</t>
        </is>
      </c>
      <c r="B8" s="9" t="n">
        <v>42</v>
      </c>
      <c r="C8" t="inlineStr">
        <is>
          <t>¥ 481,659</t>
        </is>
      </c>
      <c r="D8" t="inlineStr">
        <is>
          <t>¥ 264,014</t>
        </is>
      </c>
      <c r="E8" t="inlineStr">
        <is>
          <t>—</t>
        </is>
      </c>
    </row>
    <row r="9">
      <c r="A9" t="inlineStr">
        <is>
          <t>Charity hospitals</t>
        </is>
      </c>
      <c r="B9" s="9" t="n">
        <v>39</v>
      </c>
      <c r="C9" s="8" t="n">
        <v>8439993</v>
      </c>
      <c r="D9" s="8" t="n">
        <v>1439773</v>
      </c>
      <c r="E9" t="inlineStr">
        <is>
          <t>*2,203,289</t>
        </is>
      </c>
    </row>
    <row r="10">
      <c r="A10" t="inlineStr">
        <is>
          <t>Lunatic asylums</t>
        </is>
      </c>
      <c r="B10" s="9" t="n">
        <v>3</v>
      </c>
      <c r="C10" s="8" t="n">
        <v>163950</v>
      </c>
      <c r="D10" s="8" t="n">
        <v>450542</v>
      </c>
      <c r="E10" t="inlineStr">
        <is>
          <t>* 207,772</t>
        </is>
      </c>
    </row>
    <row r="11">
      <c r="A11" t="inlineStr">
        <is>
          <t>Tuberculosis hospitals</t>
        </is>
      </c>
      <c r="B11" s="9" t="n">
        <v>4</v>
      </c>
      <c r="C11" s="8" t="n">
        <v>404163</v>
      </c>
      <c r="D11" s="8" t="n">
        <v>297723</v>
      </c>
      <c r="E11" t="inlineStr">
        <is>
          <t>* 152,212</t>
        </is>
      </c>
    </row>
    <row r="12">
      <c r="A12" t="inlineStr">
        <is>
          <t>Leper hospitals</t>
        </is>
      </c>
      <c r="B12" s="9" t="n">
        <v>11</v>
      </c>
      <c r="C12" s="8" t="n">
        <v>123544</v>
      </c>
      <c r="D12" s="8" t="n">
        <v>896787</v>
      </c>
      <c r="E12" t="inlineStr">
        <is>
          <t>* 690,006</t>
        </is>
      </c>
    </row>
    <row r="13">
      <c r="A13" t="inlineStr">
        <is>
          <t>Establishments giving med. treatment free or at cost</t>
        </is>
      </c>
      <c r="B13" s="9" t="n">
        <v>53</v>
      </c>
      <c r="C13" s="8" t="n">
        <v>831575</v>
      </c>
      <c r="D13" s="8" t="n">
        <v>1225892</v>
      </c>
      <c r="E13" t="inlineStr">
        <is>
          <t>*2,851,209</t>
        </is>
      </c>
    </row>
    <row r="14">
      <c r="A14" t="inlineStr">
        <is>
          <t>Relief to families or soldiers in service or deceased</t>
        </is>
      </c>
      <c r="B14" s="9" t="n">
        <v>15</v>
      </c>
      <c r="C14" s="8" t="n">
        <v>48180979</v>
      </c>
      <c r="D14" s="8" t="n">
        <v>6941262</v>
      </c>
      <c r="E14" t="inlineStr">
        <is>
          <t>—</t>
        </is>
      </c>
    </row>
    <row r="15">
      <c r="A15" t="inlineStr">
        <is>
          <t>Military relief</t>
        </is>
      </c>
      <c r="B15" t="inlineStr">
        <is>
          <t>—</t>
        </is>
      </c>
      <c r="C15" t="inlineStr">
        <is>
          <t>—</t>
        </is>
      </c>
      <c r="D15" s="8" t="n">
        <v>915064</v>
      </c>
      <c r="E15" t="inlineStr"/>
    </row>
    <row r="16">
      <c r="A16" t="inlineStr">
        <is>
          <t>Intelligence offices</t>
        </is>
      </c>
      <c r="B16" s="9" t="n">
        <v>140</v>
      </c>
      <c r="C16" s="8" t="n">
        <v>1368291</v>
      </c>
      <c r="D16" s="8" t="n">
        <v>526260</v>
      </c>
      <c r="E16" s="8" t="n">
        <v>688172</v>
      </c>
    </row>
    <row r="17">
      <c r="A17" t="inlineStr">
        <is>
          <t>Providing work</t>
        </is>
      </c>
      <c r="B17" s="9" t="n">
        <v>27</v>
      </c>
      <c r="C17" s="8" t="n">
        <v>898404</v>
      </c>
      <c r="D17" s="8" t="n">
        <v>600922</v>
      </c>
      <c r="E17" t="inlineStr">
        <is>
          <t>—</t>
        </is>
      </c>
    </row>
    <row r="18">
      <c r="A18" t="inlineStr">
        <is>
          <t>Providing shelter</t>
        </is>
      </c>
      <c r="B18" s="9" t="n">
        <v>46</v>
      </c>
      <c r="C18" s="8" t="n">
        <v>585866</v>
      </c>
      <c r="D18" s="8" t="n">
        <v>130745</v>
      </c>
      <c r="E18" s="8" t="n">
        <v>601354</v>
      </c>
    </row>
    <row r="19">
      <c r="A19" t="inlineStr">
        <is>
          <t>Public markets</t>
        </is>
      </c>
      <c r="B19" s="9" t="n">
        <v>409</v>
      </c>
      <c r="C19" t="inlineStr">
        <is>
          <t>—</t>
        </is>
      </c>
      <c r="D19" t="inlineStr">
        <is>
          <t>—</t>
        </is>
      </c>
      <c r="E19" s="8" t="n">
        <v>37925207</v>
      </c>
    </row>
    <row r="20">
      <c r="A20" t="inlineStr">
        <is>
          <t>Housing</t>
        </is>
      </c>
      <c r="B20" s="9" t="n">
        <v>12</v>
      </c>
      <c r="C20" s="8" t="n">
        <v>30677</v>
      </c>
      <c r="D20" s="8" t="n">
        <v>54469</v>
      </c>
      <c r="E20" t="inlineStr">
        <is>
          <t>**1,532</t>
        </is>
      </c>
    </row>
    <row r="21">
      <c r="A21" t="inlineStr">
        <is>
          <t>Dining halls</t>
        </is>
      </c>
      <c r="B21" s="9" t="n">
        <v>73</v>
      </c>
      <c r="C21" t="inlineStr">
        <is>
          <t>—</t>
        </is>
      </c>
      <c r="D21" t="inlineStr">
        <is>
          <t>—</t>
        </is>
      </c>
      <c r="E21" s="8" t="n">
        <v>10015065</v>
      </c>
    </row>
    <row r="22">
      <c r="A22" t="inlineStr">
        <is>
          <t>Public bathhouses</t>
        </is>
      </c>
      <c r="B22" s="9" t="n">
        <v>266</v>
      </c>
      <c r="C22" t="inlineStr">
        <is>
          <t>—</t>
        </is>
      </c>
      <c r="D22" t="inlineStr">
        <is>
          <t>—</t>
        </is>
      </c>
      <c r="E22" s="8" t="n">
        <v>18202528</v>
      </c>
    </row>
    <row r="23">
      <c r="A23" t="inlineStr">
        <is>
          <t>Public pawnshops</t>
        </is>
      </c>
      <c r="B23" s="9" t="n">
        <v>41</v>
      </c>
      <c r="C23" t="inlineStr">
        <is>
          <t>—</t>
        </is>
      </c>
      <c r="D23" s="8" t="n">
        <v>849000</v>
      </c>
      <c r="E23" t="inlineStr">
        <is>
          <t>—</t>
        </is>
      </c>
    </row>
    <row r="24">
      <c r="A24" t="inlineStr">
        <is>
          <t>Relief for aged</t>
        </is>
      </c>
      <c r="B24" s="9" t="n">
        <v>27</v>
      </c>
      <c r="C24" s="8" t="n">
        <v>1979268</v>
      </c>
      <c r="D24" s="8" t="n">
        <v>690256</v>
      </c>
      <c r="E24" s="8" t="n">
        <v>2235</v>
      </c>
    </row>
    <row r="25">
      <c r="A25" t="inlineStr">
        <is>
          <t>Relief for paupers or sufferers from calamity</t>
        </is>
      </c>
      <c r="B25" t="inlineStr">
        <is>
          <t>—</t>
        </is>
      </c>
      <c r="C25" t="inlineStr">
        <is>
          <t>—</t>
        </is>
      </c>
      <c r="D25" s="8" t="n">
        <v>431493</v>
      </c>
      <c r="E25" s="8" t="n">
        <v>11565</v>
      </c>
    </row>
    <row r="26">
      <c r="A26" t="inlineStr">
        <is>
          <t>Nurseries</t>
        </is>
      </c>
      <c r="B26" s="9" t="n">
        <v>116</v>
      </c>
      <c r="C26" s="8" t="n">
        <v>1261895</v>
      </c>
      <c r="D26" s="8" t="n">
        <v>338217</v>
      </c>
      <c r="E26" s="8" t="n">
        <v>14774</v>
      </c>
    </row>
    <row r="27">
      <c r="A27" t="inlineStr">
        <is>
          <t>Ragged schools</t>
        </is>
      </c>
      <c r="B27" s="9" t="n">
        <v>71</v>
      </c>
      <c r="C27" s="8" t="n">
        <v>707192</v>
      </c>
      <c r="D27" s="8" t="n">
        <v>249822</v>
      </c>
      <c r="E27" s="8" t="n">
        <v>17667</v>
      </c>
    </row>
    <row r="28">
      <c r="A28" t="inlineStr">
        <is>
          <t>Schools for nurse-maids</t>
        </is>
      </c>
      <c r="B28" s="9" t="n">
        <v>11</v>
      </c>
      <c r="C28" s="8" t="n">
        <v>21709</v>
      </c>
      <c r="D28" s="8" t="n">
        <v>6746</v>
      </c>
      <c r="E28" s="9" t="n">
        <v>692</v>
      </c>
    </row>
    <row r="29">
      <c r="A29" t="inlineStr">
        <is>
          <t>Orphanages, etc.</t>
        </is>
      </c>
      <c r="B29" s="9" t="n">
        <v>115</v>
      </c>
      <c r="C29" s="8" t="n">
        <v>5378408</v>
      </c>
      <c r="D29" s="8" t="n">
        <v>1256139</v>
      </c>
      <c r="E29" s="8" t="n">
        <v>5626</v>
      </c>
    </row>
    <row r="30">
      <c r="A30" t="inlineStr">
        <is>
          <t>Schools for blind and deaf-mutes</t>
        </is>
      </c>
      <c r="B30" s="9" t="n">
        <v>81</v>
      </c>
      <c r="C30" s="8" t="n">
        <v>3348209</v>
      </c>
      <c r="D30" s="8" t="n">
        <v>532074</v>
      </c>
      <c r="E30" s="8" t="n">
        <v>6255</v>
      </c>
    </row>
    <row r="31">
      <c r="A31" t="inlineStr">
        <is>
          <t>Schools for feeble-minded</t>
        </is>
      </c>
      <c r="B31" s="9" t="n">
        <v>4</v>
      </c>
      <c r="C31" s="8" t="n">
        <v>1011658</v>
      </c>
      <c r="D31" s="8" t="n">
        <v>61349</v>
      </c>
      <c r="E31" s="9" t="n">
        <v>92</v>
      </c>
    </row>
    <row r="32">
      <c r="A32" t="inlineStr">
        <is>
          <t>Protection of school-children</t>
        </is>
      </c>
      <c r="B32" s="9" t="n">
        <v>13</v>
      </c>
      <c r="C32" s="8" t="n">
        <v>78959</v>
      </c>
      <c r="D32" s="8" t="n">
        <v>25735</v>
      </c>
      <c r="E32" s="9" t="n">
        <v>670</v>
      </c>
    </row>
    <row r="33">
      <c r="A33" t="inlineStr">
        <is>
          <t>Correction of stammering</t>
        </is>
      </c>
      <c r="B33" s="9" t="n">
        <v>2</v>
      </c>
      <c r="C33" s="8" t="n">
        <v>57720</v>
      </c>
      <c r="D33" s="8" t="n">
        <v>13501</v>
      </c>
      <c r="E33" s="9" t="n">
        <v>171</v>
      </c>
    </row>
    <row r="34">
      <c r="A34" t="inlineStr">
        <is>
          <t>Protection of laborers' children</t>
        </is>
      </c>
      <c r="B34" s="9" t="n">
        <v>4</v>
      </c>
      <c r="C34" s="8" t="n">
        <v>1000</v>
      </c>
      <c r="D34" s="8" t="n">
        <v>1415</v>
      </c>
      <c r="E34" s="9" t="n">
        <v>320</v>
      </c>
    </row>
    <row r="35">
      <c r="A35" t="inlineStr">
        <is>
          <t>Child welfare offices</t>
        </is>
      </c>
      <c r="B35" s="9" t="n">
        <v>11</v>
      </c>
      <c r="C35" s="8" t="n">
        <v>34901</v>
      </c>
      <c r="D35" s="8" t="n">
        <v>41159</v>
      </c>
      <c r="E35" s="8" t="n">
        <v>41373</v>
      </c>
    </row>
    <row r="36">
      <c r="A36" t="inlineStr">
        <is>
          <t>Free maternity hospitals</t>
        </is>
      </c>
      <c r="B36" s="9" t="n">
        <v>15</v>
      </c>
      <c r="C36" s="8" t="n">
        <v>134749</v>
      </c>
      <c r="D36" s="8" t="n">
        <v>107814</v>
      </c>
      <c r="E36" s="8" t="n">
        <v>15532</v>
      </c>
    </row>
    <row r="37">
      <c r="A37" t="inlineStr">
        <is>
          <t>Reformatories</t>
        </is>
      </c>
      <c r="B37" s="9" t="n">
        <v>55</v>
      </c>
      <c r="C37" t="inlineStr">
        <is>
          <t>—</t>
        </is>
      </c>
      <c r="D37" s="8" t="n">
        <v>666566</v>
      </c>
      <c r="E37" s="8" t="n">
        <v>3023</v>
      </c>
    </row>
    <row r="38">
      <c r="A38" t="inlineStr">
        <is>
          <t>Settlement work</t>
        </is>
      </c>
      <c r="B38" s="9" t="n">
        <v>5</v>
      </c>
      <c r="C38" s="8" t="n">
        <v>49000</v>
      </c>
      <c r="D38" s="8" t="n">
        <v>3656</v>
      </c>
      <c r="E38" t="inlineStr">
        <is>
          <t>—</t>
        </is>
      </c>
    </row>
    <row r="39">
      <c r="A39" t="inlineStr">
        <is>
          <t>Protection of women</t>
        </is>
      </c>
      <c r="B39" s="9" t="n">
        <v>10</v>
      </c>
      <c r="C39" s="8" t="n">
        <v>77644</v>
      </c>
      <c r="D39" s="8" t="n">
        <v>41283</v>
      </c>
      <c r="E39" s="8" t="n">
        <v>2864</v>
      </c>
    </row>
    <row r="40">
      <c r="A40" t="inlineStr">
        <is>
          <t>Personal consultation offices</t>
        </is>
      </c>
      <c r="B40" s="9" t="n">
        <v>16</v>
      </c>
      <c r="C40" t="inlineStr">
        <is>
          <t>—</t>
        </is>
      </c>
      <c r="D40" s="9" t="n">
        <v>194</v>
      </c>
      <c r="E40" t="inlineStr">
        <is>
          <t>†3,821</t>
        </is>
      </c>
    </row>
    <row r="41">
      <c r="A41" t="inlineStr">
        <is>
          <t>Miscellaneous</t>
        </is>
      </c>
      <c r="B41" s="9" t="n">
        <v>60</v>
      </c>
      <c r="C41" s="8" t="n">
        <v>2376664</v>
      </c>
      <c r="D41" s="8" t="n">
        <v>328231</v>
      </c>
      <c r="E41" t="inlineStr">
        <is>
          <t>—</t>
        </is>
      </c>
    </row>
    <row r="43">
      <c r="A43" s="2" t="inlineStr">
        <is>
          <t>Footnotes</t>
        </is>
      </c>
    </row>
    <row r="44">
      <c r="A44" t="inlineStr">
        <is>
          <t>Note.—* Received counted by number of days; ** no. of families; † no. of cases.</t>
        </is>
      </c>
    </row>
    <row r="45">
      <c r="A45" t="inlineStr">
        <is>
          <t>The number of establishments does not coincide with the real number of charity bodies as one or more works are often combined in one institution.</t>
        </is>
      </c>
    </row>
    <row r="47">
      <c r="A47" s="2" t="inlineStr">
        <is>
          <t>Transcriber's notes</t>
        </is>
      </c>
    </row>
    <row r="48">
      <c r="A48" t="inlineStr">
        <is>
          <t>Heading and introductory sentence on p0258 (p. 203); table body on p0259 (p. 204).</t>
        </is>
      </c>
    </row>
    <row r="49">
      <c r="A49" t="inlineStr">
        <is>
          <t>Row 'Military relief', col 'No. of beneficiaries': last digit unclear (reads 29,11? — 3 or 8); left blank.</t>
        </is>
      </c>
    </row>
    <row r="50">
      <c r="A50" t="inlineStr">
        <is>
          <t>No totals printed.</t>
        </is>
      </c>
    </row>
  </sheetData>
  <hyperlinks>
    <hyperlink xmlns:r="http://schemas.openxmlformats.org/officeDocument/2006/relationships" ref="A5" r:id="rId1"/>
  </hyperlink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[Costs of 1st Instance: stamp duty by value of subject-matter]</t>
        </is>
      </c>
    </row>
    <row r="2">
      <c r="A2" t="inlineStr">
        <is>
          <t>Justice, Police and Prisons · printed pp. 206</t>
        </is>
      </c>
    </row>
    <row r="3">
      <c r="A3" t="inlineStr">
        <is>
          <t>I. Justice — Costs in Civil Procedure</t>
        </is>
      </c>
    </row>
    <row r="4">
      <c r="A4" t="inlineStr">
        <is>
          <t>Scan: https://archive.org/details/japan-year-book-1930/page/n261/mode/1up</t>
        </is>
      </c>
    </row>
    <row r="5">
      <c r="A5" s="3" t="inlineStr">
        <is>
          <t>← Contents</t>
        </is>
      </c>
    </row>
    <row r="7">
      <c r="A7" s="5" t="inlineStr"/>
      <c r="B7" s="5" t="inlineStr">
        <is>
          <t>Value of Subject-matter</t>
        </is>
      </c>
      <c r="C7" s="5" t="inlineStr">
        <is>
          <t>Stamp duty</t>
        </is>
      </c>
    </row>
    <row r="8">
      <c r="A8" t="inlineStr">
        <is>
          <t>Not exceeding</t>
        </is>
      </c>
      <c r="B8" s="9" t="n">
        <v>500</v>
      </c>
      <c r="C8" s="7" t="n">
        <v>12</v>
      </c>
    </row>
    <row r="9">
      <c r="A9" t="inlineStr">
        <is>
          <t>"   "</t>
        </is>
      </c>
      <c r="B9" s="9" t="n">
        <v>750</v>
      </c>
      <c r="C9" s="7" t="n">
        <v>15</v>
      </c>
    </row>
    <row r="10">
      <c r="A10" t="inlineStr">
        <is>
          <t>"   "</t>
        </is>
      </c>
      <c r="B10" s="8" t="n">
        <v>1000</v>
      </c>
      <c r="C10" s="7" t="n">
        <v>18</v>
      </c>
    </row>
    <row r="11">
      <c r="A11" t="inlineStr">
        <is>
          <t>"   "</t>
        </is>
      </c>
      <c r="B11" s="8" t="n">
        <v>2500</v>
      </c>
      <c r="C11" s="7" t="n">
        <v>25</v>
      </c>
    </row>
    <row r="12">
      <c r="A12" t="inlineStr">
        <is>
          <t>"   "</t>
        </is>
      </c>
      <c r="B12" s="8" t="n">
        <v>5000</v>
      </c>
      <c r="C12" s="7" t="n">
        <v>30</v>
      </c>
    </row>
    <row r="14">
      <c r="A14" s="2" t="inlineStr">
        <is>
          <t>Transcriber's notes</t>
        </is>
      </c>
    </row>
    <row r="15">
      <c r="A15" t="inlineStr">
        <is>
          <t>Ditto marks in the stub transcribed as '"   "' (i.e. 'Not exceeding').</t>
        </is>
      </c>
    </row>
    <row r="16">
      <c r="A16" t="inlineStr">
        <is>
          <t>Chapter XV — Justice, Police and Prisons begins on p0260 (p. 205); p0260 has no tables.</t>
        </is>
      </c>
    </row>
  </sheetData>
  <hyperlinks>
    <hyperlink xmlns:r="http://schemas.openxmlformats.org/officeDocument/2006/relationships" ref="A5" r:id="rId1"/>
  </hyperlink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Composition of Courts at End of 1927</t>
        </is>
      </c>
    </row>
    <row r="2">
      <c r="A2" t="inlineStr">
        <is>
          <t>Justice, Police and Prisons · printed pp. 207</t>
        </is>
      </c>
    </row>
    <row r="3">
      <c r="A3" t="inlineStr">
        <is>
          <t>Scan: https://archive.org/details/japan-year-book-1930/page/n262/mode/1up</t>
        </is>
      </c>
    </row>
    <row r="4">
      <c r="A4" s="3" t="inlineStr">
        <is>
          <t>← Contents</t>
        </is>
      </c>
    </row>
    <row r="6">
      <c r="A6" s="5" t="inlineStr">
        <is>
          <t>Item</t>
        </is>
      </c>
      <c r="B6" s="5" t="inlineStr">
        <is>
          <t>Supreme</t>
        </is>
      </c>
      <c r="C6" s="5" t="inlineStr">
        <is>
          <t>Appeal</t>
        </is>
      </c>
      <c r="D6" s="5" t="inlineStr">
        <is>
          <t>District</t>
        </is>
      </c>
      <c r="E6" s="5" t="inlineStr">
        <is>
          <t>Local</t>
        </is>
      </c>
      <c r="F6" s="5" t="inlineStr">
        <is>
          <t>Total</t>
        </is>
      </c>
    </row>
    <row r="7">
      <c r="A7" t="inlineStr">
        <is>
          <t>No. of Courts</t>
        </is>
      </c>
      <c r="B7" s="9" t="n">
        <v>1</v>
      </c>
      <c r="C7" s="9" t="n">
        <v>7</v>
      </c>
      <c r="D7" s="9" t="n">
        <v>51</v>
      </c>
      <c r="E7" s="9" t="n">
        <v>281</v>
      </c>
      <c r="F7" s="9" t="n">
        <v>340</v>
      </c>
    </row>
    <row r="8">
      <c r="A8" t="inlineStr">
        <is>
          <t>No. of Judges</t>
        </is>
      </c>
      <c r="B8" s="9" t="n">
        <v>46</v>
      </c>
      <c r="C8" s="9" t="n">
        <v>88</v>
      </c>
      <c r="D8" s="8" t="n">
        <v>1094</v>
      </c>
      <c r="E8" t="inlineStr"/>
      <c r="F8" s="8" t="n">
        <v>1228</v>
      </c>
    </row>
    <row r="9">
      <c r="A9" t="inlineStr">
        <is>
          <t>No. of Procurators</t>
        </is>
      </c>
      <c r="B9" s="9" t="n">
        <v>12</v>
      </c>
      <c r="C9" s="9" t="n">
        <v>33</v>
      </c>
      <c r="D9" s="9" t="n">
        <v>541</v>
      </c>
      <c r="E9" t="inlineStr"/>
      <c r="F9" s="9" t="n">
        <v>586</v>
      </c>
    </row>
    <row r="11">
      <c r="A11" s="2" t="inlineStr">
        <is>
          <t>Transcriber's notes</t>
        </is>
      </c>
    </row>
    <row r="12">
      <c r="A12" t="inlineStr">
        <is>
          <t>For Judges and Procurators a brace joins the District and Local columns; the combined figure (1,094; 541) is entered under District and Local left empty.</t>
        </is>
      </c>
    </row>
    <row r="13">
      <c r="A13" t="inlineStr">
        <is>
          <t>Totals reconcile: Courts 1+7+51+281=340; Judges 46+88+1,094=1,228; Procurators 12+33+541=586.</t>
        </is>
      </c>
    </row>
  </sheetData>
  <hyperlinks>
    <hyperlink xmlns:r="http://schemas.openxmlformats.org/officeDocument/2006/relationships" ref="A4" r:id="rId1"/>
  </hyperlink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Civil Cases in 1927</t>
        </is>
      </c>
    </row>
    <row r="2">
      <c r="A2" t="inlineStr">
        <is>
          <t>Justice, Police and Prisons · printed pp. 207</t>
        </is>
      </c>
    </row>
    <row r="3">
      <c r="A3" t="inlineStr">
        <is>
          <t>Scan: https://archive.org/details/japan-year-book-1930/page/n262/mode/1up</t>
        </is>
      </c>
    </row>
    <row r="4">
      <c r="A4" s="3" t="inlineStr">
        <is>
          <t>← Contents</t>
        </is>
      </c>
    </row>
    <row r="6">
      <c r="A6" s="5" t="inlineStr">
        <is>
          <t>Courts</t>
        </is>
      </c>
      <c r="B6" s="5" t="inlineStr">
        <is>
          <t>Kind of cases</t>
        </is>
      </c>
      <c r="C6" s="5" t="inlineStr">
        <is>
          <t>No. of cases</t>
        </is>
      </c>
      <c r="D6" s="5" t="inlineStr">
        <is>
          <t>Cases disposed of</t>
        </is>
      </c>
      <c r="E6" s="5" t="inlineStr">
        <is>
          <t>Cases remaining in hand</t>
        </is>
      </c>
    </row>
    <row r="7">
      <c r="A7" t="inlineStr">
        <is>
          <t>Local*</t>
        </is>
      </c>
      <c r="B7" t="inlineStr">
        <is>
          <t>1st instance</t>
        </is>
      </c>
      <c r="C7" s="8" t="n">
        <v>725276</v>
      </c>
      <c r="D7" s="8" t="n">
        <v>640865</v>
      </c>
      <c r="E7" s="8" t="n">
        <v>84411</v>
      </c>
    </row>
    <row r="8">
      <c r="A8" t="inlineStr">
        <is>
          <t>Local*</t>
        </is>
      </c>
      <c r="B8" t="inlineStr">
        <is>
          <t>Retrial</t>
        </is>
      </c>
      <c r="C8" s="9" t="n">
        <v>12</v>
      </c>
      <c r="D8" s="9" t="n">
        <v>7</v>
      </c>
      <c r="E8" s="9" t="n">
        <v>5</v>
      </c>
    </row>
    <row r="9">
      <c r="A9" t="inlineStr">
        <is>
          <t>District</t>
        </is>
      </c>
      <c r="B9" t="inlineStr">
        <is>
          <t>1st instance</t>
        </is>
      </c>
      <c r="C9" s="8" t="n">
        <v>75179</v>
      </c>
      <c r="D9" s="8" t="n">
        <v>42695</v>
      </c>
      <c r="E9" s="8" t="n">
        <v>32484</v>
      </c>
    </row>
    <row r="10">
      <c r="A10" t="inlineStr">
        <is>
          <t>District</t>
        </is>
      </c>
      <c r="B10" t="inlineStr">
        <is>
          <t>Trial for appeal</t>
        </is>
      </c>
      <c r="C10" s="8" t="n">
        <v>14204</v>
      </c>
      <c r="D10" s="8" t="n">
        <v>7310</v>
      </c>
      <c r="E10" s="8" t="n">
        <v>6894</v>
      </c>
    </row>
    <row r="11">
      <c r="A11" t="inlineStr">
        <is>
          <t>District</t>
        </is>
      </c>
      <c r="B11" t="inlineStr">
        <is>
          <t>Trial for complaint</t>
        </is>
      </c>
      <c r="C11" s="8" t="n">
        <v>3591</v>
      </c>
      <c r="D11" s="8" t="n">
        <v>2873</v>
      </c>
      <c r="E11" s="9" t="n">
        <v>718</v>
      </c>
    </row>
    <row r="12">
      <c r="A12" t="inlineStr">
        <is>
          <t>District</t>
        </is>
      </c>
      <c r="B12" t="inlineStr">
        <is>
          <t>Total</t>
        </is>
      </c>
      <c r="C12" s="8" t="n">
        <v>92974</v>
      </c>
      <c r="D12" s="8" t="n">
        <v>52878</v>
      </c>
      <c r="E12" s="8" t="n">
        <v>40096</v>
      </c>
    </row>
    <row r="13">
      <c r="A13" t="inlineStr">
        <is>
          <t>District</t>
        </is>
      </c>
      <c r="B13" t="inlineStr">
        <is>
          <t>Retrial</t>
        </is>
      </c>
      <c r="C13" s="9" t="n">
        <v>27</v>
      </c>
      <c r="D13" s="9" t="n">
        <v>13</v>
      </c>
      <c r="E13" s="9" t="n">
        <v>14</v>
      </c>
    </row>
    <row r="14">
      <c r="A14" t="inlineStr">
        <is>
          <t>Appeal</t>
        </is>
      </c>
      <c r="B14" t="inlineStr">
        <is>
          <t>Trial for appeal</t>
        </is>
      </c>
      <c r="C14" s="8" t="n">
        <v>10172</v>
      </c>
      <c r="D14" s="8" t="n">
        <v>4086</v>
      </c>
      <c r="E14" s="8" t="n">
        <v>6086</v>
      </c>
    </row>
    <row r="15">
      <c r="A15" t="inlineStr">
        <is>
          <t>Appeal</t>
        </is>
      </c>
      <c r="B15" t="inlineStr">
        <is>
          <t>Trial for revision</t>
        </is>
      </c>
      <c r="C15" s="9" t="n">
        <v>2</v>
      </c>
      <c r="D15" s="9" t="n">
        <v>1</v>
      </c>
      <c r="E15" s="9" t="n">
        <v>1</v>
      </c>
    </row>
    <row r="16">
      <c r="A16" t="inlineStr">
        <is>
          <t>Appeal</t>
        </is>
      </c>
      <c r="B16" t="inlineStr">
        <is>
          <t>Trial for complaint</t>
        </is>
      </c>
      <c r="C16" s="9" t="n">
        <v>140</v>
      </c>
      <c r="D16" s="9" t="n">
        <v>120</v>
      </c>
      <c r="E16" s="9" t="n">
        <v>20</v>
      </c>
    </row>
    <row r="17">
      <c r="A17" t="inlineStr">
        <is>
          <t>Appeal</t>
        </is>
      </c>
      <c r="B17" t="inlineStr">
        <is>
          <t>Special trial</t>
        </is>
      </c>
      <c r="C17" s="9" t="n">
        <v>14</v>
      </c>
      <c r="D17" s="9" t="n">
        <v>3</v>
      </c>
      <c r="E17" s="9" t="n">
        <v>11</v>
      </c>
    </row>
    <row r="18">
      <c r="A18" t="inlineStr">
        <is>
          <t>Appeal</t>
        </is>
      </c>
      <c r="B18" t="inlineStr">
        <is>
          <t>Total</t>
        </is>
      </c>
      <c r="C18" s="8" t="n">
        <v>10328</v>
      </c>
      <c r="D18" s="8" t="n">
        <v>4210</v>
      </c>
      <c r="E18" s="8" t="n">
        <v>6118</v>
      </c>
    </row>
    <row r="19">
      <c r="A19" t="inlineStr">
        <is>
          <t>Appeal</t>
        </is>
      </c>
      <c r="B19" t="inlineStr">
        <is>
          <t>Retrial</t>
        </is>
      </c>
      <c r="C19" s="9" t="n">
        <v>10</v>
      </c>
      <c r="D19" s="9" t="n">
        <v>5</v>
      </c>
      <c r="E19" s="9" t="n">
        <v>5</v>
      </c>
    </row>
    <row r="20">
      <c r="A20" t="inlineStr">
        <is>
          <t>Supreme</t>
        </is>
      </c>
      <c r="B20" t="inlineStr">
        <is>
          <t>Trial for revision</t>
        </is>
      </c>
      <c r="C20" s="8" t="n">
        <v>1866</v>
      </c>
      <c r="D20" s="8" t="n">
        <v>1347</v>
      </c>
      <c r="E20" s="9" t="n">
        <v>519</v>
      </c>
    </row>
    <row r="21">
      <c r="A21" t="inlineStr">
        <is>
          <t>Supreme</t>
        </is>
      </c>
      <c r="B21" t="inlineStr">
        <is>
          <t>Trial for complaint</t>
        </is>
      </c>
      <c r="C21" s="8" t="n">
        <v>1404</v>
      </c>
      <c r="D21" s="8" t="n">
        <v>1342</v>
      </c>
      <c r="E21" s="9" t="n">
        <v>62</v>
      </c>
    </row>
    <row r="22">
      <c r="A22" t="inlineStr">
        <is>
          <t>Supreme</t>
        </is>
      </c>
      <c r="B22" t="inlineStr">
        <is>
          <t>Total</t>
        </is>
      </c>
      <c r="C22" s="8" t="n">
        <v>3270</v>
      </c>
      <c r="D22" s="8" t="n">
        <v>2689</v>
      </c>
      <c r="E22" s="9" t="n">
        <v>581</v>
      </c>
    </row>
    <row r="23">
      <c r="A23" t="inlineStr">
        <is>
          <t>Supreme</t>
        </is>
      </c>
      <c r="B23" t="inlineStr">
        <is>
          <t>Retrial</t>
        </is>
      </c>
      <c r="C23" t="inlineStr">
        <is>
          <t>—</t>
        </is>
      </c>
      <c r="D23" t="inlineStr">
        <is>
          <t>—</t>
        </is>
      </c>
      <c r="E23" t="inlineStr">
        <is>
          <t>—</t>
        </is>
      </c>
    </row>
    <row r="24">
      <c r="A24" t="inlineStr">
        <is>
          <t>Total cases†</t>
        </is>
      </c>
      <c r="B24" t="inlineStr">
        <is>
          <t>1st instance</t>
        </is>
      </c>
      <c r="C24" s="8" t="n">
        <v>356083</v>
      </c>
      <c r="D24" s="8" t="n">
        <v>240861</v>
      </c>
      <c r="E24" s="8" t="n">
        <v>115222</v>
      </c>
    </row>
    <row r="25">
      <c r="A25" t="inlineStr">
        <is>
          <t>Total cases†</t>
        </is>
      </c>
      <c r="B25" t="inlineStr">
        <is>
          <t>Trial for appeal</t>
        </is>
      </c>
      <c r="C25" s="8" t="n">
        <v>24376</v>
      </c>
      <c r="D25" s="8" t="n">
        <v>11396</v>
      </c>
      <c r="E25" s="8" t="n">
        <v>12980</v>
      </c>
    </row>
    <row r="26">
      <c r="A26" t="inlineStr">
        <is>
          <t>Total cases†</t>
        </is>
      </c>
      <c r="B26" t="inlineStr">
        <is>
          <t>Trial for revision</t>
        </is>
      </c>
      <c r="C26" s="8" t="n">
        <v>1868</v>
      </c>
      <c r="D26" s="8" t="n">
        <v>1348</v>
      </c>
      <c r="E26" s="9" t="n">
        <v>520</v>
      </c>
    </row>
    <row r="27">
      <c r="A27" t="inlineStr">
        <is>
          <t>Total cases†</t>
        </is>
      </c>
      <c r="B27" t="inlineStr">
        <is>
          <t>Trial for complaint</t>
        </is>
      </c>
      <c r="C27" s="8" t="n">
        <v>5135</v>
      </c>
      <c r="D27" s="8" t="n">
        <v>4335</v>
      </c>
      <c r="E27" s="9" t="n">
        <v>800</v>
      </c>
    </row>
    <row r="28">
      <c r="A28" t="inlineStr">
        <is>
          <t>Total cases†</t>
        </is>
      </c>
      <c r="B28" t="inlineStr">
        <is>
          <t>Total</t>
        </is>
      </c>
      <c r="C28" s="8" t="n">
        <v>387462</v>
      </c>
      <c r="D28" s="8" t="n">
        <v>257940</v>
      </c>
      <c r="E28" s="8" t="n">
        <v>129522</v>
      </c>
    </row>
    <row r="29">
      <c r="A29" t="inlineStr">
        <is>
          <t>Total cases†</t>
        </is>
      </c>
      <c r="B29" t="inlineStr">
        <is>
          <t>Retrial</t>
        </is>
      </c>
      <c r="C29" s="9" t="n">
        <v>49</v>
      </c>
      <c r="D29" s="9" t="n">
        <v>25</v>
      </c>
      <c r="E29" s="9" t="n">
        <v>24</v>
      </c>
    </row>
    <row r="31">
      <c r="A31" s="2" t="inlineStr">
        <is>
          <t>Footnotes</t>
        </is>
      </c>
    </row>
    <row r="32">
      <c r="A32" t="inlineStr">
        <is>
          <t>*Includes reconciliations, summary procedures, ordinary cases, suits on documents and bills of provisional seizures and dispositions, etc.</t>
        </is>
      </c>
    </row>
    <row r="33">
      <c r="A33" t="inlineStr">
        <is>
          <t>†Includes all the cases in various trials except reconciliations, summary procedures, public summons, motions for provisional seizures and dispositions, etc. Special trial in Appeal Courts is included in the first instance.</t>
        </is>
      </c>
    </row>
    <row r="35">
      <c r="A35" s="2" t="inlineStr">
        <is>
          <t>Transcriber's notes</t>
        </is>
      </c>
    </row>
    <row r="36">
      <c r="A36" t="inlineStr">
        <is>
          <t>Court name (bracketed group label) repeated in first column for every row.</t>
        </is>
      </c>
    </row>
    <row r="37">
      <c r="A37" t="inlineStr">
        <is>
          <t>Supreme 'Retrial' row printed as long dashes; transcribed '—'.</t>
        </is>
      </c>
    </row>
    <row r="38">
      <c r="A38" t="inlineStr">
        <is>
          <t>District/Trial for complaint/remaining: final glyph slightly broken but reads as 8 (718).</t>
        </is>
      </c>
    </row>
    <row r="39">
      <c r="A39" t="inlineStr">
        <is>
          <t>Group Totals reconcile in all three columns: District 92,974/52,878/40,096; Appeal 10,328/4,210/6,118; Supreme 3,270/2,689/581; Total cases 387,462/257,940/129,522.</t>
        </is>
      </c>
    </row>
    <row r="40">
      <c r="A40" t="inlineStr">
        <is>
          <t>Every row: No. of cases = disposed + remaining — reconciles.</t>
        </is>
      </c>
    </row>
    <row r="41">
      <c r="A41" t="inlineStr">
        <is>
          <t>Cross-check of Total cases rows: Trial for appeal 24,376 = District+Appeal (reconciles, all columns); Trial for revision 1,868 = Appeal+Supreme (reconciles); Trial for complaint 5,135 = District+Appeal+Supreme (reconciles); Retrial 49/25/24 = Local+District+Appeal (reconciles). 1st instance 356,083 is not a sum of listed rows (see footnote † — excludes reconciliations etc.).</t>
        </is>
      </c>
    </row>
  </sheetData>
  <hyperlinks>
    <hyperlink xmlns:r="http://schemas.openxmlformats.org/officeDocument/2006/relationships" ref="A4" r:id="rId1"/>
  </hyperlink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Civil Cases Disposed of</t>
        </is>
      </c>
    </row>
    <row r="2">
      <c r="A2" t="inlineStr">
        <is>
          <t>Justice, Police and Prisons · printed pp. 208</t>
        </is>
      </c>
    </row>
    <row r="3">
      <c r="A3" t="inlineStr">
        <is>
          <t>Scan: https://archive.org/details/japan-year-book-1930/page/n263/mode/1up</t>
        </is>
      </c>
    </row>
    <row r="4">
      <c r="A4" s="3" t="inlineStr">
        <is>
          <t>← Contents</t>
        </is>
      </c>
    </row>
    <row r="6">
      <c r="A6" s="2" t="inlineStr">
        <is>
          <t>Cases of 1st instance</t>
        </is>
      </c>
    </row>
    <row r="7">
      <c r="A7" s="5" t="inlineStr">
        <is>
          <t>Year</t>
        </is>
      </c>
      <c r="B7" s="5" t="inlineStr">
        <is>
          <t>Total no. of cases</t>
        </is>
      </c>
      <c r="C7" s="5" t="inlineStr">
        <is>
          <t>Cases decided</t>
        </is>
      </c>
      <c r="D7" s="5" t="inlineStr">
        <is>
          <t>Withdrawn</t>
        </is>
      </c>
      <c r="E7" s="5" t="inlineStr">
        <is>
          <t>Reconciled</t>
        </is>
      </c>
      <c r="F7" s="5" t="inlineStr">
        <is>
          <t>In other ways</t>
        </is>
      </c>
      <c r="G7" s="5" t="inlineStr">
        <is>
          <t>Remaining in hand</t>
        </is>
      </c>
    </row>
    <row r="8">
      <c r="A8" s="9" t="n">
        <v>1925</v>
      </c>
      <c r="B8" s="8" t="n">
        <v>383588</v>
      </c>
      <c r="C8" s="8" t="n">
        <v>113387</v>
      </c>
      <c r="D8" s="8" t="n">
        <v>65326</v>
      </c>
      <c r="E8" s="8" t="n">
        <v>29881</v>
      </c>
      <c r="F8" s="8" t="n">
        <v>69495</v>
      </c>
      <c r="G8" s="8" t="n">
        <v>103078</v>
      </c>
    </row>
    <row r="9">
      <c r="A9" s="9" t="n">
        <v>1926</v>
      </c>
      <c r="B9" s="8" t="n">
        <v>406994</v>
      </c>
      <c r="C9" s="8" t="n">
        <v>120217</v>
      </c>
      <c r="D9" s="8" t="n">
        <v>68030</v>
      </c>
      <c r="E9" s="8" t="n">
        <v>36391</v>
      </c>
      <c r="F9" s="8" t="n">
        <v>73923</v>
      </c>
      <c r="G9" s="8" t="n">
        <v>108433</v>
      </c>
    </row>
    <row r="10">
      <c r="A10" s="9" t="n">
        <v>1927</v>
      </c>
      <c r="B10" s="8" t="n">
        <v>428043</v>
      </c>
      <c r="C10" s="8" t="n">
        <v>125365</v>
      </c>
      <c r="D10" s="8" t="n">
        <v>71148</v>
      </c>
      <c r="E10" t="inlineStr"/>
      <c r="F10" s="8" t="n">
        <v>77596</v>
      </c>
      <c r="G10" s="8" t="n">
        <v>116523</v>
      </c>
    </row>
    <row r="11">
      <c r="A11" t="inlineStr">
        <is>
          <t>Average</t>
        </is>
      </c>
      <c r="B11" s="8" t="n">
        <v>377921</v>
      </c>
      <c r="C11" s="8" t="n">
        <v>110315</v>
      </c>
      <c r="D11" s="8" t="n">
        <v>64288</v>
      </c>
      <c r="E11" s="8" t="n">
        <v>32047</v>
      </c>
      <c r="F11" s="8" t="n">
        <v>69956</v>
      </c>
      <c r="G11" s="8" t="n">
        <v>101315</v>
      </c>
    </row>
    <row r="13">
      <c r="A13" s="2" t="inlineStr">
        <is>
          <t>Cases appealed</t>
        </is>
      </c>
    </row>
    <row r="14">
      <c r="A14" s="5" t="inlineStr">
        <is>
          <t>Year</t>
        </is>
      </c>
      <c r="B14" s="5" t="inlineStr">
        <is>
          <t>Total no. of cases</t>
        </is>
      </c>
      <c r="C14" s="5" t="inlineStr">
        <is>
          <t>Quashed</t>
        </is>
      </c>
      <c r="D14" s="5" t="inlineStr">
        <is>
          <t>Rejected</t>
        </is>
      </c>
      <c r="E14" s="5" t="inlineStr">
        <is>
          <t>Withdrawn</t>
        </is>
      </c>
      <c r="F14" s="5" t="inlineStr">
        <is>
          <t>Reconciled</t>
        </is>
      </c>
      <c r="G14" s="5" t="inlineStr">
        <is>
          <t>In other ways</t>
        </is>
      </c>
      <c r="H14" s="5" t="inlineStr">
        <is>
          <t>Remaining in hand</t>
        </is>
      </c>
    </row>
    <row r="15">
      <c r="A15" s="9" t="n">
        <v>1925</v>
      </c>
      <c r="B15" s="8" t="n">
        <v>19958</v>
      </c>
      <c r="C15" s="8" t="n">
        <v>1605</v>
      </c>
      <c r="D15" s="8" t="n">
        <v>4275</v>
      </c>
      <c r="E15" s="8" t="n">
        <v>2523</v>
      </c>
      <c r="F15" s="8" t="n">
        <v>1014</v>
      </c>
      <c r="G15" s="9" t="n">
        <v>72</v>
      </c>
      <c r="H15" s="8" t="n">
        <v>10469</v>
      </c>
    </row>
    <row r="16">
      <c r="A16" s="9" t="n">
        <v>1926</v>
      </c>
      <c r="B16" s="8" t="n">
        <v>22422</v>
      </c>
      <c r="C16" s="8" t="n">
        <v>1814</v>
      </c>
      <c r="D16" s="8" t="n">
        <v>4817</v>
      </c>
      <c r="E16" s="8" t="n">
        <v>2806</v>
      </c>
      <c r="F16" s="8" t="n">
        <v>1198</v>
      </c>
      <c r="G16" s="9" t="n">
        <v>75</v>
      </c>
      <c r="H16" s="8" t="n">
        <v>11712</v>
      </c>
    </row>
    <row r="17">
      <c r="A17" s="9" t="n">
        <v>1927</v>
      </c>
      <c r="B17" s="8" t="n">
        <v>24376</v>
      </c>
      <c r="C17" s="8" t="n">
        <v>1846</v>
      </c>
      <c r="D17" s="8" t="n">
        <v>5203</v>
      </c>
      <c r="E17" s="8" t="n">
        <v>2964</v>
      </c>
      <c r="F17" s="8" t="n">
        <v>1308</v>
      </c>
      <c r="G17" s="9" t="n">
        <v>75</v>
      </c>
      <c r="H17" s="8" t="n">
        <v>12980</v>
      </c>
    </row>
    <row r="18">
      <c r="A18" t="inlineStr">
        <is>
          <t>Average</t>
        </is>
      </c>
      <c r="B18" s="8" t="n">
        <v>20259</v>
      </c>
      <c r="C18" s="8" t="n">
        <v>1639</v>
      </c>
      <c r="D18" s="8" t="n">
        <v>4415</v>
      </c>
      <c r="E18" s="8" t="n">
        <v>2530</v>
      </c>
      <c r="F18" s="8" t="n">
        <v>1034</v>
      </c>
      <c r="G18" s="9" t="n">
        <v>65</v>
      </c>
      <c r="H18" s="8" t="n">
        <v>10566</v>
      </c>
    </row>
    <row r="20">
      <c r="A20" s="2" t="inlineStr">
        <is>
          <t>Cases complained</t>
        </is>
      </c>
    </row>
    <row r="21">
      <c r="A21" s="5" t="inlineStr">
        <is>
          <t>Year</t>
        </is>
      </c>
      <c r="B21" s="5" t="inlineStr">
        <is>
          <t>Total no. of cases</t>
        </is>
      </c>
      <c r="C21" s="5" t="inlineStr">
        <is>
          <t>Quashed</t>
        </is>
      </c>
      <c r="D21" s="5" t="inlineStr">
        <is>
          <t>Rejected</t>
        </is>
      </c>
      <c r="E21" s="5" t="inlineStr">
        <is>
          <t>Withdrawn</t>
        </is>
      </c>
      <c r="F21" s="5" t="inlineStr">
        <is>
          <t>Reconciled or in other ways</t>
        </is>
      </c>
      <c r="G21" s="5" t="inlineStr">
        <is>
          <t>Remaining in hand</t>
        </is>
      </c>
      <c r="H21" s="5" t="n"/>
    </row>
    <row r="22">
      <c r="A22" s="9" t="n">
        <v>1925</v>
      </c>
      <c r="B22" s="8" t="n">
        <v>4007</v>
      </c>
      <c r="C22" s="8" t="n">
        <v>2608</v>
      </c>
      <c r="D22" s="9" t="n">
        <v>341</v>
      </c>
      <c r="E22" s="9" t="n">
        <v>272</v>
      </c>
      <c r="F22" s="9" t="n">
        <v>59</v>
      </c>
      <c r="G22" s="9" t="n">
        <v>727</v>
      </c>
    </row>
    <row r="23">
      <c r="A23" s="9" t="n">
        <v>1926</v>
      </c>
      <c r="B23" s="8" t="n">
        <v>5298</v>
      </c>
      <c r="C23" s="8" t="n">
        <v>3720</v>
      </c>
      <c r="D23" s="9" t="n">
        <v>495</v>
      </c>
      <c r="E23" s="9" t="n">
        <v>299</v>
      </c>
      <c r="F23" s="9" t="n">
        <v>84</v>
      </c>
      <c r="G23" s="9" t="n">
        <v>720</v>
      </c>
    </row>
    <row r="24">
      <c r="A24" s="9" t="n">
        <v>1927</v>
      </c>
      <c r="B24" s="8" t="n">
        <v>5150</v>
      </c>
      <c r="C24" s="8" t="n">
        <v>3553</v>
      </c>
      <c r="D24" s="9" t="n">
        <v>408</v>
      </c>
      <c r="E24" s="9" t="n">
        <v>315</v>
      </c>
      <c r="F24" s="9" t="n">
        <v>74</v>
      </c>
      <c r="G24" s="9" t="n">
        <v>800</v>
      </c>
    </row>
    <row r="25">
      <c r="A25" t="inlineStr">
        <is>
          <t>Average</t>
        </is>
      </c>
      <c r="B25" s="8" t="n">
        <v>4122</v>
      </c>
      <c r="C25" s="8" t="n">
        <v>2771</v>
      </c>
      <c r="D25" s="9" t="n">
        <v>390</v>
      </c>
      <c r="E25" s="9" t="n">
        <v>258</v>
      </c>
      <c r="F25" s="9" t="n">
        <v>65</v>
      </c>
      <c r="G25" s="9" t="n">
        <v>635</v>
      </c>
    </row>
    <row r="27">
      <c r="A27" s="2" t="inlineStr">
        <is>
          <t>Cases demanding revision</t>
        </is>
      </c>
    </row>
    <row r="28">
      <c r="A28" s="5" t="inlineStr">
        <is>
          <t>Year</t>
        </is>
      </c>
      <c r="B28" s="5" t="inlineStr">
        <is>
          <t>Total no. of cases</t>
        </is>
      </c>
      <c r="C28" s="5" t="inlineStr">
        <is>
          <t>Quashed</t>
        </is>
      </c>
      <c r="D28" s="5" t="inlineStr">
        <is>
          <t>Rejected</t>
        </is>
      </c>
      <c r="E28" s="5" t="inlineStr">
        <is>
          <t>Withdrawn</t>
        </is>
      </c>
      <c r="F28" s="5" t="inlineStr">
        <is>
          <t>Reconciled or in other ways</t>
        </is>
      </c>
      <c r="G28" s="5" t="inlineStr">
        <is>
          <t>Remaining in hand</t>
        </is>
      </c>
      <c r="H28" s="5" t="n"/>
    </row>
    <row r="29">
      <c r="A29" s="9" t="n">
        <v>1925</v>
      </c>
      <c r="B29" s="8" t="n">
        <v>1599</v>
      </c>
      <c r="C29" s="9" t="n">
        <v>223</v>
      </c>
      <c r="D29" s="9" t="n">
        <v>868</v>
      </c>
      <c r="E29" s="9" t="n">
        <v>156</v>
      </c>
      <c r="F29" t="inlineStr">
        <is>
          <t>—</t>
        </is>
      </c>
      <c r="G29" s="9" t="n">
        <v>352</v>
      </c>
    </row>
    <row r="30">
      <c r="A30" s="9" t="n">
        <v>1926</v>
      </c>
      <c r="B30" s="8" t="n">
        <v>1727</v>
      </c>
      <c r="C30" s="9" t="n">
        <v>210</v>
      </c>
      <c r="D30" s="9" t="n">
        <v>884</v>
      </c>
      <c r="E30" s="9" t="n">
        <v>168</v>
      </c>
      <c r="F30" t="inlineStr">
        <is>
          <t>—</t>
        </is>
      </c>
      <c r="G30" s="9" t="n">
        <v>465</v>
      </c>
    </row>
    <row r="31">
      <c r="A31" s="9" t="n">
        <v>1927</v>
      </c>
      <c r="B31" s="8" t="n">
        <v>1868</v>
      </c>
      <c r="C31" s="9" t="n">
        <v>225</v>
      </c>
      <c r="D31" s="9" t="n">
        <v>939</v>
      </c>
      <c r="E31" s="9" t="n">
        <v>184</v>
      </c>
      <c r="F31" t="inlineStr">
        <is>
          <t>—</t>
        </is>
      </c>
      <c r="G31" s="9" t="n">
        <v>520</v>
      </c>
    </row>
    <row r="32">
      <c r="A32" t="inlineStr">
        <is>
          <t>Average</t>
        </is>
      </c>
      <c r="B32" s="8" t="n">
        <v>1619</v>
      </c>
      <c r="C32" s="9" t="n">
        <v>201</v>
      </c>
      <c r="D32" s="9" t="n">
        <v>828</v>
      </c>
      <c r="E32" s="9" t="n">
        <v>157</v>
      </c>
      <c r="F32" t="inlineStr">
        <is>
          <t>—</t>
        </is>
      </c>
      <c r="G32" s="9" t="n">
        <v>433</v>
      </c>
    </row>
    <row r="34">
      <c r="A34" s="2" t="inlineStr">
        <is>
          <t>Transcriber's notes</t>
        </is>
      </c>
    </row>
    <row r="35">
      <c r="A35" t="inlineStr">
        <is>
          <t>Cases of 1st instance, 1927, Reconciled: first digit ambiguous in print (3 or 8: '?7,411'); left blank. The row total would imply 37,411.</t>
        </is>
      </c>
    </row>
    <row r="36">
      <c r="A36" t="inlineStr">
        <is>
          <t>Cases complained 1926 Quashed '3,720' and 1927 Quashed '3,553': heavy first glyph, read as 3 (open at upper left), not 8.</t>
        </is>
      </c>
    </row>
    <row r="37">
      <c r="A37" t="inlineStr">
        <is>
          <t>Row checks (Total no. of cases vs sum of the other columns): 1st instance 1925 383,588 vs 381,167 — does NOT reconcile (diff 2,421); 1926 reconciles; 1927 not checkable (blank cell); Average reconciles.</t>
        </is>
      </c>
    </row>
    <row r="38">
      <c r="A38" t="inlineStr">
        <is>
          <t>Cases appealed: 1925, 1926, 1927 reconcile; Average 20,259 vs 20,249 — does NOT reconcile (diff 10).</t>
        </is>
      </c>
    </row>
    <row r="39">
      <c r="A39" t="inlineStr">
        <is>
          <t>Cases complained: 1925 and 1927 reconcile; 1926 5,298 vs 5,318 — does NOT reconcile (diff 20); Average 4,122 vs 4,119 (diff 3).</t>
        </is>
      </c>
    </row>
    <row r="40">
      <c r="A40" t="inlineStr">
        <is>
          <t>Cases demanding revision: all four rows reconcile.</t>
        </is>
      </c>
    </row>
  </sheetData>
  <hyperlinks>
    <hyperlink xmlns:r="http://schemas.openxmlformats.org/officeDocument/2006/relationships" ref="A4" r:id="rId1"/>
  </hyperlink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Nature of Civil Cases Settled at 1st Instance</t>
        </is>
      </c>
    </row>
    <row r="2">
      <c r="A2" t="inlineStr">
        <is>
          <t>Justice, Police and Prisons · printed pp. 208</t>
        </is>
      </c>
    </row>
    <row r="3">
      <c r="A3" t="inlineStr">
        <is>
          <t>Scan: https://archive.org/details/japan-year-book-1930/page/n263/mode/1up</t>
        </is>
      </c>
    </row>
    <row r="4">
      <c r="A4" s="3" t="inlineStr">
        <is>
          <t>← Contents</t>
        </is>
      </c>
    </row>
    <row r="6">
      <c r="A6" s="5" t="inlineStr">
        <is>
          <t>Year</t>
        </is>
      </c>
      <c r="B6" s="5" t="inlineStr">
        <is>
          <t>No. of cases</t>
        </is>
      </c>
      <c r="C6" s="5" t="inlineStr">
        <is>
          <t>Personal</t>
        </is>
      </c>
      <c r="D6" s="5" t="inlineStr">
        <is>
          <t>Land</t>
        </is>
      </c>
      <c r="E6" s="5" t="inlineStr">
        <is>
          <t>Buildings and ships</t>
        </is>
      </c>
      <c r="F6" s="5" t="inlineStr">
        <is>
          <t>Money</t>
        </is>
      </c>
      <c r="G6" s="5" t="inlineStr">
        <is>
          <t>Cereals</t>
        </is>
      </c>
      <c r="H6" s="5" t="inlineStr">
        <is>
          <t>Goods</t>
        </is>
      </c>
      <c r="I6" s="5" t="inlineStr">
        <is>
          <t>Documents</t>
        </is>
      </c>
      <c r="J6" s="5" t="inlineStr">
        <is>
          <t>Others</t>
        </is>
      </c>
    </row>
    <row r="7">
      <c r="A7" s="9" t="n">
        <v>1925</v>
      </c>
      <c r="B7" s="8" t="n">
        <v>280506</v>
      </c>
      <c r="C7" s="8" t="n">
        <v>5366</v>
      </c>
      <c r="D7" s="8" t="n">
        <v>6205</v>
      </c>
      <c r="E7" s="8" t="n">
        <v>9813</v>
      </c>
      <c r="F7" s="8" t="n">
        <v>172063</v>
      </c>
      <c r="G7" s="8" t="n">
        <v>2857</v>
      </c>
      <c r="H7" s="8" t="n">
        <v>3233</v>
      </c>
      <c r="I7" s="9" t="n">
        <v>593</v>
      </c>
      <c r="J7" s="8" t="n">
        <v>80199</v>
      </c>
    </row>
    <row r="8">
      <c r="A8" s="9" t="n">
        <v>1926</v>
      </c>
      <c r="B8" s="8" t="n">
        <v>298565</v>
      </c>
      <c r="C8" s="8" t="n">
        <v>5384</v>
      </c>
      <c r="D8" s="8" t="n">
        <v>6894</v>
      </c>
      <c r="E8" s="8" t="n">
        <v>11681</v>
      </c>
      <c r="F8" s="8" t="n">
        <v>183471</v>
      </c>
      <c r="G8" s="8" t="n">
        <v>2594</v>
      </c>
      <c r="H8" s="8" t="n">
        <v>3419</v>
      </c>
      <c r="I8" s="9" t="n">
        <v>639</v>
      </c>
      <c r="J8" s="8" t="n">
        <v>84483</v>
      </c>
    </row>
    <row r="9">
      <c r="A9" s="9" t="n">
        <v>1927</v>
      </c>
      <c r="B9" s="8" t="n">
        <v>311704</v>
      </c>
      <c r="C9" s="8" t="n">
        <v>5287</v>
      </c>
      <c r="D9" s="8" t="n">
        <v>7503</v>
      </c>
      <c r="E9" s="8" t="n">
        <v>12069</v>
      </c>
      <c r="F9" s="8" t="n">
        <v>189444</v>
      </c>
      <c r="G9" s="8" t="n">
        <v>2966</v>
      </c>
      <c r="H9" s="8" t="n">
        <v>3309</v>
      </c>
      <c r="I9" s="9" t="n">
        <v>678</v>
      </c>
      <c r="J9" s="8" t="n">
        <v>89664</v>
      </c>
    </row>
    <row r="10">
      <c r="A10" t="inlineStr">
        <is>
          <t>Average</t>
        </is>
      </c>
      <c r="B10" s="8" t="n">
        <v>276606</v>
      </c>
      <c r="C10" s="8" t="n">
        <v>5128</v>
      </c>
      <c r="D10" s="8" t="n">
        <v>6344</v>
      </c>
      <c r="E10" s="8" t="n">
        <v>10242</v>
      </c>
      <c r="F10" s="8" t="n">
        <v>168616</v>
      </c>
      <c r="G10" s="8" t="n">
        <v>2430</v>
      </c>
      <c r="H10" s="8" t="n">
        <v>3311</v>
      </c>
      <c r="I10" s="9" t="n">
        <v>598</v>
      </c>
      <c r="J10" s="8" t="n">
        <v>79937</v>
      </c>
    </row>
    <row r="12">
      <c r="A12" s="2" t="inlineStr">
        <is>
          <t>Transcriber's notes</t>
        </is>
      </c>
    </row>
    <row r="13">
      <c r="A13" t="inlineStr">
        <is>
          <t>No. of cases vs sum of categories: 1925 280,506 vs 280,329 — does NOT reconcile (diff 177); 1926 reconciles; 1927 311,704 vs 310,920 — does NOT reconcile (diff 784); Average reconciles. Cells re-read.</t>
        </is>
      </c>
    </row>
  </sheetData>
  <hyperlinks>
    <hyperlink xmlns:r="http://schemas.openxmlformats.org/officeDocument/2006/relationships" ref="A4" r:id="rId1"/>
  </hyperlink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[Bankruptcy cases]</t>
        </is>
      </c>
    </row>
    <row r="2">
      <c r="A2" t="inlineStr">
        <is>
          <t>Justice, Police and Prisons · printed pp. 208</t>
        </is>
      </c>
    </row>
    <row r="3">
      <c r="A3" t="inlineStr">
        <is>
          <t>Scan: https://archive.org/details/japan-year-book-1930/page/n263/mode/1up</t>
        </is>
      </c>
    </row>
    <row r="4">
      <c r="A4" s="3" t="inlineStr">
        <is>
          <t>← Contents</t>
        </is>
      </c>
    </row>
    <row r="6">
      <c r="A6" s="5" t="inlineStr">
        <is>
          <t>Year</t>
        </is>
      </c>
      <c r="B6" s="5" t="inlineStr">
        <is>
          <t>No. of cases</t>
        </is>
      </c>
      <c r="C6" s="5" t="inlineStr">
        <is>
          <t>Adjudicated for Bankruptcy — Individual</t>
        </is>
      </c>
      <c r="D6" s="5" t="inlineStr">
        <is>
          <t>Adjudicated for Bankruptcy — Partnerships</t>
        </is>
      </c>
      <c r="E6" s="5" t="inlineStr">
        <is>
          <t>Adjudicated for Bankruptcy — Partnership Ltd.</t>
        </is>
      </c>
      <c r="F6" s="5" t="inlineStr">
        <is>
          <t>Adjudicated for Bankruptcy — Joint stock Cos.</t>
        </is>
      </c>
      <c r="G6" s="5" t="inlineStr">
        <is>
          <t>Adjudicated for Bankruptcy — Total</t>
        </is>
      </c>
      <c r="H6" s="5" t="inlineStr">
        <is>
          <t>Cases remaining in hand</t>
        </is>
      </c>
      <c r="I6" s="5" t="inlineStr">
        <is>
          <t>Amount of credit</t>
        </is>
      </c>
      <c r="J6" s="5" t="inlineStr">
        <is>
          <t>Rehabilitation — Sanctioned</t>
        </is>
      </c>
      <c r="K6" s="5" t="inlineStr">
        <is>
          <t>Rehabilitation — Rejected</t>
        </is>
      </c>
    </row>
    <row r="7">
      <c r="A7" s="9" t="n">
        <v>1925</v>
      </c>
      <c r="B7" s="9" t="n">
        <v>548</v>
      </c>
      <c r="C7" s="9" t="n">
        <v>23</v>
      </c>
      <c r="D7" s="9" t="n">
        <v>3</v>
      </c>
      <c r="E7" s="9" t="n">
        <v>2</v>
      </c>
      <c r="F7" s="9" t="n">
        <v>8</v>
      </c>
      <c r="G7" s="9" t="n">
        <v>36</v>
      </c>
      <c r="H7" s="9" t="n">
        <v>512</v>
      </c>
      <c r="I7" s="8" t="n">
        <v>2133031</v>
      </c>
      <c r="J7" s="9" t="n">
        <v>6</v>
      </c>
      <c r="K7" s="9" t="n">
        <v>1</v>
      </c>
    </row>
    <row r="8">
      <c r="A8" s="9" t="n">
        <v>1926</v>
      </c>
      <c r="B8" s="9" t="n">
        <v>512</v>
      </c>
      <c r="C8" s="9" t="n">
        <v>28</v>
      </c>
      <c r="D8" t="inlineStr">
        <is>
          <t>—</t>
        </is>
      </c>
      <c r="E8" s="9" t="n">
        <v>2</v>
      </c>
      <c r="F8" s="9" t="n">
        <v>12</v>
      </c>
      <c r="G8" s="9" t="n">
        <v>42</v>
      </c>
      <c r="H8" s="9" t="n">
        <v>470</v>
      </c>
      <c r="I8" s="8" t="n">
        <v>5239985</v>
      </c>
      <c r="J8" s="9" t="n">
        <v>6</v>
      </c>
      <c r="K8" t="inlineStr">
        <is>
          <t>—</t>
        </is>
      </c>
    </row>
    <row r="9">
      <c r="A9" s="9" t="n">
        <v>1927</v>
      </c>
      <c r="B9" s="9" t="n">
        <v>470</v>
      </c>
      <c r="C9" s="9" t="n">
        <v>12</v>
      </c>
      <c r="D9" s="9" t="n">
        <v>1</v>
      </c>
      <c r="E9" s="9" t="n">
        <v>3</v>
      </c>
      <c r="F9" s="9" t="n">
        <v>8</v>
      </c>
      <c r="G9" s="9" t="n">
        <v>24</v>
      </c>
      <c r="H9" s="9" t="n">
        <v>446</v>
      </c>
      <c r="I9" s="8" t="n">
        <v>2181047</v>
      </c>
      <c r="J9" s="9" t="n">
        <v>6</v>
      </c>
      <c r="K9" t="inlineStr">
        <is>
          <t>—</t>
        </is>
      </c>
    </row>
    <row r="10">
      <c r="A10" t="inlineStr">
        <is>
          <t>Average</t>
        </is>
      </c>
      <c r="B10" s="9" t="n">
        <v>572</v>
      </c>
      <c r="C10" s="9" t="n">
        <v>41</v>
      </c>
      <c r="D10" s="9" t="n">
        <v>2</v>
      </c>
      <c r="E10" s="9" t="n">
        <v>6</v>
      </c>
      <c r="F10" s="9" t="n">
        <v>13</v>
      </c>
      <c r="G10" s="9" t="n">
        <v>62</v>
      </c>
      <c r="H10" s="9" t="n">
        <v>510</v>
      </c>
      <c r="I10" s="8" t="n">
        <v>3521507</v>
      </c>
      <c r="J10" s="9" t="n">
        <v>5</v>
      </c>
      <c r="K10" t="inlineStr">
        <is>
          <t>—</t>
        </is>
      </c>
    </row>
    <row r="12">
      <c r="A12" s="2" t="inlineStr">
        <is>
          <t>Transcriber's notes</t>
        </is>
      </c>
    </row>
    <row r="13">
      <c r="A13" t="inlineStr">
        <is>
          <t>Untitled table printed directly under 'Nature of Civil Cases Settled at 1st Instance'.</t>
        </is>
      </c>
    </row>
    <row r="14">
      <c r="A14" t="inlineStr">
        <is>
          <t>Adjudicated Total reconciles in all four rows (36, 42, 24, 62).</t>
        </is>
      </c>
    </row>
  </sheetData>
  <hyperlinks>
    <hyperlink xmlns:r="http://schemas.openxmlformats.org/officeDocument/2006/relationships" ref="A4" r:id="rId1"/>
  </hyperlink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Cases of Insolvency and Rehabilitation</t>
        </is>
      </c>
    </row>
    <row r="2">
      <c r="A2" t="inlineStr">
        <is>
          <t>Justice, Police and Prisons · printed pp. 208</t>
        </is>
      </c>
    </row>
    <row r="3">
      <c r="A3" t="inlineStr">
        <is>
          <t>Scan: https://archive.org/details/japan-year-book-1930/page/n263/mode/1up</t>
        </is>
      </c>
    </row>
    <row r="4">
      <c r="A4" s="3" t="inlineStr">
        <is>
          <t>← Contents</t>
        </is>
      </c>
    </row>
    <row r="6">
      <c r="A6" s="5" t="inlineStr">
        <is>
          <t>Year</t>
        </is>
      </c>
      <c r="B6" s="5" t="inlineStr">
        <is>
          <t>No. of cases</t>
        </is>
      </c>
      <c r="C6" s="5" t="inlineStr">
        <is>
          <t>No. of debtors</t>
        </is>
      </c>
      <c r="D6" s="5" t="inlineStr">
        <is>
          <t>No. of creditors</t>
        </is>
      </c>
      <c r="E6" s="5" t="inlineStr">
        <is>
          <t>Amount of credit</t>
        </is>
      </c>
      <c r="F6" s="5" t="inlineStr">
        <is>
          <t>Rehabilitation — Sanctioned</t>
        </is>
      </c>
      <c r="G6" s="5" t="inlineStr">
        <is>
          <t>Rehabilitation — Rejected</t>
        </is>
      </c>
    </row>
    <row r="7">
      <c r="A7" s="9" t="n">
        <v>1925</v>
      </c>
      <c r="B7" t="inlineStr">
        <is>
          <t>—</t>
        </is>
      </c>
      <c r="C7" t="inlineStr">
        <is>
          <t>—</t>
        </is>
      </c>
      <c r="D7" t="inlineStr">
        <is>
          <t>—</t>
        </is>
      </c>
      <c r="E7" t="inlineStr">
        <is>
          <t>—</t>
        </is>
      </c>
      <c r="F7" s="9" t="n">
        <v>9</v>
      </c>
      <c r="G7" s="9" t="n">
        <v>1</v>
      </c>
    </row>
    <row r="8">
      <c r="A8" s="9" t="n">
        <v>1926</v>
      </c>
      <c r="B8" t="inlineStr">
        <is>
          <t>—</t>
        </is>
      </c>
      <c r="C8" t="inlineStr">
        <is>
          <t>—</t>
        </is>
      </c>
      <c r="D8" t="inlineStr">
        <is>
          <t>—</t>
        </is>
      </c>
      <c r="E8" t="inlineStr">
        <is>
          <t>—</t>
        </is>
      </c>
      <c r="F8" s="9" t="n">
        <v>17</v>
      </c>
      <c r="G8" s="9" t="n">
        <v>3</v>
      </c>
    </row>
    <row r="9">
      <c r="A9" s="9" t="n">
        <v>1927</v>
      </c>
      <c r="B9" t="inlineStr">
        <is>
          <t>—</t>
        </is>
      </c>
      <c r="C9" t="inlineStr">
        <is>
          <t>—</t>
        </is>
      </c>
      <c r="D9" t="inlineStr">
        <is>
          <t>—</t>
        </is>
      </c>
      <c r="E9" t="inlineStr">
        <is>
          <t>—</t>
        </is>
      </c>
      <c r="F9" s="9" t="n">
        <v>11</v>
      </c>
      <c r="G9" t="inlineStr">
        <is>
          <t>—</t>
        </is>
      </c>
    </row>
    <row r="10">
      <c r="A10" t="inlineStr">
        <is>
          <t>Average</t>
        </is>
      </c>
      <c r="B10" t="inlineStr">
        <is>
          <t>—</t>
        </is>
      </c>
      <c r="C10" t="inlineStr">
        <is>
          <t>—</t>
        </is>
      </c>
      <c r="D10" t="inlineStr">
        <is>
          <t>—</t>
        </is>
      </c>
      <c r="E10" t="inlineStr">
        <is>
          <t>—</t>
        </is>
      </c>
      <c r="F10" s="9" t="n">
        <v>15</v>
      </c>
      <c r="G10" s="9" t="n">
        <v>1</v>
      </c>
    </row>
  </sheetData>
  <hyperlinks>
    <hyperlink xmlns:r="http://schemas.openxmlformats.org/officeDocument/2006/relationships" ref="A4" r:id="rId1"/>
  </hyperlink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Criminal Cases in Recent Years</t>
        </is>
      </c>
    </row>
    <row r="2">
      <c r="A2" t="inlineStr">
        <is>
          <t>Justice, Police and Prisons · printed pp. 208, 209</t>
        </is>
      </c>
    </row>
    <row r="3">
      <c r="A3" t="inlineStr">
        <is>
          <t>The condition of criminal cases handled during the 3 years ending 1926 is as follows:—</t>
        </is>
      </c>
    </row>
    <row r="4">
      <c r="A4" t="inlineStr">
        <is>
          <t>Scan: https://archive.org/details/japan-year-book-1930/page/n263/mode/1up, https://archive.org/details/japan-year-book-1930/page/n264/mode/1up</t>
        </is>
      </c>
    </row>
    <row r="5">
      <c r="A5" s="3" t="inlineStr">
        <is>
          <t>← Contents</t>
        </is>
      </c>
    </row>
    <row r="7">
      <c r="A7" s="5" t="inlineStr">
        <is>
          <t>Kind</t>
        </is>
      </c>
      <c r="B7" s="5" t="inlineStr">
        <is>
          <t>Year</t>
        </is>
      </c>
      <c r="C7" s="5" t="inlineStr">
        <is>
          <t>No. of cases</t>
        </is>
      </c>
      <c r="D7" s="5" t="inlineStr">
        <is>
          <t>No. of cases disposed of</t>
        </is>
      </c>
      <c r="E7" s="5" t="inlineStr">
        <is>
          <t>No. of cases in hand</t>
        </is>
      </c>
    </row>
    <row r="8">
      <c r="A8" t="inlineStr">
        <is>
          <t>Search carried out</t>
        </is>
      </c>
      <c r="B8" s="9" t="n">
        <v>1924</v>
      </c>
      <c r="C8" s="8" t="n">
        <v>324921</v>
      </c>
      <c r="D8" s="8" t="n">
        <v>320346</v>
      </c>
      <c r="E8" s="8" t="n">
        <v>4575</v>
      </c>
    </row>
    <row r="9">
      <c r="A9" t="inlineStr">
        <is>
          <t>Search carried out</t>
        </is>
      </c>
      <c r="B9" s="9" t="n">
        <v>1925</v>
      </c>
      <c r="C9" s="8" t="n">
        <v>365450</v>
      </c>
      <c r="D9" s="8" t="n">
        <v>360025</v>
      </c>
      <c r="E9" s="8" t="n">
        <v>5425</v>
      </c>
    </row>
    <row r="10">
      <c r="A10" t="inlineStr">
        <is>
          <t>Search carried out</t>
        </is>
      </c>
      <c r="B10" s="9" t="n">
        <v>1926</v>
      </c>
      <c r="C10" s="8" t="n">
        <v>376054</v>
      </c>
      <c r="D10" s="8" t="n">
        <v>371572</v>
      </c>
      <c r="E10" s="8" t="n">
        <v>4482</v>
      </c>
    </row>
    <row r="11">
      <c r="A11" t="inlineStr">
        <is>
          <t>Preliminary trial</t>
        </is>
      </c>
      <c r="B11" s="9" t="n">
        <v>1924</v>
      </c>
      <c r="C11" s="8" t="n">
        <v>4121</v>
      </c>
      <c r="D11" s="8" t="n">
        <v>3548</v>
      </c>
      <c r="E11" s="9" t="n">
        <v>573</v>
      </c>
    </row>
    <row r="12">
      <c r="A12" t="inlineStr">
        <is>
          <t>Preliminary trial</t>
        </is>
      </c>
      <c r="B12" s="9" t="n">
        <v>1925</v>
      </c>
      <c r="C12" s="8" t="n">
        <v>4499</v>
      </c>
      <c r="D12" s="8" t="n">
        <v>3839</v>
      </c>
      <c r="E12" s="9" t="n">
        <v>660</v>
      </c>
    </row>
    <row r="13">
      <c r="A13" t="inlineStr">
        <is>
          <t>Preliminary trial</t>
        </is>
      </c>
      <c r="B13" s="9" t="n">
        <v>1926</v>
      </c>
      <c r="C13" s="8" t="n">
        <v>4619</v>
      </c>
      <c r="D13" s="8" t="n">
        <v>3839</v>
      </c>
      <c r="E13" s="9" t="n">
        <v>743</v>
      </c>
    </row>
    <row r="14">
      <c r="A14" t="inlineStr">
        <is>
          <t>Summary judgment</t>
        </is>
      </c>
      <c r="B14" s="9" t="n">
        <v>1924</v>
      </c>
      <c r="C14" s="8" t="n">
        <v>59387</v>
      </c>
      <c r="D14" s="8" t="n">
        <v>58850</v>
      </c>
      <c r="E14" s="9" t="n">
        <v>539</v>
      </c>
    </row>
    <row r="15">
      <c r="A15" t="inlineStr">
        <is>
          <t>Summary judgment</t>
        </is>
      </c>
      <c r="B15" s="9" t="n">
        <v>1925</v>
      </c>
      <c r="C15" s="8" t="n">
        <v>65685</v>
      </c>
      <c r="D15" s="8" t="n">
        <v>65098</v>
      </c>
      <c r="E15" s="9" t="n">
        <v>587</v>
      </c>
    </row>
    <row r="16">
      <c r="A16" t="inlineStr">
        <is>
          <t>Summary judgment</t>
        </is>
      </c>
      <c r="B16" s="9" t="n">
        <v>1926</v>
      </c>
      <c r="C16" s="8" t="n">
        <v>67780</v>
      </c>
      <c r="D16" s="8" t="n">
        <v>66932</v>
      </c>
      <c r="E16" s="9" t="n">
        <v>848</v>
      </c>
    </row>
    <row r="17">
      <c r="A17" t="inlineStr">
        <is>
          <t>First instance</t>
        </is>
      </c>
      <c r="B17" s="9" t="n">
        <v>1924</v>
      </c>
      <c r="C17" s="8" t="n">
        <v>29656</v>
      </c>
      <c r="D17" s="8" t="n">
        <v>27445</v>
      </c>
      <c r="E17" s="8" t="n">
        <v>2211</v>
      </c>
    </row>
    <row r="18">
      <c r="A18" t="inlineStr">
        <is>
          <t>First instance</t>
        </is>
      </c>
      <c r="B18" s="9" t="n">
        <v>1925</v>
      </c>
      <c r="C18" s="8" t="n">
        <v>31987</v>
      </c>
      <c r="D18" s="8" t="n">
        <v>29785</v>
      </c>
      <c r="E18" s="8" t="n">
        <v>2202</v>
      </c>
    </row>
    <row r="19">
      <c r="A19" t="inlineStr">
        <is>
          <t>First instance</t>
        </is>
      </c>
      <c r="B19" s="9" t="n">
        <v>1926</v>
      </c>
      <c r="C19" s="8" t="n">
        <v>31309</v>
      </c>
      <c r="D19" s="8" t="n">
        <v>29067</v>
      </c>
      <c r="E19" s="8" t="n">
        <v>2242</v>
      </c>
    </row>
    <row r="20">
      <c r="A20" t="inlineStr">
        <is>
          <t>Appeal trial</t>
        </is>
      </c>
      <c r="B20" s="9" t="n">
        <v>1924</v>
      </c>
      <c r="C20" s="8" t="n">
        <v>7930</v>
      </c>
      <c r="D20" s="8" t="n">
        <v>7043</v>
      </c>
      <c r="E20" s="9" t="n">
        <v>889</v>
      </c>
    </row>
    <row r="21">
      <c r="A21" t="inlineStr">
        <is>
          <t>Appeal trial</t>
        </is>
      </c>
      <c r="B21" s="9" t="n">
        <v>1925</v>
      </c>
      <c r="C21" s="8" t="n">
        <v>7325</v>
      </c>
      <c r="D21" s="8" t="n">
        <v>6446</v>
      </c>
      <c r="E21" s="9" t="n">
        <v>879</v>
      </c>
    </row>
    <row r="22">
      <c r="A22" t="inlineStr">
        <is>
          <t>Appeal trial</t>
        </is>
      </c>
      <c r="B22" s="9" t="n">
        <v>1926</v>
      </c>
      <c r="C22" s="8" t="n">
        <v>7290</v>
      </c>
      <c r="D22" s="8" t="n">
        <v>6429</v>
      </c>
      <c r="E22" s="9" t="n">
        <v>861</v>
      </c>
    </row>
    <row r="23">
      <c r="A23" t="inlineStr">
        <is>
          <t>Trial for complaint</t>
        </is>
      </c>
      <c r="B23" s="9" t="n">
        <v>1924</v>
      </c>
      <c r="C23" s="8" t="n">
        <v>2882</v>
      </c>
      <c r="D23" s="8" t="n">
        <v>2448</v>
      </c>
      <c r="E23" s="9" t="n">
        <v>434</v>
      </c>
    </row>
    <row r="24">
      <c r="A24" t="inlineStr">
        <is>
          <t>Trial for complaint</t>
        </is>
      </c>
      <c r="B24" s="9" t="n">
        <v>1925</v>
      </c>
      <c r="C24" s="8" t="n">
        <v>2583</v>
      </c>
      <c r="D24" s="8" t="n">
        <v>2132</v>
      </c>
      <c r="E24" s="9" t="n">
        <v>451</v>
      </c>
    </row>
    <row r="25">
      <c r="A25" t="inlineStr">
        <is>
          <t>Trial for complaint</t>
        </is>
      </c>
      <c r="B25" s="9" t="n">
        <v>1926</v>
      </c>
      <c r="C25" s="8" t="n">
        <v>2548</v>
      </c>
      <c r="D25" s="8" t="n">
        <v>2171</v>
      </c>
      <c r="E25" s="9" t="n">
        <v>377</v>
      </c>
    </row>
    <row r="26">
      <c r="A26" t="inlineStr">
        <is>
          <t>Cases for complaint</t>
        </is>
      </c>
      <c r="B26" s="9" t="n">
        <v>1924</v>
      </c>
      <c r="C26" s="9" t="n">
        <v>86</v>
      </c>
      <c r="D26" s="9" t="n">
        <v>84</v>
      </c>
      <c r="E26" s="9" t="n">
        <v>2</v>
      </c>
    </row>
    <row r="27">
      <c r="A27" t="inlineStr">
        <is>
          <t>Cases for complaint</t>
        </is>
      </c>
      <c r="B27" s="9" t="n">
        <v>1925</v>
      </c>
      <c r="C27" s="9" t="n">
        <v>89</v>
      </c>
      <c r="D27" s="9" t="n">
        <v>83</v>
      </c>
      <c r="E27" s="9" t="n">
        <v>6</v>
      </c>
    </row>
    <row r="28">
      <c r="A28" t="inlineStr">
        <is>
          <t>Cases for complaint</t>
        </is>
      </c>
      <c r="B28" s="9" t="n">
        <v>1926</v>
      </c>
      <c r="C28" s="9" t="n">
        <v>104</v>
      </c>
      <c r="D28" s="9" t="n">
        <v>100</v>
      </c>
      <c r="E28" s="9" t="n">
        <v>4</v>
      </c>
    </row>
    <row r="29">
      <c r="A29" t="inlineStr">
        <is>
          <t>Revision trial</t>
        </is>
      </c>
      <c r="B29" s="9" t="n">
        <v>1924</v>
      </c>
      <c r="C29" s="9" t="n">
        <v>42</v>
      </c>
      <c r="D29" s="9" t="n">
        <v>39</v>
      </c>
      <c r="E29" s="9" t="n">
        <v>3</v>
      </c>
    </row>
    <row r="30">
      <c r="A30" t="inlineStr">
        <is>
          <t>Revision trial</t>
        </is>
      </c>
      <c r="B30" s="9" t="n">
        <v>1925</v>
      </c>
      <c r="C30" s="9" t="n">
        <v>44</v>
      </c>
      <c r="D30" s="9" t="n">
        <v>37</v>
      </c>
      <c r="E30" s="9" t="n">
        <v>7</v>
      </c>
    </row>
    <row r="31">
      <c r="A31" t="inlineStr">
        <is>
          <t>Revision trial</t>
        </is>
      </c>
      <c r="B31" s="9" t="n">
        <v>1926</v>
      </c>
      <c r="C31" s="9" t="n">
        <v>49</v>
      </c>
      <c r="D31" s="9" t="n">
        <v>45</v>
      </c>
      <c r="E31" s="9" t="n">
        <v>4</v>
      </c>
    </row>
    <row r="32">
      <c r="A32" t="inlineStr">
        <is>
          <t>Grand Total</t>
        </is>
      </c>
      <c r="B32" s="9" t="n">
        <v>1924</v>
      </c>
      <c r="C32" s="8" t="n">
        <v>429025</v>
      </c>
      <c r="D32" s="8" t="n">
        <v>419803</v>
      </c>
      <c r="E32" s="8" t="n">
        <v>9222</v>
      </c>
    </row>
    <row r="33">
      <c r="A33" t="inlineStr">
        <is>
          <t>Grand Total</t>
        </is>
      </c>
      <c r="B33" s="9" t="n">
        <v>1925</v>
      </c>
      <c r="C33" s="8" t="n">
        <v>477662</v>
      </c>
      <c r="D33" s="8" t="n">
        <v>467445</v>
      </c>
      <c r="E33" s="8" t="n">
        <v>10217</v>
      </c>
    </row>
    <row r="34">
      <c r="A34" t="inlineStr">
        <is>
          <t>Grand Total</t>
        </is>
      </c>
      <c r="B34" s="9" t="n">
        <v>1926</v>
      </c>
      <c r="C34" s="8" t="n">
        <v>489754</v>
      </c>
      <c r="D34" s="8" t="n">
        <v>480193</v>
      </c>
      <c r="E34" s="8" t="n">
        <v>9561</v>
      </c>
    </row>
    <row r="36">
      <c r="A36" s="2" t="inlineStr">
        <is>
          <t>Transcriber's notes</t>
        </is>
      </c>
    </row>
    <row r="37">
      <c r="A37" t="inlineStr">
        <is>
          <t>Title and introductory sentence at foot of p0263 (p. 208); table body on p0264 (p. 209). Group label repeated in first column.</t>
        </is>
      </c>
    </row>
    <row r="38">
      <c r="A38" t="inlineStr">
        <is>
          <t>Row checks (cases = disposed + in hand) reconcile except: Preliminary trial 1926 (4,619 vs 3,839+743=4,582, diff 37; note 3,839 printed for both 1925 and 1926); Summary judgment 1924 (59,387 vs 59,389, diff 2); Appeal trial 1924 (7,930 vs 7,932, diff 2).</t>
        </is>
      </c>
    </row>
    <row r="39">
      <c r="A39" t="inlineStr">
        <is>
          <t>Grand Total vs sum of 8 groups: 1924 No. of cases 429,025 reconciles; disposed 419,803 reconciles; in hand 9,222 vs 9,226 — does NOT reconcile (diff 4). 1925 all three reconcile. 1926 No. of cases 489,754 vs 489,753 — does NOT reconcile (diff 1); disposed 480,193 vs 480,155 — does NOT reconcile (diff 38); in hand 9,561 reconciles.</t>
        </is>
      </c>
    </row>
  </sheetData>
  <hyperlinks>
    <hyperlink xmlns:r="http://schemas.openxmlformats.org/officeDocument/2006/relationships" ref="A5" r:id="rId1"/>
  </hyperlink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Sentence Carried Out</t>
        </is>
      </c>
    </row>
    <row r="2">
      <c r="A2" t="inlineStr">
        <is>
          <t>Justice, Police and Prisons · printed pp. 209</t>
        </is>
      </c>
    </row>
    <row r="3">
      <c r="A3" t="inlineStr">
        <is>
          <t>Scan: https://archive.org/details/japan-year-book-1930/page/n264/mode/1up</t>
        </is>
      </c>
    </row>
    <row r="4">
      <c r="A4" s="3" t="inlineStr">
        <is>
          <t>← Contents</t>
        </is>
      </c>
    </row>
    <row r="6">
      <c r="A6" s="5" t="inlineStr">
        <is>
          <t>Kind</t>
        </is>
      </c>
      <c r="B6" s="5" t="inlineStr">
        <is>
          <t>Year</t>
        </is>
      </c>
      <c r="C6" s="5" t="inlineStr">
        <is>
          <t>No. of offenders</t>
        </is>
      </c>
      <c r="D6" s="5" t="inlineStr">
        <is>
          <t>Capital punishment</t>
        </is>
      </c>
      <c r="E6" s="5" t="inlineStr">
        <is>
          <t>Imprisonment and confinement</t>
        </is>
      </c>
      <c r="F6" s="5" t="inlineStr">
        <is>
          <t>Penalty, fine, etc.</t>
        </is>
      </c>
      <c r="G6" s="5" t="inlineStr">
        <is>
          <t>Total</t>
        </is>
      </c>
      <c r="H6" s="5" t="inlineStr">
        <is>
          <t>Offenders per 100,000 population</t>
        </is>
      </c>
    </row>
    <row r="7">
      <c r="A7" t="inlineStr">
        <is>
          <t>Decision at 1st Instance</t>
        </is>
      </c>
      <c r="B7" s="9" t="n">
        <v>1924</v>
      </c>
      <c r="C7" s="8" t="n">
        <v>39507</v>
      </c>
      <c r="D7" s="9" t="n">
        <v>17</v>
      </c>
      <c r="E7" s="8" t="n">
        <v>27172</v>
      </c>
      <c r="F7" s="8" t="n">
        <v>11143</v>
      </c>
      <c r="G7" s="8" t="n">
        <v>38332</v>
      </c>
      <c r="H7" s="9" t="n">
        <v>66</v>
      </c>
    </row>
    <row r="8">
      <c r="A8" t="inlineStr">
        <is>
          <t>Decision at 1st Instance</t>
        </is>
      </c>
      <c r="B8" s="9" t="n">
        <v>1925</v>
      </c>
      <c r="C8" s="8" t="n">
        <v>38827</v>
      </c>
      <c r="D8" s="9" t="n">
        <v>29</v>
      </c>
      <c r="E8" s="8" t="n">
        <v>29740</v>
      </c>
      <c r="F8" s="8" t="n">
        <v>8097</v>
      </c>
      <c r="G8" s="8" t="n">
        <v>37866</v>
      </c>
      <c r="H8" s="9" t="n">
        <v>65</v>
      </c>
    </row>
    <row r="9">
      <c r="A9" t="inlineStr">
        <is>
          <t>Decision at 1st Instance</t>
        </is>
      </c>
      <c r="B9" s="9" t="n">
        <v>1926</v>
      </c>
      <c r="C9" s="8" t="n">
        <v>37076</v>
      </c>
      <c r="D9" s="9" t="n">
        <v>25</v>
      </c>
      <c r="E9" s="8" t="n">
        <v>29422</v>
      </c>
      <c r="F9" s="8" t="n">
        <v>6768</v>
      </c>
      <c r="G9" s="8" t="n">
        <v>36215</v>
      </c>
      <c r="H9" s="9" t="n">
        <v>62</v>
      </c>
    </row>
    <row r="10">
      <c r="A10" t="inlineStr">
        <is>
          <t>Summary Judgment</t>
        </is>
      </c>
      <c r="B10" s="9" t="n">
        <v>1924</v>
      </c>
      <c r="C10" s="8" t="n">
        <v>107905</v>
      </c>
      <c r="D10" t="inlineStr">
        <is>
          <t>—</t>
        </is>
      </c>
      <c r="E10" t="inlineStr">
        <is>
          <t>—</t>
        </is>
      </c>
      <c r="F10" s="8" t="n">
        <v>107905</v>
      </c>
      <c r="G10" s="8" t="n">
        <v>107905</v>
      </c>
      <c r="H10" s="9" t="n">
        <v>182</v>
      </c>
    </row>
    <row r="11">
      <c r="A11" t="inlineStr">
        <is>
          <t>Summary Judgment</t>
        </is>
      </c>
      <c r="B11" s="9" t="n">
        <v>1925</v>
      </c>
      <c r="C11" s="8" t="n">
        <v>114364</v>
      </c>
      <c r="D11" t="inlineStr">
        <is>
          <t>—</t>
        </is>
      </c>
      <c r="E11" t="inlineStr">
        <is>
          <t>—</t>
        </is>
      </c>
      <c r="F11" s="8" t="n">
        <v>114364</v>
      </c>
      <c r="G11" s="8" t="n">
        <v>114364</v>
      </c>
      <c r="H11" s="9" t="n">
        <v>191</v>
      </c>
    </row>
    <row r="12">
      <c r="A12" t="inlineStr">
        <is>
          <t>Summary Judgment</t>
        </is>
      </c>
      <c r="B12" s="9" t="n">
        <v>1926</v>
      </c>
      <c r="C12" s="8" t="n">
        <v>115610</v>
      </c>
      <c r="D12" t="inlineStr">
        <is>
          <t>—</t>
        </is>
      </c>
      <c r="E12" t="inlineStr">
        <is>
          <t>—</t>
        </is>
      </c>
      <c r="F12" s="8" t="n">
        <v>115610</v>
      </c>
      <c r="G12" s="8" t="n">
        <v>115610</v>
      </c>
      <c r="H12" s="9" t="n">
        <v>193</v>
      </c>
    </row>
    <row r="13">
      <c r="A13" t="inlineStr">
        <is>
          <t>Summary Judgment for Police offence</t>
        </is>
      </c>
      <c r="B13" s="9" t="n">
        <v>1924</v>
      </c>
      <c r="C13" s="8" t="n">
        <v>528125</v>
      </c>
      <c r="D13" t="inlineStr">
        <is>
          <t>—</t>
        </is>
      </c>
      <c r="E13" s="8" t="n">
        <v>70356</v>
      </c>
      <c r="F13" s="8" t="n">
        <v>407500</v>
      </c>
      <c r="G13" s="8" t="n">
        <v>477856</v>
      </c>
      <c r="H13" s="9" t="n">
        <v>890</v>
      </c>
    </row>
    <row r="14">
      <c r="A14" t="inlineStr">
        <is>
          <t>Summary Judgment for Police offence</t>
        </is>
      </c>
      <c r="B14" s="9" t="n">
        <v>1925</v>
      </c>
      <c r="C14" s="8" t="n">
        <v>632416</v>
      </c>
      <c r="D14" t="inlineStr">
        <is>
          <t>—</t>
        </is>
      </c>
      <c r="E14" t="inlineStr">
        <is>
          <t>—</t>
        </is>
      </c>
      <c r="F14" s="8" t="n">
        <v>495250</v>
      </c>
      <c r="G14" s="8" t="n">
        <v>584825</v>
      </c>
      <c r="H14" s="8" t="n">
        <v>1055</v>
      </c>
    </row>
    <row r="15">
      <c r="A15" t="inlineStr">
        <is>
          <t>Summary Judgment for Police offence</t>
        </is>
      </c>
      <c r="B15" s="9" t="n">
        <v>1926</v>
      </c>
      <c r="C15" s="8" t="n">
        <v>685294</v>
      </c>
      <c r="D15" t="inlineStr">
        <is>
          <t>—</t>
        </is>
      </c>
      <c r="E15" t="inlineStr">
        <is>
          <t>—</t>
        </is>
      </c>
      <c r="F15" s="8" t="n">
        <v>568262</v>
      </c>
      <c r="G15" s="8" t="n">
        <v>668450</v>
      </c>
      <c r="H15" s="8" t="n">
        <v>1143</v>
      </c>
    </row>
    <row r="16">
      <c r="A16" t="inlineStr">
        <is>
          <t>Grand Total</t>
        </is>
      </c>
      <c r="B16" s="9" t="n">
        <v>1924</v>
      </c>
      <c r="C16" s="8" t="n">
        <v>675537</v>
      </c>
      <c r="D16" s="9" t="n">
        <v>17</v>
      </c>
      <c r="E16" s="8" t="n">
        <v>97528</v>
      </c>
      <c r="F16" s="8" t="n">
        <v>526548</v>
      </c>
      <c r="G16" s="8" t="n">
        <v>624093</v>
      </c>
      <c r="H16" s="8" t="n">
        <v>1138</v>
      </c>
    </row>
    <row r="17">
      <c r="A17" t="inlineStr">
        <is>
          <t>Grand Total</t>
        </is>
      </c>
      <c r="B17" s="9" t="n">
        <v>1925</v>
      </c>
      <c r="C17" s="8" t="n">
        <v>785731</v>
      </c>
      <c r="D17" s="9" t="n">
        <v>29</v>
      </c>
      <c r="E17" s="8" t="n">
        <v>119315</v>
      </c>
      <c r="F17" s="8" t="n">
        <v>617835</v>
      </c>
      <c r="G17" s="8" t="n">
        <v>737179</v>
      </c>
      <c r="H17" s="8" t="n">
        <v>1311</v>
      </c>
    </row>
    <row r="18">
      <c r="A18" t="inlineStr">
        <is>
          <t>Grand Total</t>
        </is>
      </c>
      <c r="B18" s="9" t="n">
        <v>1926</v>
      </c>
      <c r="C18" s="8" t="n">
        <v>838194</v>
      </c>
      <c r="D18" s="9" t="n">
        <v>25</v>
      </c>
      <c r="E18" s="8" t="n">
        <v>129610</v>
      </c>
      <c r="F18" s="8" t="n">
        <v>690854</v>
      </c>
      <c r="G18" s="8" t="n">
        <v>820489</v>
      </c>
      <c r="H18" s="8" t="n">
        <v>1398</v>
      </c>
    </row>
    <row r="20">
      <c r="A20" s="2" t="inlineStr">
        <is>
          <t>Transcriber's notes</t>
        </is>
      </c>
    </row>
    <row r="21">
      <c r="A21" t="inlineStr">
        <is>
          <t>Group label repeated in first column.</t>
        </is>
      </c>
    </row>
    <row r="22">
      <c r="A22" t="inlineStr">
        <is>
          <t>Row Total vs Capital+Imprisonment+Penalty: reconciles in every row except Summary Judgment for Police offence 1925 (584,825 vs 495,250, diff 89,575) and 1926 (668,450 vs 568,262, diff 100,188), where Imprisonment is printed '—'.</t>
        </is>
      </c>
    </row>
    <row r="23">
      <c r="A23" t="inlineStr">
        <is>
          <t>Grand Total vs sum of three groups: 1924 reconciles in all columns. 1925: No. of offenders 785,731 vs 785,607 (diff 124); Capital 29 reconciles; Imprisonment 119,315 vs 29,740 (diff 89,575 — police-offence imprisonment printed '—'); Penalty 617,835 vs 617,711 (diff 124); Total 737,179 vs 737,055 (diff 124); per 100,000 1,311 reconciles. 1926: No. of offenders 838,194 vs 837,980 (diff 214); Capital 25 reconciles; Imprisonment 129,610 vs 29,422 (diff 100,188); Penalty 690,854 vs 690,640 (diff 214); Total 820,489 vs 820,275 (diff 214); per 100,000 1,398 reconciles. Figures re-read; transcribed as printed.</t>
        </is>
      </c>
    </row>
  </sheetData>
  <hyperlinks>
    <hyperlink xmlns:r="http://schemas.openxmlformats.org/officeDocument/2006/relationships" ref="A4" r:id="rId1"/>
  </hyperlink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Foreigners Criminal Cases</t>
        </is>
      </c>
    </row>
    <row r="2">
      <c r="A2" t="inlineStr">
        <is>
          <t>Justice, Police and Prisons · printed pp. 209</t>
        </is>
      </c>
    </row>
    <row r="3">
      <c r="A3" t="inlineStr">
        <is>
          <t>Scan: https://archive.org/details/japan-year-book-1930/page/n264/mode/1up</t>
        </is>
      </c>
    </row>
    <row r="4">
      <c r="A4" s="3" t="inlineStr">
        <is>
          <t>← Contents</t>
        </is>
      </c>
    </row>
    <row r="6">
      <c r="A6" s="5" t="inlineStr">
        <is>
          <t>1926</t>
        </is>
      </c>
      <c r="B6" s="5" t="inlineStr">
        <is>
          <t>Capital punishment</t>
        </is>
      </c>
      <c r="C6" s="5" t="inlineStr">
        <is>
          <t>Imprisonment</t>
        </is>
      </c>
      <c r="D6" s="5" t="inlineStr">
        <is>
          <t>Fine</t>
        </is>
      </c>
      <c r="E6" s="5" t="inlineStr">
        <is>
          <t>Total</t>
        </is>
      </c>
    </row>
    <row r="7">
      <c r="A7" t="inlineStr">
        <is>
          <t>Criminal</t>
        </is>
      </c>
      <c r="B7" t="inlineStr">
        <is>
          <t>—</t>
        </is>
      </c>
      <c r="C7" s="9" t="n">
        <v>112</v>
      </c>
      <c r="D7" s="9" t="n">
        <v>20</v>
      </c>
      <c r="E7" s="9" t="n">
        <v>132</v>
      </c>
    </row>
    <row r="8">
      <c r="A8" t="inlineStr">
        <is>
          <t>Special</t>
        </is>
      </c>
      <c r="B8" t="inlineStr">
        <is>
          <t>—</t>
        </is>
      </c>
      <c r="C8" s="9" t="n">
        <v>1</v>
      </c>
      <c r="D8" s="9" t="n">
        <v>8</v>
      </c>
      <c r="E8" s="9" t="n">
        <v>9</v>
      </c>
    </row>
    <row r="9">
      <c r="A9" t="inlineStr">
        <is>
          <t>Total</t>
        </is>
      </c>
      <c r="B9" t="inlineStr">
        <is>
          <t>—</t>
        </is>
      </c>
      <c r="C9" s="9" t="n">
        <v>113</v>
      </c>
      <c r="D9" s="9" t="n">
        <v>28</v>
      </c>
      <c r="E9" s="9" t="n">
        <v>141</v>
      </c>
    </row>
    <row r="11">
      <c r="A11" s="2" t="inlineStr">
        <is>
          <t>Transcriber's notes</t>
        </is>
      </c>
    </row>
    <row r="12">
      <c r="A12" t="inlineStr">
        <is>
          <t>Totals reconcile: Imprisonment 112+1=113; Fine 20+8=28; Total 132+9=141; rows 112+20=132, 1+8=9, 113+28=141.</t>
        </is>
      </c>
    </row>
  </sheetData>
  <hyperlinks>
    <hyperlink xmlns:r="http://schemas.openxmlformats.org/officeDocument/2006/relationships" ref="A4" r:id="rId1"/>
  </hyperlink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[Cases handled at the juvenile courts (Tokyo and Osaka)]</t>
        </is>
      </c>
    </row>
    <row r="2">
      <c r="A2" t="inlineStr">
        <is>
          <t>Justice, Police and Prisons · printed pp. 210</t>
        </is>
      </c>
    </row>
    <row r="3">
      <c r="A3" t="inlineStr">
        <is>
          <t>Juvenile Courts</t>
        </is>
      </c>
    </row>
    <row r="4">
      <c r="A4" t="inlineStr">
        <is>
          <t>Scan: https://archive.org/details/japan-year-book-1930/page/n265/mode/1up</t>
        </is>
      </c>
    </row>
    <row r="5">
      <c r="A5" s="3" t="inlineStr">
        <is>
          <t>← Contents</t>
        </is>
      </c>
    </row>
    <row r="7">
      <c r="A7" s="5" t="inlineStr">
        <is>
          <t>Year</t>
        </is>
      </c>
      <c r="B7" s="5" t="inlineStr">
        <is>
          <t>No. of Cases — Males</t>
        </is>
      </c>
      <c r="C7" s="5" t="inlineStr">
        <is>
          <t>No. of Cases — Females</t>
        </is>
      </c>
      <c r="D7" s="5" t="inlineStr">
        <is>
          <t>No. of Cases — Total</t>
        </is>
      </c>
      <c r="E7" s="5" t="inlineStr">
        <is>
          <t>Cases disposed of — Without trial</t>
        </is>
      </c>
      <c r="F7" s="5" t="inlineStr">
        <is>
          <t>Cases disposed of — Placed under protection</t>
        </is>
      </c>
      <c r="G7" s="5" t="inlineStr">
        <is>
          <t>Cases disposed of — Transferred to procurators</t>
        </is>
      </c>
      <c r="H7" s="5" t="inlineStr">
        <is>
          <t>Cases disposed of — Finished</t>
        </is>
      </c>
      <c r="I7" s="5" t="inlineStr">
        <is>
          <t>Cases in hand</t>
        </is>
      </c>
    </row>
    <row r="8">
      <c r="A8" s="9" t="n">
        <v>1925</v>
      </c>
      <c r="B8" s="8" t="n">
        <v>9655</v>
      </c>
      <c r="C8" s="9" t="n">
        <v>796</v>
      </c>
      <c r="D8" s="8" t="n">
        <v>10451</v>
      </c>
      <c r="E8" s="8" t="n">
        <v>8441</v>
      </c>
      <c r="F8" s="8" t="n">
        <v>1658</v>
      </c>
      <c r="G8" t="inlineStr">
        <is>
          <t>—</t>
        </is>
      </c>
      <c r="H8" s="8" t="n">
        <v>10099</v>
      </c>
      <c r="I8" s="9" t="n">
        <v>352</v>
      </c>
    </row>
    <row r="9">
      <c r="A9" s="9" t="n">
        <v>1926</v>
      </c>
      <c r="B9" s="8" t="n">
        <v>15235</v>
      </c>
      <c r="C9" s="8" t="n">
        <v>1251</v>
      </c>
      <c r="D9" s="8" t="n">
        <v>16486</v>
      </c>
      <c r="E9" s="8" t="n">
        <v>11078</v>
      </c>
      <c r="F9" s="8" t="n">
        <v>4885</v>
      </c>
      <c r="G9" s="9" t="n">
        <v>6</v>
      </c>
      <c r="H9" s="8" t="n">
        <v>15969</v>
      </c>
      <c r="I9" s="9" t="n">
        <v>486</v>
      </c>
    </row>
    <row r="10">
      <c r="A10" s="9" t="n">
        <v>1927</v>
      </c>
      <c r="B10" s="8" t="n">
        <v>13325</v>
      </c>
      <c r="C10" s="8" t="n">
        <v>1209</v>
      </c>
      <c r="D10" s="8" t="n">
        <v>14534</v>
      </c>
      <c r="E10" s="8" t="n">
        <v>9052</v>
      </c>
      <c r="F10" s="8" t="n">
        <v>4803</v>
      </c>
      <c r="G10" s="9" t="n">
        <v>4</v>
      </c>
      <c r="H10" s="8" t="n">
        <v>13880</v>
      </c>
      <c r="I10" s="9" t="n">
        <v>654</v>
      </c>
    </row>
    <row r="12">
      <c r="A12" s="2" t="inlineStr">
        <is>
          <t>Transcriber's notes</t>
        </is>
      </c>
    </row>
    <row r="13">
      <c r="A13" t="inlineStr">
        <is>
          <t>No. of Cases Total = Males + Females — reconciles in all three years.</t>
        </is>
      </c>
    </row>
    <row r="14">
      <c r="A14" t="inlineStr">
        <is>
          <t>Finished vs Without trial + Placed + Transferred: 1925 and 1926 reconcile; 1927 13,880 vs 13,859 — does NOT reconcile (diff 21).</t>
        </is>
      </c>
    </row>
    <row r="15">
      <c r="A15" t="inlineStr">
        <is>
          <t>Finished + Cases in hand vs Total: 1925 and 1927 reconcile; 1926 16,455 vs 16,486 (diff 31).</t>
        </is>
      </c>
    </row>
    <row r="16">
      <c r="A16" t="inlineStr">
        <is>
          <t>Brace 'Cases disposed of' spans from Without trial to Cases in hand; Cases in hand given its own header.</t>
        </is>
      </c>
    </row>
  </sheetData>
  <hyperlinks>
    <hyperlink xmlns:r="http://schemas.openxmlformats.org/officeDocument/2006/relationships" ref="A5" r:id="rId1"/>
  </hyperlink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[Police offices and police force]</t>
        </is>
      </c>
    </row>
    <row r="2">
      <c r="A2" t="inlineStr">
        <is>
          <t>Justice, Police and Prisons · printed pp. 211</t>
        </is>
      </c>
    </row>
    <row r="3">
      <c r="A3" t="inlineStr">
        <is>
          <t>II. Police — Police Offices and Police Force</t>
        </is>
      </c>
    </row>
    <row r="4">
      <c r="A4" t="inlineStr">
        <is>
          <t>Scan: https://archive.org/details/japan-year-book-1930/page/n266/mode/1up</t>
        </is>
      </c>
    </row>
    <row r="5">
      <c r="A5" s="3" t="inlineStr">
        <is>
          <t>← Contents</t>
        </is>
      </c>
    </row>
    <row r="7">
      <c r="A7" s="5" t="inlineStr">
        <is>
          <t>Year</t>
        </is>
      </c>
      <c r="B7" s="5" t="inlineStr">
        <is>
          <t>Offices includ. branches</t>
        </is>
      </c>
      <c r="C7" s="5" t="inlineStr">
        <is>
          <t>Superintending generals</t>
        </is>
      </c>
      <c r="D7" s="5" t="inlineStr">
        <is>
          <t>Police inspectors</t>
        </is>
      </c>
      <c r="E7" s="5" t="inlineStr">
        <is>
          <t>Assistant inspectors</t>
        </is>
      </c>
      <c r="F7" s="5" t="inlineStr">
        <is>
          <t>Police men</t>
        </is>
      </c>
    </row>
    <row r="8">
      <c r="A8" s="9" t="n">
        <v>1925</v>
      </c>
      <c r="B8" s="8" t="n">
        <v>1218</v>
      </c>
      <c r="C8" s="9" t="n">
        <v>274</v>
      </c>
      <c r="D8" s="8" t="n">
        <v>1449</v>
      </c>
      <c r="E8" s="8" t="n">
        <v>2653</v>
      </c>
      <c r="F8" s="8" t="n">
        <v>54351</v>
      </c>
    </row>
    <row r="9">
      <c r="A9" s="9" t="n">
        <v>1926</v>
      </c>
      <c r="B9" s="8" t="n">
        <v>1205</v>
      </c>
      <c r="C9" s="9" t="n">
        <v>274</v>
      </c>
      <c r="D9" s="8" t="n">
        <v>1452</v>
      </c>
      <c r="E9" s="8" t="n">
        <v>2962</v>
      </c>
      <c r="F9" s="8" t="n">
        <v>54107</v>
      </c>
    </row>
    <row r="10">
      <c r="A10" s="9" t="n">
        <v>1927</v>
      </c>
      <c r="B10" s="8" t="n">
        <v>1187</v>
      </c>
      <c r="C10" s="9" t="n">
        <v>279</v>
      </c>
      <c r="D10" s="8" t="n">
        <v>1488</v>
      </c>
      <c r="E10" s="8" t="n">
        <v>3111</v>
      </c>
      <c r="F10" s="8" t="n">
        <v>55695</v>
      </c>
    </row>
  </sheetData>
  <hyperlinks>
    <hyperlink xmlns:r="http://schemas.openxmlformats.org/officeDocument/2006/relationships" ref="A5" r:id="rId1"/>
  </hyperlink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Suicides and Suicidal Acts</t>
        </is>
      </c>
    </row>
    <row r="2">
      <c r="A2" t="inlineStr">
        <is>
          <t>Justice, Police and Prisons · printed pp. 211</t>
        </is>
      </c>
    </row>
    <row r="3">
      <c r="A3" t="inlineStr">
        <is>
          <t>Scan: https://archive.org/details/japan-year-book-1930/page/n266/mode/1up</t>
        </is>
      </c>
    </row>
    <row r="4">
      <c r="A4" s="3" t="inlineStr">
        <is>
          <t>← Contents</t>
        </is>
      </c>
    </row>
    <row r="6">
      <c r="A6" s="5" t="inlineStr">
        <is>
          <t>Means</t>
        </is>
      </c>
      <c r="B6" s="5" t="inlineStr">
        <is>
          <t>1927 — Male</t>
        </is>
      </c>
      <c r="C6" s="5" t="inlineStr">
        <is>
          <t>1927 — Female</t>
        </is>
      </c>
      <c r="D6" s="5" t="inlineStr">
        <is>
          <t>1926 — Male</t>
        </is>
      </c>
      <c r="E6" s="5" t="inlineStr">
        <is>
          <t>1926 — Female</t>
        </is>
      </c>
      <c r="F6" s="5" t="inlineStr">
        <is>
          <t>1925 — Male</t>
        </is>
      </c>
      <c r="G6" s="5" t="inlineStr">
        <is>
          <t>1925 — Female</t>
        </is>
      </c>
    </row>
    <row r="7">
      <c r="A7" t="inlineStr">
        <is>
          <t>By hanging</t>
        </is>
      </c>
      <c r="B7" s="8" t="n">
        <v>4548</v>
      </c>
      <c r="C7" s="8" t="n">
        <v>1985</v>
      </c>
      <c r="D7" s="8" t="n">
        <v>4458</v>
      </c>
      <c r="E7" s="8" t="n">
        <v>1899</v>
      </c>
      <c r="F7" s="8" t="n">
        <v>4388</v>
      </c>
      <c r="G7" s="8" t="n">
        <v>1896</v>
      </c>
    </row>
    <row r="8">
      <c r="A8" t="inlineStr">
        <is>
          <t>" drowning</t>
        </is>
      </c>
      <c r="B8" s="8" t="n">
        <v>1539</v>
      </c>
      <c r="C8" s="8" t="n">
        <v>2020</v>
      </c>
      <c r="D8" s="8" t="n">
        <v>1510</v>
      </c>
      <c r="E8" s="8" t="n">
        <v>2076</v>
      </c>
      <c r="F8" s="8" t="n">
        <v>1559</v>
      </c>
      <c r="G8" s="8" t="n">
        <v>2028</v>
      </c>
    </row>
    <row r="9">
      <c r="A9" t="inlineStr">
        <is>
          <t>" edged tools</t>
        </is>
      </c>
      <c r="B9" s="9" t="n">
        <v>369</v>
      </c>
      <c r="C9" s="9" t="n">
        <v>140</v>
      </c>
      <c r="D9" s="9" t="n">
        <v>354</v>
      </c>
      <c r="E9" s="9" t="n">
        <v>135</v>
      </c>
      <c r="F9" s="9" t="n">
        <v>408</v>
      </c>
      <c r="G9" s="9" t="n">
        <v>147</v>
      </c>
    </row>
    <row r="10">
      <c r="A10" t="inlineStr">
        <is>
          <t>" firearms</t>
        </is>
      </c>
      <c r="B10" s="9" t="n">
        <v>96</v>
      </c>
      <c r="C10" s="9" t="n">
        <v>14</v>
      </c>
      <c r="D10" s="9" t="n">
        <v>92</v>
      </c>
      <c r="E10" s="9" t="n">
        <v>17</v>
      </c>
      <c r="F10" s="9" t="n">
        <v>99</v>
      </c>
      <c r="G10" s="9" t="n">
        <v>16</v>
      </c>
    </row>
    <row r="11">
      <c r="A11" t="inlineStr">
        <is>
          <t>" poisons</t>
        </is>
      </c>
      <c r="B11" s="8" t="n">
        <v>1397</v>
      </c>
      <c r="C11" s="8" t="n">
        <v>1045</v>
      </c>
      <c r="D11" s="8" t="n">
        <v>1045</v>
      </c>
      <c r="E11" s="9" t="n">
        <v>890</v>
      </c>
      <c r="F11" s="9" t="n">
        <v>947</v>
      </c>
      <c r="G11" s="9" t="n">
        <v>856</v>
      </c>
    </row>
    <row r="12">
      <c r="A12" t="inlineStr">
        <is>
          <t>" being run over by trains</t>
        </is>
      </c>
      <c r="B12" s="8" t="n">
        <v>1289</v>
      </c>
      <c r="C12" s="9" t="n">
        <v>586</v>
      </c>
      <c r="D12" s="8" t="n">
        <v>1299</v>
      </c>
      <c r="E12" s="9" t="n">
        <v>640</v>
      </c>
      <c r="F12" s="8" t="n">
        <v>1295</v>
      </c>
      <c r="G12" s="9" t="n">
        <v>556</v>
      </c>
    </row>
    <row r="13">
      <c r="A13" t="inlineStr">
        <is>
          <t>Total incl. others</t>
        </is>
      </c>
      <c r="B13" s="8" t="n">
        <v>9686</v>
      </c>
      <c r="C13" s="8" t="n">
        <v>5953</v>
      </c>
      <c r="D13" s="8" t="n">
        <v>9174</v>
      </c>
      <c r="E13" s="8" t="n">
        <v>5824</v>
      </c>
      <c r="F13" s="8" t="n">
        <v>9210</v>
      </c>
      <c r="G13" s="8" t="n">
        <v>5712</v>
      </c>
    </row>
    <row r="15">
      <c r="A15" s="2" t="inlineStr">
        <is>
          <t>Transcriber's notes</t>
        </is>
      </c>
    </row>
    <row r="16">
      <c r="A16" t="inlineStr">
        <is>
          <t>Ditto marks (= 'By') kept as printed.</t>
        </is>
      </c>
    </row>
    <row r="17">
      <c r="A17" t="inlineStr">
        <is>
          <t>Total includes unlisted 'others', so cannot be reconciled; listed items are below the totals in every column (9,686 vs listed items 9,238; 5,953 vs listed items 5,790; 9,174 vs listed items 8,758; 5,824 vs listed items 5,657; 9,210 vs listed items 8,696; 5,712 vs listed items 5,499).</t>
        </is>
      </c>
    </row>
  </sheetData>
  <hyperlinks>
    <hyperlink xmlns:r="http://schemas.openxmlformats.org/officeDocument/2006/relationships" ref="A4" r:id="rId1"/>
  </hyperlink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Causes of Suicides</t>
        </is>
      </c>
    </row>
    <row r="2">
      <c r="A2" t="inlineStr">
        <is>
          <t>Justice, Police and Prisons · printed pp. 211</t>
        </is>
      </c>
    </row>
    <row r="3">
      <c r="A3" t="inlineStr">
        <is>
          <t>Scan: https://archive.org/details/japan-year-book-1930/page/n266/mode/1up</t>
        </is>
      </c>
    </row>
    <row r="4">
      <c r="A4" s="3" t="inlineStr">
        <is>
          <t>← Contents</t>
        </is>
      </c>
    </row>
    <row r="6">
      <c r="A6" s="5" t="inlineStr">
        <is>
          <t>Cause</t>
        </is>
      </c>
      <c r="B6" s="5" t="inlineStr">
        <is>
          <t>1927 — Male</t>
        </is>
      </c>
      <c r="C6" s="5" t="inlineStr">
        <is>
          <t>1927 — Female</t>
        </is>
      </c>
      <c r="D6" s="5" t="inlineStr">
        <is>
          <t>1926 — Male</t>
        </is>
      </c>
      <c r="E6" s="5" t="inlineStr">
        <is>
          <t>1926 — Female</t>
        </is>
      </c>
      <c r="F6" s="5" t="inlineStr">
        <is>
          <t>1925 — Male</t>
        </is>
      </c>
      <c r="G6" s="5" t="inlineStr">
        <is>
          <t>1925 — Female</t>
        </is>
      </c>
    </row>
    <row r="7">
      <c r="A7" t="inlineStr">
        <is>
          <t>Mental derangement</t>
        </is>
      </c>
      <c r="B7" s="8" t="n">
        <v>1888</v>
      </c>
      <c r="C7" s="8" t="n">
        <v>1139</v>
      </c>
      <c r="D7" s="8" t="n">
        <v>1956</v>
      </c>
      <c r="E7" s="8" t="n">
        <v>1186</v>
      </c>
      <c r="F7" s="8" t="n">
        <v>2004</v>
      </c>
      <c r="G7" t="inlineStr"/>
    </row>
    <row r="8">
      <c r="A8" t="inlineStr">
        <is>
          <t>From illness</t>
        </is>
      </c>
      <c r="B8" s="8" t="n">
        <v>2279</v>
      </c>
      <c r="C8" s="8" t="n">
        <v>1471</v>
      </c>
      <c r="D8" s="8" t="n">
        <v>2091</v>
      </c>
      <c r="E8" s="8" t="n">
        <v>1421</v>
      </c>
      <c r="F8" s="8" t="n">
        <v>2129</v>
      </c>
      <c r="G8" s="8" t="n">
        <v>1363</v>
      </c>
    </row>
    <row r="9">
      <c r="A9" t="inlineStr">
        <is>
          <t>Poverty or misery</t>
        </is>
      </c>
      <c r="B9" s="9" t="n">
        <v>477</v>
      </c>
      <c r="C9" s="9" t="n">
        <v>154</v>
      </c>
      <c r="D9" s="9" t="n">
        <v>462</v>
      </c>
      <c r="E9" s="9" t="n">
        <v>134</v>
      </c>
      <c r="F9" s="9" t="n">
        <v>464</v>
      </c>
      <c r="G9" s="9" t="n">
        <v>160</v>
      </c>
    </row>
    <row r="10">
      <c r="A10" t="inlineStr">
        <is>
          <t>Love or jealousy</t>
        </is>
      </c>
      <c r="B10" s="9" t="n">
        <v>312</v>
      </c>
      <c r="C10" s="9" t="n">
        <v>372</v>
      </c>
      <c r="D10" s="9" t="n">
        <v>284</v>
      </c>
      <c r="E10" s="9" t="n">
        <v>342</v>
      </c>
      <c r="F10" s="9" t="n">
        <v>278</v>
      </c>
      <c r="G10" s="9" t="n">
        <v>384</v>
      </c>
    </row>
    <row r="11">
      <c r="A11" t="inlineStr">
        <is>
          <t>Remorse</t>
        </is>
      </c>
      <c r="B11" s="9" t="n">
        <v>159</v>
      </c>
      <c r="C11" s="9" t="n">
        <v>54</v>
      </c>
      <c r="D11" s="9" t="n">
        <v>131</v>
      </c>
      <c r="E11" s="9" t="n">
        <v>46</v>
      </c>
      <c r="F11" s="9" t="n">
        <v>125</v>
      </c>
      <c r="G11" s="9" t="n">
        <v>44</v>
      </c>
    </row>
    <row r="12">
      <c r="A12" t="inlineStr">
        <is>
          <t>Domestic discord</t>
        </is>
      </c>
      <c r="B12" s="9" t="n">
        <v>220</v>
      </c>
      <c r="C12" s="9" t="n">
        <v>305</v>
      </c>
      <c r="D12" s="9" t="n">
        <v>221</v>
      </c>
      <c r="E12" s="9" t="n">
        <v>293</v>
      </c>
      <c r="F12" s="9" t="n">
        <v>177</v>
      </c>
      <c r="G12" t="inlineStr"/>
    </row>
    <row r="13">
      <c r="A13" t="inlineStr">
        <is>
          <t>Fear for detection of crimes or impending punishment</t>
        </is>
      </c>
      <c r="B13" s="9" t="n">
        <v>116</v>
      </c>
      <c r="C13" s="9" t="n">
        <v>22</v>
      </c>
      <c r="D13" s="9" t="n">
        <v>126</v>
      </c>
      <c r="E13" s="9" t="n">
        <v>14</v>
      </c>
      <c r="F13" s="9" t="n">
        <v>133</v>
      </c>
      <c r="G13" s="9" t="n">
        <v>19</v>
      </c>
    </row>
    <row r="14">
      <c r="A14" t="inlineStr">
        <is>
          <t>Pessimism</t>
        </is>
      </c>
      <c r="B14" s="9" t="n">
        <v>311</v>
      </c>
      <c r="C14" s="9" t="n">
        <v>183</v>
      </c>
      <c r="D14" s="9" t="n">
        <v>238</v>
      </c>
      <c r="E14" s="9" t="n">
        <v>149</v>
      </c>
      <c r="F14" s="9" t="n">
        <v>179</v>
      </c>
      <c r="G14" s="9" t="n">
        <v>109</v>
      </c>
    </row>
    <row r="15">
      <c r="A15" t="inlineStr">
        <is>
          <t>Business failure and debts</t>
        </is>
      </c>
      <c r="B15" s="9" t="n">
        <v>219</v>
      </c>
      <c r="C15" s="9" t="n">
        <v>14</v>
      </c>
      <c r="D15" s="9" t="n">
        <v>177</v>
      </c>
      <c r="E15" s="9" t="n">
        <v>16</v>
      </c>
      <c r="F15" s="9" t="n">
        <v>224</v>
      </c>
      <c r="G15" s="9" t="n">
        <v>17</v>
      </c>
    </row>
    <row r="16">
      <c r="A16" t="inlineStr">
        <is>
          <t>Divorce</t>
        </is>
      </c>
      <c r="B16" s="9" t="n">
        <v>25</v>
      </c>
      <c r="C16" s="9" t="n">
        <v>86</v>
      </c>
      <c r="D16" s="9" t="n">
        <v>27</v>
      </c>
      <c r="E16" s="9" t="n">
        <v>72</v>
      </c>
      <c r="F16" s="9" t="n">
        <v>34</v>
      </c>
      <c r="G16" s="9" t="n">
        <v>61</v>
      </c>
    </row>
    <row r="17">
      <c r="A17" t="inlineStr">
        <is>
          <t>Total incl. others</t>
        </is>
      </c>
      <c r="B17" s="8" t="n">
        <v>9686</v>
      </c>
      <c r="C17" s="8" t="n">
        <v>5953</v>
      </c>
      <c r="D17" s="8" t="n">
        <v>9174</v>
      </c>
      <c r="E17" s="8" t="n">
        <v>5824</v>
      </c>
      <c r="F17" s="8" t="n">
        <v>9210</v>
      </c>
      <c r="G17" s="8" t="n">
        <v>5712</v>
      </c>
    </row>
    <row r="19">
      <c r="A19" s="2" t="inlineStr">
        <is>
          <t>Transcriber's notes</t>
        </is>
      </c>
    </row>
    <row r="20">
      <c r="A20" t="inlineStr">
        <is>
          <t>Row 'Mental derangement', col '1925 — Female': third digit broken in print (appears 1,153 but 5 not certain); left blank.</t>
        </is>
      </c>
    </row>
    <row r="21">
      <c r="A21" t="inlineStr">
        <is>
          <t>Row 'Domestic discord', col '1925 — Female': first digit broken (appears 320, 3 vs 8 not certain); left blank.</t>
        </is>
      </c>
    </row>
    <row r="22">
      <c r="A22" t="inlineStr">
        <is>
          <t>Row 'Business failure and debts', col '1926 — Female' read as 16 (glyph slightly broken).</t>
        </is>
      </c>
    </row>
    <row r="23">
      <c r="A23" t="inlineStr">
        <is>
          <t>Total includes unlisted 'others', so cannot be reconciled (9,686 vs listed items 6,006; 5,953 vs listed items 3,800; 9,174 vs listed items 5,713; 5,824 vs listed items 3,673; 9,210 vs listed items 5,747; col 6: n/a (blank)).</t>
        </is>
      </c>
    </row>
  </sheetData>
  <hyperlinks>
    <hyperlink xmlns:r="http://schemas.openxmlformats.org/officeDocument/2006/relationships" ref="A4" r:id="rId1"/>
  </hyperlink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No. of Sufferers from Robbery, Peculation and Fraud</t>
        </is>
      </c>
    </row>
    <row r="2">
      <c r="A2" t="inlineStr">
        <is>
          <t>Justice, Police and Prisons · printed pp. 212</t>
        </is>
      </c>
    </row>
    <row r="3">
      <c r="A3" t="inlineStr">
        <is>
          <t>Number of houses, boats or persons that suffered from robbery, fraud, etc. is as follows:—</t>
        </is>
      </c>
    </row>
    <row r="4">
      <c r="A4" t="inlineStr">
        <is>
          <t>Scan: https://archive.org/details/japan-year-book-1930/page/n267/mode/1up</t>
        </is>
      </c>
    </row>
    <row r="5">
      <c r="A5" s="3" t="inlineStr">
        <is>
          <t>← Contents</t>
        </is>
      </c>
    </row>
    <row r="7">
      <c r="A7" s="5" t="inlineStr">
        <is>
          <t>Year</t>
        </is>
      </c>
      <c r="B7" s="5" t="inlineStr">
        <is>
          <t>Robbery by force</t>
        </is>
      </c>
      <c r="C7" s="5" t="inlineStr">
        <is>
          <t>Larceny</t>
        </is>
      </c>
      <c r="D7" s="5" t="inlineStr">
        <is>
          <t>Pickpockets</t>
        </is>
      </c>
      <c r="E7" s="5" t="inlineStr">
        <is>
          <t>Fraud and blackmailing</t>
        </is>
      </c>
    </row>
    <row r="8">
      <c r="A8" s="9" t="n">
        <v>1925</v>
      </c>
      <c r="B8" s="8" t="n">
        <v>1719</v>
      </c>
      <c r="C8" s="8" t="n">
        <v>315338</v>
      </c>
      <c r="D8" s="8" t="n">
        <v>10893</v>
      </c>
      <c r="E8" s="8" t="n">
        <v>114458</v>
      </c>
    </row>
    <row r="9">
      <c r="A9" s="9" t="n">
        <v>1926</v>
      </c>
      <c r="B9" s="8" t="n">
        <v>1455</v>
      </c>
      <c r="C9" s="8" t="n">
        <v>331677</v>
      </c>
      <c r="D9" s="8" t="n">
        <v>10669</v>
      </c>
      <c r="E9" s="8" t="n">
        <v>120590</v>
      </c>
    </row>
    <row r="10">
      <c r="A10" s="9" t="n">
        <v>1927</v>
      </c>
      <c r="B10" s="8" t="n">
        <v>1730</v>
      </c>
      <c r="C10" s="8" t="n">
        <v>356088</v>
      </c>
      <c r="D10" s="8" t="n">
        <v>12750</v>
      </c>
      <c r="E10" s="8" t="n">
        <v>121171</v>
      </c>
    </row>
  </sheetData>
  <hyperlinks>
    <hyperlink xmlns:r="http://schemas.openxmlformats.org/officeDocument/2006/relationships" ref="A5" r:id="rId1"/>
  </hyperlink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arrests made by police officers, by offence]</t>
        </is>
      </c>
    </row>
    <row r="2">
      <c r="A2" t="inlineStr">
        <is>
          <t>Justice, Police and Prisons · printed pp. 212</t>
        </is>
      </c>
    </row>
    <row r="3">
      <c r="A3" t="inlineStr">
        <is>
          <t>Number of arrests made by police officers is classified as follows:—</t>
        </is>
      </c>
    </row>
    <row r="4">
      <c r="A4" t="inlineStr">
        <is>
          <t>Scan: https://archive.org/details/japan-year-book-1930/page/n267/mode/1up</t>
        </is>
      </c>
    </row>
    <row r="5">
      <c r="A5" s="3" t="inlineStr">
        <is>
          <t>← Contents</t>
        </is>
      </c>
    </row>
    <row r="7">
      <c r="A7" s="5" t="inlineStr">
        <is>
          <t>Offence</t>
        </is>
      </c>
      <c r="B7" s="5" t="inlineStr">
        <is>
          <t>1927</t>
        </is>
      </c>
      <c r="C7" s="5" t="inlineStr">
        <is>
          <t>1926</t>
        </is>
      </c>
      <c r="D7" s="5" t="inlineStr">
        <is>
          <t>1925</t>
        </is>
      </c>
    </row>
    <row r="8">
      <c r="A8" t="inlineStr">
        <is>
          <t>Riot</t>
        </is>
      </c>
      <c r="B8" s="8" t="n">
        <v>1157</v>
      </c>
      <c r="C8" s="8" t="n">
        <v>1799</v>
      </c>
      <c r="D8" s="8" t="n">
        <v>1318</v>
      </c>
    </row>
    <row r="9">
      <c r="A9" t="inlineStr">
        <is>
          <t>Incendiarism</t>
        </is>
      </c>
      <c r="B9" s="8" t="n">
        <v>14012</v>
      </c>
      <c r="C9" s="8" t="n">
        <v>13975</v>
      </c>
      <c r="D9" s="8" t="n">
        <v>13395</v>
      </c>
    </row>
    <row r="10">
      <c r="A10" t="inlineStr">
        <is>
          <t>Forgery of coins</t>
        </is>
      </c>
      <c r="B10" s="9" t="n">
        <v>107</v>
      </c>
      <c r="C10" s="9" t="n">
        <v>79</v>
      </c>
      <c r="D10" s="9" t="n">
        <v>94</v>
      </c>
    </row>
    <row r="11">
      <c r="A11" t="inlineStr">
        <is>
          <t>Forgery of documents</t>
        </is>
      </c>
      <c r="B11" s="9" t="n">
        <v>918</v>
      </c>
      <c r="C11" s="9" t="n">
        <v>754</v>
      </c>
      <c r="D11" s="9" t="n">
        <v>672</v>
      </c>
    </row>
    <row r="12">
      <c r="A12" t="inlineStr">
        <is>
          <t>Obscenity</t>
        </is>
      </c>
      <c r="B12" s="8" t="n">
        <v>2442</v>
      </c>
      <c r="C12" s="8" t="n">
        <v>2334</v>
      </c>
      <c r="D12" s="8" t="n">
        <v>2200</v>
      </c>
    </row>
    <row r="13">
      <c r="A13" t="inlineStr">
        <is>
          <t>Gambling and lottery</t>
        </is>
      </c>
      <c r="B13" s="8" t="n">
        <v>102167</v>
      </c>
      <c r="C13" s="8" t="n">
        <v>102918</v>
      </c>
      <c r="D13" s="8" t="n">
        <v>103672</v>
      </c>
    </row>
    <row r="14">
      <c r="A14" t="inlineStr">
        <is>
          <t>Disgrace of official honor</t>
        </is>
      </c>
      <c r="B14" s="9" t="n">
        <v>577</v>
      </c>
      <c r="C14" s="9" t="n">
        <v>433</v>
      </c>
      <c r="D14" s="9" t="n">
        <v>481</v>
      </c>
    </row>
    <row r="15">
      <c r="A15" t="inlineStr">
        <is>
          <t>Murder</t>
        </is>
      </c>
      <c r="B15" s="8" t="n">
        <v>2447</v>
      </c>
      <c r="C15" s="8" t="n">
        <v>2620</v>
      </c>
      <c r="D15" s="8" t="n">
        <v>2391</v>
      </c>
    </row>
    <row r="16">
      <c r="A16" t="inlineStr">
        <is>
          <t>Battery and assaults</t>
        </is>
      </c>
      <c r="B16" s="8" t="n">
        <v>29929</v>
      </c>
      <c r="C16" s="8" t="n">
        <v>30868</v>
      </c>
      <c r="D16" s="8" t="n">
        <v>28919</v>
      </c>
    </row>
    <row r="17">
      <c r="A17" t="inlineStr">
        <is>
          <t>Accidental battery and assaults</t>
        </is>
      </c>
      <c r="B17" s="8" t="n">
        <v>10193</v>
      </c>
      <c r="C17" s="8" t="n">
        <v>9287</v>
      </c>
      <c r="D17" s="8" t="n">
        <v>8048</v>
      </c>
    </row>
    <row r="18">
      <c r="A18" t="inlineStr">
        <is>
          <t>Abortion</t>
        </is>
      </c>
      <c r="B18" s="8" t="n">
        <v>1048</v>
      </c>
      <c r="C18" s="8" t="n">
        <v>1411</v>
      </c>
      <c r="D18" s="9" t="n">
        <v>896</v>
      </c>
    </row>
    <row r="19">
      <c r="A19" t="inlineStr">
        <is>
          <t>Desertion</t>
        </is>
      </c>
      <c r="B19" s="9" t="n">
        <v>376</v>
      </c>
      <c r="C19" s="9" t="n">
        <v>352</v>
      </c>
      <c r="D19" s="9" t="n">
        <v>298</v>
      </c>
    </row>
    <row r="20">
      <c r="A20" t="inlineStr">
        <is>
          <t>Abduction</t>
        </is>
      </c>
      <c r="B20" s="8" t="n">
        <v>1420</v>
      </c>
      <c r="C20" s="8" t="n">
        <v>1802</v>
      </c>
      <c r="D20" s="8" t="n">
        <v>1811</v>
      </c>
    </row>
    <row r="21">
      <c r="A21" t="inlineStr">
        <is>
          <t>Larceny</t>
        </is>
      </c>
      <c r="B21" s="8" t="n">
        <v>98470</v>
      </c>
      <c r="C21" s="8" t="n">
        <v>90626</v>
      </c>
      <c r="D21" s="8" t="n">
        <v>88937</v>
      </c>
    </row>
    <row r="22">
      <c r="A22" t="inlineStr">
        <is>
          <t>Robbery by force</t>
        </is>
      </c>
      <c r="B22" s="8" t="n">
        <v>11570</v>
      </c>
      <c r="C22" s="8" t="n">
        <v>1431</v>
      </c>
      <c r="D22" s="8" t="n">
        <v>1516</v>
      </c>
    </row>
    <row r="23">
      <c r="A23" t="inlineStr">
        <is>
          <t>Fraud and blackmailing</t>
        </is>
      </c>
      <c r="B23" s="8" t="n">
        <v>70592</v>
      </c>
      <c r="C23" s="8" t="n">
        <v>66421</v>
      </c>
      <c r="D23" s="8" t="n">
        <v>63779</v>
      </c>
    </row>
    <row r="24">
      <c r="A24" t="inlineStr">
        <is>
          <t>Violation of military and naval laws</t>
        </is>
      </c>
      <c r="B24" s="9" t="n">
        <v>379</v>
      </c>
      <c r="C24" s="9" t="n">
        <v>391</v>
      </c>
      <c r="D24" s="9" t="n">
        <v>353</v>
      </c>
    </row>
    <row r="25">
      <c r="A25" t="inlineStr">
        <is>
          <t>Violation of police regulations</t>
        </is>
      </c>
      <c r="B25" s="8" t="n">
        <v>211809</v>
      </c>
      <c r="C25" s="8" t="n">
        <v>205434</v>
      </c>
      <c r="D25" s="8" t="n">
        <v>171744</v>
      </c>
    </row>
    <row r="26">
      <c r="A26" t="inlineStr">
        <is>
          <t>Violation of adm. rules</t>
        </is>
      </c>
      <c r="B26" s="8" t="n">
        <v>315855</v>
      </c>
      <c r="C26" s="8" t="n">
        <v>318417</v>
      </c>
      <c r="D26" s="8" t="n">
        <v>330152</v>
      </c>
    </row>
    <row r="27">
      <c r="A27" t="inlineStr">
        <is>
          <t>Total incl. others</t>
        </is>
      </c>
      <c r="B27" s="8" t="n">
        <v>1181098</v>
      </c>
      <c r="C27" s="8" t="n">
        <v>1136018</v>
      </c>
      <c r="D27" s="8" t="n">
        <v>1081597</v>
      </c>
    </row>
    <row r="29">
      <c r="A29" s="2" t="inlineStr">
        <is>
          <t>Transcriber's notes</t>
        </is>
      </c>
    </row>
    <row r="30">
      <c r="A30" t="inlineStr">
        <is>
          <t>Total includes unlisted 'others'; cannot be reconciled (1,181,098 vs listed items 875,468; 1,136,018 vs listed items 851,352; 1,081,597 vs listed items 820,676).</t>
        </is>
      </c>
    </row>
    <row r="31">
      <c r="A31" t="inlineStr">
        <is>
          <t>Robbery by force 1927 printed 11,570 (vs 1,431 and 1,516 in other years) — as printed.</t>
        </is>
      </c>
    </row>
  </sheetData>
  <hyperlinks>
    <hyperlink xmlns:r="http://schemas.openxmlformats.org/officeDocument/2006/relationships" ref="A5" r:id="rId1"/>
  </hyperlink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Unnatural Deaths</t>
        </is>
      </c>
    </row>
    <row r="2">
      <c r="A2" t="inlineStr">
        <is>
          <t>Justice, Police and Prisons · printed pp. 212</t>
        </is>
      </c>
    </row>
    <row r="3">
      <c r="A3" t="inlineStr">
        <is>
          <t>Scan: https://archive.org/details/japan-year-book-1930/page/n267/mode/1up</t>
        </is>
      </c>
    </row>
    <row r="4">
      <c r="A4" s="3" t="inlineStr">
        <is>
          <t>← Contents</t>
        </is>
      </c>
    </row>
    <row r="6">
      <c r="A6" s="5" t="inlineStr">
        <is>
          <t>Offence</t>
        </is>
      </c>
      <c r="B6" s="5" t="inlineStr">
        <is>
          <t>1927</t>
        </is>
      </c>
      <c r="C6" s="5" t="inlineStr">
        <is>
          <t>1926</t>
        </is>
      </c>
      <c r="D6" s="5" t="inlineStr">
        <is>
          <t>1925</t>
        </is>
      </c>
    </row>
    <row r="7">
      <c r="A7" t="inlineStr">
        <is>
          <t>Murdered</t>
        </is>
      </c>
      <c r="B7" s="8" t="n">
        <v>2052</v>
      </c>
      <c r="C7" s="8" t="n">
        <v>3329</v>
      </c>
      <c r="D7" s="8" t="n">
        <v>2947</v>
      </c>
    </row>
    <row r="8">
      <c r="A8" t="inlineStr">
        <is>
          <t>Accidental deaths</t>
        </is>
      </c>
      <c r="B8" t="inlineStr"/>
      <c r="C8" t="inlineStr"/>
      <c r="D8" t="inlineStr"/>
    </row>
    <row r="9">
      <c r="A9" t="inlineStr">
        <is>
          <t>Tidal waves</t>
        </is>
      </c>
      <c r="B9" s="9" t="n">
        <v>315</v>
      </c>
      <c r="C9" s="9" t="n">
        <v>232</v>
      </c>
      <c r="D9" s="9" t="n">
        <v>76</v>
      </c>
    </row>
    <row r="10">
      <c r="A10" t="inlineStr">
        <is>
          <t>Floods</t>
        </is>
      </c>
      <c r="B10" s="9" t="n">
        <v>130</v>
      </c>
      <c r="C10" s="9" t="n">
        <v>6</v>
      </c>
      <c r="D10" s="9" t="n">
        <v>5</v>
      </c>
    </row>
    <row r="11">
      <c r="A11" t="inlineStr">
        <is>
          <t>Shipwrecks</t>
        </is>
      </c>
      <c r="B11" s="9" t="n">
        <v>475</v>
      </c>
      <c r="C11" s="9" t="n">
        <v>637</v>
      </c>
      <c r="D11" s="9" t="n">
        <v>661</v>
      </c>
    </row>
    <row r="12">
      <c r="A12" t="inlineStr">
        <is>
          <t>Fires</t>
        </is>
      </c>
      <c r="B12" s="9" t="n">
        <v>594</v>
      </c>
      <c r="C12" s="9" t="n">
        <v>357</v>
      </c>
      <c r="D12" s="9" t="n">
        <v>359</v>
      </c>
    </row>
    <row r="13">
      <c r="A13" t="inlineStr">
        <is>
          <t>Earthquakes</t>
        </is>
      </c>
      <c r="B13" s="8" t="n">
        <v>2828</v>
      </c>
      <c r="C13" s="9" t="n">
        <v>5</v>
      </c>
      <c r="D13" s="9" t="n">
        <v>394</v>
      </c>
    </row>
    <row r="14">
      <c r="A14" t="inlineStr">
        <is>
          <t>Snow or frozen</t>
        </is>
      </c>
      <c r="B14" s="9" t="n">
        <v>466</v>
      </c>
      <c r="C14" s="9" t="n">
        <v>232</v>
      </c>
      <c r="D14" s="9" t="n">
        <v>240</v>
      </c>
    </row>
    <row r="15">
      <c r="A15" t="inlineStr">
        <is>
          <t>Landslips, Collapsed houses, trees, etc.</t>
        </is>
      </c>
      <c r="B15" s="9" t="n">
        <v>559</v>
      </c>
      <c r="C15" s="9" t="n">
        <v>253</v>
      </c>
      <c r="D15" s="9" t="n">
        <v>208</v>
      </c>
    </row>
    <row r="16">
      <c r="A16" t="inlineStr">
        <is>
          <t>At mines</t>
        </is>
      </c>
      <c r="B16" s="9" t="n">
        <v>746</v>
      </c>
      <c r="C16" s="9" t="n">
        <v>717</v>
      </c>
      <c r="D16" s="9" t="n">
        <v>786</v>
      </c>
    </row>
    <row r="17">
      <c r="A17" t="inlineStr">
        <is>
          <t>Beasts and poisonous insects</t>
        </is>
      </c>
      <c r="B17" s="9" t="n">
        <v>253</v>
      </c>
      <c r="C17" s="9" t="n">
        <v>124</v>
      </c>
      <c r="D17" s="9" t="n">
        <v>85</v>
      </c>
    </row>
    <row r="18">
      <c r="A18" t="inlineStr">
        <is>
          <t>Railway, motor cars, tramcars, etc.</t>
        </is>
      </c>
      <c r="B18" s="8" t="n">
        <v>7490</v>
      </c>
      <c r="C18" s="8" t="n">
        <v>7220</v>
      </c>
      <c r="D18" s="8" t="n">
        <v>7684</v>
      </c>
    </row>
    <row r="19">
      <c r="A19" t="inlineStr">
        <is>
          <t>Falling ill on the road</t>
        </is>
      </c>
      <c r="B19" s="8" t="n">
        <v>1255</v>
      </c>
      <c r="C19" s="8" t="n">
        <v>1211</v>
      </c>
      <c r="D19" s="8" t="n">
        <v>1293</v>
      </c>
    </row>
    <row r="20">
      <c r="A20" t="inlineStr">
        <is>
          <t>Total incl. others</t>
        </is>
      </c>
      <c r="B20" s="8" t="n">
        <v>20373</v>
      </c>
      <c r="C20" s="8" t="n">
        <v>15985</v>
      </c>
      <c r="D20" s="8" t="n">
        <v>19103</v>
      </c>
    </row>
    <row r="22">
      <c r="A22" s="2" t="inlineStr">
        <is>
          <t>Transcriber's notes</t>
        </is>
      </c>
    </row>
    <row r="23">
      <c r="A23" t="inlineStr">
        <is>
          <t>Total includes unlisted 'others'; cannot be reconciled (listed items incl. Murdered: 20,373 vs listed items 17,163; 15,985 vs listed items 14,323; 19,103 vs listed items 14,738).</t>
        </is>
      </c>
    </row>
  </sheetData>
  <hyperlinks>
    <hyperlink xmlns:r="http://schemas.openxmlformats.org/officeDocument/2006/relationships" ref="A4" r:id="rId1"/>
  </hyperlink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Foundlings</t>
        </is>
      </c>
    </row>
    <row r="2">
      <c r="A2" t="inlineStr">
        <is>
          <t>Justice, Police and Prisons · printed pp. 213</t>
        </is>
      </c>
    </row>
    <row r="3">
      <c r="A3" t="inlineStr">
        <is>
          <t>Scan: https://archive.org/details/japan-year-book-1930/page/n268/mode/1up</t>
        </is>
      </c>
    </row>
    <row r="4">
      <c r="A4" s="3" t="inlineStr">
        <is>
          <t>← Contents</t>
        </is>
      </c>
    </row>
    <row r="6">
      <c r="A6" s="5" t="inlineStr">
        <is>
          <t>Year</t>
        </is>
      </c>
      <c r="B6" s="5" t="inlineStr">
        <is>
          <t>Living — Male</t>
        </is>
      </c>
      <c r="C6" s="5" t="inlineStr">
        <is>
          <t>Living — Female</t>
        </is>
      </c>
      <c r="D6" s="5" t="inlineStr">
        <is>
          <t>Found dead — Male</t>
        </is>
      </c>
      <c r="E6" s="5" t="inlineStr">
        <is>
          <t>Found dead — Female</t>
        </is>
      </c>
      <c r="F6" s="5" t="inlineStr">
        <is>
          <t>Total — Male</t>
        </is>
      </c>
      <c r="G6" s="5" t="inlineStr">
        <is>
          <t>Total — Female</t>
        </is>
      </c>
      <c r="H6" s="5" t="inlineStr">
        <is>
          <t>Total</t>
        </is>
      </c>
    </row>
    <row r="7">
      <c r="A7" s="9" t="n">
        <v>1925</v>
      </c>
      <c r="B7" s="9" t="n">
        <v>76</v>
      </c>
      <c r="C7" s="9" t="n">
        <v>54</v>
      </c>
      <c r="D7" s="9" t="n">
        <v>21</v>
      </c>
      <c r="E7" s="9" t="n">
        <v>20</v>
      </c>
      <c r="F7" s="9" t="n">
        <v>97</v>
      </c>
      <c r="G7" s="9" t="n">
        <v>74</v>
      </c>
      <c r="H7" s="9" t="n">
        <v>171</v>
      </c>
    </row>
    <row r="8">
      <c r="A8" s="9" t="n">
        <v>1926</v>
      </c>
      <c r="B8" s="9" t="n">
        <v>60</v>
      </c>
      <c r="C8" s="9" t="n">
        <v>60</v>
      </c>
      <c r="D8" s="9" t="n">
        <v>15</v>
      </c>
      <c r="E8" s="9" t="n">
        <v>11</v>
      </c>
      <c r="F8" s="9" t="n">
        <v>75</v>
      </c>
      <c r="G8" s="9" t="n">
        <v>71</v>
      </c>
      <c r="H8" s="9" t="n">
        <v>146</v>
      </c>
    </row>
    <row r="9">
      <c r="A9" s="9" t="n">
        <v>1927</v>
      </c>
      <c r="B9" s="9" t="n">
        <v>80</v>
      </c>
      <c r="C9" s="9" t="n">
        <v>53</v>
      </c>
      <c r="D9" s="9" t="n">
        <v>25</v>
      </c>
      <c r="E9" s="9" t="n">
        <v>19</v>
      </c>
      <c r="F9" s="9" t="n">
        <v>105</v>
      </c>
      <c r="G9" s="9" t="n">
        <v>72</v>
      </c>
      <c r="H9" s="9" t="n">
        <v>177</v>
      </c>
    </row>
    <row r="11">
      <c r="A11" s="2" t="inlineStr">
        <is>
          <t>Transcriber's notes</t>
        </is>
      </c>
    </row>
    <row r="12">
      <c r="A12" t="inlineStr">
        <is>
          <t>All totals reconcile (Male, Female and grand Total, all three years).</t>
        </is>
      </c>
    </row>
  </sheetData>
  <hyperlinks>
    <hyperlink xmlns:r="http://schemas.openxmlformats.org/officeDocument/2006/relationships" ref="A4" r:id="rId1"/>
  </hyperlink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Fires</t>
        </is>
      </c>
    </row>
    <row r="2">
      <c r="A2" t="inlineStr">
        <is>
          <t>Justice, Police and Prisons · printed pp. 213</t>
        </is>
      </c>
    </row>
    <row r="3">
      <c r="A3" t="inlineStr">
        <is>
          <t>Scan: https://archive.org/details/japan-year-book-1930/page/n268/mode/1up</t>
        </is>
      </c>
    </row>
    <row r="4">
      <c r="A4" s="3" t="inlineStr">
        <is>
          <t>← Contents</t>
        </is>
      </c>
    </row>
    <row r="6">
      <c r="A6" s="5" t="inlineStr">
        <is>
          <t>Year</t>
        </is>
      </c>
      <c r="B6" s="5" t="inlineStr">
        <is>
          <t>No. of cases</t>
        </is>
      </c>
      <c r="C6" s="5" t="inlineStr">
        <is>
          <t>No. of houses destroyed or damaged</t>
        </is>
      </c>
      <c r="D6" s="5" t="inlineStr">
        <is>
          <t>Building area "tsubo"</t>
        </is>
      </c>
      <c r="E6" s="5" t="inlineStr">
        <is>
          <t>Amount of damage Yen 1,000</t>
        </is>
      </c>
    </row>
    <row r="7">
      <c r="A7" s="9" t="n">
        <v>1925</v>
      </c>
      <c r="B7" s="8" t="n">
        <v>17636</v>
      </c>
      <c r="C7" s="8" t="n">
        <v>22851</v>
      </c>
      <c r="D7" s="8" t="n">
        <v>466736</v>
      </c>
      <c r="E7" s="8" t="n">
        <v>120025</v>
      </c>
    </row>
    <row r="8">
      <c r="A8" s="9" t="n">
        <v>1926</v>
      </c>
      <c r="B8" s="8" t="n">
        <v>19277</v>
      </c>
      <c r="C8" s="8" t="n">
        <v>19867</v>
      </c>
      <c r="D8" s="8" t="n">
        <v>417713</v>
      </c>
      <c r="E8" s="8" t="n">
        <v>69752</v>
      </c>
    </row>
    <row r="9">
      <c r="A9" s="9" t="n">
        <v>1927</v>
      </c>
      <c r="B9" s="8" t="n">
        <v>18596</v>
      </c>
      <c r="C9" s="8" t="n">
        <v>21775</v>
      </c>
      <c r="D9" s="8" t="n">
        <v>641977</v>
      </c>
      <c r="E9" s="8" t="n">
        <v>89063</v>
      </c>
    </row>
    <row r="11">
      <c r="A11" s="2" t="inlineStr">
        <is>
          <t>Transcriber's notes</t>
        </is>
      </c>
    </row>
    <row r="12">
      <c r="A12" t="inlineStr">
        <is>
          <t>1926 No. of cases printed '19.277' with a point for the comma; transcribed 19,277.</t>
        </is>
      </c>
    </row>
  </sheetData>
  <hyperlinks>
    <hyperlink xmlns:r="http://schemas.openxmlformats.org/officeDocument/2006/relationships" ref="A4" r:id="rId1"/>
  </hyperlink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Prison Inmates</t>
        </is>
      </c>
    </row>
    <row r="2">
      <c r="A2" t="inlineStr">
        <is>
          <t>Justice, Police and Prisons · printed pp. 213</t>
        </is>
      </c>
    </row>
    <row r="3">
      <c r="A3" t="inlineStr">
        <is>
          <t>III. Prisons and Prisoners</t>
        </is>
      </c>
    </row>
    <row r="4">
      <c r="A4" t="inlineStr">
        <is>
          <t>Scan: https://archive.org/details/japan-year-book-1930/page/n268/mode/1up</t>
        </is>
      </c>
    </row>
    <row r="5">
      <c r="A5" s="3" t="inlineStr">
        <is>
          <t>← Contents</t>
        </is>
      </c>
    </row>
    <row r="7">
      <c r="A7" s="5" t="inlineStr">
        <is>
          <t>Dec. 31</t>
        </is>
      </c>
      <c r="B7" s="5" t="inlineStr">
        <is>
          <t>No. of prisons</t>
        </is>
      </c>
      <c r="C7" s="5" t="inlineStr">
        <is>
          <t>Convicts</t>
        </is>
      </c>
      <c r="D7" s="5" t="inlineStr">
        <is>
          <t>Criminal defendants</t>
        </is>
      </c>
      <c r="E7" s="5" t="inlineStr">
        <is>
          <t>In separate cells</t>
        </is>
      </c>
      <c r="F7" s="5" t="inlineStr">
        <is>
          <t>Infants</t>
        </is>
      </c>
      <c r="G7" s="5" t="inlineStr">
        <is>
          <t>Total</t>
        </is>
      </c>
    </row>
    <row r="8">
      <c r="A8" s="9" t="n">
        <v>1925</v>
      </c>
      <c r="B8" s="9" t="n">
        <v>160</v>
      </c>
      <c r="C8" s="8" t="n">
        <v>39418</v>
      </c>
      <c r="D8" s="8" t="n">
        <v>3476</v>
      </c>
      <c r="E8" s="9" t="n">
        <v>222</v>
      </c>
      <c r="F8" s="9" t="n">
        <v>19</v>
      </c>
      <c r="G8" s="8" t="n">
        <v>43135</v>
      </c>
    </row>
    <row r="9">
      <c r="A9" s="9" t="n">
        <v>1926</v>
      </c>
      <c r="B9" s="9" t="n">
        <v>160</v>
      </c>
      <c r="C9" s="8" t="n">
        <v>39513</v>
      </c>
      <c r="D9" s="8" t="n">
        <v>2982</v>
      </c>
      <c r="E9" s="9" t="n">
        <v>239</v>
      </c>
      <c r="F9" s="9" t="n">
        <v>9</v>
      </c>
      <c r="G9" s="8" t="n">
        <v>42743</v>
      </c>
    </row>
    <row r="10">
      <c r="A10" s="9" t="n">
        <v>1927</v>
      </c>
      <c r="B10" s="9" t="n">
        <v>160</v>
      </c>
      <c r="C10" s="8" t="n">
        <v>37990</v>
      </c>
      <c r="D10" s="8" t="n">
        <v>2691</v>
      </c>
      <c r="E10" s="9" t="n">
        <v>293</v>
      </c>
      <c r="F10" s="9" t="n">
        <v>7</v>
      </c>
      <c r="G10" s="8" t="n">
        <v>40981</v>
      </c>
    </row>
    <row r="12">
      <c r="A12" s="2" t="inlineStr">
        <is>
          <t>Transcriber's notes</t>
        </is>
      </c>
    </row>
    <row r="13">
      <c r="A13" t="inlineStr">
        <is>
          <t>Total = Convicts + Criminal defendants + In separate cells + Infants — reconciles in all three years.</t>
        </is>
      </c>
    </row>
  </sheetData>
  <hyperlinks>
    <hyperlink xmlns:r="http://schemas.openxmlformats.org/officeDocument/2006/relationships" ref="A5" r:id="rId1"/>
  </hyperlink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Convicts Classified (1928)</t>
        </is>
      </c>
    </row>
    <row r="2">
      <c r="A2" t="inlineStr">
        <is>
          <t>Justice, Police and Prisons · printed pp. 214</t>
        </is>
      </c>
    </row>
    <row r="3">
      <c r="A3" t="inlineStr">
        <is>
          <t>Scan: https://archive.org/details/japan-year-book-1930/page/n269/mode/1up</t>
        </is>
      </c>
    </row>
    <row r="4">
      <c r="A4" s="3" t="inlineStr">
        <is>
          <t>← Contents</t>
        </is>
      </c>
    </row>
    <row r="6">
      <c r="A6" s="5" t="inlineStr">
        <is>
          <t>Crime</t>
        </is>
      </c>
      <c r="B6" s="5" t="inlineStr">
        <is>
          <t>Convicts</t>
        </is>
      </c>
    </row>
    <row r="7">
      <c r="A7" t="inlineStr">
        <is>
          <t>Theft</t>
        </is>
      </c>
      <c r="B7" s="8" t="n">
        <v>20264</v>
      </c>
    </row>
    <row r="8">
      <c r="A8" t="inlineStr">
        <is>
          <t>Gambling</t>
        </is>
      </c>
      <c r="B8" s="9" t="n">
        <v>476</v>
      </c>
    </row>
    <row r="9">
      <c r="A9" t="inlineStr">
        <is>
          <t>Fraud and usurpation</t>
        </is>
      </c>
      <c r="B9" s="8" t="n">
        <v>3527</v>
      </c>
    </row>
    <row r="10">
      <c r="A10" t="inlineStr">
        <is>
          <t>Forgery of documents</t>
        </is>
      </c>
      <c r="B10" s="9" t="n">
        <v>567</v>
      </c>
    </row>
    <row r="11">
      <c r="A11" t="inlineStr">
        <is>
          <t>Battery and assaults</t>
        </is>
      </c>
      <c r="B11" s="8" t="n">
        <v>1504</v>
      </c>
    </row>
    <row r="12">
      <c r="A12" t="inlineStr">
        <is>
          <t>Stolen goods concealed, etc.</t>
        </is>
      </c>
      <c r="B12" s="9" t="n">
        <v>207</v>
      </c>
    </row>
    <row r="13">
      <c r="A13" t="inlineStr">
        <is>
          <t>Murder</t>
        </is>
      </c>
      <c r="B13" s="8" t="n">
        <v>2806</v>
      </c>
    </row>
    <row r="14">
      <c r="A14" t="inlineStr">
        <is>
          <t>Burglary</t>
        </is>
      </c>
      <c r="B14" s="8" t="n">
        <v>2666</v>
      </c>
    </row>
    <row r="15">
      <c r="A15" t="inlineStr">
        <is>
          <t>Incendiary</t>
        </is>
      </c>
      <c r="B15" s="8" t="n">
        <v>1615</v>
      </c>
    </row>
    <row r="16">
      <c r="A16" t="inlineStr">
        <is>
          <t>Disturbing official duty</t>
        </is>
      </c>
      <c r="B16" s="9" t="n">
        <v>85</v>
      </c>
    </row>
    <row r="17">
      <c r="A17" t="inlineStr">
        <is>
          <t>Concealment, etc.</t>
        </is>
      </c>
      <c r="B17" s="9" t="n">
        <v>7</v>
      </c>
    </row>
    <row r="18">
      <c r="A18" t="inlineStr">
        <is>
          <t>Forgery of coins</t>
        </is>
      </c>
      <c r="B18" s="9" t="n">
        <v>93</v>
      </c>
    </row>
    <row r="19">
      <c r="A19" t="inlineStr">
        <is>
          <t>Abortion</t>
        </is>
      </c>
      <c r="B19" s="9" t="n">
        <v>22</v>
      </c>
    </row>
    <row r="20">
      <c r="A20" t="inlineStr">
        <is>
          <t>Obscenity, illicit sexual intercourse, etc.</t>
        </is>
      </c>
      <c r="B20" s="9" t="n">
        <v>512</v>
      </c>
    </row>
    <row r="21">
      <c r="A21" t="inlineStr">
        <is>
          <t>Trespass into another's house</t>
        </is>
      </c>
      <c r="B21" s="9" t="n">
        <v>226</v>
      </c>
    </row>
    <row r="22">
      <c r="A22" t="inlineStr">
        <is>
          <t>Perjury</t>
        </is>
      </c>
      <c r="B22" s="9" t="n">
        <v>24</v>
      </c>
    </row>
    <row r="23">
      <c r="A23" t="inlineStr">
        <is>
          <t>Sedition</t>
        </is>
      </c>
      <c r="B23" s="9" t="n">
        <v>71</v>
      </c>
    </row>
    <row r="24">
      <c r="A24" t="inlineStr">
        <is>
          <t>Abduction</t>
        </is>
      </c>
      <c r="B24" s="9" t="n">
        <v>120</v>
      </c>
    </row>
    <row r="25">
      <c r="A25" t="inlineStr">
        <is>
          <t>Others</t>
        </is>
      </c>
      <c r="B25" s="9" t="n">
        <v>175</v>
      </c>
    </row>
    <row r="26">
      <c r="A26" t="inlineStr">
        <is>
          <t>Military law</t>
        </is>
      </c>
      <c r="B26" s="9" t="n">
        <v>22</v>
      </c>
    </row>
    <row r="27">
      <c r="A27" t="inlineStr">
        <is>
          <t>Forestry law</t>
        </is>
      </c>
      <c r="B27" s="9" t="n">
        <v>32</v>
      </c>
    </row>
    <row r="28">
      <c r="A28" t="inlineStr">
        <is>
          <t>Military summons</t>
        </is>
      </c>
      <c r="B28" t="inlineStr">
        <is>
          <t>—</t>
        </is>
      </c>
    </row>
    <row r="29">
      <c r="A29" t="inlineStr">
        <is>
          <t>Post and telegraph rules</t>
        </is>
      </c>
      <c r="B29" s="9" t="n">
        <v>1</v>
      </c>
    </row>
    <row r="30">
      <c r="A30" t="inlineStr">
        <is>
          <t>Other laws</t>
        </is>
      </c>
      <c r="B30" s="9" t="n">
        <v>378</v>
      </c>
    </row>
    <row r="31">
      <c r="A31" t="inlineStr">
        <is>
          <t>Total</t>
        </is>
      </c>
      <c r="B31" s="8" t="n">
        <v>36411</v>
      </c>
    </row>
    <row r="33">
      <c r="A33" s="2" t="inlineStr">
        <is>
          <t>Transcriber's notes</t>
        </is>
      </c>
    </row>
    <row r="34">
      <c r="A34" t="inlineStr">
        <is>
          <t>Printed in two side-by-side blocks; merged left block then right block.</t>
        </is>
      </c>
    </row>
    <row r="35">
      <c r="A35" t="inlineStr">
        <is>
          <t>Total 36,411: parts sum to 35,400 — does NOT reconcile (diff 1,011). Cells re-read.</t>
        </is>
      </c>
    </row>
  </sheetData>
  <hyperlinks>
    <hyperlink xmlns:r="http://schemas.openxmlformats.org/officeDocument/2006/relationships" ref="A4" r:id="rId1"/>
  </hyperlink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Capital Punishments Classified</t>
        </is>
      </c>
    </row>
    <row r="2">
      <c r="A2" t="inlineStr">
        <is>
          <t>Justice, Police and Prisons · printed pp. 214</t>
        </is>
      </c>
    </row>
    <row r="3">
      <c r="A3" t="inlineStr">
        <is>
          <t>Scan: https://archive.org/details/japan-year-book-1930/page/n269/mode/1up</t>
        </is>
      </c>
    </row>
    <row r="4">
      <c r="A4" s="3" t="inlineStr">
        <is>
          <t>← Contents</t>
        </is>
      </c>
    </row>
    <row r="6">
      <c r="A6" s="5" t="inlineStr">
        <is>
          <t>Year</t>
        </is>
      </c>
      <c r="B6" s="5" t="inlineStr">
        <is>
          <t>Murder</t>
        </is>
      </c>
      <c r="C6" s="5" t="inlineStr">
        <is>
          <t>Burglary</t>
        </is>
      </c>
      <c r="D6" s="5" t="inlineStr">
        <is>
          <t>Arson</t>
        </is>
      </c>
      <c r="E6" s="5" t="inlineStr">
        <is>
          <t>Total</t>
        </is>
      </c>
    </row>
    <row r="7">
      <c r="A7" s="9" t="n">
        <v>1921</v>
      </c>
      <c r="B7" s="9" t="n">
        <v>22</v>
      </c>
      <c r="C7" s="9" t="n">
        <v>26</v>
      </c>
      <c r="D7" s="9" t="n">
        <v>1</v>
      </c>
      <c r="E7" s="9" t="n">
        <v>49</v>
      </c>
    </row>
    <row r="8">
      <c r="A8" s="9" t="n">
        <v>1922</v>
      </c>
      <c r="B8" s="9" t="n">
        <v>15</v>
      </c>
      <c r="C8" s="9" t="n">
        <v>22</v>
      </c>
      <c r="D8" s="9" t="n">
        <v>1</v>
      </c>
      <c r="E8" s="9" t="n">
        <v>38</v>
      </c>
    </row>
    <row r="9">
      <c r="A9" s="9" t="n">
        <v>1923</v>
      </c>
      <c r="B9" s="9" t="n">
        <v>15</v>
      </c>
      <c r="C9" s="9" t="n">
        <v>16</v>
      </c>
      <c r="D9" t="inlineStr">
        <is>
          <t>—</t>
        </is>
      </c>
      <c r="E9" s="9" t="n">
        <v>31</v>
      </c>
    </row>
    <row r="10">
      <c r="A10" s="9" t="n">
        <v>1924</v>
      </c>
      <c r="B10" s="9" t="n">
        <v>4</v>
      </c>
      <c r="C10" s="9" t="n">
        <v>13</v>
      </c>
      <c r="D10" t="inlineStr">
        <is>
          <t>—</t>
        </is>
      </c>
      <c r="E10" s="9" t="n">
        <v>17</v>
      </c>
    </row>
    <row r="11">
      <c r="A11" s="9" t="n">
        <v>1925</v>
      </c>
      <c r="B11" t="inlineStr">
        <is>
          <t>—</t>
        </is>
      </c>
      <c r="C11" t="inlineStr">
        <is>
          <t>—</t>
        </is>
      </c>
      <c r="D11" t="inlineStr">
        <is>
          <t>—</t>
        </is>
      </c>
      <c r="E11" s="9" t="n">
        <v>19</v>
      </c>
    </row>
    <row r="12">
      <c r="A12" s="9" t="n">
        <v>1926</v>
      </c>
      <c r="B12" t="inlineStr">
        <is>
          <t>—</t>
        </is>
      </c>
      <c r="C12" t="inlineStr">
        <is>
          <t>—</t>
        </is>
      </c>
      <c r="D12" t="inlineStr">
        <is>
          <t>—</t>
        </is>
      </c>
      <c r="E12" t="inlineStr"/>
    </row>
    <row r="14">
      <c r="A14" s="2" t="inlineStr">
        <is>
          <t>Transcriber's notes</t>
        </is>
      </c>
    </row>
    <row r="15">
      <c r="A15" t="inlineStr">
        <is>
          <t>Printed in two side-by-side blocks (1921-23 | 1924-26); merged.</t>
        </is>
      </c>
    </row>
    <row r="16">
      <c r="A16" t="inlineStr">
        <is>
          <t>Row 1926 Total: last digit malformed (reads 29 or 23); left blank.</t>
        </is>
      </c>
    </row>
    <row r="17">
      <c r="A17" t="inlineStr">
        <is>
          <t>Row totals: 1921 22+26+1=49 reconciles; 1922 15+22+1=38 reconciles; 1923 15+16=31 reconciles; 1924 4+13=17 reconciles; 1925 and 1926 components printed '—'.</t>
        </is>
      </c>
    </row>
  </sheetData>
  <hyperlinks>
    <hyperlink xmlns:r="http://schemas.openxmlformats.org/officeDocument/2006/relationships" ref="A4" r:id="rId1"/>
  </hyperlink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New Convicts Classified by Age</t>
        </is>
      </c>
    </row>
    <row r="2">
      <c r="A2" t="inlineStr">
        <is>
          <t>Justice, Police and Prisons · printed pp. 214</t>
        </is>
      </c>
    </row>
    <row r="3">
      <c r="A3" t="inlineStr">
        <is>
          <t>Scan: https://archive.org/details/japan-year-book-1930/page/n269/mode/1up</t>
        </is>
      </c>
    </row>
    <row r="4">
      <c r="A4" s="3" t="inlineStr">
        <is>
          <t>← Contents</t>
        </is>
      </c>
    </row>
    <row r="6">
      <c r="A6" s="5" t="inlineStr">
        <is>
          <t>Year</t>
        </is>
      </c>
      <c r="B6" s="5" t="inlineStr">
        <is>
          <t>Under 18</t>
        </is>
      </c>
      <c r="C6" s="5" t="inlineStr">
        <is>
          <t>18—20</t>
        </is>
      </c>
      <c r="D6" s="5" t="inlineStr">
        <is>
          <t>21—30</t>
        </is>
      </c>
      <c r="E6" s="5" t="inlineStr">
        <is>
          <t>31—40</t>
        </is>
      </c>
      <c r="F6" s="5" t="inlineStr">
        <is>
          <t>41—50</t>
        </is>
      </c>
      <c r="G6" s="5" t="inlineStr">
        <is>
          <t>51—60</t>
        </is>
      </c>
      <c r="H6" s="5" t="inlineStr">
        <is>
          <t>Over 61</t>
        </is>
      </c>
      <c r="I6" s="5" t="inlineStr">
        <is>
          <t>Total</t>
        </is>
      </c>
    </row>
    <row r="7">
      <c r="A7" s="9" t="n">
        <v>1925</v>
      </c>
      <c r="B7" s="9" t="n">
        <v>737</v>
      </c>
      <c r="C7" s="8" t="n">
        <v>1464</v>
      </c>
      <c r="D7" s="8" t="n">
        <v>10256</v>
      </c>
      <c r="E7" s="8" t="n">
        <v>6500</v>
      </c>
      <c r="F7" s="8" t="n">
        <v>3571</v>
      </c>
      <c r="G7" s="8" t="n">
        <v>1441</v>
      </c>
      <c r="H7" s="9" t="n">
        <v>463</v>
      </c>
      <c r="I7" s="8" t="n">
        <v>24435</v>
      </c>
    </row>
    <row r="8">
      <c r="A8" s="9" t="n">
        <v>1926</v>
      </c>
      <c r="B8" s="9" t="n">
        <v>714</v>
      </c>
      <c r="C8" s="8" t="n">
        <v>1140</v>
      </c>
      <c r="D8" s="8" t="n">
        <v>9649</v>
      </c>
      <c r="E8" s="8" t="n">
        <v>6480</v>
      </c>
      <c r="F8" s="8" t="n">
        <v>3485</v>
      </c>
      <c r="G8" s="8" t="n">
        <v>1482</v>
      </c>
      <c r="H8" s="9" t="n">
        <v>463</v>
      </c>
      <c r="I8" s="8" t="n">
        <v>23683</v>
      </c>
    </row>
    <row r="9">
      <c r="A9" s="9" t="n">
        <v>1927</v>
      </c>
      <c r="B9" s="9" t="n">
        <v>651</v>
      </c>
      <c r="C9" s="8" t="n">
        <v>1565</v>
      </c>
      <c r="D9" s="8" t="n">
        <v>10516</v>
      </c>
      <c r="E9" s="8" t="n">
        <v>6826</v>
      </c>
      <c r="F9" s="8" t="n">
        <v>3400</v>
      </c>
      <c r="G9" s="8" t="n">
        <v>1568</v>
      </c>
      <c r="H9" s="9" t="n">
        <v>448</v>
      </c>
      <c r="I9" s="8" t="n">
        <v>25044</v>
      </c>
    </row>
    <row r="11">
      <c r="A11" s="2" t="inlineStr">
        <is>
          <t>Transcriber's notes</t>
        </is>
      </c>
    </row>
    <row r="12">
      <c r="A12" t="inlineStr">
        <is>
          <t>Column heading 'Over 61' as printed (sic, after 51—60).</t>
        </is>
      </c>
    </row>
    <row r="13">
      <c r="A13" t="inlineStr">
        <is>
          <t>Totals: 1925 24,435 vs parts 24,432 — does NOT reconcile (diff 3); 1926 23,683 vs 23,413 — does NOT reconcile (diff 270); 1927 25,044 vs 24,974 — does NOT reconcile (diff 70). Cells re-read.</t>
        </is>
      </c>
    </row>
  </sheetData>
  <hyperlinks>
    <hyperlink xmlns:r="http://schemas.openxmlformats.org/officeDocument/2006/relationships" ref="A4" r:id="rId1"/>
  </hyperlink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New Convicts Classified by Education</t>
        </is>
      </c>
    </row>
    <row r="2">
      <c r="A2" t="inlineStr">
        <is>
          <t>Justice, Police and Prisons · printed pp. 214</t>
        </is>
      </c>
    </row>
    <row r="3">
      <c r="A3" t="inlineStr">
        <is>
          <t>Scan: https://archive.org/details/japan-year-book-1930/page/n269/mode/1up</t>
        </is>
      </c>
    </row>
    <row r="4">
      <c r="A4" s="3" t="inlineStr">
        <is>
          <t>← Contents</t>
        </is>
      </c>
    </row>
    <row r="6">
      <c r="A6" s="5" t="inlineStr">
        <is>
          <t>Year</t>
        </is>
      </c>
      <c r="B6" s="5" t="inlineStr">
        <is>
          <t>High school education</t>
        </is>
      </c>
      <c r="C6" s="5" t="inlineStr">
        <is>
          <t>Middle school education</t>
        </is>
      </c>
      <c r="D6" s="5" t="inlineStr">
        <is>
          <t>Elementary school education</t>
        </is>
      </c>
      <c r="E6" s="5" t="inlineStr">
        <is>
          <t>Elementary school unfinished</t>
        </is>
      </c>
      <c r="F6" s="5" t="inlineStr">
        <is>
          <t>Illiterate</t>
        </is>
      </c>
      <c r="G6" s="5" t="inlineStr">
        <is>
          <t>Unknown</t>
        </is>
      </c>
      <c r="H6" s="5" t="inlineStr">
        <is>
          <t>Total</t>
        </is>
      </c>
    </row>
    <row r="7">
      <c r="A7" s="9" t="n">
        <v>1924</v>
      </c>
      <c r="B7" s="9" t="n">
        <v>81</v>
      </c>
      <c r="C7" s="8" t="n">
        <v>1047</v>
      </c>
      <c r="D7" s="8" t="n">
        <v>14581</v>
      </c>
      <c r="E7" s="8" t="n">
        <v>5680</v>
      </c>
      <c r="F7" s="8" t="n">
        <v>1251</v>
      </c>
      <c r="G7" s="9" t="n">
        <v>33</v>
      </c>
      <c r="H7" s="8" t="n">
        <v>22673</v>
      </c>
    </row>
    <row r="8">
      <c r="A8" s="9" t="n">
        <v>1925</v>
      </c>
      <c r="B8" s="9" t="n">
        <v>85</v>
      </c>
      <c r="C8" s="8" t="n">
        <v>1021</v>
      </c>
      <c r="D8" s="8" t="n">
        <v>16090</v>
      </c>
      <c r="E8" s="8" t="n">
        <v>5906</v>
      </c>
      <c r="F8" s="8" t="n">
        <v>1293</v>
      </c>
      <c r="G8" s="9" t="n">
        <v>40</v>
      </c>
      <c r="H8" s="8" t="n">
        <v>24435</v>
      </c>
    </row>
    <row r="9">
      <c r="A9" s="9" t="n">
        <v>1926</v>
      </c>
      <c r="B9" s="9" t="n">
        <v>147</v>
      </c>
      <c r="C9" s="8" t="n">
        <v>1064</v>
      </c>
      <c r="D9" s="8" t="n">
        <v>16036</v>
      </c>
      <c r="E9" s="8" t="n">
        <v>5332</v>
      </c>
      <c r="F9" s="8" t="n">
        <v>1185</v>
      </c>
      <c r="G9" s="9" t="n">
        <v>19</v>
      </c>
      <c r="H9" s="8" t="n">
        <v>23683</v>
      </c>
    </row>
    <row r="11">
      <c r="A11" s="2" t="inlineStr">
        <is>
          <t>Transcriber's notes</t>
        </is>
      </c>
    </row>
    <row r="12">
      <c r="A12" t="inlineStr">
        <is>
          <t>Totals: 1924 reconciles; 1925 reconciles; 1926 23,683 vs parts 23,783 — does NOT reconcile (diff 100).</t>
        </is>
      </c>
    </row>
  </sheetData>
  <hyperlinks>
    <hyperlink xmlns:r="http://schemas.openxmlformats.org/officeDocument/2006/relationships" ref="A4" r:id="rId1"/>
  </hyperlink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New Convicts Classified by Property</t>
        </is>
      </c>
    </row>
    <row r="2">
      <c r="A2" t="inlineStr">
        <is>
          <t>Justice, Police and Prisons · printed pp. 214</t>
        </is>
      </c>
    </row>
    <row r="3">
      <c r="A3" t="inlineStr">
        <is>
          <t>Scan: https://archive.org/details/japan-year-book-1930/page/n269/mode/1up</t>
        </is>
      </c>
    </row>
    <row r="4">
      <c r="A4" s="3" t="inlineStr">
        <is>
          <t>← Contents</t>
        </is>
      </c>
    </row>
    <row r="6">
      <c r="A6" s="5" t="inlineStr">
        <is>
          <t>Year</t>
        </is>
      </c>
      <c r="B6" s="5" t="inlineStr">
        <is>
          <t>With property</t>
        </is>
      </c>
      <c r="C6" s="5" t="inlineStr">
        <is>
          <t>With small property</t>
        </is>
      </c>
      <c r="D6" s="5" t="inlineStr">
        <is>
          <t>Without property</t>
        </is>
      </c>
      <c r="E6" s="5" t="inlineStr">
        <is>
          <t>Indigence</t>
        </is>
      </c>
      <c r="F6" s="5" t="inlineStr">
        <is>
          <t>Unknown</t>
        </is>
      </c>
      <c r="G6" s="5" t="inlineStr">
        <is>
          <t>Total</t>
        </is>
      </c>
    </row>
    <row r="7">
      <c r="A7" s="9" t="n">
        <v>1924</v>
      </c>
      <c r="B7" s="9" t="n">
        <v>296</v>
      </c>
      <c r="C7" s="8" t="n">
        <v>1196</v>
      </c>
      <c r="D7" s="8" t="n">
        <v>17091</v>
      </c>
      <c r="E7" s="8" t="n">
        <v>4043</v>
      </c>
      <c r="F7" s="9" t="n">
        <v>47</v>
      </c>
      <c r="G7" s="8" t="n">
        <v>22673</v>
      </c>
    </row>
    <row r="8">
      <c r="A8" s="9" t="n">
        <v>1925</v>
      </c>
      <c r="B8" s="9" t="n">
        <v>162</v>
      </c>
      <c r="C8" s="8" t="n">
        <v>1237</v>
      </c>
      <c r="D8" s="8" t="n">
        <v>18071</v>
      </c>
      <c r="E8" s="8" t="n">
        <v>4881</v>
      </c>
      <c r="F8" s="9" t="n">
        <v>84</v>
      </c>
      <c r="G8" s="8" t="n">
        <v>24435</v>
      </c>
    </row>
    <row r="9">
      <c r="A9" s="9" t="n">
        <v>1926</v>
      </c>
      <c r="B9" s="9" t="n">
        <v>158</v>
      </c>
      <c r="C9" s="8" t="n">
        <v>1129</v>
      </c>
      <c r="D9" s="8" t="n">
        <v>17849</v>
      </c>
      <c r="E9" s="8" t="n">
        <v>4499</v>
      </c>
      <c r="F9" s="9" t="n">
        <v>48</v>
      </c>
      <c r="G9" s="8" t="n">
        <v>23683</v>
      </c>
    </row>
    <row r="11">
      <c r="A11" s="2" t="inlineStr">
        <is>
          <t>Transcriber's notes</t>
        </is>
      </c>
    </row>
    <row r="12">
      <c r="A12" t="inlineStr">
        <is>
          <t>Totals reconcile in all three years.</t>
        </is>
      </c>
    </row>
  </sheetData>
  <hyperlinks>
    <hyperlink xmlns:r="http://schemas.openxmlformats.org/officeDocument/2006/relationships" ref="A4" r:id="rId1"/>
  </hyperlink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Sick Rate and Mortality of Prison-Inmates</t>
        </is>
      </c>
    </row>
    <row r="2">
      <c r="A2" t="inlineStr">
        <is>
          <t>Justice, Police and Prisons · printed pp. 214</t>
        </is>
      </c>
    </row>
    <row r="3">
      <c r="A3" t="inlineStr">
        <is>
          <t>Scan: https://archive.org/details/japan-year-book-1930/page/n269/mode/1up</t>
        </is>
      </c>
    </row>
    <row r="4">
      <c r="A4" s="3" t="inlineStr">
        <is>
          <t>← Contents</t>
        </is>
      </c>
    </row>
    <row r="6">
      <c r="A6" s="5" t="inlineStr">
        <is>
          <t>Year</t>
        </is>
      </c>
      <c r="B6" s="5" t="inlineStr">
        <is>
          <t>No. sick inmates</t>
        </is>
      </c>
      <c r="C6" s="5" t="inlineStr">
        <is>
          <t>Average no. of sick inmate per day</t>
        </is>
      </c>
      <c r="D6" s="5" t="inlineStr">
        <is>
          <t>Sick rate per inmate per annum</t>
        </is>
      </c>
      <c r="E6" s="5" t="inlineStr">
        <is>
          <t>No. of mortality</t>
        </is>
      </c>
      <c r="F6" s="5" t="inlineStr">
        <is>
          <t>Mortality per 1,000 inmates</t>
        </is>
      </c>
    </row>
    <row r="7">
      <c r="A7" s="9" t="n">
        <v>1924</v>
      </c>
      <c r="B7" s="8" t="n">
        <v>44728</v>
      </c>
      <c r="C7" s="9" t="n">
        <v>123</v>
      </c>
      <c r="D7" s="7" t="n">
        <v>1.22</v>
      </c>
      <c r="E7" s="9" t="n">
        <v>392</v>
      </c>
      <c r="F7" s="11" t="n">
        <v>9.9</v>
      </c>
    </row>
    <row r="8">
      <c r="A8" s="9" t="n">
        <v>1925</v>
      </c>
      <c r="B8" s="8" t="n">
        <v>42021</v>
      </c>
      <c r="C8" s="9" t="n">
        <v>115</v>
      </c>
      <c r="D8" s="7" t="n">
        <v>1.02</v>
      </c>
      <c r="E8" s="9" t="n">
        <v>320</v>
      </c>
      <c r="F8" s="11" t="n">
        <v>7.4</v>
      </c>
    </row>
    <row r="9">
      <c r="A9" s="9" t="n">
        <v>1926</v>
      </c>
      <c r="B9" s="8" t="n">
        <v>40935</v>
      </c>
      <c r="C9" s="9" t="n">
        <v>112</v>
      </c>
      <c r="D9" s="7" t="n">
        <v>0.95</v>
      </c>
      <c r="E9" s="9" t="n">
        <v>423</v>
      </c>
      <c r="F9" s="11" t="n">
        <v>9.5</v>
      </c>
    </row>
  </sheetData>
  <hyperlinks>
    <hyperlink xmlns:r="http://schemas.openxmlformats.org/officeDocument/2006/relationships" ref="A4" r:id="rId1"/>
  </hyperlink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Prison-Inmates whose Names are Cancelled</t>
        </is>
      </c>
    </row>
    <row r="2">
      <c r="A2" t="inlineStr">
        <is>
          <t>Justice, Police and Prisons · printed pp. 214</t>
        </is>
      </c>
    </row>
    <row r="3">
      <c r="A3" t="inlineStr">
        <is>
          <t>Scan: https://archive.org/details/japan-year-book-1930/page/n269/mode/1up</t>
        </is>
      </c>
    </row>
    <row r="4">
      <c r="A4" s="3" t="inlineStr">
        <is>
          <t>← Contents</t>
        </is>
      </c>
    </row>
    <row r="6">
      <c r="A6" s="5" t="inlineStr">
        <is>
          <t>Year</t>
        </is>
      </c>
      <c r="B6" s="5" t="inlineStr">
        <is>
          <t>Serving out the term</t>
        </is>
      </c>
      <c r="C6" s="5" t="inlineStr">
        <is>
          <t>Amnesty</t>
        </is>
      </c>
      <c r="D6" s="5" t="inlineStr">
        <is>
          <t>Provisional release</t>
        </is>
      </c>
      <c r="E6" s="5" t="inlineStr">
        <is>
          <t>Died</t>
        </is>
      </c>
      <c r="F6" s="5" t="inlineStr">
        <is>
          <t>Escaped</t>
        </is>
      </c>
      <c r="G6" s="5" t="inlineStr">
        <is>
          <t>Total</t>
        </is>
      </c>
    </row>
    <row r="7">
      <c r="A7" s="9" t="n">
        <v>1923</v>
      </c>
      <c r="B7" s="8" t="n">
        <v>23635</v>
      </c>
      <c r="C7" t="inlineStr">
        <is>
          <t>—</t>
        </is>
      </c>
      <c r="D7" s="8" t="n">
        <v>1515</v>
      </c>
      <c r="E7" s="9" t="n">
        <v>512</v>
      </c>
      <c r="F7" s="9" t="n">
        <v>390</v>
      </c>
      <c r="G7" s="8" t="n">
        <v>26052</v>
      </c>
    </row>
    <row r="8">
      <c r="A8" s="9" t="n">
        <v>1924</v>
      </c>
      <c r="B8" s="8" t="n">
        <v>25834</v>
      </c>
      <c r="C8" t="inlineStr">
        <is>
          <t>—</t>
        </is>
      </c>
      <c r="D8" s="8" t="n">
        <v>1761</v>
      </c>
      <c r="E8" s="9" t="n">
        <v>385</v>
      </c>
      <c r="F8" s="9" t="n">
        <v>21</v>
      </c>
      <c r="G8" s="8" t="n">
        <v>28001</v>
      </c>
    </row>
    <row r="9">
      <c r="A9" s="9" t="n">
        <v>1925</v>
      </c>
      <c r="B9" s="8" t="n">
        <v>24726</v>
      </c>
      <c r="C9" t="inlineStr">
        <is>
          <t>—</t>
        </is>
      </c>
      <c r="D9" s="8" t="n">
        <v>1345</v>
      </c>
      <c r="E9" s="9" t="n">
        <v>326</v>
      </c>
      <c r="F9" s="9" t="n">
        <v>11</v>
      </c>
      <c r="G9" s="8" t="n">
        <v>27375</v>
      </c>
    </row>
    <row r="11">
      <c r="A11" s="2" t="inlineStr">
        <is>
          <t>Transcriber's notes</t>
        </is>
      </c>
    </row>
    <row r="12">
      <c r="A12" t="inlineStr">
        <is>
          <t>1925 Total: last digit partly blotted but reads 5.</t>
        </is>
      </c>
    </row>
    <row r="13">
      <c r="A13" t="inlineStr">
        <is>
          <t>Totals: 1923 and 1924 reconcile; 1925 27,375 vs parts 26,408 — does NOT reconcile (diff 967).</t>
        </is>
      </c>
    </row>
  </sheetData>
  <hyperlinks>
    <hyperlink xmlns:r="http://schemas.openxmlformats.org/officeDocument/2006/relationships" ref="A4" r:id="rId1"/>
  </hyperlink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Ratio of Prison Officers and Prison-Inmates</t>
        </is>
      </c>
    </row>
    <row r="2">
      <c r="A2" t="inlineStr">
        <is>
          <t>Justice, Police and Prisons · printed pp. 215</t>
        </is>
      </c>
    </row>
    <row r="3">
      <c r="A3" t="inlineStr">
        <is>
          <t>Scan: https://archive.org/details/japan-year-book-1930/page/n270/mode/1up</t>
        </is>
      </c>
    </row>
    <row r="4">
      <c r="A4" s="3" t="inlineStr">
        <is>
          <t>← Contents</t>
        </is>
      </c>
    </row>
    <row r="6">
      <c r="A6" s="5" t="inlineStr">
        <is>
          <t>Year</t>
        </is>
      </c>
      <c r="B6" s="5" t="inlineStr">
        <is>
          <t>No. of officers, etc.</t>
        </is>
      </c>
      <c r="C6" s="5" t="inlineStr">
        <is>
          <t>Inmates per officer</t>
        </is>
      </c>
      <c r="D6" s="5" t="inlineStr">
        <is>
          <t>Male inmates per turnkey</t>
        </is>
      </c>
      <c r="E6" s="5" t="inlineStr">
        <is>
          <t>Fem. inmates per female keeper</t>
        </is>
      </c>
    </row>
    <row r="7">
      <c r="A7" s="9" t="n">
        <v>1923</v>
      </c>
      <c r="B7" s="8" t="n">
        <v>7905</v>
      </c>
      <c r="C7" s="11" t="n">
        <v>5.6</v>
      </c>
      <c r="D7" s="11" t="n">
        <v>6</v>
      </c>
      <c r="E7" s="11" t="n">
        <v>6.7</v>
      </c>
    </row>
    <row r="8">
      <c r="A8" s="9" t="n">
        <v>1924</v>
      </c>
      <c r="B8" s="8" t="n">
        <v>7486</v>
      </c>
      <c r="C8" s="11" t="n">
        <v>5.6</v>
      </c>
      <c r="D8" s="11" t="n">
        <v>6</v>
      </c>
      <c r="E8" s="11" t="n">
        <v>6.8</v>
      </c>
    </row>
    <row r="9">
      <c r="A9" s="9" t="n">
        <v>1925</v>
      </c>
      <c r="B9" s="8" t="n">
        <v>7747</v>
      </c>
      <c r="C9" s="11" t="n">
        <v>5.9</v>
      </c>
      <c r="D9" s="11" t="n">
        <v>6.4</v>
      </c>
      <c r="E9" s="11" t="n">
        <v>6.1</v>
      </c>
    </row>
  </sheetData>
  <hyperlinks>
    <hyperlink xmlns:r="http://schemas.openxmlformats.org/officeDocument/2006/relationships" ref="A4" r:id="rId1"/>
  </hyperlink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[Prison labour: number of workers, wages and wages per day]</t>
        </is>
      </c>
    </row>
    <row r="2">
      <c r="A2" t="inlineStr">
        <is>
          <t>Justice, Police and Prisons · printed pp. 215</t>
        </is>
      </c>
    </row>
    <row r="3">
      <c r="A3" t="inlineStr">
        <is>
          <t>Scan: https://archive.org/details/japan-year-book-1930/page/n270/mode/1up</t>
        </is>
      </c>
    </row>
    <row r="4">
      <c r="A4" s="3" t="inlineStr">
        <is>
          <t>← Contents</t>
        </is>
      </c>
    </row>
    <row r="6">
      <c r="A6" s="5" t="inlineStr">
        <is>
          <t>Year</t>
        </is>
      </c>
      <c r="B6" s="5" t="inlineStr">
        <is>
          <t>Number of workers (in 1000) — Gov't. work</t>
        </is>
      </c>
      <c r="C6" s="5" t="inlineStr">
        <is>
          <t>Number of workers (in 1000) — Cont. work</t>
        </is>
      </c>
      <c r="D6" s="5" t="inlineStr">
        <is>
          <t>Number of workers (in 1000) — Trust work</t>
        </is>
      </c>
      <c r="E6" s="5" t="inlineStr">
        <is>
          <t>Wages (1000 yen) — Govt. work</t>
        </is>
      </c>
      <c r="F6" s="5" t="inlineStr">
        <is>
          <t>Wages (1000 yen) — Cont. work</t>
        </is>
      </c>
      <c r="G6" s="5" t="inlineStr">
        <is>
          <t>Wages (1000 yen) — Trust work</t>
        </is>
      </c>
      <c r="H6" s="5" t="inlineStr">
        <is>
          <t>Wages per day per capita (sen) — Govt. work</t>
        </is>
      </c>
      <c r="I6" s="5" t="inlineStr">
        <is>
          <t>Wages per day per capita (sen) — Cont. work</t>
        </is>
      </c>
      <c r="J6" s="5" t="inlineStr">
        <is>
          <t>Wages per day per capita (sen) — Trust work</t>
        </is>
      </c>
    </row>
    <row r="7">
      <c r="A7" s="9" t="n">
        <v>1924</v>
      </c>
      <c r="B7" s="8" t="n">
        <v>3349</v>
      </c>
      <c r="C7" s="8" t="n">
        <v>5937</v>
      </c>
      <c r="D7" s="8" t="n">
        <v>1777</v>
      </c>
      <c r="E7" s="8" t="n">
        <v>1090</v>
      </c>
      <c r="F7" s="8" t="n">
        <v>2958</v>
      </c>
      <c r="G7" s="9" t="n">
        <v>686</v>
      </c>
      <c r="H7" s="11" t="n">
        <v>32.6</v>
      </c>
      <c r="I7" s="11" t="n">
        <v>49.8</v>
      </c>
      <c r="J7" s="11" t="n">
        <v>38.6</v>
      </c>
    </row>
    <row r="8">
      <c r="A8" s="9" t="n">
        <v>1925</v>
      </c>
      <c r="B8" s="8" t="n">
        <v>3833</v>
      </c>
      <c r="C8" s="8" t="n">
        <v>6176</v>
      </c>
      <c r="D8" s="8" t="n">
        <v>1996</v>
      </c>
      <c r="E8" s="8" t="n">
        <v>1350</v>
      </c>
      <c r="F8" s="8" t="n">
        <v>2490</v>
      </c>
      <c r="G8" s="9" t="n">
        <v>696</v>
      </c>
      <c r="H8" s="11" t="n">
        <v>35.2</v>
      </c>
      <c r="I8" s="11" t="n">
        <v>40.3</v>
      </c>
      <c r="J8" s="11" t="n">
        <v>40.3</v>
      </c>
    </row>
    <row r="9">
      <c r="A9" s="9" t="n">
        <v>1926</v>
      </c>
      <c r="B9" s="8" t="n">
        <v>2451</v>
      </c>
      <c r="C9" s="8" t="n">
        <v>5220</v>
      </c>
      <c r="D9" s="8" t="n">
        <v>2003</v>
      </c>
      <c r="E9" s="8" t="n">
        <v>1405</v>
      </c>
      <c r="F9" s="8" t="n">
        <v>2506</v>
      </c>
      <c r="G9" s="9" t="n">
        <v>750</v>
      </c>
      <c r="H9" s="11" t="n">
        <v>40.7</v>
      </c>
      <c r="I9" s="11" t="n">
        <v>40.3</v>
      </c>
      <c r="J9" s="11" t="n">
        <v>38.1</v>
      </c>
    </row>
    <row r="11">
      <c r="A11" s="2" t="inlineStr">
        <is>
          <t>Transcriber's notes</t>
        </is>
      </c>
    </row>
    <row r="12">
      <c r="A12" t="inlineStr">
        <is>
          <t>Untitled table printed below 'Ratio of Prison Officers and Prison-Inmates'. No totals.</t>
        </is>
      </c>
    </row>
  </sheetData>
  <hyperlinks>
    <hyperlink xmlns:r="http://schemas.openxmlformats.org/officeDocument/2006/relationships" ref="A4" r:id="rId1"/>
  </hyperlink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Revenue of Prisons (in Yen)</t>
        </is>
      </c>
    </row>
    <row r="2">
      <c r="A2" t="inlineStr">
        <is>
          <t>Justice, Police and Prisons · printed pp. 215</t>
        </is>
      </c>
    </row>
    <row r="3">
      <c r="A3" t="inlineStr">
        <is>
          <t>Scan: https://archive.org/details/japan-year-book-1930/page/n270/mode/1up</t>
        </is>
      </c>
    </row>
    <row r="4">
      <c r="A4" s="3" t="inlineStr">
        <is>
          <t>← Contents</t>
        </is>
      </c>
    </row>
    <row r="6">
      <c r="A6" s="5" t="inlineStr">
        <is>
          <t>Year ended March</t>
        </is>
      </c>
      <c r="B6" s="5" t="inlineStr">
        <is>
          <t>Ordinary — Earnings from labour</t>
        </is>
      </c>
      <c r="C6" s="5" t="inlineStr">
        <is>
          <t>Ordinary — Rental of property</t>
        </is>
      </c>
      <c r="D6" s="5" t="inlineStr">
        <is>
          <t>Ordinary — Other receipts</t>
        </is>
      </c>
      <c r="E6" s="5" t="inlineStr">
        <is>
          <t>Ordinary — Total</t>
        </is>
      </c>
      <c r="F6" s="5" t="inlineStr">
        <is>
          <t>Extraordinary</t>
        </is>
      </c>
      <c r="G6" s="5" t="inlineStr">
        <is>
          <t>Total</t>
        </is>
      </c>
    </row>
    <row r="7">
      <c r="A7" s="9" t="n">
        <v>1925</v>
      </c>
      <c r="B7" s="8" t="n">
        <v>6231029</v>
      </c>
      <c r="C7" s="9" t="n">
        <v>960</v>
      </c>
      <c r="D7" s="8" t="n">
        <v>17066</v>
      </c>
      <c r="E7" s="8" t="n">
        <v>6249055</v>
      </c>
      <c r="F7" s="8" t="n">
        <v>94990</v>
      </c>
      <c r="G7" s="8" t="n">
        <v>6344045</v>
      </c>
    </row>
    <row r="8">
      <c r="A8" s="9" t="n">
        <v>1926</v>
      </c>
      <c r="B8" s="8" t="n">
        <v>6487738</v>
      </c>
      <c r="C8" s="9" t="n">
        <v>759</v>
      </c>
      <c r="D8" s="8" t="n">
        <v>14897</v>
      </c>
      <c r="E8" s="8" t="n">
        <v>6503394</v>
      </c>
      <c r="F8" s="8" t="n">
        <v>46026</v>
      </c>
      <c r="G8" s="8" t="n">
        <v>6549420</v>
      </c>
    </row>
    <row r="9">
      <c r="A9" t="inlineStr">
        <is>
          <t>1927*</t>
        </is>
      </c>
      <c r="B9" s="8" t="n">
        <v>5864259</v>
      </c>
      <c r="C9" s="9" t="n">
        <v>964</v>
      </c>
      <c r="D9" s="8" t="n">
        <v>17484</v>
      </c>
      <c r="E9" s="8" t="n">
        <v>5882707</v>
      </c>
      <c r="F9" s="8" t="n">
        <v>45196</v>
      </c>
      <c r="G9" s="8" t="n">
        <v>5927903</v>
      </c>
    </row>
    <row r="11">
      <c r="A11" s="2" t="inlineStr">
        <is>
          <t>Footnotes</t>
        </is>
      </c>
    </row>
    <row r="12">
      <c r="A12" t="inlineStr">
        <is>
          <t>*Figures for 1927 are estimate.</t>
        </is>
      </c>
    </row>
    <row r="14">
      <c r="A14" s="2" t="inlineStr">
        <is>
          <t>Transcriber's notes</t>
        </is>
      </c>
    </row>
    <row r="15">
      <c r="A15" t="inlineStr">
        <is>
          <t>Ordinary Total and grand Total reconcile in all three years.</t>
        </is>
      </c>
    </row>
    <row r="16">
      <c r="A16" t="inlineStr">
        <is>
          <t>Footnote printed under the Expenditure table; applies to both.</t>
        </is>
      </c>
    </row>
  </sheetData>
  <hyperlinks>
    <hyperlink xmlns:r="http://schemas.openxmlformats.org/officeDocument/2006/relationships" ref="A4" r:id="rId1"/>
  </hyperlink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Expenditure of Prisons (in Yen)</t>
        </is>
      </c>
    </row>
    <row r="2">
      <c r="A2" t="inlineStr">
        <is>
          <t>Justice, Police and Prisons · printed pp. 215</t>
        </is>
      </c>
    </row>
    <row r="3">
      <c r="A3" t="inlineStr">
        <is>
          <t>Scan: https://archive.org/details/japan-year-book-1930/page/n270/mode/1up</t>
        </is>
      </c>
    </row>
    <row r="4">
      <c r="A4" s="3" t="inlineStr">
        <is>
          <t>← Contents</t>
        </is>
      </c>
    </row>
    <row r="6">
      <c r="A6" s="5" t="inlineStr">
        <is>
          <t>Year ended March</t>
        </is>
      </c>
      <c r="B6" s="5" t="inlineStr">
        <is>
          <t>Ordinary — Salaries of officers</t>
        </is>
      </c>
      <c r="C6" s="5" t="inlineStr">
        <is>
          <t>Ordinary — Wages and sundries</t>
        </is>
      </c>
      <c r="D6" s="5" t="inlineStr">
        <is>
          <t>Ordinary — Expenses for inmates</t>
        </is>
      </c>
      <c r="E6" s="5" t="inlineStr">
        <is>
          <t>Ordinary — Total with others</t>
        </is>
      </c>
      <c r="F6" s="5" t="inlineStr">
        <is>
          <t>Extraordinary</t>
        </is>
      </c>
      <c r="G6" s="5" t="inlineStr">
        <is>
          <t>Total</t>
        </is>
      </c>
    </row>
    <row r="7">
      <c r="A7" s="9" t="n">
        <v>1925</v>
      </c>
      <c r="B7" s="8" t="n">
        <v>569806</v>
      </c>
      <c r="C7" s="8" t="n">
        <v>6079542</v>
      </c>
      <c r="D7" s="8" t="n">
        <v>7717017</v>
      </c>
      <c r="E7" s="8" t="n">
        <v>14375753</v>
      </c>
      <c r="F7" s="8" t="n">
        <v>1589235</v>
      </c>
      <c r="G7" s="8" t="n">
        <v>15965189</v>
      </c>
    </row>
    <row r="8">
      <c r="A8" s="9" t="n">
        <v>1926</v>
      </c>
      <c r="B8" s="8" t="n">
        <v>569624</v>
      </c>
      <c r="C8" s="8" t="n">
        <v>6077512</v>
      </c>
      <c r="D8" s="8" t="n">
        <v>7530360</v>
      </c>
      <c r="E8" s="8" t="n">
        <v>14189454</v>
      </c>
      <c r="F8" s="8" t="n">
        <v>1860172</v>
      </c>
      <c r="G8" s="8" t="n">
        <v>16049626</v>
      </c>
    </row>
    <row r="9">
      <c r="A9" t="inlineStr">
        <is>
          <t>1927*</t>
        </is>
      </c>
      <c r="B9" s="8" t="n">
        <v>598210</v>
      </c>
      <c r="C9" s="8" t="n">
        <v>6205468</v>
      </c>
      <c r="D9" s="8" t="n">
        <v>6225532</v>
      </c>
      <c r="E9" s="8" t="n">
        <v>13038504</v>
      </c>
      <c r="F9" s="8" t="n">
        <v>2407860</v>
      </c>
      <c r="G9" s="8" t="n">
        <v>15446364</v>
      </c>
    </row>
    <row r="11">
      <c r="A11" s="2" t="inlineStr">
        <is>
          <t>Footnotes</t>
        </is>
      </c>
    </row>
    <row r="12">
      <c r="A12" t="inlineStr">
        <is>
          <t>*Figures for 1927 are estimate.</t>
        </is>
      </c>
    </row>
    <row r="14">
      <c r="A14" s="2" t="inlineStr">
        <is>
          <t>Transcriber's notes</t>
        </is>
      </c>
    </row>
    <row r="15">
      <c r="A15" t="inlineStr">
        <is>
          <t>Ordinary 'Total with others' includes unlisted items (listed items: 14,366,365; 14,177,496; 13,029,210).</t>
        </is>
      </c>
    </row>
    <row r="16">
      <c r="A16" t="inlineStr">
        <is>
          <t>Total = Ordinary + Extraordinary: 1925 15,965,189 vs 15,964,988 — does NOT reconcile (diff 201); 1926 and 1927 reconcile.</t>
        </is>
      </c>
    </row>
  </sheetData>
  <hyperlinks>
    <hyperlink xmlns:r="http://schemas.openxmlformats.org/officeDocument/2006/relationships" ref="A4" r:id="rId1"/>
  </hyperlink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Annual Earnings and Expenses per Prison-Inmate (in Yen)</t>
        </is>
      </c>
    </row>
    <row r="2">
      <c r="A2" t="inlineStr">
        <is>
          <t>Justice, Police and Prisons · printed pp. 215</t>
        </is>
      </c>
    </row>
    <row r="3">
      <c r="A3" t="inlineStr">
        <is>
          <t>Scan: https://archive.org/details/japan-year-book-1930/page/n270/mode/1up</t>
        </is>
      </c>
    </row>
    <row r="4">
      <c r="A4" s="3" t="inlineStr">
        <is>
          <t>← Contents</t>
        </is>
      </c>
    </row>
    <row r="6">
      <c r="A6" s="5" t="inlineStr">
        <is>
          <t>Year ended March</t>
        </is>
      </c>
      <c r="B6" s="5" t="inlineStr">
        <is>
          <t>Income (Earning of wages and works of inmates)</t>
        </is>
      </c>
      <c r="C6" s="5" t="inlineStr">
        <is>
          <t>Expenses — Ordinary</t>
        </is>
      </c>
      <c r="D6" s="5" t="inlineStr">
        <is>
          <t>Expenses — Extraordinary</t>
        </is>
      </c>
      <c r="E6" s="5" t="inlineStr">
        <is>
          <t>Expenses — Total</t>
        </is>
      </c>
    </row>
    <row r="7">
      <c r="A7" s="9" t="n">
        <v>1917</v>
      </c>
      <c r="B7" s="10" t="n">
        <v>46.645</v>
      </c>
      <c r="C7" s="10" t="n">
        <v>112.625</v>
      </c>
      <c r="D7" s="10" t="n">
        <v>9.834</v>
      </c>
      <c r="E7" s="10" t="n">
        <v>122.459</v>
      </c>
    </row>
    <row r="8">
      <c r="A8" s="9" t="n">
        <v>1918</v>
      </c>
      <c r="B8" s="10" t="n">
        <v>61.971</v>
      </c>
      <c r="C8" s="10" t="n">
        <v>141.365</v>
      </c>
      <c r="D8" s="10" t="n">
        <v>11.27</v>
      </c>
      <c r="E8" s="10" t="n">
        <v>152.635</v>
      </c>
    </row>
    <row r="9">
      <c r="A9" s="9" t="n">
        <v>1919</v>
      </c>
      <c r="B9" s="10" t="n">
        <v>83.747</v>
      </c>
      <c r="C9" s="10" t="n">
        <v>162.542</v>
      </c>
      <c r="D9" s="10" t="n">
        <v>13.966</v>
      </c>
      <c r="E9" s="10" t="n">
        <v>176.508</v>
      </c>
    </row>
    <row r="11">
      <c r="A11" s="2" t="inlineStr">
        <is>
          <t>Transcriber's notes</t>
        </is>
      </c>
    </row>
    <row r="12">
      <c r="A12" t="inlineStr">
        <is>
          <t>Header 'Extraordidary' (sic) normalised in column name.</t>
        </is>
      </c>
    </row>
    <row r="13">
      <c r="A13" t="inlineStr">
        <is>
          <t>Expenses Total reconciles in all three years.</t>
        </is>
      </c>
    </row>
  </sheetData>
  <hyperlinks>
    <hyperlink xmlns:r="http://schemas.openxmlformats.org/officeDocument/2006/relationships" ref="A4" r:id="rId1"/>
  </hyperlink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[Dentists, pharmacists, midwives, nurses and acupuncturists]</t>
        </is>
      </c>
    </row>
    <row r="2">
      <c r="A2" t="inlineStr">
        <is>
          <t>Medicine and Sanitation · printed pp. 216</t>
        </is>
      </c>
    </row>
    <row r="3">
      <c r="A3" t="inlineStr">
        <is>
          <t>I. Medicine — Medical Practitioners, Dentists, Pharmacists, etc.</t>
        </is>
      </c>
    </row>
    <row r="4">
      <c r="A4" t="inlineStr">
        <is>
          <t>Scan: https://archive.org/details/japan-year-book-1930/page/n271/mode/1up</t>
        </is>
      </c>
    </row>
    <row r="5">
      <c r="A5" s="3" t="inlineStr">
        <is>
          <t>← Contents</t>
        </is>
      </c>
    </row>
    <row r="7">
      <c r="A7" s="5" t="inlineStr">
        <is>
          <t>Year</t>
        </is>
      </c>
      <c r="B7" s="5" t="inlineStr">
        <is>
          <t>Dentists</t>
        </is>
      </c>
      <c r="C7" s="5" t="inlineStr">
        <is>
          <t>Pharmacists</t>
        </is>
      </c>
      <c r="D7" s="5" t="inlineStr">
        <is>
          <t>Midwives</t>
        </is>
      </c>
      <c r="E7" s="5" t="inlineStr">
        <is>
          <t>Nurses</t>
        </is>
      </c>
      <c r="F7" s="5" t="inlineStr">
        <is>
          <t>Acupuncturists</t>
        </is>
      </c>
    </row>
    <row r="8">
      <c r="A8" s="9" t="n">
        <v>1925</v>
      </c>
      <c r="B8" s="8" t="n">
        <v>11392</v>
      </c>
      <c r="C8" s="8" t="n">
        <v>13569</v>
      </c>
      <c r="D8" s="8" t="n">
        <v>42877</v>
      </c>
      <c r="E8" s="8" t="n">
        <v>47264</v>
      </c>
      <c r="F8" s="8" t="n">
        <v>30799</v>
      </c>
    </row>
    <row r="9">
      <c r="A9" s="9" t="n">
        <v>1926</v>
      </c>
      <c r="B9" s="8" t="n">
        <v>12548</v>
      </c>
      <c r="C9" s="8" t="n">
        <v>14826</v>
      </c>
      <c r="D9" s="8" t="n">
        <v>44776</v>
      </c>
      <c r="E9" s="8" t="n">
        <v>44852</v>
      </c>
      <c r="F9" s="8" t="n">
        <v>66755</v>
      </c>
    </row>
    <row r="10">
      <c r="A10" s="9" t="n">
        <v>1927</v>
      </c>
      <c r="B10" s="8" t="n">
        <v>13731</v>
      </c>
      <c r="C10" s="8" t="n">
        <v>16180</v>
      </c>
      <c r="D10" s="8" t="n">
        <v>45663</v>
      </c>
      <c r="E10" s="8" t="n">
        <v>57083</v>
      </c>
      <c r="F10" s="8" t="n">
        <v>67398</v>
      </c>
    </row>
    <row r="12">
      <c r="A12" s="2" t="inlineStr">
        <is>
          <t>Transcriber's notes</t>
        </is>
      </c>
    </row>
    <row r="13">
      <c r="A13" t="inlineStr">
        <is>
          <t>Chapter XVI — Medicine and Sanitation begins on this page.</t>
        </is>
      </c>
    </row>
    <row r="14">
      <c r="A14" t="inlineStr">
        <is>
          <t>Text below: 1927 nurses include 75 males; acupuncturists include shampooers 36,951 blind and 30,445 not blind and moxicauterists (36,951+30,445=67,396, text figures, not a printed total).</t>
        </is>
      </c>
    </row>
  </sheetData>
  <hyperlinks>
    <hyperlink xmlns:r="http://schemas.openxmlformats.org/officeDocument/2006/relationships" ref="A5" r:id="rId1"/>
  </hyperlink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[Public hospitals, 1927]</t>
        </is>
      </c>
    </row>
    <row r="2">
      <c r="A2" t="inlineStr">
        <is>
          <t>Medicine and Sanitation · printed pp. 217</t>
        </is>
      </c>
    </row>
    <row r="3">
      <c r="A3" t="inlineStr">
        <is>
          <t>Hospitals</t>
        </is>
      </c>
    </row>
    <row r="4">
      <c r="A4" t="inlineStr">
        <is>
          <t>Scan: https://archive.org/details/japan-year-book-1930/page/n272/mode/1up</t>
        </is>
      </c>
    </row>
    <row r="5">
      <c r="A5" s="3" t="inlineStr">
        <is>
          <t>← Contents</t>
        </is>
      </c>
    </row>
    <row r="7">
      <c r="A7" s="5" t="inlineStr"/>
      <c r="B7" s="5" t="inlineStr">
        <is>
          <t>No.</t>
        </is>
      </c>
      <c r="C7" s="5" t="inlineStr">
        <is>
          <t>No. beds</t>
        </is>
      </c>
      <c r="D7" s="5" t="inlineStr">
        <is>
          <t>Ave. no. in-patients per hospital</t>
        </is>
      </c>
      <c r="E7" s="5" t="inlineStr">
        <is>
          <t>Ave. no. out-patients per hospital</t>
        </is>
      </c>
    </row>
    <row r="8">
      <c r="A8" t="inlineStr">
        <is>
          <t>Public</t>
        </is>
      </c>
      <c r="B8" s="9" t="n">
        <v>85</v>
      </c>
      <c r="C8" s="8" t="n">
        <v>9444</v>
      </c>
      <c r="D8" s="7" t="n">
        <v>963.89</v>
      </c>
      <c r="E8" s="6" t="n">
        <v>9880.040000000001</v>
      </c>
    </row>
  </sheetData>
  <hyperlinks>
    <hyperlink xmlns:r="http://schemas.openxmlformats.org/officeDocument/2006/relationships" ref="A5" r:id="rId1"/>
  </hyperlink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[Charity hospitals at the end of 1927]</t>
        </is>
      </c>
    </row>
    <row r="2">
      <c r="A2" t="inlineStr">
        <is>
          <t>Medicine and Sanitation · printed pp. 217</t>
        </is>
      </c>
    </row>
    <row r="3">
      <c r="A3" t="inlineStr">
        <is>
          <t>Charity Hospitals — Statistics for charity hospitals at the end of 1927 are as follows:—</t>
        </is>
      </c>
    </row>
    <row r="4">
      <c r="A4" t="inlineStr">
        <is>
          <t>Scan: https://archive.org/details/japan-year-book-1930/page/n272/mode/1up</t>
        </is>
      </c>
    </row>
    <row r="5">
      <c r="A5" s="3" t="inlineStr">
        <is>
          <t>← Contents</t>
        </is>
      </c>
    </row>
    <row r="7">
      <c r="A7" s="5" t="inlineStr"/>
      <c r="B7" s="5" t="inlineStr">
        <is>
          <t>No.</t>
        </is>
      </c>
      <c r="C7" s="5" t="inlineStr">
        <is>
          <t>No. beds</t>
        </is>
      </c>
      <c r="D7" s="5" t="inlineStr">
        <is>
          <t>No. In-patients</t>
        </is>
      </c>
      <c r="E7" s="5" t="inlineStr">
        <is>
          <t>No. Out-patients</t>
        </is>
      </c>
    </row>
    <row r="8">
      <c r="A8" t="inlineStr">
        <is>
          <t>Public &amp; Private</t>
        </is>
      </c>
      <c r="B8" s="9" t="n">
        <v>60</v>
      </c>
      <c r="C8" s="8" t="n">
        <v>8102</v>
      </c>
      <c r="D8" s="8" t="n">
        <v>34409</v>
      </c>
      <c r="E8" s="8" t="n">
        <v>168435</v>
      </c>
    </row>
    <row r="10">
      <c r="A10" s="2" t="inlineStr">
        <is>
          <t>Transcriber's notes</t>
        </is>
      </c>
    </row>
    <row r="11">
      <c r="A11" t="inlineStr">
        <is>
          <t>The 'No.' figure is printed in the left column, the other figures under the right-column heading 'Charity Hospitals'; treated as one table.</t>
        </is>
      </c>
    </row>
  </sheetData>
  <hyperlinks>
    <hyperlink xmlns:r="http://schemas.openxmlformats.org/officeDocument/2006/relationships" ref="A5" r:id="rId1"/>
  </hyperlink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[Inmates of leper asylums, end of December 1927]</t>
        </is>
      </c>
    </row>
    <row r="2">
      <c r="A2" t="inlineStr">
        <is>
          <t>Medicine and Sanitation · printed pp. 218</t>
        </is>
      </c>
    </row>
    <row r="3">
      <c r="A3" t="inlineStr">
        <is>
          <t>Leper Hospitals</t>
        </is>
      </c>
    </row>
    <row r="4">
      <c r="A4" t="inlineStr">
        <is>
          <t>Scan: https://archive.org/details/japan-year-book-1930/page/n273/mode/1up</t>
        </is>
      </c>
    </row>
    <row r="5">
      <c r="A5" s="3" t="inlineStr">
        <is>
          <t>← Contents</t>
        </is>
      </c>
    </row>
    <row r="7">
      <c r="A7" s="5" t="inlineStr">
        <is>
          <t>Asylum</t>
        </is>
      </c>
      <c r="B7" s="5" t="inlineStr">
        <is>
          <t>Inmates</t>
        </is>
      </c>
    </row>
    <row r="8">
      <c r="A8" t="inlineStr">
        <is>
          <t>Zensei Hospital, in Tokyo (1st District)</t>
        </is>
      </c>
      <c r="B8" s="9" t="n">
        <v>817</v>
      </c>
    </row>
    <row r="9">
      <c r="A9" t="inlineStr">
        <is>
          <t>Hokubu Hoyo-in, in Aomori (2nd District)</t>
        </is>
      </c>
      <c r="B9" s="9" t="n">
        <v>159</v>
      </c>
    </row>
    <row r="10">
      <c r="A10" t="inlineStr">
        <is>
          <t>Sotojima Hoyo-in, in Osaka (3rd District)</t>
        </is>
      </c>
      <c r="B10" s="9" t="n">
        <v>398</v>
      </c>
    </row>
    <row r="11">
      <c r="A11" t="inlineStr">
        <is>
          <t>Oshima Ryoyo-jo, in Kagawa (4th District)</t>
        </is>
      </c>
      <c r="B11" s="9" t="n">
        <v>275</v>
      </c>
    </row>
    <row r="12">
      <c r="A12" t="inlineStr">
        <is>
          <t>Kyushu Ryoyo-jo, in Kumamoto (5th District)</t>
        </is>
      </c>
      <c r="B12" s="9" t="n">
        <v>505</v>
      </c>
    </row>
    <row r="13">
      <c r="A13" t="inlineStr">
        <is>
          <t>Total</t>
        </is>
      </c>
      <c r="B13" s="8" t="n">
        <v>2154</v>
      </c>
    </row>
    <row r="14">
      <c r="A14" t="inlineStr">
        <is>
          <t>Fukusei Hospital, Shizuoka-ken (private)</t>
        </is>
      </c>
      <c r="B14" s="9" t="n">
        <v>98</v>
      </c>
    </row>
    <row r="15">
      <c r="A15" t="inlineStr">
        <is>
          <t>Tairo-in, Kumamoto (private)</t>
        </is>
      </c>
      <c r="B15" s="9" t="n">
        <v>61</v>
      </c>
    </row>
    <row r="16">
      <c r="A16" t="inlineStr">
        <is>
          <t>Kwaishun Hospital, Kumamoto (private)</t>
        </is>
      </c>
      <c r="B16" s="9" t="n">
        <v>87</v>
      </c>
    </row>
    <row r="18">
      <c r="A18" s="2" t="inlineStr">
        <is>
          <t>Transcriber's notes</t>
        </is>
      </c>
    </row>
    <row r="19">
      <c r="A19" t="inlineStr">
        <is>
          <t>'private' is printed once against a brace joining the last three rows; appended to each stub.</t>
        </is>
      </c>
    </row>
    <row r="20">
      <c r="A20" t="inlineStr">
        <is>
          <t>Total 2,154: five Govt. asylums sum to 2,154 — reconciles.</t>
        </is>
      </c>
    </row>
  </sheetData>
  <hyperlinks>
    <hyperlink xmlns:r="http://schemas.openxmlformats.org/officeDocument/2006/relationships" ref="A5" r:id="rId1"/>
  </hyperlink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[Removal of foul matter: average per household in the six premier cities, 1926 and 1927]</t>
        </is>
      </c>
    </row>
    <row r="2">
      <c r="A2" t="inlineStr">
        <is>
          <t>Medicine and Sanitation · printed pp. 219</t>
        </is>
      </c>
    </row>
    <row r="3">
      <c r="A3" t="inlineStr">
        <is>
          <t>II. Sanitation — Removal of Foul Matter</t>
        </is>
      </c>
    </row>
    <row r="4">
      <c r="A4" t="inlineStr">
        <is>
          <t>Scan: https://archive.org/details/japan-year-book-1930/page/n274/mode/1up</t>
        </is>
      </c>
    </row>
    <row r="5">
      <c r="A5" s="3" t="inlineStr">
        <is>
          <t>← Contents</t>
        </is>
      </c>
    </row>
    <row r="7">
      <c r="A7" s="5" t="inlineStr">
        <is>
          <t>City</t>
        </is>
      </c>
      <c r="B7" s="5" t="inlineStr">
        <is>
          <t>1926 Average per household — Rubbish (kan)</t>
        </is>
      </c>
      <c r="C7" s="5" t="inlineStr">
        <is>
          <t>1926 Average per household — Dirt (kan)</t>
        </is>
      </c>
      <c r="D7" s="5" t="inlineStr">
        <is>
          <t>1926 Average per household — Night-soil (koku)</t>
        </is>
      </c>
      <c r="E7" s="5" t="inlineStr">
        <is>
          <t>1927 Average per household — Rubbish (kan)</t>
        </is>
      </c>
      <c r="F7" s="5" t="inlineStr">
        <is>
          <t>1927 Average per household — Dirt (kan)</t>
        </is>
      </c>
      <c r="G7" s="5" t="inlineStr">
        <is>
          <t>1927 Average per household — Night-soil (koku)</t>
        </is>
      </c>
    </row>
    <row r="8">
      <c r="A8" t="inlineStr">
        <is>
          <t>Tokyo</t>
        </is>
      </c>
      <c r="B8" s="7" t="n">
        <v>179.59</v>
      </c>
      <c r="C8" s="7" t="n">
        <v>111.56</v>
      </c>
      <c r="D8" s="7" t="n">
        <v>1.53</v>
      </c>
      <c r="E8" s="7" t="n">
        <v>181.45</v>
      </c>
      <c r="F8" s="7" t="n">
        <v>99.98</v>
      </c>
      <c r="G8" s="7" t="n">
        <v>1.15</v>
      </c>
    </row>
    <row r="9">
      <c r="A9" t="inlineStr">
        <is>
          <t>Kyoto</t>
        </is>
      </c>
      <c r="B9" s="7" t="n">
        <v>149.58</v>
      </c>
      <c r="C9" s="7" t="n">
        <v>29.35</v>
      </c>
      <c r="D9" s="7" t="n">
        <v>0.75</v>
      </c>
      <c r="E9" s="7" t="n">
        <v>141.65</v>
      </c>
      <c r="F9" s="7" t="n">
        <v>21.32</v>
      </c>
      <c r="G9" s="7" t="n">
        <v>1.84</v>
      </c>
    </row>
    <row r="10">
      <c r="A10" t="inlineStr">
        <is>
          <t>Osaka</t>
        </is>
      </c>
      <c r="B10" s="7" t="n">
        <v>166.94</v>
      </c>
      <c r="C10" s="7" t="n">
        <v>17.75</v>
      </c>
      <c r="D10" t="inlineStr">
        <is>
          <t>—</t>
        </is>
      </c>
      <c r="E10" s="7" t="n">
        <v>167.11</v>
      </c>
      <c r="F10" s="7" t="n">
        <v>20.97</v>
      </c>
      <c r="G10" t="inlineStr">
        <is>
          <t>—</t>
        </is>
      </c>
    </row>
    <row r="11">
      <c r="A11" t="inlineStr">
        <is>
          <t>Yokohama</t>
        </is>
      </c>
      <c r="B11" s="7" t="n">
        <v>205.88</v>
      </c>
      <c r="C11" s="7" t="n">
        <v>41.83</v>
      </c>
      <c r="D11" t="inlineStr">
        <is>
          <t>—</t>
        </is>
      </c>
      <c r="E11" s="7" t="n">
        <v>203.48</v>
      </c>
      <c r="F11" s="7" t="n">
        <v>18.64</v>
      </c>
      <c r="G11" s="7" t="n">
        <v>0.1</v>
      </c>
    </row>
    <row r="12">
      <c r="A12" t="inlineStr">
        <is>
          <t>Kobe</t>
        </is>
      </c>
      <c r="B12" s="7" t="n">
        <v>232.96</v>
      </c>
      <c r="C12" s="7" t="n">
        <v>88.64</v>
      </c>
      <c r="D12" s="7" t="n">
        <v>8.85</v>
      </c>
      <c r="E12" s="7" t="n">
        <v>229.84</v>
      </c>
      <c r="F12" s="7" t="n">
        <v>102.38</v>
      </c>
      <c r="G12" s="7" t="n">
        <v>8.880000000000001</v>
      </c>
    </row>
    <row r="13">
      <c r="A13" t="inlineStr">
        <is>
          <t>Nagoya</t>
        </is>
      </c>
      <c r="B13" s="7" t="n">
        <v>164.38</v>
      </c>
      <c r="C13" s="7" t="n">
        <v>8.43</v>
      </c>
      <c r="D13" s="7" t="n">
        <v>5.5</v>
      </c>
      <c r="E13" s="7" t="n">
        <v>175.09</v>
      </c>
      <c r="F13" s="7" t="n">
        <v>9.130000000000001</v>
      </c>
      <c r="G13" s="7" t="n">
        <v>5.9</v>
      </c>
    </row>
  </sheetData>
  <hyperlinks>
    <hyperlink xmlns:r="http://schemas.openxmlformats.org/officeDocument/2006/relationships" ref="A5" r:id="rId1"/>
  </hyperlink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Epidemic Mortality</t>
        </is>
      </c>
    </row>
    <row r="2">
      <c r="A2" t="inlineStr">
        <is>
          <t>Medicine and Sanitation · printed pp. 220</t>
        </is>
      </c>
    </row>
    <row r="3">
      <c r="A3" t="inlineStr">
        <is>
          <t>Scan: https://archive.org/details/japan-year-book-1930/page/n275/mode/1up</t>
        </is>
      </c>
    </row>
    <row r="4">
      <c r="A4" s="3" t="inlineStr">
        <is>
          <t>← Contents</t>
        </is>
      </c>
    </row>
    <row r="6">
      <c r="A6" s="5" t="inlineStr">
        <is>
          <t>Year</t>
        </is>
      </c>
      <c r="B6" s="5" t="inlineStr"/>
      <c r="C6" s="5" t="inlineStr">
        <is>
          <t>Enteric fever</t>
        </is>
      </c>
      <c r="D6" s="5" t="inlineStr">
        <is>
          <t>Dysentery</t>
        </is>
      </c>
      <c r="E6" s="5" t="inlineStr">
        <is>
          <t>Diphtheria</t>
        </is>
      </c>
      <c r="F6" s="5" t="inlineStr">
        <is>
          <t>Small pox</t>
        </is>
      </c>
      <c r="G6" s="5" t="inlineStr">
        <is>
          <t>Cholera</t>
        </is>
      </c>
      <c r="H6" s="5" t="inlineStr">
        <is>
          <t>Pest</t>
        </is>
      </c>
      <c r="I6" s="5" t="inlineStr">
        <is>
          <t>Total with other four</t>
        </is>
      </c>
    </row>
    <row r="7">
      <c r="A7" s="9" t="n">
        <v>1925</v>
      </c>
      <c r="B7" t="inlineStr">
        <is>
          <t>Cases</t>
        </is>
      </c>
      <c r="C7" s="8" t="n">
        <v>45779</v>
      </c>
      <c r="D7" s="8" t="n">
        <v>14719</v>
      </c>
      <c r="E7" s="8" t="n">
        <v>13858</v>
      </c>
      <c r="F7" s="9" t="n">
        <v>430</v>
      </c>
      <c r="G7" s="9" t="n">
        <v>624</v>
      </c>
      <c r="H7" t="inlineStr">
        <is>
          <t>—</t>
        </is>
      </c>
      <c r="I7" s="8" t="n">
        <v>83517</v>
      </c>
    </row>
    <row r="8">
      <c r="A8" s="9" t="n">
        <v>1925</v>
      </c>
      <c r="B8" t="inlineStr">
        <is>
          <t>Deaths</t>
        </is>
      </c>
      <c r="C8" s="8" t="n">
        <v>9087</v>
      </c>
      <c r="D8" s="8" t="n">
        <v>6647</v>
      </c>
      <c r="E8" s="8" t="n">
        <v>3374</v>
      </c>
      <c r="F8" s="9" t="n">
        <v>81</v>
      </c>
      <c r="G8" s="9" t="n">
        <v>380</v>
      </c>
      <c r="H8" t="inlineStr">
        <is>
          <t>—</t>
        </is>
      </c>
      <c r="I8" s="8" t="n">
        <v>20573</v>
      </c>
    </row>
    <row r="9">
      <c r="A9" s="9" t="n">
        <v>1926</v>
      </c>
      <c r="B9" t="inlineStr">
        <is>
          <t>Cases</t>
        </is>
      </c>
      <c r="C9" s="8" t="n">
        <v>43951</v>
      </c>
      <c r="D9" s="8" t="n">
        <v>17135</v>
      </c>
      <c r="E9" s="8" t="n">
        <v>13655</v>
      </c>
      <c r="F9" s="8" t="n">
        <v>1256</v>
      </c>
      <c r="G9" s="9" t="n">
        <v>25</v>
      </c>
      <c r="H9" s="9" t="n">
        <v>8</v>
      </c>
      <c r="I9" s="8" t="n">
        <v>84247</v>
      </c>
    </row>
    <row r="10">
      <c r="A10" s="9" t="n">
        <v>1926</v>
      </c>
      <c r="B10" t="inlineStr">
        <is>
          <t>Deaths</t>
        </is>
      </c>
      <c r="C10" s="8" t="n">
        <v>8879</v>
      </c>
      <c r="D10" s="8" t="n">
        <v>7698</v>
      </c>
      <c r="E10" s="8" t="n">
        <v>3354</v>
      </c>
      <c r="F10" s="9" t="n">
        <v>174</v>
      </c>
      <c r="G10" s="9" t="n">
        <v>13</v>
      </c>
      <c r="H10" s="9" t="n">
        <v>6</v>
      </c>
      <c r="I10" s="8" t="n">
        <v>21128</v>
      </c>
    </row>
    <row r="11">
      <c r="A11" s="9" t="n">
        <v>1927</v>
      </c>
      <c r="B11" t="inlineStr">
        <is>
          <t>Cases</t>
        </is>
      </c>
      <c r="C11" s="8" t="n">
        <v>37554</v>
      </c>
      <c r="D11" s="8" t="n">
        <v>21397</v>
      </c>
      <c r="E11" s="8" t="n">
        <v>15211</v>
      </c>
      <c r="F11" s="9" t="n">
        <v>352</v>
      </c>
      <c r="G11" s="9" t="n">
        <v>2</v>
      </c>
      <c r="H11" t="inlineStr">
        <is>
          <t>—</t>
        </is>
      </c>
      <c r="I11" s="8" t="n">
        <v>84003</v>
      </c>
    </row>
    <row r="12">
      <c r="A12" s="9" t="n">
        <v>1927</v>
      </c>
      <c r="B12" t="inlineStr">
        <is>
          <t>Deaths</t>
        </is>
      </c>
      <c r="C12" s="8" t="n">
        <v>7332</v>
      </c>
      <c r="D12" s="8" t="n">
        <v>9479</v>
      </c>
      <c r="E12" s="8" t="n">
        <v>3693</v>
      </c>
      <c r="F12" s="9" t="n">
        <v>92</v>
      </c>
      <c r="G12" s="9" t="n">
        <v>1</v>
      </c>
      <c r="H12" t="inlineStr">
        <is>
          <t>—</t>
        </is>
      </c>
      <c r="I12" s="8" t="n">
        <v>21538</v>
      </c>
    </row>
    <row r="14">
      <c r="A14" s="2" t="inlineStr">
        <is>
          <t>Transcriber's notes</t>
        </is>
      </c>
    </row>
    <row r="15">
      <c r="A15" t="inlineStr">
        <is>
          <t>1926 Deaths, Dysentery: hundreds digit slightly broken but reads 6 (7,698).</t>
        </is>
      </c>
    </row>
    <row r="16">
      <c r="A16" t="inlineStr">
        <is>
          <t>'Total with other four' includes four unlisted diseases, so cannot be reconciled (listed six: 1925 cases 75,410 / deaths 19,569; 1926 cases 76,030 / deaths 20,124; 1927 cases 74,516 / deaths 20,597).</t>
        </is>
      </c>
    </row>
  </sheetData>
  <hyperlinks>
    <hyperlink xmlns:r="http://schemas.openxmlformats.org/officeDocument/2006/relationships" ref="A4" r:id="rId1"/>
  </hyperlink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[Mortality classified by causes]</t>
        </is>
      </c>
    </row>
    <row r="2">
      <c r="A2" t="inlineStr">
        <is>
          <t>Medicine and Sanitation · printed pp. 221</t>
        </is>
      </c>
    </row>
    <row r="3">
      <c r="A3" t="inlineStr">
        <is>
          <t>Total Number of Deaths Classified — The number of mortality in 1927, as classified by causes, is as follows:—</t>
        </is>
      </c>
    </row>
    <row r="4">
      <c r="A4" t="inlineStr">
        <is>
          <t>Scan: https://archive.org/details/japan-year-book-1930/page/n276/mode/1up</t>
        </is>
      </c>
    </row>
    <row r="5">
      <c r="A5" s="3" t="inlineStr">
        <is>
          <t>← Contents</t>
        </is>
      </c>
    </row>
    <row r="7">
      <c r="A7" s="5" t="inlineStr">
        <is>
          <t>Cause</t>
        </is>
      </c>
      <c r="B7" s="5" t="inlineStr">
        <is>
          <t>Deaths</t>
        </is>
      </c>
    </row>
    <row r="8">
      <c r="A8" t="inlineStr">
        <is>
          <t>Diarrhoea and enteritis</t>
        </is>
      </c>
      <c r="B8" s="8" t="n">
        <v>149793</v>
      </c>
    </row>
    <row r="9">
      <c r="A9" t="inlineStr">
        <is>
          <t>Pneumonia and bronchial pneumonia</t>
        </is>
      </c>
      <c r="B9" s="8" t="n">
        <v>119960</v>
      </c>
    </row>
    <row r="10">
      <c r="A10" t="inlineStr">
        <is>
          <t>Deformity and congenital weakness</t>
        </is>
      </c>
      <c r="B10" s="8" t="n">
        <v>70094</v>
      </c>
    </row>
    <row r="11">
      <c r="A11" t="inlineStr">
        <is>
          <t>Cerebral hemorrhage, etc.</t>
        </is>
      </c>
      <c r="B11" s="8" t="n">
        <v>96156</v>
      </c>
    </row>
    <row r="12">
      <c r="A12" t="inlineStr">
        <is>
          <t>Tuberculosis (pulmonary, etc.)</t>
        </is>
      </c>
      <c r="B12" s="8" t="n">
        <v>115974</v>
      </c>
    </row>
    <row r="13">
      <c r="A13" t="inlineStr">
        <is>
          <t>Decrepitude, etc.</t>
        </is>
      </c>
      <c r="B13" s="8" t="n">
        <v>70065</v>
      </c>
    </row>
    <row r="14">
      <c r="A14" t="inlineStr">
        <is>
          <t>Nephritis or Bright's disease</t>
        </is>
      </c>
      <c r="B14" s="8" t="n">
        <v>59873</v>
      </c>
    </row>
    <row r="15">
      <c r="A15" t="inlineStr">
        <is>
          <t>Total including others</t>
        </is>
      </c>
      <c r="B15" s="8" t="n">
        <v>1214323</v>
      </c>
    </row>
    <row r="17">
      <c r="A17" s="2" t="inlineStr">
        <is>
          <t>Transcriber's notes</t>
        </is>
      </c>
    </row>
    <row r="18">
      <c r="A18" t="inlineStr">
        <is>
          <t>Printed as two rows of four heading/figure pairs; transcribed as a list in reading order.</t>
        </is>
      </c>
    </row>
    <row r="19">
      <c r="A19" t="inlineStr">
        <is>
          <t>Text introduces the figures as 1927, but the total 1,214,323 equals the text's figure for deaths in 1926 — as printed.</t>
        </is>
      </c>
    </row>
    <row r="20">
      <c r="A20" t="inlineStr">
        <is>
          <t>Total includes 'others'; cannot be reconciled (listed items sum to 681,915).</t>
        </is>
      </c>
    </row>
  </sheetData>
  <hyperlinks>
    <hyperlink xmlns:r="http://schemas.openxmlformats.org/officeDocument/2006/relationships" ref="A5" r:id="rId1"/>
  </hyperlink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[Dailies and periodicals existing at end of year (Police Bureau returns)]</t>
        </is>
      </c>
    </row>
    <row r="2">
      <c r="A2" t="inlineStr">
        <is>
          <t>Press and Publication · printed pp. 223</t>
        </is>
      </c>
    </row>
    <row r="3">
      <c r="A3" t="inlineStr">
        <is>
          <t>Press Statistics — The following returns compiled by the Police Bureau give the number of dailies and periodicals existing at the end of the respective years:—</t>
        </is>
      </c>
    </row>
    <row r="4">
      <c r="A4" t="inlineStr">
        <is>
          <t>Scan: https://archive.org/details/japan-year-book-1930/page/n278/mode/1up</t>
        </is>
      </c>
    </row>
    <row r="5">
      <c r="A5" s="3" t="inlineStr">
        <is>
          <t>← Contents</t>
        </is>
      </c>
    </row>
    <row r="7">
      <c r="A7" s="5" t="inlineStr">
        <is>
          <t>Year</t>
        </is>
      </c>
      <c r="B7" s="5" t="inlineStr">
        <is>
          <t>With deposit — Daily</t>
        </is>
      </c>
      <c r="C7" s="5" t="inlineStr">
        <is>
          <t>With deposit — Weekly</t>
        </is>
      </c>
      <c r="D7" s="5" t="inlineStr">
        <is>
          <t>With deposit — Thrice a month</t>
        </is>
      </c>
      <c r="E7" s="5" t="inlineStr">
        <is>
          <t>With deposit — Total</t>
        </is>
      </c>
      <c r="F7" s="5" t="inlineStr">
        <is>
          <t>Without deposit — Daily</t>
        </is>
      </c>
      <c r="G7" s="5" t="inlineStr">
        <is>
          <t>Without deposit — Weekly</t>
        </is>
      </c>
      <c r="H7" s="5" t="inlineStr">
        <is>
          <t>Without deposit — Thrice a month</t>
        </is>
      </c>
      <c r="I7" s="5" t="inlineStr">
        <is>
          <t>Without deposit — Total</t>
        </is>
      </c>
    </row>
    <row r="8">
      <c r="A8" s="9" t="n">
        <v>1926</v>
      </c>
      <c r="B8" s="9" t="n">
        <v>861</v>
      </c>
      <c r="C8" s="9" t="n">
        <v>344</v>
      </c>
      <c r="D8" s="8" t="n">
        <v>3884</v>
      </c>
      <c r="E8" s="8" t="n">
        <v>4736</v>
      </c>
      <c r="F8" s="9" t="n">
        <v>174</v>
      </c>
      <c r="G8" s="9" t="n">
        <v>165</v>
      </c>
      <c r="H8" s="8" t="n">
        <v>2172</v>
      </c>
      <c r="I8" s="8" t="n">
        <v>2511</v>
      </c>
    </row>
    <row r="9">
      <c r="A9" s="9" t="n">
        <v>1927</v>
      </c>
      <c r="B9" s="9" t="n">
        <v>916</v>
      </c>
      <c r="C9" s="9" t="n">
        <v>380</v>
      </c>
      <c r="D9" s="8" t="n">
        <v>4142</v>
      </c>
      <c r="E9" s="8" t="n">
        <v>5438</v>
      </c>
      <c r="F9" s="9" t="n">
        <v>177</v>
      </c>
      <c r="G9" s="9" t="n">
        <v>171</v>
      </c>
      <c r="H9" s="8" t="n">
        <v>2564</v>
      </c>
      <c r="I9" s="8" t="n">
        <v>2911</v>
      </c>
    </row>
    <row r="11">
      <c r="A11" s="2" t="inlineStr">
        <is>
          <t>Transcriber's notes</t>
        </is>
      </c>
    </row>
    <row r="12">
      <c r="A12" t="inlineStr">
        <is>
          <t>With deposit Total: 1926 4,736 vs parts 5,089 — does NOT reconcile (diff 353); 1927 5,438 reconciles.</t>
        </is>
      </c>
    </row>
    <row r="13">
      <c r="A13" t="inlineStr">
        <is>
          <t>Without deposit Total: 1926 2,511 reconciles; 1927 2,911 vs parts 2,912 — does NOT reconcile (diff 1). Cells re-read.</t>
        </is>
      </c>
    </row>
  </sheetData>
  <hyperlinks>
    <hyperlink xmlns:r="http://schemas.openxmlformats.org/officeDocument/2006/relationships" ref="A5" r:id="rId1"/>
  </hyperlink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C8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Leading Magazines Published in Tokyo</t>
        </is>
      </c>
    </row>
    <row r="2">
      <c r="A2" t="inlineStr">
        <is>
          <t>Press and Publication · printed pp. 226, 227</t>
        </is>
      </c>
    </row>
    <row r="3">
      <c r="A3" t="inlineStr">
        <is>
          <t>(m.—monthly. w.—weekly. f.—fortnightly. t.—thrice a month. *—in English)</t>
        </is>
      </c>
    </row>
    <row r="4">
      <c r="A4" t="inlineStr">
        <is>
          <t>Scan: https://archive.org/details/japan-year-book-1930/page/n281/mode/1up, https://archive.org/details/japan-year-book-1930/page/n282/mode/1up</t>
        </is>
      </c>
    </row>
    <row r="5">
      <c r="A5" s="3" t="inlineStr">
        <is>
          <t>← Contents</t>
        </is>
      </c>
    </row>
    <row r="7">
      <c r="A7" s="5" t="inlineStr">
        <is>
          <t>Title</t>
        </is>
      </c>
      <c r="B7" s="5" t="inlineStr">
        <is>
          <t>Interests and subjects</t>
        </is>
      </c>
      <c r="C7" s="5" t="inlineStr">
        <is>
          <t>Publishers</t>
        </is>
      </c>
    </row>
    <row r="8">
      <c r="A8" t="inlineStr">
        <is>
          <t>Asahi (m)</t>
        </is>
      </c>
      <c r="B8" t="inlineStr">
        <is>
          <t>General</t>
        </is>
      </c>
      <c r="C8" t="inlineStr">
        <is>
          <t>Hakubun-kwan</t>
        </is>
      </c>
    </row>
    <row r="9">
      <c r="A9" t="inlineStr">
        <is>
          <t>Bungei Club (m)</t>
        </is>
      </c>
      <c r="B9" t="inlineStr">
        <is>
          <t>Literature</t>
        </is>
      </c>
      <c r="C9" t="inlineStr">
        <is>
          <t>Hakubun-kwan</t>
        </is>
      </c>
    </row>
    <row r="10">
      <c r="A10" t="inlineStr">
        <is>
          <t>Bungaku-jidai (m)</t>
        </is>
      </c>
      <c r="B10" t="inlineStr">
        <is>
          <t>"</t>
        </is>
      </c>
      <c r="C10" t="inlineStr">
        <is>
          <t>Shincho-sha</t>
        </is>
      </c>
    </row>
    <row r="11">
      <c r="A11" t="inlineStr">
        <is>
          <t>Bungei Shunju (m)</t>
        </is>
      </c>
      <c r="B11" t="inlineStr">
        <is>
          <t>"</t>
        </is>
      </c>
      <c r="C11" t="inlineStr">
        <is>
          <t>Bungei-Shunju-sha</t>
        </is>
      </c>
    </row>
    <row r="12">
      <c r="A12" t="inlineStr">
        <is>
          <t>Chugai Iji Shimpo (t)</t>
        </is>
      </c>
      <c r="B12" t="inlineStr">
        <is>
          <t>Medicine</t>
        </is>
      </c>
      <c r="C12" t="inlineStr">
        <is>
          <t>Chugai-iji-shimpo-sha</t>
        </is>
      </c>
    </row>
    <row r="13">
      <c r="A13" t="inlineStr">
        <is>
          <t>Chuo Koron (m)</t>
        </is>
      </c>
      <c r="B13" t="inlineStr">
        <is>
          <t>General</t>
        </is>
      </c>
      <c r="C13" t="inlineStr">
        <is>
          <t>Chuo-koron-sha</t>
        </is>
      </c>
    </row>
    <row r="14">
      <c r="A14" t="inlineStr">
        <is>
          <t>"Diamond" (t)</t>
        </is>
      </c>
      <c r="B14" t="inlineStr">
        <is>
          <t>Finance</t>
        </is>
      </c>
      <c r="C14" t="inlineStr">
        <is>
          <t>"Diamond"-sha</t>
        </is>
      </c>
    </row>
    <row r="15">
      <c r="A15" t="inlineStr">
        <is>
          <t>"Economist" (f)</t>
        </is>
      </c>
      <c r="B15" t="inlineStr">
        <is>
          <t>Economics</t>
        </is>
      </c>
      <c r="C15" t="inlineStr">
        <is>
          <t>Osaka Mainichi Office</t>
        </is>
      </c>
    </row>
    <row r="16">
      <c r="A16" t="inlineStr">
        <is>
          <t>Eigo Seinen (f)</t>
        </is>
      </c>
      <c r="B16" t="inlineStr">
        <is>
          <t>Study of English</t>
        </is>
      </c>
      <c r="C16" t="inlineStr">
        <is>
          <t>Eigoseinen-sha</t>
        </is>
      </c>
    </row>
    <row r="17">
      <c r="A17" t="inlineStr">
        <is>
          <t>Engei Gaho (m)</t>
        </is>
      </c>
      <c r="B17" t="inlineStr">
        <is>
          <t>Theatrical</t>
        </is>
      </c>
      <c r="C17" t="inlineStr">
        <is>
          <t>Engei Gaho-sha</t>
        </is>
      </c>
    </row>
    <row r="18">
      <c r="A18" t="inlineStr">
        <is>
          <t>Engei-Shincho (m)</t>
        </is>
      </c>
      <c r="B18" t="inlineStr">
        <is>
          <t>"</t>
        </is>
      </c>
      <c r="C18" t="inlineStr">
        <is>
          <t>Shincho-sha</t>
        </is>
      </c>
    </row>
    <row r="19">
      <c r="A19" t="inlineStr">
        <is>
          <t>Fuji (m)</t>
        </is>
      </c>
      <c r="B19" t="inlineStr">
        <is>
          <t>General</t>
        </is>
      </c>
      <c r="C19" t="inlineStr">
        <is>
          <t>Kodan-sha</t>
        </is>
      </c>
    </row>
    <row r="20">
      <c r="A20" t="inlineStr">
        <is>
          <t>Fujin-Gaho (m)</t>
        </is>
      </c>
      <c r="B20" t="inlineStr">
        <is>
          <t>For women</t>
        </is>
      </c>
      <c r="C20" t="inlineStr">
        <is>
          <t>Tokyo-sha</t>
        </is>
      </c>
    </row>
    <row r="21">
      <c r="A21" t="inlineStr">
        <is>
          <t>Fujin-kai (m)</t>
        </is>
      </c>
      <c r="B21" t="inlineStr">
        <is>
          <t>"</t>
        </is>
      </c>
      <c r="C21" t="inlineStr">
        <is>
          <t>Shimei-sha</t>
        </is>
      </c>
    </row>
    <row r="22">
      <c r="A22" t="inlineStr">
        <is>
          <t>Fujin Koron (m)</t>
        </is>
      </c>
      <c r="B22" t="inlineStr">
        <is>
          <t>"</t>
        </is>
      </c>
      <c r="C22" t="inlineStr">
        <is>
          <t>Chuo-koron-sha</t>
        </is>
      </c>
    </row>
    <row r="23">
      <c r="A23" t="inlineStr">
        <is>
          <t>Fujin-Mondai (m)</t>
        </is>
      </c>
      <c r="B23" t="inlineStr">
        <is>
          <t>"</t>
        </is>
      </c>
      <c r="C23" t="inlineStr">
        <is>
          <t>Fujin-mondai-kenkyu-sha</t>
        </is>
      </c>
    </row>
    <row r="24">
      <c r="A24" t="inlineStr">
        <is>
          <t>Fujin-Sekai (m)</t>
        </is>
      </c>
      <c r="B24" t="inlineStr">
        <is>
          <t>"</t>
        </is>
      </c>
      <c r="C24" t="inlineStr">
        <is>
          <t>Jitsugyo-no-Nihon-sha</t>
        </is>
      </c>
    </row>
    <row r="25">
      <c r="A25" t="inlineStr">
        <is>
          <t>Fujo-kai (m)</t>
        </is>
      </c>
      <c r="B25" t="inlineStr">
        <is>
          <t>"</t>
        </is>
      </c>
      <c r="C25" t="inlineStr">
        <is>
          <t>Fujo-kai-sha</t>
        </is>
      </c>
    </row>
    <row r="26">
      <c r="A26" t="inlineStr">
        <is>
          <t>Gaiko Jiho (f)</t>
        </is>
      </c>
      <c r="B26" t="inlineStr">
        <is>
          <t>Diplomacy</t>
        </is>
      </c>
      <c r="C26" t="inlineStr">
        <is>
          <t>Gaiko-jiho-sha</t>
        </is>
      </c>
    </row>
    <row r="27">
      <c r="A27" t="inlineStr">
        <is>
          <t>Gakwan (m)</t>
        </is>
      </c>
      <c r="B27" t="inlineStr">
        <is>
          <t>General</t>
        </is>
      </c>
      <c r="C27" t="inlineStr">
        <is>
          <t>Gakwan-sha</t>
        </is>
      </c>
    </row>
    <row r="28">
      <c r="A28" t="inlineStr">
        <is>
          <t>Gendai (m)</t>
        </is>
      </c>
      <c r="B28" t="inlineStr">
        <is>
          <t>"</t>
        </is>
      </c>
      <c r="C28" t="inlineStr">
        <is>
          <t>Dai-Nihon-Yuben-kai</t>
        </is>
      </c>
    </row>
    <row r="29">
      <c r="A29" t="inlineStr">
        <is>
          <t>Hogaku Kyokai Zasshi (m)</t>
        </is>
      </c>
      <c r="B29" t="inlineStr">
        <is>
          <t>Law</t>
        </is>
      </c>
      <c r="C29" t="inlineStr">
        <is>
          <t>Hogaku Kyokai</t>
        </is>
      </c>
    </row>
    <row r="30">
      <c r="A30" t="inlineStr">
        <is>
          <t>Hogaku Ronso (m)</t>
        </is>
      </c>
      <c r="B30" t="inlineStr">
        <is>
          <t>"</t>
        </is>
      </c>
      <c r="C30" t="inlineStr">
        <is>
          <t>Kyoto Imp. Univ.</t>
        </is>
      </c>
    </row>
    <row r="31">
      <c r="A31" t="inlineStr">
        <is>
          <t>Horitsu Hyoron</t>
        </is>
      </c>
      <c r="B31" t="inlineStr">
        <is>
          <t>"</t>
        </is>
      </c>
      <c r="C31" t="inlineStr">
        <is>
          <t>Horitsu Hyoron-sha</t>
        </is>
      </c>
    </row>
    <row r="32">
      <c r="A32" t="inlineStr">
        <is>
          <t>*Japan Magazine (m)</t>
        </is>
      </c>
      <c r="B32" t="inlineStr">
        <is>
          <t>Things Japanese</t>
        </is>
      </c>
      <c r="C32" t="inlineStr">
        <is>
          <t>J. M. Office</t>
        </is>
      </c>
    </row>
    <row r="33">
      <c r="A33" t="inlineStr">
        <is>
          <t>*Japan Medical World (m)</t>
        </is>
      </c>
      <c r="B33" t="inlineStr">
        <is>
          <t>Medicine</t>
        </is>
      </c>
      <c r="C33" t="inlineStr">
        <is>
          <t>J. M. W. Office</t>
        </is>
      </c>
    </row>
    <row r="34">
      <c r="A34" t="inlineStr">
        <is>
          <t>*Japan Review (f)</t>
        </is>
      </c>
      <c r="B34" t="inlineStr">
        <is>
          <t>General</t>
        </is>
      </c>
      <c r="C34" t="inlineStr">
        <is>
          <t>Japan Review Office</t>
        </is>
      </c>
    </row>
    <row r="35">
      <c r="A35" t="inlineStr">
        <is>
          <t>Jishin</t>
        </is>
      </c>
      <c r="B35" t="inlineStr">
        <is>
          <t>Seismology</t>
        </is>
      </c>
      <c r="C35" t="inlineStr">
        <is>
          <t>Jishin Pub. Office</t>
        </is>
      </c>
    </row>
    <row r="36">
      <c r="A36" t="inlineStr">
        <is>
          <t>Jitsugyo-no-Nihon (f)</t>
        </is>
      </c>
      <c r="B36" t="inlineStr">
        <is>
          <t>Eco. and trade</t>
        </is>
      </c>
      <c r="C36" t="inlineStr">
        <is>
          <t>Jitsugyo-no-Nihon-sha</t>
        </is>
      </c>
    </row>
    <row r="37">
      <c r="A37" t="inlineStr">
        <is>
          <t>Jutaku (m)</t>
        </is>
      </c>
      <c r="B37" t="inlineStr">
        <is>
          <t>Housing</t>
        </is>
      </c>
      <c r="C37" t="inlineStr">
        <is>
          <t>Jutaku-kairyo-kai</t>
        </is>
      </c>
    </row>
    <row r="38">
      <c r="A38" t="inlineStr">
        <is>
          <t>Kagaku Kogei (m)</t>
        </is>
      </c>
      <c r="B38" t="inlineStr">
        <is>
          <t>Chemical Ind.</t>
        </is>
      </c>
      <c r="C38" t="inlineStr">
        <is>
          <t>Kagaku-kogei-sha</t>
        </is>
      </c>
    </row>
    <row r="39">
      <c r="A39" t="inlineStr">
        <is>
          <t>Kagaku Chishiki (m)</t>
        </is>
      </c>
      <c r="B39" t="inlineStr">
        <is>
          <t>Natural science</t>
        </is>
      </c>
      <c r="C39" t="inlineStr">
        <is>
          <t>Kagaku-chishiki-fukyu-kai</t>
        </is>
      </c>
    </row>
    <row r="40">
      <c r="A40" t="inlineStr">
        <is>
          <t>Kagaku Gaho (m)</t>
        </is>
      </c>
      <c r="B40" t="inlineStr">
        <is>
          <t>"</t>
        </is>
      </c>
      <c r="C40" t="inlineStr">
        <is>
          <t>Shinko-sha</t>
        </is>
      </c>
    </row>
    <row r="41">
      <c r="A41" t="inlineStr">
        <is>
          <t>Kaizo (m)</t>
        </is>
      </c>
      <c r="B41" t="inlineStr">
        <is>
          <t>General</t>
        </is>
      </c>
      <c r="C41" t="inlineStr">
        <is>
          <t>Kaizo-sha</t>
        </is>
      </c>
    </row>
    <row r="42">
      <c r="A42" t="inlineStr">
        <is>
          <t>"Camera" (m)</t>
        </is>
      </c>
      <c r="B42" t="inlineStr">
        <is>
          <t>Photography</t>
        </is>
      </c>
      <c r="C42" t="inlineStr">
        <is>
          <t>"Ars"-sha</t>
        </is>
      </c>
    </row>
    <row r="43">
      <c r="A43" t="inlineStr">
        <is>
          <t>Katsudo Zasshi (m)</t>
        </is>
      </c>
      <c r="B43" t="inlineStr">
        <is>
          <t>Moving picture</t>
        </is>
      </c>
      <c r="C43" t="inlineStr">
        <is>
          <t>Katsudo-zasshi-sha</t>
        </is>
      </c>
    </row>
    <row r="44">
      <c r="A44" t="inlineStr">
        <is>
          <t>Keizai Chishiki (m)</t>
        </is>
      </c>
      <c r="B44" t="inlineStr">
        <is>
          <t>Economics</t>
        </is>
      </c>
      <c r="C44" t="inlineStr">
        <is>
          <t>Keizai Chishiki-sha</t>
        </is>
      </c>
    </row>
    <row r="45">
      <c r="A45" t="inlineStr">
        <is>
          <t>Keizai-Ronso (m)</t>
        </is>
      </c>
      <c r="B45" t="inlineStr">
        <is>
          <t>Economics</t>
        </is>
      </c>
      <c r="C45" t="inlineStr">
        <is>
          <t>Kyoto Imp. Univ.</t>
        </is>
      </c>
    </row>
    <row r="46">
      <c r="A46" t="inlineStr">
        <is>
          <t>"King" (m)</t>
        </is>
      </c>
      <c r="B46" t="inlineStr">
        <is>
          <t>General</t>
        </is>
      </c>
      <c r="C46" t="inlineStr">
        <is>
          <t>Kodan-sha</t>
        </is>
      </c>
    </row>
    <row r="47">
      <c r="A47" t="inlineStr">
        <is>
          <t>Kokka (m)</t>
        </is>
      </c>
      <c r="B47" t="inlineStr">
        <is>
          <t>Fine art rep'tion</t>
        </is>
      </c>
      <c r="C47" t="inlineStr">
        <is>
          <t>Kokka-sha</t>
        </is>
      </c>
    </row>
    <row r="48">
      <c r="A48" t="inlineStr">
        <is>
          <t>Kokka-gakkai Zasshi (m)</t>
        </is>
      </c>
      <c r="B48" t="inlineStr">
        <is>
          <t>Political science</t>
        </is>
      </c>
      <c r="C48" t="inlineStr">
        <is>
          <t>Kokka-Gakkai</t>
        </is>
      </c>
    </row>
    <row r="49">
      <c r="A49" t="inlineStr">
        <is>
          <t>Kokumin Keizai Zasshi (m)</t>
        </is>
      </c>
      <c r="B49" t="inlineStr">
        <is>
          <t>Economics</t>
        </is>
      </c>
      <c r="C49" t="inlineStr">
        <is>
          <t>Hobun-kwan</t>
        </is>
      </c>
    </row>
    <row r="50">
      <c r="A50" t="inlineStr">
        <is>
          <t>Kokusai Chishiki (m)</t>
        </is>
      </c>
      <c r="B50" t="inlineStr">
        <is>
          <t>Diplomacy</t>
        </is>
      </c>
      <c r="C50" t="inlineStr">
        <is>
          <t>Kokusai-Renmei Kyokai</t>
        </is>
      </c>
    </row>
    <row r="51">
      <c r="A51" t="inlineStr">
        <is>
          <t>Kokusaiho-gaiko Zasshi (m)</t>
        </is>
      </c>
      <c r="B51" t="inlineStr">
        <is>
          <t>Diplomacy</t>
        </is>
      </c>
      <c r="C51" t="inlineStr">
        <is>
          <t>Kokusaiho-gakkai</t>
        </is>
      </c>
    </row>
    <row r="52">
      <c r="A52" t="inlineStr">
        <is>
          <t>Kyoiku Jiron (f)</t>
        </is>
      </c>
      <c r="B52" t="inlineStr">
        <is>
          <t>Education</t>
        </is>
      </c>
      <c r="C52" t="inlineStr">
        <is>
          <t>Kaihatsu-sha</t>
        </is>
      </c>
    </row>
    <row r="53">
      <c r="A53" t="inlineStr">
        <is>
          <t>Mita Bungaku (m)</t>
        </is>
      </c>
      <c r="B53" t="inlineStr">
        <is>
          <t>Literature</t>
        </is>
      </c>
      <c r="C53" t="inlineStr">
        <is>
          <t>Keio Univ.</t>
        </is>
      </c>
    </row>
    <row r="54">
      <c r="A54" t="inlineStr">
        <is>
          <t>Nihon-no-Ikai (f)</t>
        </is>
      </c>
      <c r="B54" t="inlineStr">
        <is>
          <t>Medicine</t>
        </is>
      </c>
      <c r="C54" t="inlineStr">
        <is>
          <t>Nihon-no-Ikai-sha</t>
        </is>
      </c>
    </row>
    <row r="55">
      <c r="A55" t="inlineStr">
        <is>
          <t>Nihon-oyobi-Nihonjin (f)</t>
        </is>
      </c>
      <c r="B55" t="inlineStr">
        <is>
          <t>Pol. &amp; Review</t>
        </is>
      </c>
      <c r="C55" t="inlineStr">
        <is>
          <t>Seikyo-sha</t>
        </is>
      </c>
    </row>
    <row r="56">
      <c r="A56" t="inlineStr">
        <is>
          <t>Nogyo Sekai (m)</t>
        </is>
      </c>
      <c r="B56" t="inlineStr">
        <is>
          <t>Agriculture</t>
        </is>
      </c>
      <c r="C56" t="inlineStr">
        <is>
          <t>Hakubun-kwan</t>
        </is>
      </c>
    </row>
    <row r="57">
      <c r="A57" t="inlineStr">
        <is>
          <t>Omoshiro Club (m)</t>
        </is>
      </c>
      <c r="B57" t="inlineStr">
        <is>
          <t>Popular</t>
        </is>
      </c>
      <c r="C57" t="inlineStr">
        <is>
          <t>Kodan-sha</t>
        </is>
      </c>
    </row>
    <row r="58">
      <c r="A58" t="inlineStr">
        <is>
          <t>Rekishi Chiri (m)</t>
        </is>
      </c>
      <c r="B58" t="inlineStr">
        <is>
          <t>History and geography</t>
        </is>
      </c>
      <c r="C58" t="inlineStr">
        <is>
          <t>Rekishi Chiri-sha</t>
        </is>
      </c>
    </row>
    <row r="59">
      <c r="A59" t="inlineStr">
        <is>
          <t>Rikugo Zasshi (m)</t>
        </is>
      </c>
      <c r="B59" t="inlineStr">
        <is>
          <t>Religion</t>
        </is>
      </c>
      <c r="C59" t="inlineStr">
        <is>
          <t>Rikugo-zasshi-sha</t>
        </is>
      </c>
    </row>
    <row r="60">
      <c r="A60" t="inlineStr">
        <is>
          <t>Seisho-no-Kenkyu (m)</t>
        </is>
      </c>
      <c r="B60" t="inlineStr">
        <is>
          <t>Religion</t>
        </is>
      </c>
      <c r="C60" t="inlineStr">
        <is>
          <t>Seisho-no-kenkyu-sha</t>
        </is>
      </c>
    </row>
    <row r="61">
      <c r="A61" t="inlineStr">
        <is>
          <t>Shakai-Kagaku (m)</t>
        </is>
      </c>
      <c r="B61" t="inlineStr">
        <is>
          <t>Social science</t>
        </is>
      </c>
      <c r="C61" t="inlineStr">
        <is>
          <t>Iwanami Book-Store</t>
        </is>
      </c>
    </row>
    <row r="62">
      <c r="A62" t="inlineStr">
        <is>
          <t>Shakai-Seisaku Jiho (m)</t>
        </is>
      </c>
      <c r="B62" t="inlineStr">
        <is>
          <t>Social Pol.</t>
        </is>
      </c>
      <c r="C62" t="inlineStr">
        <is>
          <t>Kyocho-kwai</t>
        </is>
      </c>
    </row>
    <row r="63">
      <c r="A63" t="inlineStr">
        <is>
          <t>Shashin Geijutsu</t>
        </is>
      </c>
      <c r="B63" t="inlineStr">
        <is>
          <t>Photography</t>
        </is>
      </c>
      <c r="C63" t="inlineStr">
        <is>
          <t>Toshi Shoten</t>
        </is>
      </c>
    </row>
    <row r="64">
      <c r="A64" t="inlineStr">
        <is>
          <t>Shigaku-Zasshi (m)</t>
        </is>
      </c>
      <c r="B64" t="inlineStr">
        <is>
          <t>History</t>
        </is>
      </c>
      <c r="C64" t="inlineStr">
        <is>
          <t>Shigaku-kai</t>
        </is>
      </c>
    </row>
    <row r="65">
      <c r="A65" t="inlineStr">
        <is>
          <t>Shinri-Kenkyu (m)</t>
        </is>
      </c>
      <c r="B65" t="inlineStr">
        <is>
          <t>Psychology</t>
        </is>
      </c>
      <c r="C65" t="inlineStr">
        <is>
          <t>Shinri-gakkai</t>
        </is>
      </c>
    </row>
    <row r="66">
      <c r="A66" t="inlineStr">
        <is>
          <t>Kuroshio (m)</t>
        </is>
      </c>
      <c r="B66" t="inlineStr">
        <is>
          <t>Literature</t>
        </is>
      </c>
      <c r="C66" t="inlineStr">
        <is>
          <t>Shun-yo-do</t>
        </is>
      </c>
    </row>
    <row r="67">
      <c r="A67" t="inlineStr">
        <is>
          <t>Shoko-Jiho (m)</t>
        </is>
      </c>
      <c r="B67" t="inlineStr">
        <is>
          <t>Com. &amp; Ind.</t>
        </is>
      </c>
      <c r="C67" t="inlineStr">
        <is>
          <t>Shoko-jiho-sha</t>
        </is>
      </c>
    </row>
    <row r="68">
      <c r="A68" t="inlineStr">
        <is>
          <t>Shokubutsu Kenkyu Zasshi (m)</t>
        </is>
      </c>
      <c r="B68" t="inlineStr">
        <is>
          <t>Botany</t>
        </is>
      </c>
      <c r="C68" t="inlineStr">
        <is>
          <t>Tsumura Institute</t>
        </is>
      </c>
    </row>
    <row r="69">
      <c r="A69" t="inlineStr">
        <is>
          <t>Shoten-kai</t>
        </is>
      </c>
      <c r="B69" t="inlineStr">
        <is>
          <t>Store management</t>
        </is>
      </c>
      <c r="C69" t="inlineStr">
        <is>
          <t>Shotenkai-sha</t>
        </is>
      </c>
    </row>
    <row r="70">
      <c r="A70" t="inlineStr">
        <is>
          <t>Teiyen (m)</t>
        </is>
      </c>
      <c r="B70" t="inlineStr">
        <is>
          <t>Gardening</t>
        </is>
      </c>
      <c r="C70" t="inlineStr">
        <is>
          <t>Teiyen Kyokai</t>
        </is>
      </c>
    </row>
    <row r="71">
      <c r="A71" t="inlineStr">
        <is>
          <t>Shufu-no-tomo (m)</t>
        </is>
      </c>
      <c r="B71" t="inlineStr">
        <is>
          <t>For women</t>
        </is>
      </c>
      <c r="C71" t="inlineStr">
        <is>
          <t>Shufu-no-tomo-sha</t>
        </is>
      </c>
    </row>
    <row r="72">
      <c r="A72" t="inlineStr">
        <is>
          <t>Teiyu-Rinri-Koenshu (m)</t>
        </is>
      </c>
      <c r="B72" t="inlineStr">
        <is>
          <t>Ethics</t>
        </is>
      </c>
      <c r="C72" t="inlineStr">
        <is>
          <t>Dai-Nihon-Tosho-Kaisha</t>
        </is>
      </c>
    </row>
    <row r="73">
      <c r="A73" t="inlineStr">
        <is>
          <t>Tetsugaku Kenkyu (m)</t>
        </is>
      </c>
      <c r="B73" t="inlineStr">
        <is>
          <t>Philosophy</t>
        </is>
      </c>
      <c r="C73" t="inlineStr">
        <is>
          <t>Iwanami Book-store</t>
        </is>
      </c>
    </row>
    <row r="74">
      <c r="A74" t="inlineStr">
        <is>
          <t>Tetsugaku Zasshi (m)</t>
        </is>
      </c>
      <c r="B74" t="inlineStr">
        <is>
          <t>"</t>
        </is>
      </c>
      <c r="C74" t="inlineStr">
        <is>
          <t>"</t>
        </is>
      </c>
    </row>
    <row r="75">
      <c r="A75" t="inlineStr">
        <is>
          <t>Toa-no-Hikari (m)</t>
        </is>
      </c>
      <c r="B75" t="inlineStr">
        <is>
          <t>Religion</t>
        </is>
      </c>
      <c r="C75" t="inlineStr">
        <is>
          <t>Toa-no-Hikari-sha</t>
        </is>
      </c>
    </row>
    <row r="76">
      <c r="A76" t="inlineStr">
        <is>
          <t>Tokei Shushi (m)</t>
        </is>
      </c>
      <c r="B76" t="inlineStr">
        <is>
          <t>Statistics</t>
        </is>
      </c>
      <c r="C76" t="inlineStr">
        <is>
          <t>Tokyo Tokei-kyokai</t>
        </is>
      </c>
    </row>
    <row r="77">
      <c r="A77" t="inlineStr">
        <is>
          <t>Toyo Keizai</t>
        </is>
      </c>
      <c r="B77" t="inlineStr">
        <is>
          <t>Economics</t>
        </is>
      </c>
      <c r="C77" t="inlineStr">
        <is>
          <t>Toyo Keizai Office</t>
        </is>
      </c>
    </row>
    <row r="78">
      <c r="A78" t="inlineStr">
        <is>
          <t>Undo-kai (m)</t>
        </is>
      </c>
      <c r="B78" t="inlineStr">
        <is>
          <t>Sports</t>
        </is>
      </c>
      <c r="C78" t="inlineStr">
        <is>
          <t>Undo-kai-sha</t>
        </is>
      </c>
    </row>
    <row r="79">
      <c r="A79" t="inlineStr">
        <is>
          <t>Waseda Bungaku (m)</t>
        </is>
      </c>
      <c r="B79" t="inlineStr">
        <is>
          <t>Literature</t>
        </is>
      </c>
      <c r="C79" t="inlineStr">
        <is>
          <t>Tokyo-do</t>
        </is>
      </c>
    </row>
    <row r="80">
      <c r="A80" t="inlineStr">
        <is>
          <t>Yakyu-kai (m)</t>
        </is>
      </c>
      <c r="B80" t="inlineStr">
        <is>
          <t>Baseball &amp; sports</t>
        </is>
      </c>
      <c r="C80" t="inlineStr">
        <is>
          <t>Yakyu-kai-sha</t>
        </is>
      </c>
    </row>
    <row r="81">
      <c r="A81" t="inlineStr">
        <is>
          <t>*Young East (m)</t>
        </is>
      </c>
      <c r="B81" t="inlineStr">
        <is>
          <t>General</t>
        </is>
      </c>
      <c r="C81" t="inlineStr">
        <is>
          <t>Young East Office</t>
        </is>
      </c>
    </row>
    <row r="82">
      <c r="A82" t="inlineStr">
        <is>
          <t>Zaisei Keizai Jiho (m)</t>
        </is>
      </c>
      <c r="B82" t="inlineStr">
        <is>
          <t>Economics</t>
        </is>
      </c>
      <c r="C82" t="inlineStr">
        <is>
          <t>Zaisei Keizai Jiho-sha</t>
        </is>
      </c>
    </row>
    <row r="84">
      <c r="A84" s="2" t="inlineStr">
        <is>
          <t>Transcriber's notes</t>
        </is>
      </c>
    </row>
    <row r="85">
      <c r="A85" t="inlineStr">
        <is>
          <t>Ditto marks in 'Interests and subjects' kept as '"'.</t>
        </is>
      </c>
    </row>
    <row r="86">
      <c r="A86" t="inlineStr">
        <is>
          <t>Publisher names broken over two lines (Fujin-mondai-kenkyu-sha; Kagaku-chishiki-fukyu-kai) joined.</t>
        </is>
      </c>
    </row>
    <row r="87">
      <c r="A87" t="inlineStr">
        <is>
          <t>List continues on p. 227 (p0282, batch J10), where the column heads are repeated; the p. 227 rows (Shakai-Kagaku to Zaisei Keizai Jiho) were appended by J10. The list ends on p. 227.</t>
        </is>
      </c>
    </row>
    <row r="88">
      <c r="A88" t="inlineStr">
        <is>
          <t>p. 227: publisher 'Dai-Nihon-Tosho-Kaisha' broken over two lines, joined. 'Tetsugaku Zasshi' has ditto marks in both subject and publisher columns, kept as '"'. Order on p. 227 is as printed (not strictly alphabetical: Kuroshio, Teiyen appear among the S entries).</t>
        </is>
      </c>
    </row>
  </sheetData>
  <hyperlinks>
    <hyperlink xmlns:r="http://schemas.openxmlformats.org/officeDocument/2006/relationships" ref="A5" r:id="rId1"/>
  </hyperlink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[Books and periodicals published, 1926–1928]</t>
        </is>
      </c>
    </row>
    <row r="2">
      <c r="A2" t="inlineStr">
        <is>
          <t>Press and Publication · printed pp. 227</t>
        </is>
      </c>
    </row>
    <row r="3">
      <c r="A3" t="inlineStr">
        <is>
          <t>II. Publication</t>
        </is>
      </c>
    </row>
    <row r="4">
      <c r="A4" t="inlineStr">
        <is>
          <t>Scan: https://archive.org/details/japan-year-book-1930/page/n282/mode/1up</t>
        </is>
      </c>
    </row>
    <row r="5">
      <c r="A5" s="3" t="inlineStr">
        <is>
          <t>← Contents</t>
        </is>
      </c>
    </row>
    <row r="7">
      <c r="A7" s="5" t="inlineStr">
        <is>
          <t>Year</t>
        </is>
      </c>
      <c r="B7" s="5" t="inlineStr">
        <is>
          <t>Original works</t>
        </is>
      </c>
      <c r="C7" s="5" t="inlineStr">
        <is>
          <t>Translation and others</t>
        </is>
      </c>
      <c r="D7" s="5" t="inlineStr">
        <is>
          <t>Periodicals</t>
        </is>
      </c>
      <c r="E7" s="5" t="inlineStr">
        <is>
          <t>Total</t>
        </is>
      </c>
    </row>
    <row r="8">
      <c r="A8" s="9" t="n">
        <v>1926</v>
      </c>
      <c r="B8" s="8" t="n">
        <v>20213</v>
      </c>
      <c r="C8" s="8" t="n">
        <v>9468</v>
      </c>
      <c r="D8" s="8" t="n">
        <v>29250</v>
      </c>
      <c r="E8" s="8" t="n">
        <v>33343</v>
      </c>
    </row>
    <row r="9">
      <c r="A9" s="9" t="n">
        <v>1927</v>
      </c>
      <c r="B9" s="8" t="n">
        <v>19967</v>
      </c>
      <c r="C9" s="8" t="n">
        <v>9576</v>
      </c>
      <c r="D9" s="8" t="n">
        <v>33715</v>
      </c>
      <c r="E9" s="8" t="n">
        <v>63258</v>
      </c>
    </row>
    <row r="10">
      <c r="A10" s="9" t="n">
        <v>1928</v>
      </c>
      <c r="B10" s="8" t="n">
        <v>19880</v>
      </c>
      <c r="C10" s="8" t="n">
        <v>7608</v>
      </c>
      <c r="D10" s="8" t="n">
        <v>32781</v>
      </c>
      <c r="E10" s="8" t="n">
        <v>60261</v>
      </c>
    </row>
    <row r="12">
      <c r="A12" s="2" t="inlineStr">
        <is>
          <t>Footnotes</t>
        </is>
      </c>
    </row>
    <row r="13">
      <c r="A13" t="inlineStr">
        <is>
          <t>N.B.—Official publications are excluded.</t>
        </is>
      </c>
    </row>
    <row r="15">
      <c r="A15" s="2" t="inlineStr">
        <is>
          <t>Transcriber's notes</t>
        </is>
      </c>
    </row>
    <row r="16">
      <c r="A16" t="inlineStr">
        <is>
          <t>Total = sum of the three columns. 1926: parts sum to 58,931 vs printed 33,343 — does NOT reconcile (diff 25,588). 1927: parts sum to 63,258 — reconciles. 1928: parts sum to 60,269 vs printed 60,261 — does NOT reconcile (diff 8). Cells re-read; transcribed as printed.</t>
        </is>
      </c>
    </row>
    <row r="17">
      <c r="A17" t="inlineStr">
        <is>
          <t>The following paragraph gives a subject breakdown of 1928 original works in running prose (Literature 3,082; Education 3,383; ... Total including others 19,880); not transcribed as it is prose.</t>
        </is>
      </c>
    </row>
  </sheetData>
  <hyperlinks>
    <hyperlink xmlns:r="http://schemas.openxmlformats.org/officeDocument/2006/relationships" ref="A5" r:id="rId1"/>
  </hyperlink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Result of 1928 Exhibition</t>
        </is>
      </c>
    </row>
    <row r="2">
      <c r="A2" t="inlineStr">
        <is>
          <t>Arts and Crafts · printed pp. 237</t>
        </is>
      </c>
    </row>
    <row r="3">
      <c r="A3" t="inlineStr">
        <is>
          <t>Scan: https://archive.org/details/japan-year-book-1930/page/n292/mode/1up</t>
        </is>
      </c>
    </row>
    <row r="4">
      <c r="A4" s="3" t="inlineStr">
        <is>
          <t>← Contents</t>
        </is>
      </c>
    </row>
    <row r="6">
      <c r="A6" s="5" t="inlineStr">
        <is>
          <t>Section</t>
        </is>
      </c>
      <c r="B6" s="5" t="inlineStr">
        <is>
          <t>Works submitted</t>
        </is>
      </c>
      <c r="C6" s="5" t="inlineStr">
        <is>
          <t>Works accepted</t>
        </is>
      </c>
    </row>
    <row r="7">
      <c r="A7" t="inlineStr">
        <is>
          <t>Japanese painting</t>
        </is>
      </c>
      <c r="B7" s="8" t="n">
        <v>2100</v>
      </c>
      <c r="C7" s="9" t="n">
        <v>254</v>
      </c>
    </row>
    <row r="8">
      <c r="A8" t="inlineStr">
        <is>
          <t>Western painting</t>
        </is>
      </c>
      <c r="B8" s="8" t="n">
        <v>2837</v>
      </c>
      <c r="C8" s="9" t="n">
        <v>412</v>
      </c>
    </row>
    <row r="9">
      <c r="A9" t="inlineStr">
        <is>
          <t>Sculpture</t>
        </is>
      </c>
      <c r="B9" s="9" t="n">
        <v>185</v>
      </c>
      <c r="C9" s="9" t="n">
        <v>110</v>
      </c>
    </row>
    <row r="10">
      <c r="A10" t="inlineStr">
        <is>
          <t>Applied arts</t>
        </is>
      </c>
      <c r="B10" s="9" t="n">
        <v>850</v>
      </c>
      <c r="C10" s="9" t="n">
        <v>118</v>
      </c>
    </row>
    <row r="12">
      <c r="A12" s="2" t="inlineStr">
        <is>
          <t>Transcriber's notes</t>
        </is>
      </c>
    </row>
    <row r="13">
      <c r="A13" t="inlineStr">
        <is>
          <t>No total printed.</t>
        </is>
      </c>
    </row>
  </sheetData>
  <hyperlinks>
    <hyperlink xmlns:r="http://schemas.openxmlformats.org/officeDocument/2006/relationships" ref="A4" r:id="rId1"/>
  </hyperlink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D4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All Japan Track and Field Official Records</t>
        </is>
      </c>
    </row>
    <row r="2">
      <c r="A2" t="inlineStr">
        <is>
          <t>Sports · printed pp. 242, 243</t>
        </is>
      </c>
    </row>
    <row r="3">
      <c r="A3" t="inlineStr">
        <is>
          <t>(Published May 1929)</t>
        </is>
      </c>
    </row>
    <row r="4">
      <c r="A4" t="inlineStr">
        <is>
          <t>Scan: https://archive.org/details/japan-year-book-1930/page/n297/mode/1up, https://archive.org/details/japan-year-book-1930/page/n298/mode/1up</t>
        </is>
      </c>
    </row>
    <row r="5">
      <c r="A5" s="3" t="inlineStr">
        <is>
          <t>← Contents</t>
        </is>
      </c>
    </row>
    <row r="7">
      <c r="A7" s="5" t="inlineStr">
        <is>
          <t>Event</t>
        </is>
      </c>
      <c r="B7" s="5" t="inlineStr">
        <is>
          <t>Time or dist.</t>
        </is>
      </c>
      <c r="C7" s="5" t="inlineStr">
        <is>
          <t>Year</t>
        </is>
      </c>
      <c r="D7" s="5" t="inlineStr">
        <is>
          <t>Holders</t>
        </is>
      </c>
    </row>
    <row r="8">
      <c r="A8" t="inlineStr">
        <is>
          <t>100 m.</t>
        </is>
      </c>
      <c r="B8" t="inlineStr">
        <is>
          <t>107″</t>
        </is>
      </c>
      <c r="C8" s="9" t="n">
        <v>1927</v>
      </c>
      <c r="D8" t="inlineStr">
        <is>
          <t>I. Aizawa (Kyoto Imp. Univ.)</t>
        </is>
      </c>
    </row>
    <row r="9">
      <c r="A9" t="inlineStr">
        <is>
          <t>200 m.</t>
        </is>
      </c>
      <c r="B9" t="inlineStr">
        <is>
          <t>21.6″</t>
        </is>
      </c>
      <c r="C9" s="9" t="n">
        <v>1928</v>
      </c>
      <c r="D9" t="inlineStr">
        <is>
          <t>I. Aizawa (Kyoto Imp. Univ.)</t>
        </is>
      </c>
    </row>
    <row r="10">
      <c r="A10" t="inlineStr">
        <is>
          <t>400 m.</t>
        </is>
      </c>
      <c r="B10" t="inlineStr">
        <is>
          <t>50.2″</t>
        </is>
      </c>
      <c r="C10" s="9" t="n">
        <v>1925</v>
      </c>
      <c r="D10" t="inlineStr">
        <is>
          <t>T. Nando (Tokyo H. Normal)</t>
        </is>
      </c>
    </row>
    <row r="11">
      <c r="A11" t="inlineStr">
        <is>
          <t>800 m.</t>
        </is>
      </c>
      <c r="B11" t="inlineStr">
        <is>
          <t>1′58.6″</t>
        </is>
      </c>
      <c r="C11" s="9" t="n">
        <v>1927</v>
      </c>
      <c r="D11" t="inlineStr">
        <is>
          <t>Y. Kuwada (Teacher)</t>
        </is>
      </c>
    </row>
    <row r="12">
      <c r="A12" t="inlineStr">
        <is>
          <t>1,500 m.</t>
        </is>
      </c>
      <c r="B12" t="inlineStr">
        <is>
          <t>4′7″</t>
        </is>
      </c>
      <c r="C12" t="inlineStr">
        <is>
          <t>"</t>
        </is>
      </c>
      <c r="D12" t="inlineStr">
        <is>
          <t>K. Tsuchiya (Nihon Dental C.)</t>
        </is>
      </c>
    </row>
    <row r="13">
      <c r="A13" t="inlineStr">
        <is>
          <t>5,000 m.</t>
        </is>
      </c>
      <c r="B13" t="inlineStr">
        <is>
          <t>15′40.6″</t>
        </is>
      </c>
      <c r="C13" s="9" t="n">
        <v>1926</v>
      </c>
      <c r="D13" t="inlineStr">
        <is>
          <t>T. Nagatani (S. M. Rly) / " (Meiji Univ.)</t>
        </is>
      </c>
    </row>
    <row r="14">
      <c r="A14" t="inlineStr">
        <is>
          <t>10,000 m.</t>
        </is>
      </c>
      <c r="B14" t="inlineStr">
        <is>
          <t>32′11.8″</t>
        </is>
      </c>
      <c r="C14" s="9" t="n">
        <v>1925</v>
      </c>
      <c r="D14" t="inlineStr">
        <is>
          <t>S. Kanakuri (Teacher, Tokyo Girls' Norm. Sch.)</t>
        </is>
      </c>
    </row>
    <row r="15">
      <c r="A15" t="inlineStr">
        <is>
          <t>Marathon</t>
        </is>
      </c>
      <c r="B15" t="inlineStr">
        <is>
          <t>2°36′10″</t>
        </is>
      </c>
      <c r="C15" s="9" t="n">
        <v>1924</v>
      </c>
      <c r="D15" t="inlineStr"/>
    </row>
    <row r="16">
      <c r="A16" t="inlineStr">
        <is>
          <t>Low hurdle (200 m.)</t>
        </is>
      </c>
      <c r="B16" t="inlineStr">
        <is>
          <t>24.3″</t>
        </is>
      </c>
      <c r="C16" s="9" t="n">
        <v>1926</v>
      </c>
      <c r="D16" t="inlineStr">
        <is>
          <t>Y. Fukui (Tokyo H. Norm.)</t>
        </is>
      </c>
    </row>
    <row r="17">
      <c r="A17" t="inlineStr">
        <is>
          <t>High " (110 m.)</t>
        </is>
      </c>
      <c r="B17" t="inlineStr">
        <is>
          <t>15.3″</t>
        </is>
      </c>
      <c r="C17" s="9" t="n">
        <v>1928</v>
      </c>
      <c r="D17" t="inlineStr">
        <is>
          <t>Y. Miki (Keio Univ.)</t>
        </is>
      </c>
    </row>
    <row r="18">
      <c r="A18" t="inlineStr">
        <is>
          <t>400 m. relay</t>
        </is>
      </c>
      <c r="B18" t="inlineStr">
        <is>
          <t>43″2</t>
        </is>
      </c>
      <c r="C18" s="9" t="n">
        <v>1928</v>
      </c>
      <c r="D18" t="inlineStr">
        <is>
          <t>Waseda Univ. (Oka)</t>
        </is>
      </c>
    </row>
    <row r="19">
      <c r="A19" t="inlineStr">
        <is>
          <t>800 m. "</t>
        </is>
      </c>
      <c r="B19" t="inlineStr">
        <is>
          <t>1′29.2″</t>
        </is>
      </c>
      <c r="C19" s="9" t="n">
        <v>1928</v>
      </c>
      <c r="D19" t="inlineStr">
        <is>
          <t>All Japan (Yoshioka, Nambu, Oka, Nakada.)</t>
        </is>
      </c>
    </row>
    <row r="20">
      <c r="A20" t="inlineStr">
        <is>
          <t>1,600 m.</t>
        </is>
      </c>
      <c r="B20" t="inlineStr">
        <is>
          <t>3′25.8″</t>
        </is>
      </c>
      <c r="C20" s="9" t="n">
        <v>1925</v>
      </c>
      <c r="D20" t="inlineStr">
        <is>
          <t>All Japan (Ogawa, Tanaka, Matsushige, Nando.)</t>
        </is>
      </c>
    </row>
    <row r="21">
      <c r="A21" t="inlineStr">
        <is>
          <t>Running broad jump</t>
        </is>
      </c>
      <c r="B21" t="inlineStr">
        <is>
          <t>7.38 m.</t>
        </is>
      </c>
      <c r="C21" s="9" t="n">
        <v>1928</v>
      </c>
      <c r="D21" t="inlineStr">
        <is>
          <t>M. Oda (Waseda Univ.)</t>
        </is>
      </c>
    </row>
    <row r="22">
      <c r="A22" t="inlineStr">
        <is>
          <t>Running high jump</t>
        </is>
      </c>
      <c r="B22" t="inlineStr">
        <is>
          <t>1.92 m.</t>
        </is>
      </c>
      <c r="C22" s="9" t="n">
        <v>1927</v>
      </c>
      <c r="D22" t="inlineStr">
        <is>
          <t>M. Oda (Waseda Univ.)</t>
        </is>
      </c>
    </row>
    <row r="23">
      <c r="A23" t="inlineStr">
        <is>
          <t>Hop, step and jump</t>
        </is>
      </c>
      <c r="B23" t="inlineStr">
        <is>
          <t>15.41m.</t>
        </is>
      </c>
      <c r="C23" s="9" t="n">
        <v>1928</v>
      </c>
      <c r="D23" t="inlineStr">
        <is>
          <t>M. Oda (Waseda Univ.)</t>
        </is>
      </c>
    </row>
    <row r="24">
      <c r="A24" t="inlineStr">
        <is>
          <t>Pole vault</t>
        </is>
      </c>
      <c r="B24" t="inlineStr">
        <is>
          <t>3.91 m.</t>
        </is>
      </c>
      <c r="C24" t="inlineStr">
        <is>
          <t>"</t>
        </is>
      </c>
      <c r="D24" t="inlineStr">
        <is>
          <t>Y. Nakazawa (Tokyo H. Norm.)</t>
        </is>
      </c>
    </row>
    <row r="25">
      <c r="A25" t="inlineStr">
        <is>
          <t>Discus throw</t>
        </is>
      </c>
      <c r="B25" t="inlineStr">
        <is>
          <t>41.22 m.</t>
        </is>
      </c>
      <c r="C25" s="9" t="n">
        <v>1927</v>
      </c>
      <c r="D25" t="inlineStr">
        <is>
          <t>Y. Okita (Waseda Univ.)</t>
        </is>
      </c>
    </row>
    <row r="26">
      <c r="A26" t="inlineStr">
        <is>
          <t>Javelin throw</t>
        </is>
      </c>
      <c r="B26" t="inlineStr">
        <is>
          <t>62.81 m.</t>
        </is>
      </c>
      <c r="C26" s="9" t="n">
        <v>1928</v>
      </c>
      <c r="D26" t="inlineStr">
        <is>
          <t>K. Sumiyoshi (Waseda Univ.)</t>
        </is>
      </c>
    </row>
    <row r="27">
      <c r="A27" t="inlineStr">
        <is>
          <t>Shot put (16 lb.)</t>
        </is>
      </c>
      <c r="B27" t="inlineStr">
        <is>
          <t>13.39 m.</t>
        </is>
      </c>
      <c r="C27" s="9" t="n">
        <v>1927</v>
      </c>
      <c r="D27" t="inlineStr">
        <is>
          <t>S. Mizokawa (Kyoto)</t>
        </is>
      </c>
    </row>
    <row r="28">
      <c r="A28" t="inlineStr">
        <is>
          <t>Hammer throw</t>
        </is>
      </c>
      <c r="B28" t="inlineStr">
        <is>
          <t>45.27 m.</t>
        </is>
      </c>
      <c r="C28" s="9" t="n">
        <v>1928</v>
      </c>
      <c r="D28" t="inlineStr">
        <is>
          <t>Y. Okita (Waseda Univ.)</t>
        </is>
      </c>
    </row>
    <row r="29">
      <c r="A29" t="inlineStr">
        <is>
          <t>Pentathlon</t>
        </is>
      </c>
      <c r="B29" s="13" t="n">
        <v>4320.6675</v>
      </c>
      <c r="C29" s="9" t="n">
        <v>1927</v>
      </c>
      <c r="D29" t="inlineStr">
        <is>
          <t>T. Sai (Nagoya Com. Teachers Inst.)</t>
        </is>
      </c>
    </row>
    <row r="30">
      <c r="A30" t="inlineStr">
        <is>
          <t>Decathlon</t>
        </is>
      </c>
      <c r="B30" s="14" t="n">
        <v>6949.182</v>
      </c>
      <c r="C30" s="9" t="n">
        <v>1928</v>
      </c>
      <c r="D30" t="inlineStr">
        <is>
          <t>" " " " "</t>
        </is>
      </c>
    </row>
    <row r="32">
      <c r="A32" s="2" t="inlineStr">
        <is>
          <t>Records of Girls</t>
        </is>
      </c>
    </row>
    <row r="33">
      <c r="A33" s="5" t="inlineStr">
        <is>
          <t>Event</t>
        </is>
      </c>
      <c r="B33" s="5" t="inlineStr">
        <is>
          <t>Time or dist.</t>
        </is>
      </c>
      <c r="C33" s="5" t="inlineStr">
        <is>
          <t>Year</t>
        </is>
      </c>
      <c r="D33" s="5" t="inlineStr">
        <is>
          <t>Holders</t>
        </is>
      </c>
    </row>
    <row r="34">
      <c r="A34" t="inlineStr">
        <is>
          <t>50 m.</t>
        </is>
      </c>
      <c r="B34" t="inlineStr">
        <is>
          <t>6.4″</t>
        </is>
      </c>
      <c r="C34" s="9" t="n">
        <v>1927</v>
      </c>
      <c r="D34" t="inlineStr">
        <is>
          <t>K. Hitomi (Osaka Mainichi)</t>
        </is>
      </c>
    </row>
    <row r="35">
      <c r="A35" t="inlineStr">
        <is>
          <t>100 m.</t>
        </is>
      </c>
      <c r="B35" t="inlineStr">
        <is>
          <t>12.2″</t>
        </is>
      </c>
      <c r="C35" s="9" t="n">
        <v>1928</v>
      </c>
      <c r="D35" t="inlineStr">
        <is>
          <t>" " "</t>
        </is>
      </c>
    </row>
    <row r="36">
      <c r="A36" t="inlineStr">
        <is>
          <t>200 m. relay</t>
        </is>
      </c>
      <c r="B36" t="inlineStr">
        <is>
          <t>25.5″</t>
        </is>
      </c>
      <c r="C36" s="9" t="n">
        <v>1926</v>
      </c>
      <c r="D36" t="inlineStr">
        <is>
          <t>Nagaoka G. S. Team</t>
        </is>
      </c>
    </row>
    <row r="37">
      <c r="A37" t="inlineStr">
        <is>
          <t>400 m. "</t>
        </is>
      </c>
      <c r="B37" t="inlineStr">
        <is>
          <t>53.2″</t>
        </is>
      </c>
      <c r="C37" s="9" t="n">
        <v>1928</v>
      </c>
      <c r="D37" t="inlineStr">
        <is>
          <t>W. S. C.</t>
        </is>
      </c>
    </row>
    <row r="38">
      <c r="A38" t="inlineStr">
        <is>
          <t>Running high jump</t>
        </is>
      </c>
      <c r="B38" t="inlineStr">
        <is>
          <t>1.44 m.</t>
        </is>
      </c>
      <c r="C38" t="inlineStr">
        <is>
          <t>"</t>
        </is>
      </c>
      <c r="D38" t="inlineStr">
        <is>
          <t>C. Hamasaki (Nijo G. S.)</t>
        </is>
      </c>
    </row>
    <row r="39">
      <c r="A39" t="inlineStr">
        <is>
          <t>Hop, step and jump</t>
        </is>
      </c>
      <c r="B39" t="inlineStr">
        <is>
          <t>11.16 m</t>
        </is>
      </c>
      <c r="C39" s="9" t="n">
        <v>1926</v>
      </c>
      <c r="D39" t="inlineStr">
        <is>
          <t>S. Hashimoto (Hinata G. S.)</t>
        </is>
      </c>
    </row>
    <row r="40">
      <c r="A40" t="inlineStr">
        <is>
          <t>Shot put (8 lb.)</t>
        </is>
      </c>
      <c r="B40" t="inlineStr">
        <is>
          <t>9.97 m.</t>
        </is>
      </c>
      <c r="C40" t="inlineStr">
        <is>
          <t>"</t>
        </is>
      </c>
      <c r="D40" t="inlineStr">
        <is>
          <t>K. Hitomi (Womens Athl. Col.)</t>
        </is>
      </c>
    </row>
    <row r="42">
      <c r="A42" s="2" t="inlineStr">
        <is>
          <t>Transcriber's notes</t>
        </is>
      </c>
    </row>
    <row r="43">
      <c r="A43" t="inlineStr">
        <is>
          <t>Minute/second marks printed as ′ and ″ (printed as ' and " style primes); '107″' for 100 m. and '43″2' for 400 m. relay transcribed exactly as printed.</t>
        </is>
      </c>
    </row>
    <row r="44">
      <c r="A44" t="inlineStr">
        <is>
          <t>Column head is 'Event' on p. 242 and 'Events' on p. 243 (repeated header); the Girls' part has no separate column heads.</t>
        </is>
      </c>
    </row>
    <row r="45">
      <c r="A45" t="inlineStr">
        <is>
          <t>5,000 m.: holders cell prints two lines, 'T. Nagatani (S. M. Rly)' and a ditto mark followed by '(Meiji Univ.)'; joined with ' / '.</t>
        </is>
      </c>
    </row>
    <row r="46">
      <c r="A46" t="inlineStr">
        <is>
          <t>The 10,000 m. holder's name wraps: 'S. Kanakuri (Teacher, Tokyo Girls' / Norm. Sch.)' — its second line sits on the Marathon row; read as a single entry for 10,000 m. and Marathon holder left blank as printed (no name printed on the Marathon line other than the wrap). It is possible the book intends Kanakuri as holder of both.</t>
        </is>
      </c>
    </row>
    <row r="47">
      <c r="A47" t="inlineStr">
        <is>
          <t>Ditto marks kept as '"'. Several year figures are faintly printed (e.g. 200 m. 1928, 400 m. 1925 on p. 242; 1924 Marathon; 1926 Low hurdle) but legible.</t>
        </is>
      </c>
    </row>
    <row r="48">
      <c r="A48" t="inlineStr">
        <is>
          <t>Running broad jump, Running high jump, Hop, step and jump: event names wrap over two lines, joined.</t>
        </is>
      </c>
    </row>
    <row r="49">
      <c r="A49" t="inlineStr">
        <is>
          <t>No totals.</t>
        </is>
      </c>
    </row>
  </sheetData>
  <hyperlinks>
    <hyperlink xmlns:r="http://schemas.openxmlformats.org/officeDocument/2006/relationships" ref="A5" r:id="rId1"/>
  </hyperlink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Picked International Contest</t>
        </is>
      </c>
    </row>
    <row r="2">
      <c r="A2" t="inlineStr">
        <is>
          <t>Sports · printed pp. 243, 244</t>
        </is>
      </c>
    </row>
    <row r="3">
      <c r="A3" t="inlineStr">
        <is>
          <t>Swimming. Picked International Contest: "...The record for Tokyo was as follows:"</t>
        </is>
      </c>
    </row>
    <row r="4">
      <c r="A4" t="inlineStr">
        <is>
          <t>Scan: https://archive.org/details/japan-year-book-1930/page/n298/mode/1up, https://archive.org/details/japan-year-book-1930/page/n299/mode/1up</t>
        </is>
      </c>
    </row>
    <row r="5">
      <c r="A5" s="3" t="inlineStr">
        <is>
          <t>← Contents</t>
        </is>
      </c>
    </row>
    <row r="7">
      <c r="A7" s="5" t="inlineStr">
        <is>
          <t>Events — Distance</t>
        </is>
      </c>
      <c r="B7" s="5" t="inlineStr">
        <is>
          <t>Events — Style</t>
        </is>
      </c>
      <c r="C7" s="5" t="inlineStr">
        <is>
          <t>Winners</t>
        </is>
      </c>
      <c r="D7" s="5" t="inlineStr">
        <is>
          <t>Time</t>
        </is>
      </c>
    </row>
    <row r="8">
      <c r="A8" t="inlineStr">
        <is>
          <t>100 metre</t>
        </is>
      </c>
      <c r="B8" t="inlineStr">
        <is>
          <t>free style</t>
        </is>
      </c>
      <c r="C8" t="inlineStr">
        <is>
          <t>Wisemuller (America)</t>
        </is>
      </c>
      <c r="D8" t="inlineStr">
        <is>
          <t>58.″8</t>
        </is>
      </c>
    </row>
    <row r="9">
      <c r="A9" t="inlineStr">
        <is>
          <t>200 metre</t>
        </is>
      </c>
      <c r="B9" t="inlineStr">
        <is>
          <t>free stroke</t>
        </is>
      </c>
      <c r="C9" t="inlineStr">
        <is>
          <t>Wisemuller (America)</t>
        </is>
      </c>
      <c r="D9" t="inlineStr">
        <is>
          <t>2′18.″8</t>
        </is>
      </c>
    </row>
    <row r="10">
      <c r="A10" t="inlineStr">
        <is>
          <t>400 metre</t>
        </is>
      </c>
      <c r="B10" t="inlineStr">
        <is>
          <t>free style</t>
        </is>
      </c>
      <c r="C10" t="inlineStr">
        <is>
          <t>Erne Borg (Sweden)</t>
        </is>
      </c>
      <c r="D10" t="inlineStr">
        <is>
          <t>5′22.″2</t>
        </is>
      </c>
    </row>
    <row r="11">
      <c r="A11" t="inlineStr">
        <is>
          <t>1,500 metre</t>
        </is>
      </c>
      <c r="B11" t="inlineStr">
        <is>
          <t>free style</t>
        </is>
      </c>
      <c r="C11" t="inlineStr">
        <is>
          <t>Erne Borg (Sweden)</t>
        </is>
      </c>
      <c r="D11" t="inlineStr">
        <is>
          <t>21′11.″8</t>
        </is>
      </c>
    </row>
    <row r="12">
      <c r="A12" t="inlineStr">
        <is>
          <t>200 metre</t>
        </is>
      </c>
      <c r="B12" t="inlineStr">
        <is>
          <t>free style</t>
        </is>
      </c>
      <c r="C12" t="inlineStr">
        <is>
          <t>Takaishi (Japan)</t>
        </is>
      </c>
      <c r="D12" t="inlineStr">
        <is>
          <t>2′17″4</t>
        </is>
      </c>
    </row>
    <row r="13">
      <c r="A13" t="inlineStr">
        <is>
          <t>100 metre</t>
        </is>
      </c>
      <c r="B13" t="inlineStr">
        <is>
          <t>breast stroke</t>
        </is>
      </c>
      <c r="C13" t="inlineStr">
        <is>
          <t>Tsuruta (Japan)</t>
        </is>
      </c>
      <c r="D13" t="inlineStr">
        <is>
          <t>1′17.″4</t>
        </is>
      </c>
    </row>
    <row r="14">
      <c r="A14" t="inlineStr">
        <is>
          <t>100 metre</t>
        </is>
      </c>
      <c r="B14" t="inlineStr">
        <is>
          <t>back stroke</t>
        </is>
      </c>
      <c r="C14" t="inlineStr">
        <is>
          <t>Rowfer (America)</t>
        </is>
      </c>
      <c r="D14" t="inlineStr">
        <is>
          <t>1′12.″2</t>
        </is>
      </c>
    </row>
    <row r="15">
      <c r="A15" t="inlineStr">
        <is>
          <t>200 metre</t>
        </is>
      </c>
      <c r="B15" t="inlineStr">
        <is>
          <t>back stroke</t>
        </is>
      </c>
      <c r="C15" t="inlineStr">
        <is>
          <t>Iriye (Japan)</t>
        </is>
      </c>
      <c r="D15" t="inlineStr">
        <is>
          <t>2′37.″8</t>
        </is>
      </c>
    </row>
    <row r="16">
      <c r="A16" t="inlineStr">
        <is>
          <t>200 metre</t>
        </is>
      </c>
      <c r="B16" t="inlineStr">
        <is>
          <t>breast stroke</t>
        </is>
      </c>
      <c r="C16" t="inlineStr">
        <is>
          <t>Tsuruta (Japan)</t>
        </is>
      </c>
      <c r="D16" t="inlineStr">
        <is>
          <t>2′52.″6</t>
        </is>
      </c>
    </row>
    <row r="17">
      <c r="A17" t="inlineStr">
        <is>
          <t>400 metre</t>
        </is>
      </c>
      <c r="B17" t="inlineStr">
        <is>
          <t>breast stroke</t>
        </is>
      </c>
      <c r="C17" t="inlineStr">
        <is>
          <t>Rardemacher (Ger.)</t>
        </is>
      </c>
      <c r="D17" t="inlineStr">
        <is>
          <t>6′23.″3</t>
        </is>
      </c>
    </row>
    <row r="18">
      <c r="A18" t="inlineStr">
        <is>
          <t>200 metre</t>
        </is>
      </c>
      <c r="B18" t="inlineStr">
        <is>
          <t>relay</t>
        </is>
      </c>
      <c r="C18" t="inlineStr">
        <is>
          <t>Foreign team</t>
        </is>
      </c>
      <c r="D18" t="inlineStr">
        <is>
          <t>1′47.″4</t>
        </is>
      </c>
    </row>
    <row r="19">
      <c r="A19" t="inlineStr">
        <is>
          <t>300 metre</t>
        </is>
      </c>
      <c r="B19" t="inlineStr">
        <is>
          <t>relay</t>
        </is>
      </c>
      <c r="C19" t="inlineStr">
        <is>
          <t>Japanese team</t>
        </is>
      </c>
      <c r="D19" t="inlineStr">
        <is>
          <t>3′31.″4</t>
        </is>
      </c>
    </row>
    <row r="20">
      <c r="A20" t="inlineStr">
        <is>
          <t>800 metre</t>
        </is>
      </c>
      <c r="B20" t="inlineStr">
        <is>
          <t>relay</t>
        </is>
      </c>
      <c r="C20" t="inlineStr">
        <is>
          <t>Foreign team</t>
        </is>
      </c>
      <c r="D20" t="inlineStr">
        <is>
          <t>9′34.″6</t>
        </is>
      </c>
    </row>
    <row r="22">
      <c r="A22" s="2" t="inlineStr">
        <is>
          <t>Transcriber's notes</t>
        </is>
      </c>
    </row>
    <row r="23">
      <c r="A23" t="inlineStr">
        <is>
          <t>Heading and introductory sentence are on p. 243 (p0298); the table itself is at the top of p. 244 (p0299).</t>
        </is>
      </c>
    </row>
    <row r="24">
      <c r="A24" t="inlineStr">
        <is>
          <t>Times transcribed with the prime marks and stops in their printed positions (e.g. '58.″8', '2′17″4').</t>
        </is>
      </c>
    </row>
    <row r="25">
      <c r="A25" t="inlineStr">
        <is>
          <t>'Wisemuller', 'Rowfer', 'Rardemacher', 'free stroke' as printed.</t>
        </is>
      </c>
    </row>
  </sheetData>
  <hyperlinks>
    <hyperlink xmlns:r="http://schemas.openxmlformats.org/officeDocument/2006/relationships" ref="A5" r:id="rId1"/>
  </hyperlink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All Japan Swimming Championship Meet</t>
        </is>
      </c>
    </row>
    <row r="2">
      <c r="A2" t="inlineStr">
        <is>
          <t>Sports · printed pp. 244</t>
        </is>
      </c>
    </row>
    <row r="3">
      <c r="A3" t="inlineStr">
        <is>
          <t>Third meet, Kyoto 2nd Com. Sch., Kyoto, Oct. 6-7, 1928</t>
        </is>
      </c>
    </row>
    <row r="4">
      <c r="A4" t="inlineStr">
        <is>
          <t>Scan: https://archive.org/details/japan-year-book-1930/page/n299/mode/1up</t>
        </is>
      </c>
    </row>
    <row r="5">
      <c r="A5" s="3" t="inlineStr">
        <is>
          <t>← Contents</t>
        </is>
      </c>
    </row>
    <row r="7">
      <c r="A7" s="5" t="inlineStr">
        <is>
          <t>Distance</t>
        </is>
      </c>
      <c r="B7" s="5" t="inlineStr">
        <is>
          <t>Style</t>
        </is>
      </c>
      <c r="C7" s="5" t="inlineStr">
        <is>
          <t>Time</t>
        </is>
      </c>
      <c r="D7" s="5" t="inlineStr">
        <is>
          <t>Winners</t>
        </is>
      </c>
    </row>
    <row r="8">
      <c r="A8" t="inlineStr">
        <is>
          <t>100 m.</t>
        </is>
      </c>
      <c r="B8" t="inlineStr">
        <is>
          <t>free style</t>
        </is>
      </c>
      <c r="C8" t="inlineStr">
        <is>
          <t>1′7″</t>
        </is>
      </c>
      <c r="D8" t="inlineStr">
        <is>
          <t>Yokota (Kyoto)</t>
        </is>
      </c>
    </row>
    <row r="9">
      <c r="A9" t="inlineStr">
        <is>
          <t>200 m.</t>
        </is>
      </c>
      <c r="B9" t="inlineStr">
        <is>
          <t>" "</t>
        </is>
      </c>
      <c r="C9" t="inlineStr">
        <is>
          <t>2′33.8″</t>
        </is>
      </c>
      <c r="D9" t="inlineStr">
        <is>
          <t>Yamamoto (Tokyo)</t>
        </is>
      </c>
    </row>
    <row r="10">
      <c r="A10" t="inlineStr">
        <is>
          <t>400 m.</t>
        </is>
      </c>
      <c r="B10" t="inlineStr">
        <is>
          <t>" "</t>
        </is>
      </c>
      <c r="C10" t="inlineStr">
        <is>
          <t>5′27.2″</t>
        </is>
      </c>
      <c r="D10" t="inlineStr">
        <is>
          <t>Mizuno (Hamana)</t>
        </is>
      </c>
    </row>
    <row r="11">
      <c r="A11" t="inlineStr">
        <is>
          <t>1,500 m.</t>
        </is>
      </c>
      <c r="B11" t="inlineStr">
        <is>
          <t>" "</t>
        </is>
      </c>
      <c r="C11" t="inlineStr">
        <is>
          <t>22′42.6″</t>
        </is>
      </c>
      <c r="D11" t="inlineStr">
        <is>
          <t>Ochiai (Nagoya)</t>
        </is>
      </c>
    </row>
    <row r="12">
      <c r="A12" t="inlineStr">
        <is>
          <t>200 m.</t>
        </is>
      </c>
      <c r="B12" t="inlineStr">
        <is>
          <t>back stroke</t>
        </is>
      </c>
      <c r="C12" t="inlineStr">
        <is>
          <t>2′41.4″</t>
        </is>
      </c>
      <c r="D12" t="inlineStr">
        <is>
          <t>Iriye (Osaka)</t>
        </is>
      </c>
    </row>
    <row r="13">
      <c r="A13" t="inlineStr">
        <is>
          <t>200 m.</t>
        </is>
      </c>
      <c r="B13" t="inlineStr">
        <is>
          <t>breast stroke</t>
        </is>
      </c>
      <c r="C13" t="inlineStr">
        <is>
          <t>2′58.6″</t>
        </is>
      </c>
      <c r="D13" t="inlineStr">
        <is>
          <t>Tsuruta (Tokyo)</t>
        </is>
      </c>
    </row>
    <row r="14">
      <c r="A14" t="inlineStr">
        <is>
          <t>200 m.</t>
        </is>
      </c>
      <c r="B14" t="inlineStr">
        <is>
          <t>relay</t>
        </is>
      </c>
      <c r="C14" t="inlineStr">
        <is>
          <t>1′56.6″</t>
        </is>
      </c>
      <c r="D14" t="inlineStr">
        <is>
          <t>Doshisha Univ. team.</t>
        </is>
      </c>
    </row>
    <row r="15">
      <c r="A15" t="inlineStr">
        <is>
          <t>800 m.</t>
        </is>
      </c>
      <c r="B15" t="inlineStr">
        <is>
          <t>relay</t>
        </is>
      </c>
      <c r="C15" t="inlineStr">
        <is>
          <t>10′43.6″</t>
        </is>
      </c>
      <c r="D15" t="inlineStr">
        <is>
          <t>Butokukai team (Kyoto)</t>
        </is>
      </c>
    </row>
    <row r="17">
      <c r="A17" s="2" t="inlineStr">
        <is>
          <t>Transcriber's notes</t>
        </is>
      </c>
    </row>
    <row r="18">
      <c r="A18" t="inlineStr">
        <is>
          <t>caption_extra paraphrases the introductory sentence ('The third meet took place at the pool of Kyoto 2nd Com. Sch. in Kyoto on Oct. 6-7, 1928, with the following results:—').</t>
        </is>
      </c>
    </row>
    <row r="19">
      <c r="A19" t="inlineStr">
        <is>
          <t>Ditto marks kept as '"'.</t>
        </is>
      </c>
    </row>
  </sheetData>
  <hyperlinks>
    <hyperlink xmlns:r="http://schemas.openxmlformats.org/officeDocument/2006/relationships" ref="A5" r:id="rId1"/>
  </hyperlink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Spring University League Results, 1929</t>
        </is>
      </c>
    </row>
    <row r="2">
      <c r="A2" t="inlineStr">
        <is>
          <t>Sports · printed pp. 245</t>
        </is>
      </c>
    </row>
    <row r="3">
      <c r="A3" t="inlineStr">
        <is>
          <t>Baseball</t>
        </is>
      </c>
    </row>
    <row r="4">
      <c r="A4" t="inlineStr">
        <is>
          <t>Scan: https://archive.org/details/japan-year-book-1930/page/n300/mode/1up</t>
        </is>
      </c>
    </row>
    <row r="5">
      <c r="A5" s="3" t="inlineStr">
        <is>
          <t>← Contents</t>
        </is>
      </c>
    </row>
    <row r="7">
      <c r="A7" s="2" t="inlineStr">
        <is>
          <t>Won versus</t>
        </is>
      </c>
    </row>
    <row r="8">
      <c r="A8" s="5" t="inlineStr">
        <is>
          <t>Team</t>
        </is>
      </c>
      <c r="B8" s="5" t="inlineStr">
        <is>
          <t>Won versus — Keio</t>
        </is>
      </c>
      <c r="C8" s="5" t="inlineStr">
        <is>
          <t>Won versus — Waseda</t>
        </is>
      </c>
      <c r="D8" s="5" t="inlineStr">
        <is>
          <t>Won versus — Rikkyo</t>
        </is>
      </c>
      <c r="E8" s="5" t="inlineStr">
        <is>
          <t>Won versus — Hosei</t>
        </is>
      </c>
      <c r="F8" s="5" t="inlineStr">
        <is>
          <t>Won versus — Imperial</t>
        </is>
      </c>
      <c r="G8" s="5" t="inlineStr">
        <is>
          <t>Total won</t>
        </is>
      </c>
      <c r="H8" s="5" t="inlineStr">
        <is>
          <t>Pct.</t>
        </is>
      </c>
    </row>
    <row r="9">
      <c r="A9" t="inlineStr">
        <is>
          <t>Keio</t>
        </is>
      </c>
      <c r="B9" t="inlineStr"/>
      <c r="C9" s="9" t="n">
        <v>2</v>
      </c>
      <c r="D9" s="9" t="n">
        <v>2</v>
      </c>
      <c r="E9" s="9" t="n">
        <v>2</v>
      </c>
      <c r="F9" s="9" t="n">
        <v>2</v>
      </c>
      <c r="G9" s="9" t="n">
        <v>8</v>
      </c>
      <c r="H9" t="inlineStr">
        <is>
          <t>.889</t>
        </is>
      </c>
    </row>
    <row r="10">
      <c r="A10" t="inlineStr">
        <is>
          <t>Waseda</t>
        </is>
      </c>
      <c r="B10" s="9" t="n">
        <v>1</v>
      </c>
      <c r="C10" t="inlineStr"/>
      <c r="D10" s="9" t="n">
        <v>2</v>
      </c>
      <c r="E10" s="9" t="n">
        <v>2</v>
      </c>
      <c r="F10" s="9" t="n">
        <v>2</v>
      </c>
      <c r="G10" s="9" t="n">
        <v>7</v>
      </c>
      <c r="H10" t="inlineStr">
        <is>
          <t>.778</t>
        </is>
      </c>
    </row>
    <row r="11">
      <c r="A11" t="inlineStr">
        <is>
          <t>Rikkyo</t>
        </is>
      </c>
      <c r="B11" s="9" t="n">
        <v>0</v>
      </c>
      <c r="C11" s="9" t="n">
        <v>0</v>
      </c>
      <c r="D11" t="inlineStr"/>
      <c r="E11" s="9" t="n">
        <v>2</v>
      </c>
      <c r="F11" s="9" t="n">
        <v>2</v>
      </c>
      <c r="G11" s="9" t="n">
        <v>4</v>
      </c>
      <c r="H11" t="inlineStr">
        <is>
          <t>.500</t>
        </is>
      </c>
    </row>
    <row r="12">
      <c r="A12" t="inlineStr">
        <is>
          <t>Hosei</t>
        </is>
      </c>
      <c r="B12" s="9" t="n">
        <v>0</v>
      </c>
      <c r="C12" s="9" t="n">
        <v>0</v>
      </c>
      <c r="D12" s="9" t="n">
        <v>0</v>
      </c>
      <c r="E12" t="inlineStr"/>
      <c r="F12" s="9" t="n">
        <v>2</v>
      </c>
      <c r="G12" s="9" t="n">
        <v>2</v>
      </c>
      <c r="H12" t="inlineStr">
        <is>
          <t>.250</t>
        </is>
      </c>
    </row>
    <row r="13">
      <c r="A13" t="inlineStr">
        <is>
          <t>Imperial</t>
        </is>
      </c>
      <c r="B13" s="9" t="n">
        <v>0</v>
      </c>
      <c r="C13" s="9" t="n">
        <v>0</v>
      </c>
      <c r="D13" s="9" t="n">
        <v>0</v>
      </c>
      <c r="E13" s="9" t="n">
        <v>0</v>
      </c>
      <c r="F13" t="inlineStr"/>
      <c r="G13" s="9" t="n">
        <v>0</v>
      </c>
      <c r="H13" t="inlineStr">
        <is>
          <t>—</t>
        </is>
      </c>
    </row>
    <row r="15">
      <c r="A15" s="2" t="inlineStr">
        <is>
          <t>Team statistics</t>
        </is>
      </c>
    </row>
    <row r="16">
      <c r="A16" s="5" t="inlineStr">
        <is>
          <t>Item</t>
        </is>
      </c>
      <c r="B16" s="5" t="inlineStr">
        <is>
          <t>Keio</t>
        </is>
      </c>
      <c r="C16" s="5" t="inlineStr">
        <is>
          <t>Waseda</t>
        </is>
      </c>
      <c r="D16" s="5" t="inlineStr">
        <is>
          <t>Rikkyo</t>
        </is>
      </c>
      <c r="E16" s="5" t="inlineStr">
        <is>
          <t>Hosei</t>
        </is>
      </c>
      <c r="F16" s="5" t="inlineStr">
        <is>
          <t>Imperial</t>
        </is>
      </c>
      <c r="G16" s="5" t="n"/>
      <c r="H16" s="5" t="n"/>
    </row>
    <row r="17">
      <c r="A17" t="inlineStr">
        <is>
          <t>Plyd</t>
        </is>
      </c>
      <c r="B17" s="9" t="n">
        <v>9</v>
      </c>
      <c r="C17" s="9" t="n">
        <v>9</v>
      </c>
      <c r="D17" s="9" t="n">
        <v>8</v>
      </c>
      <c r="E17" s="9" t="n">
        <v>8</v>
      </c>
      <c r="F17" s="9" t="n">
        <v>8</v>
      </c>
    </row>
    <row r="18">
      <c r="A18" t="inlineStr">
        <is>
          <t>AB</t>
        </is>
      </c>
      <c r="B18" s="9" t="n">
        <v>307</v>
      </c>
      <c r="C18" s="9" t="n">
        <v>331</v>
      </c>
      <c r="D18" s="9" t="n">
        <v>275</v>
      </c>
      <c r="E18" s="9" t="n">
        <v>284</v>
      </c>
      <c r="F18" s="9" t="n">
        <v>274</v>
      </c>
    </row>
    <row r="19">
      <c r="A19" t="inlineStr">
        <is>
          <t>R</t>
        </is>
      </c>
      <c r="B19" s="9" t="n">
        <v>81</v>
      </c>
      <c r="C19" s="9" t="n">
        <v>78</v>
      </c>
      <c r="D19" s="9" t="n">
        <v>62</v>
      </c>
      <c r="E19" s="9" t="n">
        <v>43</v>
      </c>
      <c r="F19" s="9" t="n">
        <v>37</v>
      </c>
    </row>
    <row r="20">
      <c r="A20" t="inlineStr">
        <is>
          <t>H</t>
        </is>
      </c>
      <c r="B20" s="9" t="n">
        <v>105</v>
      </c>
      <c r="C20" s="9" t="n">
        <v>103</v>
      </c>
      <c r="D20" s="9" t="n">
        <v>75</v>
      </c>
      <c r="E20" s="9" t="n">
        <v>62</v>
      </c>
      <c r="F20" s="9" t="n">
        <v>64</v>
      </c>
    </row>
    <row r="21">
      <c r="A21" t="inlineStr">
        <is>
          <t>2B</t>
        </is>
      </c>
      <c r="B21" s="9" t="n">
        <v>10</v>
      </c>
      <c r="C21" s="9" t="n">
        <v>15</v>
      </c>
      <c r="D21" s="9" t="n">
        <v>7</v>
      </c>
      <c r="E21" s="9" t="n">
        <v>4</v>
      </c>
      <c r="F21" s="9" t="n">
        <v>5</v>
      </c>
    </row>
    <row r="22">
      <c r="A22" t="inlineStr">
        <is>
          <t>3B</t>
        </is>
      </c>
      <c r="B22" s="9" t="n">
        <v>11</v>
      </c>
      <c r="C22" s="9" t="n">
        <v>10</v>
      </c>
      <c r="D22" s="9" t="n">
        <v>6</v>
      </c>
      <c r="E22" s="9" t="n">
        <v>9</v>
      </c>
      <c r="F22" s="9" t="n">
        <v>3</v>
      </c>
    </row>
    <row r="23">
      <c r="A23" t="inlineStr">
        <is>
          <t>HR</t>
        </is>
      </c>
      <c r="B23" s="9" t="n">
        <v>2</v>
      </c>
      <c r="C23" s="9" t="n">
        <v>1</v>
      </c>
      <c r="D23" s="9" t="n">
        <v>1</v>
      </c>
      <c r="E23" s="9" t="n">
        <v>1</v>
      </c>
      <c r="F23" s="9" t="n">
        <v>0</v>
      </c>
    </row>
    <row r="24">
      <c r="A24" t="inlineStr">
        <is>
          <t>SH</t>
        </is>
      </c>
      <c r="B24" s="9" t="n">
        <v>17</v>
      </c>
      <c r="C24" s="9" t="n">
        <v>11</v>
      </c>
      <c r="D24" s="9" t="n">
        <v>8</v>
      </c>
      <c r="E24" s="9" t="n">
        <v>11</v>
      </c>
      <c r="F24" s="9" t="n">
        <v>1</v>
      </c>
    </row>
    <row r="25">
      <c r="A25" t="inlineStr">
        <is>
          <t>SB</t>
        </is>
      </c>
      <c r="B25" s="9" t="n">
        <v>16</v>
      </c>
      <c r="C25" s="9" t="n">
        <v>28</v>
      </c>
      <c r="D25" s="9" t="n">
        <v>15</v>
      </c>
      <c r="E25" s="9" t="n">
        <v>16</v>
      </c>
      <c r="F25" s="9" t="n">
        <v>24</v>
      </c>
    </row>
    <row r="26">
      <c r="A26" t="inlineStr">
        <is>
          <t>SO</t>
        </is>
      </c>
      <c r="B26" s="9" t="n">
        <v>17</v>
      </c>
      <c r="C26" s="9" t="n">
        <v>18</v>
      </c>
      <c r="D26" s="9" t="n">
        <v>36</v>
      </c>
      <c r="E26" s="9" t="n">
        <v>48</v>
      </c>
      <c r="F26" s="9" t="n">
        <v>43</v>
      </c>
    </row>
    <row r="27">
      <c r="A27" t="inlineStr">
        <is>
          <t>BB</t>
        </is>
      </c>
      <c r="B27" s="9" t="n">
        <v>71</v>
      </c>
      <c r="C27" s="9" t="n">
        <v>46</v>
      </c>
      <c r="D27" s="9" t="n">
        <v>45</v>
      </c>
      <c r="E27" s="9" t="n">
        <v>32</v>
      </c>
      <c r="F27" s="9" t="n">
        <v>34</v>
      </c>
    </row>
    <row r="28">
      <c r="A28" t="inlineStr">
        <is>
          <t>Pct.</t>
        </is>
      </c>
      <c r="B28" t="inlineStr">
        <is>
          <t>.342</t>
        </is>
      </c>
      <c r="C28" t="inlineStr">
        <is>
          <t>.311</t>
        </is>
      </c>
      <c r="D28" t="inlineStr">
        <is>
          <t>.272</t>
        </is>
      </c>
      <c r="E28" t="inlineStr">
        <is>
          <t>.218</t>
        </is>
      </c>
      <c r="F28" t="inlineStr">
        <is>
          <t>.234</t>
        </is>
      </c>
    </row>
    <row r="30">
      <c r="A30" s="2" t="inlineStr">
        <is>
          <t>Transcriber's notes</t>
        </is>
      </c>
    </row>
    <row r="31">
      <c r="A31" t="inlineStr">
        <is>
          <t>Part labels are supplied by the transcriber; the two blocks are printed without labels (the first under a brace 'Won versus').</t>
        </is>
      </c>
    </row>
    <row r="32">
      <c r="A32" t="inlineStr">
        <is>
          <t>Total won: row sums Keio 8, Waseda 7, Rikkyo 4, Hosei 2, Imperial 0 — all reconcile.</t>
        </is>
      </c>
    </row>
    <row r="33">
      <c r="A33" t="inlineStr">
        <is>
          <t>Won-lost Pct. consistent with wins/games played (e.g. Keio 8/9 = .889).</t>
        </is>
      </c>
    </row>
    <row r="34">
      <c r="A34" t="inlineStr">
        <is>
          <t>Batting Pct. = H/AB: Keio .342, Waseda .311, Hosei .218, Imperial .234 agree; Rikkyo 75/275 = .2727 vs printed .272 (truncated rather than rounded) — noted, not corrected.</t>
        </is>
      </c>
    </row>
    <row r="35">
      <c r="A35" t="inlineStr">
        <is>
          <t>Hosei BB '32' faintly printed but legible.</t>
        </is>
      </c>
    </row>
  </sheetData>
  <hyperlinks>
    <hyperlink xmlns:r="http://schemas.openxmlformats.org/officeDocument/2006/relationships" ref="A5" r:id="rId1"/>
  </hyperlink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[Waseda v. Keio hockey matches, 1923–1928]</t>
        </is>
      </c>
    </row>
    <row r="2">
      <c r="A2" t="inlineStr">
        <is>
          <t>Sports · printed pp. 246</t>
        </is>
      </c>
    </row>
    <row r="3">
      <c r="A3" t="inlineStr">
        <is>
          <t>Hockey and Cricket: "The Waseda v. Keio matches are considered classical, the record being:—"</t>
        </is>
      </c>
    </row>
    <row r="4">
      <c r="A4" t="inlineStr">
        <is>
          <t>Scan: https://archive.org/details/japan-year-book-1930/page/n301/mode/1up</t>
        </is>
      </c>
    </row>
    <row r="5">
      <c r="A5" s="3" t="inlineStr">
        <is>
          <t>← Contents</t>
        </is>
      </c>
    </row>
    <row r="7">
      <c r="A7" s="5" t="inlineStr">
        <is>
          <t>Year</t>
        </is>
      </c>
      <c r="B7" s="5" t="inlineStr">
        <is>
          <t>Result</t>
        </is>
      </c>
    </row>
    <row r="8">
      <c r="A8" s="9" t="n">
        <v>1923</v>
      </c>
      <c r="B8" t="inlineStr">
        <is>
          <t>Keio 5-2 Waseda</t>
        </is>
      </c>
    </row>
    <row r="9">
      <c r="A9" s="9" t="n">
        <v>1924</v>
      </c>
      <c r="B9" t="inlineStr">
        <is>
          <t>Keio 3-0 Waseda</t>
        </is>
      </c>
    </row>
    <row r="10">
      <c r="A10" s="9" t="n">
        <v>1925</v>
      </c>
      <c r="B10" t="inlineStr">
        <is>
          <t>Waseda 6-0 Keio</t>
        </is>
      </c>
    </row>
    <row r="11">
      <c r="A11" s="9" t="n">
        <v>1926</v>
      </c>
      <c r="B11" t="inlineStr">
        <is>
          <t>Waseda 3-1 Keio</t>
        </is>
      </c>
    </row>
    <row r="12">
      <c r="A12" s="9" t="n">
        <v>1927</v>
      </c>
      <c r="B12" t="inlineStr">
        <is>
          <t>Suspended</t>
        </is>
      </c>
    </row>
    <row r="13">
      <c r="A13" s="9" t="n">
        <v>1928</v>
      </c>
      <c r="B13" t="inlineStr">
        <is>
          <t>Keio 4-3 Waseda</t>
        </is>
      </c>
    </row>
    <row r="15">
      <c r="A15" s="2" t="inlineStr">
        <is>
          <t>Transcriber's notes</t>
        </is>
      </c>
    </row>
    <row r="16">
      <c r="A16" t="inlineStr">
        <is>
          <t>Small in-text list; no totals.</t>
        </is>
      </c>
    </row>
  </sheetData>
  <hyperlinks>
    <hyperlink xmlns:r="http://schemas.openxmlformats.org/officeDocument/2006/relationships" ref="A5" r:id="rId1"/>
  </hyperlink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[Peaks of the Japanese Alps]</t>
        </is>
      </c>
    </row>
    <row r="2">
      <c r="A2" t="inlineStr">
        <is>
          <t>Sports · printed pp. 247</t>
        </is>
      </c>
    </row>
    <row r="3">
      <c r="A3" t="inlineStr">
        <is>
          <t>Mountaineering, "Japanese Alps": "...peaks standing 10,000 ft. or thereabout as follows:—"</t>
        </is>
      </c>
    </row>
    <row r="4">
      <c r="A4" t="inlineStr">
        <is>
          <t>Scan: https://archive.org/details/japan-year-book-1930/page/n302/mode/1up</t>
        </is>
      </c>
    </row>
    <row r="5">
      <c r="A5" s="3" t="inlineStr">
        <is>
          <t>← Contents</t>
        </is>
      </c>
    </row>
    <row r="7">
      <c r="A7" s="5" t="inlineStr">
        <is>
          <t>Group</t>
        </is>
      </c>
      <c r="B7" s="5" t="inlineStr">
        <is>
          <t>Peak</t>
        </is>
      </c>
    </row>
    <row r="8">
      <c r="A8" t="inlineStr">
        <is>
          <t>Northern Alps</t>
        </is>
      </c>
      <c r="B8" t="inlineStr">
        <is>
          <t>Ontake</t>
        </is>
      </c>
    </row>
    <row r="9">
      <c r="A9" t="inlineStr">
        <is>
          <t>Northern Alps</t>
        </is>
      </c>
      <c r="B9" t="inlineStr">
        <is>
          <t>Norikuradake</t>
        </is>
      </c>
    </row>
    <row r="10">
      <c r="A10" t="inlineStr">
        <is>
          <t>Northern Alps</t>
        </is>
      </c>
      <c r="B10" t="inlineStr">
        <is>
          <t>Yakedake</t>
        </is>
      </c>
    </row>
    <row r="11">
      <c r="A11" t="inlineStr">
        <is>
          <t>Northern Alps</t>
        </is>
      </c>
      <c r="B11" t="inlineStr">
        <is>
          <t>Hodaka</t>
        </is>
      </c>
    </row>
    <row r="12">
      <c r="A12" t="inlineStr">
        <is>
          <t>Northern Alps</t>
        </is>
      </c>
      <c r="B12" t="inlineStr">
        <is>
          <t>Yarigatake</t>
        </is>
      </c>
    </row>
    <row r="13">
      <c r="A13" t="inlineStr">
        <is>
          <t>Northern Alps</t>
        </is>
      </c>
      <c r="B13" t="inlineStr">
        <is>
          <t>Tateyama</t>
        </is>
      </c>
    </row>
    <row r="14">
      <c r="A14" t="inlineStr">
        <is>
          <t>Northern Alps</t>
        </is>
      </c>
      <c r="B14" t="inlineStr">
        <is>
          <t>Shirouma</t>
        </is>
      </c>
    </row>
    <row r="15">
      <c r="A15" t="inlineStr">
        <is>
          <t>Northern Alps</t>
        </is>
      </c>
      <c r="B15" t="inlineStr">
        <is>
          <t>Jonendake</t>
        </is>
      </c>
    </row>
    <row r="16">
      <c r="A16" t="inlineStr">
        <is>
          <t>Northern Alps</t>
        </is>
      </c>
      <c r="B16" t="inlineStr">
        <is>
          <t>Dai-tenjodake</t>
        </is>
      </c>
    </row>
    <row r="17">
      <c r="A17" t="inlineStr">
        <is>
          <t>Northern Alps</t>
        </is>
      </c>
      <c r="B17" t="inlineStr">
        <is>
          <t>Tsubakurodake</t>
        </is>
      </c>
    </row>
    <row r="18">
      <c r="A18" t="inlineStr">
        <is>
          <t>Northern Alps</t>
        </is>
      </c>
      <c r="B18" t="inlineStr">
        <is>
          <t>Tsurugidake</t>
        </is>
      </c>
    </row>
    <row r="19">
      <c r="A19" t="inlineStr">
        <is>
          <t>Central Alps</t>
        </is>
      </c>
      <c r="B19" t="inlineStr">
        <is>
          <t>Kiso-Komagatake</t>
        </is>
      </c>
    </row>
    <row r="20">
      <c r="A20" t="inlineStr">
        <is>
          <t>Central Alps</t>
        </is>
      </c>
      <c r="B20" t="inlineStr">
        <is>
          <t>Ena</t>
        </is>
      </c>
    </row>
    <row r="21">
      <c r="A21" t="inlineStr">
        <is>
          <t>Southern Alps</t>
        </is>
      </c>
      <c r="B21" t="inlineStr">
        <is>
          <t>Kai-Komagatake</t>
        </is>
      </c>
    </row>
    <row r="22">
      <c r="A22" t="inlineStr">
        <is>
          <t>Southern Alps</t>
        </is>
      </c>
      <c r="B22" t="inlineStr">
        <is>
          <t>Jizo</t>
        </is>
      </c>
    </row>
    <row r="23">
      <c r="A23" t="inlineStr">
        <is>
          <t>Southern Alps</t>
        </is>
      </c>
      <c r="B23" t="inlineStr">
        <is>
          <t>Senjogatake</t>
        </is>
      </c>
    </row>
    <row r="24">
      <c r="A24" t="inlineStr">
        <is>
          <t>Southern Alps</t>
        </is>
      </c>
      <c r="B24" t="inlineStr">
        <is>
          <t>Akaishidake</t>
        </is>
      </c>
    </row>
    <row r="25">
      <c r="A25" t="inlineStr">
        <is>
          <t>Southern Alps</t>
        </is>
      </c>
      <c r="B25" t="inlineStr">
        <is>
          <t>Arakawadake</t>
        </is>
      </c>
    </row>
    <row r="26">
      <c r="A26" t="inlineStr">
        <is>
          <t>Southern Alps</t>
        </is>
      </c>
      <c r="B26" t="inlineStr">
        <is>
          <t>Higashidake</t>
        </is>
      </c>
    </row>
    <row r="27">
      <c r="A27" t="inlineStr">
        <is>
          <t>Southern Alps</t>
        </is>
      </c>
      <c r="B27" t="inlineStr">
        <is>
          <t>Shiomidake</t>
        </is>
      </c>
    </row>
    <row r="28">
      <c r="A28" t="inlineStr">
        <is>
          <t>Southern Alps</t>
        </is>
      </c>
      <c r="B28" t="inlineStr">
        <is>
          <t>Shirane-Kitadake</t>
        </is>
      </c>
    </row>
    <row r="29">
      <c r="A29" t="inlineStr">
        <is>
          <t>Southern Alps</t>
        </is>
      </c>
      <c r="B29" t="inlineStr">
        <is>
          <t>Shirane-Ainotake</t>
        </is>
      </c>
    </row>
    <row r="30">
      <c r="A30" t="inlineStr">
        <is>
          <t>Southern Alps</t>
        </is>
      </c>
      <c r="B30" t="inlineStr">
        <is>
          <t>Shirane-Nodoridake</t>
        </is>
      </c>
    </row>
    <row r="32">
      <c r="A32" s="2" t="inlineStr">
        <is>
          <t>Footnotes</t>
        </is>
      </c>
    </row>
    <row r="33">
      <c r="A33" t="inlineStr">
        <is>
          <t>N.B. The Japanese words "dake", "take", "yama", or "san" signify "mount" or "peak."</t>
        </is>
      </c>
    </row>
    <row r="35">
      <c r="A35" s="2" t="inlineStr">
        <is>
          <t>Transcriber's notes</t>
        </is>
      </c>
    </row>
    <row r="36">
      <c r="A36" t="inlineStr">
        <is>
          <t>Printed as three headed lists (Northern Alps:—, Central Alps:—, Southern Alps:—) in two columns with no figures; flattened to Group / Peak. Included as a columnar list; no heights are printed.</t>
        </is>
      </c>
    </row>
  </sheetData>
  <hyperlinks>
    <hyperlink xmlns:r="http://schemas.openxmlformats.org/officeDocument/2006/relationships" ref="A5" r:id="rId1"/>
  </hyperlink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[7th All-Japan Skiing Championship, 1929: winners]</t>
        </is>
      </c>
    </row>
    <row r="2">
      <c r="A2" t="inlineStr">
        <is>
          <t>Sports · printed pp. 248</t>
        </is>
      </c>
    </row>
    <row r="3">
      <c r="A3" t="inlineStr">
        <is>
          <t>Winter Sports: Skating and Skiing. "In the 7th All-Japan Championship contest held on Feb. 2-3, '29, at Takata, Niigata-ken, the winners of the 1st honor were as follows:—"</t>
        </is>
      </c>
    </row>
    <row r="4">
      <c r="A4" t="inlineStr">
        <is>
          <t>Scan: https://archive.org/details/japan-year-book-1930/page/n303/mode/1up</t>
        </is>
      </c>
    </row>
    <row r="5">
      <c r="A5" s="3" t="inlineStr">
        <is>
          <t>← Contents</t>
        </is>
      </c>
    </row>
    <row r="7">
      <c r="A7" s="5" t="inlineStr">
        <is>
          <t>Events</t>
        </is>
      </c>
      <c r="B7" s="5" t="inlineStr">
        <is>
          <t>Winners</t>
        </is>
      </c>
      <c r="C7" s="5" t="inlineStr">
        <is>
          <t>Time</t>
        </is>
      </c>
    </row>
    <row r="8">
      <c r="A8" t="inlineStr">
        <is>
          <t>18 km.</t>
        </is>
      </c>
      <c r="B8" t="inlineStr">
        <is>
          <t>Goto (Myoko Club)</t>
        </is>
      </c>
      <c r="C8" t="inlineStr">
        <is>
          <t>1 42′16″</t>
        </is>
      </c>
    </row>
    <row r="9">
      <c r="A9" t="inlineStr">
        <is>
          <t>40 km.</t>
        </is>
      </c>
      <c r="B9" t="inlineStr">
        <is>
          <t>Kamiishi (Fraternal)</t>
        </is>
      </c>
      <c r="C9" t="inlineStr">
        <is>
          <t>4 1′34″</t>
        </is>
      </c>
    </row>
    <row r="10">
      <c r="A10" t="inlineStr">
        <is>
          <t>28 km. relay</t>
        </is>
      </c>
      <c r="B10" t="inlineStr">
        <is>
          <t>Myoko Club</t>
        </is>
      </c>
      <c r="C10" t="inlineStr">
        <is>
          <t>1 57′32″</t>
        </is>
      </c>
    </row>
    <row r="11">
      <c r="A11" t="inlineStr">
        <is>
          <t>Jumping</t>
        </is>
      </c>
      <c r="B11" t="inlineStr">
        <is>
          <t>Kamizawa (Hok. Imp. Univ.)</t>
        </is>
      </c>
      <c r="C11" t="inlineStr">
        <is>
          <t>(16.938 points)</t>
        </is>
      </c>
    </row>
    <row r="13">
      <c r="A13" s="2" t="inlineStr">
        <is>
          <t>Transcriber's notes</t>
        </is>
      </c>
    </row>
    <row r="14">
      <c r="A14" t="inlineStr">
        <is>
          <t>Times printed as hours, then minutes′ seconds″ (e.g. '1 42′16″'); kept as printed.</t>
        </is>
      </c>
    </row>
    <row r="15">
      <c r="A15" t="inlineStr">
        <is>
          <t>18 km. time: the '2' of '42' is faintly printed but legible.</t>
        </is>
      </c>
    </row>
  </sheetData>
  <hyperlinks>
    <hyperlink xmlns:r="http://schemas.openxmlformats.org/officeDocument/2006/relationships" ref="A5" r:id="rId1"/>
  </hyperlink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[Foremost champion wrestlers]</t>
        </is>
      </c>
    </row>
    <row r="2">
      <c r="A2" t="inlineStr">
        <is>
          <t>Sports · printed pp. 249</t>
        </is>
      </c>
    </row>
    <row r="3">
      <c r="A3" t="inlineStr">
        <is>
          <t>Wrestling. "The foremost champion wrestlers on the ring of the Association, composed of the wrestlers of Tokyo and Osaka, are as follows:—"</t>
        </is>
      </c>
    </row>
    <row r="4">
      <c r="A4" t="inlineStr">
        <is>
          <t>Scan: https://archive.org/details/japan-year-book-1930/page/n304/mode/1up</t>
        </is>
      </c>
    </row>
    <row r="5">
      <c r="A5" s="3" t="inlineStr">
        <is>
          <t>← Contents</t>
        </is>
      </c>
    </row>
    <row r="7">
      <c r="A7" s="5" t="inlineStr">
        <is>
          <t>Wrestler</t>
        </is>
      </c>
      <c r="B7" s="5" t="inlineStr">
        <is>
          <t>Age</t>
        </is>
      </c>
      <c r="C7" s="5" t="inlineStr">
        <is>
          <t>Weight — Kan (3.75 kg.)</t>
        </is>
      </c>
      <c r="D7" s="5" t="inlineStr">
        <is>
          <t>Height — Shaku (11.93 ins)</t>
        </is>
      </c>
    </row>
    <row r="8">
      <c r="A8" t="inlineStr">
        <is>
          <t>Eastern camp</t>
        </is>
      </c>
      <c r="B8" t="inlineStr"/>
      <c r="C8" t="inlineStr"/>
      <c r="D8" t="inlineStr"/>
    </row>
    <row r="9">
      <c r="A9" t="inlineStr">
        <is>
          <t>Tunenohana (Yokozuna)</t>
        </is>
      </c>
      <c r="B9" s="9" t="n">
        <v>32</v>
      </c>
      <c r="C9" s="11" t="n">
        <v>32</v>
      </c>
      <c r="D9" s="11" t="n">
        <v>6</v>
      </c>
    </row>
    <row r="10">
      <c r="A10" t="inlineStr">
        <is>
          <t>Hitachiiwa (Ozeki)</t>
        </is>
      </c>
      <c r="B10" s="9" t="n">
        <v>28</v>
      </c>
      <c r="C10" s="11" t="n">
        <v>29.5</v>
      </c>
      <c r="D10" s="11" t="n">
        <v>5.7</v>
      </c>
    </row>
    <row r="11">
      <c r="A11" t="inlineStr">
        <is>
          <t>Dewagatake (Sekiwaki)</t>
        </is>
      </c>
      <c r="B11" s="9" t="n">
        <v>26</v>
      </c>
      <c r="C11" s="11" t="n">
        <v>45.5</v>
      </c>
      <c r="D11" s="11" t="n">
        <v>6.6</v>
      </c>
    </row>
    <row r="12">
      <c r="A12" t="inlineStr">
        <is>
          <t>Wakabayama (Komusubi)</t>
        </is>
      </c>
      <c r="B12" s="9" t="n">
        <v>33</v>
      </c>
      <c r="C12" s="11" t="n">
        <v>28</v>
      </c>
      <c r="D12" s="11" t="n">
        <v>5.8</v>
      </c>
    </row>
    <row r="13">
      <c r="A13" t="inlineStr">
        <is>
          <t>Western camp</t>
        </is>
      </c>
      <c r="B13" t="inlineStr"/>
      <c r="C13" t="inlineStr"/>
      <c r="D13" t="inlineStr"/>
    </row>
    <row r="14">
      <c r="A14" t="inlineStr">
        <is>
          <t>Miyagiyama (Yokozuna)</t>
        </is>
      </c>
      <c r="B14" s="9" t="n">
        <v>34</v>
      </c>
      <c r="C14" s="11" t="n">
        <v>33</v>
      </c>
      <c r="D14" s="11" t="n">
        <v>5.8</v>
      </c>
    </row>
    <row r="15">
      <c r="A15" t="inlineStr">
        <is>
          <t>Onogawa (Ozeki)</t>
        </is>
      </c>
      <c r="B15" s="9" t="n">
        <v>35</v>
      </c>
      <c r="C15" s="11" t="n">
        <v>32</v>
      </c>
      <c r="D15" s="11" t="n">
        <v>6</v>
      </c>
    </row>
    <row r="16">
      <c r="A16" t="inlineStr">
        <is>
          <t>Kiyosegawa (Sekiwaki)</t>
        </is>
      </c>
      <c r="B16" s="9" t="n">
        <v>36</v>
      </c>
      <c r="C16" s="11" t="n">
        <v>26</v>
      </c>
      <c r="D16" t="inlineStr">
        <is>
          <t>5.7½</t>
        </is>
      </c>
    </row>
    <row r="17">
      <c r="A17" t="inlineStr">
        <is>
          <t>Manazuru (Komusubi)</t>
        </is>
      </c>
      <c r="B17" s="9" t="n">
        <v>27</v>
      </c>
      <c r="C17" s="11" t="n">
        <v>30</v>
      </c>
      <c r="D17" s="11" t="n">
        <v>6.8</v>
      </c>
    </row>
    <row r="19">
      <c r="A19" s="2" t="inlineStr">
        <is>
          <t>Transcriber's notes</t>
        </is>
      </c>
    </row>
    <row r="20">
      <c r="A20" t="inlineStr">
        <is>
          <t>'Tunenohana' as printed. Header unit '(3.75 kg.)' faint but legible. No totals.</t>
        </is>
      </c>
    </row>
  </sheetData>
  <hyperlinks>
    <hyperlink xmlns:r="http://schemas.openxmlformats.org/officeDocument/2006/relationships" ref="A5" r:id="rId1"/>
  </hyperlink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[Fastest horse-racing records in recent years]</t>
        </is>
      </c>
    </row>
    <row r="2">
      <c r="A2" t="inlineStr">
        <is>
          <t>Sports · printed pp. 250</t>
        </is>
      </c>
    </row>
    <row r="3">
      <c r="A3" t="inlineStr">
        <is>
          <t>Horse Riding and Races. "The fastest records in recent years are as follows:—" (introductory sentence at foot of p. 249)</t>
        </is>
      </c>
    </row>
    <row r="4">
      <c r="A4" t="inlineStr">
        <is>
          <t>Scan: https://archive.org/details/japan-year-book-1930/page/n305/mode/1up</t>
        </is>
      </c>
    </row>
    <row r="5">
      <c r="A5" s="3" t="inlineStr">
        <is>
          <t>← Contents</t>
        </is>
      </c>
    </row>
    <row r="7">
      <c r="A7" s="2" t="inlineStr">
        <is>
          <t>Country Bred</t>
        </is>
      </c>
    </row>
    <row r="8">
      <c r="A8" s="5" t="inlineStr">
        <is>
          <t>Year</t>
        </is>
      </c>
      <c r="B8" s="5" t="inlineStr">
        <is>
          <t>Race at</t>
        </is>
      </c>
      <c r="C8" s="5" t="inlineStr">
        <is>
          <t>Distance</t>
        </is>
      </c>
      <c r="D8" s="5" t="inlineStr">
        <is>
          <t>Horse</t>
        </is>
      </c>
      <c r="E8" s="5" t="inlineStr">
        <is>
          <t>Min.</t>
        </is>
      </c>
      <c r="F8" s="5" t="inlineStr">
        <is>
          <t>Sec.</t>
        </is>
      </c>
    </row>
    <row r="9">
      <c r="A9" s="9" t="n">
        <v>1922</v>
      </c>
      <c r="B9" t="inlineStr">
        <is>
          <t>Naruo</t>
        </is>
      </c>
      <c r="C9" t="inlineStr">
        <is>
          <t>1 m.</t>
        </is>
      </c>
      <c r="D9" t="inlineStr">
        <is>
          <t>Cherry Blossom</t>
        </is>
      </c>
      <c r="E9" t="inlineStr">
        <is>
          <t>1.</t>
        </is>
      </c>
      <c r="F9" t="inlineStr">
        <is>
          <t>42. 53</t>
        </is>
      </c>
    </row>
    <row r="10">
      <c r="A10" s="9" t="n">
        <v>1925</v>
      </c>
      <c r="B10" t="inlineStr">
        <is>
          <t>Sapporo</t>
        </is>
      </c>
      <c r="C10" t="inlineStr">
        <is>
          <t>2 m.</t>
        </is>
      </c>
      <c r="D10" t="inlineStr">
        <is>
          <t>Koiwai</t>
        </is>
      </c>
      <c r="E10" t="inlineStr">
        <is>
          <t>3.</t>
        </is>
      </c>
      <c r="F10" t="inlineStr">
        <is>
          <t>32. 00</t>
        </is>
      </c>
    </row>
    <row r="12">
      <c r="A12" s="2" t="inlineStr">
        <is>
          <t>Foreign Bred</t>
        </is>
      </c>
    </row>
    <row r="13">
      <c r="A13" s="5" t="inlineStr">
        <is>
          <t>Year</t>
        </is>
      </c>
      <c r="B13" s="5" t="inlineStr">
        <is>
          <t>Race at</t>
        </is>
      </c>
      <c r="C13" s="5" t="inlineStr">
        <is>
          <t>Distance</t>
        </is>
      </c>
      <c r="D13" s="5" t="inlineStr">
        <is>
          <t>Horse</t>
        </is>
      </c>
      <c r="E13" s="5" t="inlineStr">
        <is>
          <t>Min.</t>
        </is>
      </c>
      <c r="F13" s="5" t="inlineStr">
        <is>
          <t>Sec.</t>
        </is>
      </c>
    </row>
    <row r="14">
      <c r="A14" s="9" t="n">
        <v>1910</v>
      </c>
      <c r="B14" t="inlineStr">
        <is>
          <t>Yokohama</t>
        </is>
      </c>
      <c r="C14" t="inlineStr">
        <is>
          <t>1 m</t>
        </is>
      </c>
      <c r="D14" t="inlineStr">
        <is>
          <t>Dorothy</t>
        </is>
      </c>
      <c r="E14" t="inlineStr">
        <is>
          <t>1.</t>
        </is>
      </c>
      <c r="F14" t="inlineStr">
        <is>
          <t>45. 70</t>
        </is>
      </c>
    </row>
    <row r="15">
      <c r="A15" s="9" t="n">
        <v>1914</v>
      </c>
      <c r="B15" t="inlineStr">
        <is>
          <t>Tokyo</t>
        </is>
      </c>
      <c r="C15" t="inlineStr">
        <is>
          <t>1½m.</t>
        </is>
      </c>
      <c r="D15" t="inlineStr">
        <is>
          <t>Chishima</t>
        </is>
      </c>
      <c r="E15" t="inlineStr">
        <is>
          <t>2.</t>
        </is>
      </c>
      <c r="F15" t="inlineStr">
        <is>
          <t>40. 57</t>
        </is>
      </c>
    </row>
    <row r="17">
      <c r="A17" s="2" t="inlineStr">
        <is>
          <t>Transcriber's notes</t>
        </is>
      </c>
    </row>
    <row r="18">
      <c r="A18" t="inlineStr">
        <is>
          <t>Heading 'Foreign Bred' printed 'Forsign Bred' (misprint); label normalized to 'Foreign Bred'.</t>
        </is>
      </c>
    </row>
    <row r="19">
      <c r="A19" t="inlineStr">
        <is>
          <t>Seconds printed with a stop and space ('42. 53'), kept as printed.</t>
        </is>
      </c>
    </row>
    <row r="20">
      <c r="A20" t="inlineStr">
        <is>
          <t>Introductory sentence is on p. 249 (p0304); table is entirely on p. 250.</t>
        </is>
      </c>
    </row>
  </sheetData>
  <hyperlinks>
    <hyperlink xmlns:r="http://schemas.openxmlformats.org/officeDocument/2006/relationships" ref="A5" r:id="rId1"/>
  </hyperlink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[Motion picture statistics, 1927–1928]</t>
        </is>
      </c>
    </row>
    <row r="2">
      <c r="A2" t="inlineStr">
        <is>
          <t>Amusements · printed pp. 254</t>
        </is>
      </c>
    </row>
    <row r="3">
      <c r="A3" t="inlineStr">
        <is>
          <t>4. Motion Pictures</t>
        </is>
      </c>
    </row>
    <row r="4">
      <c r="A4" t="inlineStr">
        <is>
          <t>Scan: https://archive.org/details/japan-year-book-1930/page/n309/mode/1up</t>
        </is>
      </c>
    </row>
    <row r="5">
      <c r="A5" s="3" t="inlineStr">
        <is>
          <t>← Contents</t>
        </is>
      </c>
    </row>
    <row r="7">
      <c r="A7" s="5" t="inlineStr">
        <is>
          <t>Item</t>
        </is>
      </c>
      <c r="B7" s="5" t="inlineStr">
        <is>
          <t>Year ending March — 1927</t>
        </is>
      </c>
      <c r="C7" s="5" t="inlineStr">
        <is>
          <t>Year ending March — 1928</t>
        </is>
      </c>
    </row>
    <row r="8">
      <c r="A8" t="inlineStr">
        <is>
          <t>Cinema houses</t>
        </is>
      </c>
      <c r="B8" s="8" t="n">
        <v>1057</v>
      </c>
      <c r="C8" s="8" t="n">
        <v>1172</v>
      </c>
    </row>
    <row r="9">
      <c r="A9" t="inlineStr">
        <is>
          <t>Showing Japanese pictures</t>
        </is>
      </c>
      <c r="B9" s="9" t="n">
        <v>414</v>
      </c>
      <c r="C9" s="9" t="n">
        <v>577</v>
      </c>
    </row>
    <row r="10">
      <c r="A10" t="inlineStr">
        <is>
          <t>Showing foreign pictures</t>
        </is>
      </c>
      <c r="B10" s="9" t="n">
        <v>39</v>
      </c>
      <c r="C10" s="9" t="n">
        <v>39</v>
      </c>
    </row>
    <row r="11">
      <c r="A11" t="inlineStr">
        <is>
          <t>Showing both</t>
        </is>
      </c>
      <c r="B11" s="9" t="n">
        <v>609</v>
      </c>
      <c r="C11" s="9" t="n">
        <v>556</v>
      </c>
    </row>
    <row r="12">
      <c r="A12" t="inlineStr">
        <is>
          <t>Film producers</t>
        </is>
      </c>
      <c r="B12" s="9" t="n">
        <v>43</v>
      </c>
      <c r="C12" s="9" t="n">
        <v>57</v>
      </c>
    </row>
    <row r="13">
      <c r="A13" t="inlineStr">
        <is>
          <t>" importers</t>
        </is>
      </c>
      <c r="B13" s="9" t="n">
        <v>10</v>
      </c>
      <c r="C13" s="9" t="n">
        <v>12</v>
      </c>
    </row>
    <row r="14">
      <c r="A14" t="inlineStr">
        <is>
          <t>Studios</t>
        </is>
      </c>
      <c r="B14" s="9" t="n">
        <v>37</v>
      </c>
      <c r="C14" s="9" t="n">
        <v>55</v>
      </c>
    </row>
    <row r="15">
      <c r="A15" t="inlineStr">
        <is>
          <t>Actors</t>
        </is>
      </c>
      <c r="B15" s="9" t="n">
        <v>805</v>
      </c>
      <c r="C15" s="8" t="n">
        <v>1016</v>
      </c>
    </row>
    <row r="16">
      <c r="A16" t="inlineStr">
        <is>
          <t>Actresses</t>
        </is>
      </c>
      <c r="B16" s="9" t="n">
        <v>347</v>
      </c>
      <c r="C16" s="9" t="n">
        <v>430</v>
      </c>
    </row>
    <row r="17">
      <c r="A17" t="inlineStr">
        <is>
          <t>Film interpreters</t>
        </is>
      </c>
      <c r="B17" s="8" t="n">
        <v>7576</v>
      </c>
      <c r="C17" s="8" t="n">
        <v>6818</v>
      </c>
    </row>
    <row r="18">
      <c r="A18" t="inlineStr">
        <is>
          <t>No. of tickets sold (1,000)</t>
        </is>
      </c>
      <c r="B18" s="8" t="n">
        <v>153735</v>
      </c>
      <c r="C18" s="8" t="n">
        <v>164405</v>
      </c>
    </row>
    <row r="19">
      <c r="A19" t="inlineStr">
        <is>
          <t>Import of blank films (¥1,000)</t>
        </is>
      </c>
      <c r="B19" s="8" t="n">
        <v>2454</v>
      </c>
      <c r="C19" s="8" t="n">
        <v>2046</v>
      </c>
    </row>
    <row r="20">
      <c r="A20" t="inlineStr">
        <is>
          <t>Import of pictures (¥1,000)</t>
        </is>
      </c>
      <c r="B20" s="9" t="n">
        <v>994</v>
      </c>
      <c r="C20" s="9" t="n">
        <v>653</v>
      </c>
    </row>
    <row r="22">
      <c r="A22" s="2" t="inlineStr">
        <is>
          <t>Transcriber's notes</t>
        </is>
      </c>
    </row>
    <row r="23">
      <c r="A23" t="inlineStr">
        <is>
          <t>Printed as two side-by-side blocks (left: Cinema houses … Studios; right: Actors … Import of pictures), each with its own 'Year ending March 1927 / 1928' head; merged in reading order.</t>
        </is>
      </c>
    </row>
    <row r="24">
      <c r="A24" t="inlineStr">
        <is>
          <t>Cinema houses = Showing Japanese + Showing foreign + Showing both: 1927 parts sum to 1,062 vs printed 1,057 — does NOT reconcile (diff 5); 1928 parts sum to 1,172 — reconciles. Cells re-read.</t>
        </is>
      </c>
    </row>
    <row r="25">
      <c r="A25" t="inlineStr">
        <is>
          <t>Right block's '1928' column head is faintly printed; read by position.</t>
        </is>
      </c>
    </row>
  </sheetData>
  <hyperlinks>
    <hyperlink xmlns:r="http://schemas.openxmlformats.org/officeDocument/2006/relationships" ref="A5" r:id="rId1"/>
  </hyperlink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Expenditure Borne by the State</t>
        </is>
      </c>
    </row>
    <row r="2">
      <c r="A2" t="inlineStr">
        <is>
          <t>Construction · printed pp. 263</t>
        </is>
      </c>
    </row>
    <row r="3">
      <c r="A3" t="inlineStr">
        <is>
          <t>I. Public Works</t>
        </is>
      </c>
    </row>
    <row r="4">
      <c r="A4" t="inlineStr">
        <is>
          <t>Scan: https://archive.org/details/japan-year-book-1930/page/n318/mode/1up</t>
        </is>
      </c>
    </row>
    <row r="5">
      <c r="A5" s="3" t="inlineStr">
        <is>
          <t>← Contents</t>
        </is>
      </c>
    </row>
    <row r="7">
      <c r="A7" s="5" t="inlineStr">
        <is>
          <t>Item</t>
        </is>
      </c>
      <c r="B7" s="5" t="inlineStr">
        <is>
          <t>1925-26</t>
        </is>
      </c>
      <c r="C7" s="5" t="inlineStr">
        <is>
          <t>1924-25</t>
        </is>
      </c>
      <c r="D7" s="5" t="inlineStr">
        <is>
          <t>1923-24</t>
        </is>
      </c>
    </row>
    <row r="8">
      <c r="A8" t="inlineStr">
        <is>
          <t>For River work</t>
        </is>
      </c>
      <c r="B8" t="inlineStr">
        <is>
          <t>¥14,319,385</t>
        </is>
      </c>
      <c r="C8" t="inlineStr">
        <is>
          <t>¥20,935,237</t>
        </is>
      </c>
      <c r="D8" t="inlineStr">
        <is>
          <t>¥28,604,795</t>
        </is>
      </c>
    </row>
    <row r="9">
      <c r="A9" t="inlineStr">
        <is>
          <t>For Sand arresting</t>
        </is>
      </c>
      <c r="B9" s="8" t="n">
        <v>684999</v>
      </c>
      <c r="C9" s="8" t="n">
        <v>464233</v>
      </c>
      <c r="D9" s="8" t="n">
        <v>274156</v>
      </c>
    </row>
    <row r="10">
      <c r="A10" t="inlineStr">
        <is>
          <t>For Habour work</t>
        </is>
      </c>
      <c r="B10" s="8" t="n">
        <v>8137658</v>
      </c>
      <c r="C10" s="8" t="n">
        <v>9256294</v>
      </c>
      <c r="D10" s="8" t="n">
        <v>11148745</v>
      </c>
    </row>
    <row r="11">
      <c r="A11" t="inlineStr">
        <is>
          <t>Total</t>
        </is>
      </c>
      <c r="B11" s="8" t="n">
        <v>23142042</v>
      </c>
      <c r="C11" s="8" t="n">
        <v>30655764</v>
      </c>
      <c r="D11" s="8" t="n">
        <v>40027696</v>
      </c>
    </row>
    <row r="13">
      <c r="A13" s="2" t="inlineStr">
        <is>
          <t>Transcriber's notes</t>
        </is>
      </c>
    </row>
    <row r="14">
      <c r="A14" t="inlineStr">
        <is>
          <t>Stub printed as 'For River work', '" Sand arresting', '" Habour work' (sic 'Habour'); ditto marks expanded to 'For'.</t>
        </is>
      </c>
    </row>
    <row r="15">
      <c r="A15" t="inlineStr">
        <is>
          <t>Total 1925-26 23,142,042: parts sum to 23,142,042 — reconciles</t>
        </is>
      </c>
    </row>
    <row r="16">
      <c r="A16" t="inlineStr">
        <is>
          <t>Total 1924-25 30,655,764: parts sum to 30,655,764 — reconciles</t>
        </is>
      </c>
    </row>
    <row r="17">
      <c r="A17" t="inlineStr">
        <is>
          <t>Total 1923-24 40,027,696: parts sum to 40,027,696 — reconciles</t>
        </is>
      </c>
    </row>
  </sheetData>
  <hyperlinks>
    <hyperlink xmlns:r="http://schemas.openxmlformats.org/officeDocument/2006/relationships" ref="A5" r:id="rId1"/>
  </hyperlink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Expenditure Borne by Prefectures, etc.</t>
        </is>
      </c>
    </row>
    <row r="2">
      <c r="A2" t="inlineStr">
        <is>
          <t>Construction · printed pp. 263</t>
        </is>
      </c>
    </row>
    <row r="3">
      <c r="A3" t="inlineStr">
        <is>
          <t>I. Public Works</t>
        </is>
      </c>
    </row>
    <row r="4">
      <c r="A4" t="inlineStr">
        <is>
          <t>Scan: https://archive.org/details/japan-year-book-1930/page/n318/mode/1up</t>
        </is>
      </c>
    </row>
    <row r="5">
      <c r="A5" s="3" t="inlineStr">
        <is>
          <t>← Contents</t>
        </is>
      </c>
    </row>
    <row r="7">
      <c r="A7" s="5" t="inlineStr">
        <is>
          <t>Item</t>
        </is>
      </c>
      <c r="B7" s="5" t="inlineStr">
        <is>
          <t>1925-26</t>
        </is>
      </c>
      <c r="C7" s="5" t="inlineStr">
        <is>
          <t>1924-25</t>
        </is>
      </c>
      <c r="D7" s="5" t="inlineStr">
        <is>
          <t>1923-24</t>
        </is>
      </c>
    </row>
    <row r="8">
      <c r="A8" t="inlineStr">
        <is>
          <t>Prefectures</t>
        </is>
      </c>
      <c r="B8" t="inlineStr">
        <is>
          <t>¥102,572,406</t>
        </is>
      </c>
      <c r="C8" t="inlineStr">
        <is>
          <t>¥117,296,966</t>
        </is>
      </c>
      <c r="D8" t="inlineStr">
        <is>
          <t>¥118,156,972</t>
        </is>
      </c>
    </row>
    <row r="9">
      <c r="A9" t="inlineStr">
        <is>
          <t>Cities</t>
        </is>
      </c>
      <c r="B9" s="8" t="n">
        <v>121776369</v>
      </c>
      <c r="C9" s="8" t="n">
        <v>80463307</v>
      </c>
      <c r="D9" s="8" t="n">
        <v>71305407</v>
      </c>
    </row>
    <row r="10">
      <c r="A10" t="inlineStr">
        <is>
          <t>Towns and Villages</t>
        </is>
      </c>
      <c r="B10" s="8" t="n">
        <v>38690937</v>
      </c>
      <c r="C10" s="8" t="n">
        <v>42120013</v>
      </c>
      <c r="D10" s="8" t="n">
        <v>38377425</v>
      </c>
    </row>
    <row r="11">
      <c r="A11" t="inlineStr">
        <is>
          <t>Local Unions</t>
        </is>
      </c>
      <c r="B11" s="8" t="n">
        <v>12071733</v>
      </c>
      <c r="C11" s="8" t="n">
        <v>12398907</v>
      </c>
      <c r="D11" s="8" t="n">
        <v>10399522</v>
      </c>
    </row>
    <row r="12">
      <c r="A12" t="inlineStr">
        <is>
          <t>Total</t>
        </is>
      </c>
      <c r="B12" s="8" t="n">
        <v>275111445</v>
      </c>
      <c r="C12" s="8" t="n">
        <v>252279193</v>
      </c>
      <c r="D12" s="8" t="n">
        <v>238239326</v>
      </c>
    </row>
    <row r="14">
      <c r="A14" s="2" t="inlineStr">
        <is>
          <t>Transcriber's notes</t>
        </is>
      </c>
    </row>
    <row r="15">
      <c r="A15" t="inlineStr">
        <is>
          <t>Total 1925-26 275,111,445: parts sum to 275,111,445 — reconciles</t>
        </is>
      </c>
    </row>
    <row r="16">
      <c r="A16" t="inlineStr">
        <is>
          <t>Total 1924-25 252,279,193: parts sum to 252,279,193 — reconciles</t>
        </is>
      </c>
    </row>
    <row r="17">
      <c r="A17" t="inlineStr">
        <is>
          <t>Total 1923-24 238,239,326: parts sum to 238,239,326 — reconciles</t>
        </is>
      </c>
    </row>
  </sheetData>
  <hyperlinks>
    <hyperlink xmlns:r="http://schemas.openxmlformats.org/officeDocument/2006/relationships" ref="A5" r:id="rId1"/>
  </hyperlink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[Roads and bridges outlay]</t>
        </is>
      </c>
    </row>
    <row r="2">
      <c r="A2" t="inlineStr">
        <is>
          <t>Construction · printed pp. 264</t>
        </is>
      </c>
    </row>
    <row r="3">
      <c r="A3" t="inlineStr">
        <is>
          <t>Roads</t>
        </is>
      </c>
    </row>
    <row r="4">
      <c r="A4" t="inlineStr">
        <is>
          <t>Scan: https://archive.org/details/japan-year-book-1930/page/n319/mode/1up</t>
        </is>
      </c>
    </row>
    <row r="5">
      <c r="A5" s="3" t="inlineStr">
        <is>
          <t>← Contents</t>
        </is>
      </c>
    </row>
    <row r="7">
      <c r="A7" s="5" t="inlineStr">
        <is>
          <t>Item</t>
        </is>
      </c>
      <c r="B7" s="5" t="inlineStr">
        <is>
          <t>1925-26</t>
        </is>
      </c>
      <c r="C7" s="5" t="inlineStr">
        <is>
          <t>1924-25</t>
        </is>
      </c>
      <c r="D7" s="5" t="inlineStr">
        <is>
          <t>1923-24</t>
        </is>
      </c>
    </row>
    <row r="8">
      <c r="A8" t="inlineStr">
        <is>
          <t>National roads</t>
        </is>
      </c>
      <c r="B8" t="inlineStr">
        <is>
          <t>¥13,219,362</t>
        </is>
      </c>
      <c r="C8" t="inlineStr">
        <is>
          <t>¥12,207,223</t>
        </is>
      </c>
      <c r="D8" t="inlineStr">
        <is>
          <t>¥16,197,933</t>
        </is>
      </c>
    </row>
    <row r="9">
      <c r="A9" t="inlineStr">
        <is>
          <t>Prefectural roads</t>
        </is>
      </c>
      <c r="B9" s="8" t="n">
        <v>29957583</v>
      </c>
      <c r="C9" s="8" t="n">
        <v>53085409</v>
      </c>
      <c r="D9" s="8" t="n">
        <v>48600154</v>
      </c>
    </row>
    <row r="10">
      <c r="A10" t="inlineStr">
        <is>
          <t>Municipal roads</t>
        </is>
      </c>
      <c r="B10" s="8" t="n">
        <v>70418383</v>
      </c>
      <c r="C10" s="8" t="n">
        <v>55647125</v>
      </c>
      <c r="D10" s="8" t="n">
        <v>50007915</v>
      </c>
    </row>
    <row r="11">
      <c r="A11" t="inlineStr">
        <is>
          <t>Town and village roads</t>
        </is>
      </c>
      <c r="B11" s="8" t="n">
        <v>12783879</v>
      </c>
      <c r="C11" s="8" t="n">
        <v>9324524</v>
      </c>
      <c r="D11" s="8" t="n">
        <v>9678797</v>
      </c>
    </row>
    <row r="12">
      <c r="A12" t="inlineStr">
        <is>
          <t>Total</t>
        </is>
      </c>
      <c r="B12" s="8" t="n">
        <v>126379157</v>
      </c>
      <c r="C12" s="8" t="n">
        <v>130264281</v>
      </c>
      <c r="D12" s="8" t="n">
        <v>124484799</v>
      </c>
    </row>
    <row r="14">
      <c r="A14" s="2" t="inlineStr">
        <is>
          <t>Transcriber's notes</t>
        </is>
      </c>
    </row>
    <row r="15">
      <c r="A15" t="inlineStr">
        <is>
          <t>Total '1925-26' 126,379,157: parts sum to 126,379,207 — does NOT reconcile (diff -50)</t>
        </is>
      </c>
    </row>
    <row r="16">
      <c r="A16" t="inlineStr">
        <is>
          <t>Total '1924-25' 130,264,281: parts sum to 130,264,281 — reconciles</t>
        </is>
      </c>
    </row>
    <row r="17">
      <c r="A17" t="inlineStr">
        <is>
          <t>Total '1923-24' 124,484,799: parts sum to 124,484,799 — reconciles</t>
        </is>
      </c>
    </row>
  </sheetData>
  <hyperlinks>
    <hyperlink xmlns:r="http://schemas.openxmlformats.org/officeDocument/2006/relationships" ref="A5" r:id="rId1"/>
  </hyperlink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[Damage caused by inundations]</t>
        </is>
      </c>
    </row>
    <row r="2">
      <c r="A2" t="inlineStr">
        <is>
          <t>Construction · printed pp. 264</t>
        </is>
      </c>
    </row>
    <row r="3">
      <c r="A3" t="inlineStr">
        <is>
          <t>River Works</t>
        </is>
      </c>
    </row>
    <row r="4">
      <c r="A4" t="inlineStr">
        <is>
          <t>Scan: https://archive.org/details/japan-year-book-1930/page/n319/mode/1up</t>
        </is>
      </c>
    </row>
    <row r="5">
      <c r="A5" s="3" t="inlineStr">
        <is>
          <t>← Contents</t>
        </is>
      </c>
    </row>
    <row r="7">
      <c r="A7" s="5" t="inlineStr">
        <is>
          <t>Year</t>
        </is>
      </c>
      <c r="B7" s="5" t="inlineStr">
        <is>
          <t>Amount of Damage</t>
        </is>
      </c>
      <c r="C7" s="5" t="inlineStr">
        <is>
          <t>Cost of Repairs</t>
        </is>
      </c>
      <c r="D7" s="5" t="inlineStr">
        <is>
          <t>Total</t>
        </is>
      </c>
    </row>
    <row r="8">
      <c r="A8" s="9" t="n">
        <v>1923</v>
      </c>
      <c r="B8" t="inlineStr">
        <is>
          <t>¥13,625,956</t>
        </is>
      </c>
      <c r="C8" t="inlineStr">
        <is>
          <t>¥22,699,459</t>
        </is>
      </c>
      <c r="D8" t="inlineStr">
        <is>
          <t>¥36,325,415</t>
        </is>
      </c>
    </row>
    <row r="9">
      <c r="A9" s="9" t="n">
        <v>1924</v>
      </c>
      <c r="B9" s="8" t="n">
        <v>16208281</v>
      </c>
      <c r="C9" s="8" t="n">
        <v>21496337</v>
      </c>
      <c r="D9" s="8" t="n">
        <v>37704618</v>
      </c>
    </row>
    <row r="10">
      <c r="A10" s="9" t="n">
        <v>1925</v>
      </c>
      <c r="B10" s="8" t="n">
        <v>11741927</v>
      </c>
      <c r="C10" s="8" t="n">
        <v>22595319</v>
      </c>
      <c r="D10" s="8" t="n">
        <v>34337246</v>
      </c>
    </row>
    <row r="12">
      <c r="A12" s="2" t="inlineStr">
        <is>
          <t>Transcriber's notes</t>
        </is>
      </c>
    </row>
    <row r="13">
      <c r="A13" t="inlineStr">
        <is>
          <t>Row '1923' Total ¥36,325,415: parts sum to 36,325,415 — reconciles</t>
        </is>
      </c>
    </row>
    <row r="14">
      <c r="A14" t="inlineStr">
        <is>
          <t>Row '1924' Total 37,704,618: parts sum to 37,704,618 — reconciles</t>
        </is>
      </c>
    </row>
    <row r="15">
      <c r="A15" t="inlineStr">
        <is>
          <t>Row '1925' Total 34,337,246: parts sum to 34,337,246 — reconciles</t>
        </is>
      </c>
    </row>
  </sheetData>
  <hyperlinks>
    <hyperlink xmlns:r="http://schemas.openxmlformats.org/officeDocument/2006/relationships" ref="A5" r:id="rId1"/>
  </hyperlink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[Cost of river works and source of funds]</t>
        </is>
      </c>
    </row>
    <row r="2">
      <c r="A2" t="inlineStr">
        <is>
          <t>Construction · printed pp. 264</t>
        </is>
      </c>
    </row>
    <row r="3">
      <c r="A3" t="inlineStr">
        <is>
          <t>River Works</t>
        </is>
      </c>
    </row>
    <row r="4">
      <c r="A4" t="inlineStr">
        <is>
          <t>Scan: https://archive.org/details/japan-year-book-1930/page/n319/mode/1up</t>
        </is>
      </c>
    </row>
    <row r="5">
      <c r="A5" s="3" t="inlineStr">
        <is>
          <t>← Contents</t>
        </is>
      </c>
    </row>
    <row r="7">
      <c r="A7" s="5" t="inlineStr">
        <is>
          <t>Source of funds</t>
        </is>
      </c>
      <c r="B7" s="5" t="inlineStr">
        <is>
          <t>1925-26</t>
        </is>
      </c>
      <c r="C7" s="5" t="inlineStr">
        <is>
          <t>1924-25</t>
        </is>
      </c>
      <c r="D7" s="5" t="inlineStr">
        <is>
          <t>1923-24</t>
        </is>
      </c>
    </row>
    <row r="8">
      <c r="A8" t="inlineStr">
        <is>
          <t>State</t>
        </is>
      </c>
      <c r="B8" t="inlineStr">
        <is>
          <t>¥5,054,757</t>
        </is>
      </c>
      <c r="C8" t="inlineStr">
        <is>
          <t>¥7,632,621</t>
        </is>
      </c>
      <c r="D8" t="inlineStr">
        <is>
          <t>¥6,503,847</t>
        </is>
      </c>
    </row>
    <row r="9">
      <c r="A9" t="inlineStr">
        <is>
          <t>Prefectures</t>
        </is>
      </c>
      <c r="B9" s="8" t="n">
        <v>19657893</v>
      </c>
      <c r="C9" s="8" t="n">
        <v>23026938</v>
      </c>
      <c r="D9" s="8" t="n">
        <v>23382129</v>
      </c>
    </row>
    <row r="10">
      <c r="A10" t="inlineStr">
        <is>
          <t>Cities, Towns and Villages</t>
        </is>
      </c>
      <c r="B10" s="8" t="n">
        <v>8263049</v>
      </c>
      <c r="C10" s="8" t="n">
        <v>5766915</v>
      </c>
      <c r="D10" s="8" t="n">
        <v>4849100</v>
      </c>
    </row>
    <row r="11">
      <c r="A11" t="inlineStr">
        <is>
          <t>Local Unions</t>
        </is>
      </c>
      <c r="B11" s="8" t="n">
        <v>749799</v>
      </c>
      <c r="C11" s="8" t="n">
        <v>653298</v>
      </c>
      <c r="D11" s="8" t="n">
        <v>775450</v>
      </c>
    </row>
    <row r="12">
      <c r="A12" t="inlineStr">
        <is>
          <t>Contributions</t>
        </is>
      </c>
      <c r="B12" s="8" t="n">
        <v>611748</v>
      </c>
      <c r="C12" s="8" t="n">
        <v>624846</v>
      </c>
      <c r="D12" s="8" t="n">
        <v>814889</v>
      </c>
    </row>
    <row r="13">
      <c r="A13" t="inlineStr">
        <is>
          <t>Total Cost</t>
        </is>
      </c>
      <c r="B13" s="8" t="n">
        <v>34337246</v>
      </c>
      <c r="C13" s="8" t="n">
        <v>37704618</v>
      </c>
      <c r="D13" s="8" t="n">
        <v>36325415</v>
      </c>
    </row>
    <row r="15">
      <c r="A15" s="2" t="inlineStr">
        <is>
          <t>Transcriber's notes</t>
        </is>
      </c>
    </row>
    <row r="16">
      <c r="A16" t="inlineStr">
        <is>
          <t>Total '1925-26' 34,337,246: parts sum to 34,337,246 — reconciles</t>
        </is>
      </c>
    </row>
    <row r="17">
      <c r="A17" t="inlineStr">
        <is>
          <t>Total '1924-25' 37,704,618: parts sum to 37,704,618 — reconciles</t>
        </is>
      </c>
    </row>
    <row r="18">
      <c r="A18" t="inlineStr">
        <is>
          <t>Total '1923-24' 36,325,415: parts sum to 36,325,415 — reconciles</t>
        </is>
      </c>
    </row>
  </sheetData>
  <hyperlinks>
    <hyperlink xmlns:r="http://schemas.openxmlformats.org/officeDocument/2006/relationships" ref="A5" r:id="rId1"/>
  </hyperlink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[New river work program: consecutive disbursements and State burden]</t>
        </is>
      </c>
    </row>
    <row r="2">
      <c r="A2" t="inlineStr">
        <is>
          <t>Construction · printed pp. 265</t>
        </is>
      </c>
    </row>
    <row r="3">
      <c r="A3" t="inlineStr">
        <is>
          <t>New River Work Program. (Figures in ¥1,000) — as officially published in Dec. 1922</t>
        </is>
      </c>
    </row>
    <row r="4">
      <c r="A4" t="inlineStr">
        <is>
          <t>Scan: https://archive.org/details/japan-year-book-1930/page/n320/mode/1up</t>
        </is>
      </c>
    </row>
    <row r="5">
      <c r="A5" s="3" t="inlineStr">
        <is>
          <t>← Contents</t>
        </is>
      </c>
    </row>
    <row r="7">
      <c r="A7" s="5" t="inlineStr">
        <is>
          <t>Fiscal year</t>
        </is>
      </c>
      <c r="B7" s="5" t="inlineStr">
        <is>
          <t>Total</t>
        </is>
      </c>
      <c r="C7" s="5" t="inlineStr">
        <is>
          <t>Of which State disbursement</t>
        </is>
      </c>
    </row>
    <row r="8">
      <c r="A8" t="inlineStr">
        <is>
          <t>1923-24</t>
        </is>
      </c>
      <c r="B8" s="8" t="n">
        <v>30150</v>
      </c>
      <c r="C8" s="8" t="n">
        <v>18000</v>
      </c>
    </row>
    <row r="9">
      <c r="A9" t="inlineStr">
        <is>
          <t>1924-25</t>
        </is>
      </c>
      <c r="B9" s="8" t="n">
        <v>27025</v>
      </c>
      <c r="C9" s="8" t="n">
        <v>16000</v>
      </c>
    </row>
    <row r="10">
      <c r="A10" t="inlineStr">
        <is>
          <t>1925-26</t>
        </is>
      </c>
      <c r="B10" s="8" t="n">
        <v>26799</v>
      </c>
      <c r="C10" s="8" t="n">
        <v>16000</v>
      </c>
    </row>
    <row r="11">
      <c r="A11" t="inlineStr">
        <is>
          <t>1926-27</t>
        </is>
      </c>
      <c r="B11" s="8" t="n">
        <v>25765</v>
      </c>
      <c r="C11" s="8" t="n">
        <v>16000</v>
      </c>
    </row>
    <row r="12">
      <c r="A12" t="inlineStr">
        <is>
          <t>1927-28</t>
        </is>
      </c>
      <c r="B12" s="8" t="n">
        <v>23892</v>
      </c>
      <c r="C12" s="8" t="n">
        <v>16000</v>
      </c>
    </row>
    <row r="13">
      <c r="A13" t="inlineStr">
        <is>
          <t>1928-29</t>
        </is>
      </c>
      <c r="B13" s="8" t="n">
        <v>23638</v>
      </c>
      <c r="C13" s="8" t="n">
        <v>18000</v>
      </c>
    </row>
    <row r="14">
      <c r="A14" t="inlineStr">
        <is>
          <t>1929-30</t>
        </is>
      </c>
      <c r="B14" s="8" t="n">
        <v>20199</v>
      </c>
      <c r="C14" s="8" t="n">
        <v>18000</v>
      </c>
    </row>
    <row r="15">
      <c r="A15" t="inlineStr">
        <is>
          <t>1930-31</t>
        </is>
      </c>
      <c r="B15" s="8" t="n">
        <v>19066</v>
      </c>
      <c r="C15" s="8" t="n">
        <v>18000</v>
      </c>
    </row>
    <row r="16">
      <c r="A16" t="inlineStr">
        <is>
          <t>1931-32</t>
        </is>
      </c>
      <c r="B16" s="8" t="n">
        <v>18606</v>
      </c>
      <c r="C16" s="8" t="n">
        <v>18000</v>
      </c>
    </row>
    <row r="17">
      <c r="A17" t="inlineStr">
        <is>
          <t>1932-33</t>
        </is>
      </c>
      <c r="B17" s="8" t="n">
        <v>11628</v>
      </c>
      <c r="C17" s="8" t="n">
        <v>11386</v>
      </c>
    </row>
    <row r="18">
      <c r="A18" t="inlineStr">
        <is>
          <t>1933-34</t>
        </is>
      </c>
      <c r="B18" s="8" t="n">
        <v>4519</v>
      </c>
      <c r="C18" s="8" t="n">
        <v>4177</v>
      </c>
    </row>
    <row r="19">
      <c r="A19" t="inlineStr">
        <is>
          <t>1934-35</t>
        </is>
      </c>
      <c r="B19" s="8" t="n">
        <v>1479</v>
      </c>
      <c r="C19" s="8" t="n">
        <v>1137</v>
      </c>
    </row>
    <row r="21">
      <c r="A21" s="2" t="inlineStr">
        <is>
          <t>Footnotes</t>
        </is>
      </c>
    </row>
    <row r="22">
      <c r="A22" t="inlineStr">
        <is>
          <t>N. B. The balance is to be met by local Governments.</t>
        </is>
      </c>
    </row>
    <row r="23">
      <c r="A23" t="inlineStr">
        <is>
          <t>(As regards details of the original and 1st term program the reader is referred to the J.Y.B., 1921-22 Edition, p.p. 212 &amp; 214.)</t>
        </is>
      </c>
    </row>
    <row r="25">
      <c r="A25" s="2" t="inlineStr">
        <is>
          <t>Transcriber's notes</t>
        </is>
      </c>
    </row>
    <row r="26">
      <c r="A26" t="inlineStr">
        <is>
          <t>Side-by-side layout (1923-24 to 1928-29 left, 1929-30 to 1934-35 right) merged into one list.</t>
        </is>
      </c>
    </row>
    <row r="27">
      <c r="A27" t="inlineStr">
        <is>
          <t>No printed total.</t>
        </is>
      </c>
    </row>
  </sheetData>
  <hyperlinks>
    <hyperlink xmlns:r="http://schemas.openxmlformats.org/officeDocument/2006/relationships" ref="A5" r:id="rId1"/>
  </hyperlink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harbor works costing over ¥1,000,000]</t>
        </is>
      </c>
    </row>
    <row r="2">
      <c r="A2" t="inlineStr">
        <is>
          <t>Construction · printed pp. 265, 266</t>
        </is>
      </c>
    </row>
    <row r="3">
      <c r="A3" t="inlineStr">
        <is>
          <t>Harbor Works. (Abb.—B. W. Breakwaters; J. Jetties; G. Groins; Q. Quays; E. Equipments; W. D. Wet Dock; L. P. Landing Piers; D.g. Dredging; R. Reclamation.) Roman numerals indicate the number of periods into which the works were divided.</t>
        </is>
      </c>
    </row>
    <row r="4">
      <c r="A4" t="inlineStr">
        <is>
          <t>Scan: https://archive.org/details/japan-year-book-1930/page/n320/mode/1up, https://archive.org/details/japan-year-book-1930/page/n321/mode/1up</t>
        </is>
      </c>
    </row>
    <row r="5">
      <c r="A5" s="3" t="inlineStr">
        <is>
          <t>← Contents</t>
        </is>
      </c>
    </row>
    <row r="7">
      <c r="A7" s="5" t="inlineStr">
        <is>
          <t>Harbors</t>
        </is>
      </c>
      <c r="B7" s="5" t="inlineStr">
        <is>
          <t>Works</t>
        </is>
      </c>
      <c r="C7" s="5" t="inlineStr">
        <is>
          <t>Time</t>
        </is>
      </c>
      <c r="D7" s="5" t="inlineStr">
        <is>
          <t>Cost</t>
        </is>
      </c>
    </row>
    <row r="8">
      <c r="A8" t="inlineStr">
        <is>
          <t>Nagasaki (I)</t>
        </is>
      </c>
      <c r="B8" t="inlineStr">
        <is>
          <t>D. g</t>
        </is>
      </c>
      <c r="C8" t="inlineStr">
        <is>
          <t>1897-1904</t>
        </is>
      </c>
      <c r="D8" s="8" t="n">
        <v>4599000</v>
      </c>
    </row>
    <row r="9">
      <c r="A9" t="inlineStr">
        <is>
          <t>Yokohama (I)</t>
        </is>
      </c>
      <c r="B9" t="inlineStr">
        <is>
          <t>B. W., J., D.</t>
        </is>
      </c>
      <c r="C9" t="inlineStr">
        <is>
          <t>1899-1905</t>
        </is>
      </c>
      <c r="D9" s="8" t="n">
        <v>2304000</v>
      </c>
    </row>
    <row r="10">
      <c r="A10" t="inlineStr">
        <is>
          <t>Wakamatsu (I)</t>
        </is>
      </c>
      <c r="B10" t="inlineStr">
        <is>
          <t>D. g., R</t>
        </is>
      </c>
      <c r="C10" t="inlineStr">
        <is>
          <t>1890-1894</t>
        </is>
      </c>
      <c r="D10" s="8" t="n">
        <v>4916000</v>
      </c>
    </row>
    <row r="11">
      <c r="A11" t="inlineStr">
        <is>
          <t>Niigata (I)</t>
        </is>
      </c>
      <c r="B11" t="inlineStr">
        <is>
          <t>B. W., D</t>
        </is>
      </c>
      <c r="C11" t="inlineStr">
        <is>
          <t>1896-1903</t>
        </is>
      </c>
      <c r="D11" s="8" t="n">
        <v>1196000</v>
      </c>
    </row>
    <row r="12">
      <c r="A12" t="inlineStr">
        <is>
          <t>Nagoya (III)</t>
        </is>
      </c>
      <c r="B12" t="inlineStr">
        <is>
          <t>B. W., D. g., R.</t>
        </is>
      </c>
      <c r="C12" t="inlineStr">
        <is>
          <t>1920-1925</t>
        </is>
      </c>
      <c r="D12" s="8" t="n">
        <v>8670000</v>
      </c>
    </row>
    <row r="13">
      <c r="A13" t="inlineStr">
        <is>
          <t>Otaru (I)</t>
        </is>
      </c>
      <c r="B13" t="inlineStr">
        <is>
          <t>B. W.</t>
        </is>
      </c>
      <c r="C13" t="inlineStr">
        <is>
          <t>1897-1908</t>
        </is>
      </c>
      <c r="D13" s="8" t="n">
        <v>2200000</v>
      </c>
    </row>
    <row r="14">
      <c r="A14" t="inlineStr">
        <is>
          <t>Osaka (I)</t>
        </is>
      </c>
      <c r="B14" t="inlineStr">
        <is>
          <t>B. W., D., R.</t>
        </is>
      </c>
      <c r="C14" t="inlineStr">
        <is>
          <t>1897-1916</t>
        </is>
      </c>
      <c r="D14" s="8" t="n">
        <v>22881000</v>
      </c>
    </row>
    <row r="15">
      <c r="A15" t="inlineStr">
        <is>
          <t>Miike</t>
        </is>
      </c>
      <c r="B15" t="inlineStr">
        <is>
          <t>B. W., D., W. D</t>
        </is>
      </c>
      <c r="C15" t="inlineStr">
        <is>
          <t>1902-1916</t>
        </is>
      </c>
      <c r="D15" s="8" t="n">
        <v>3600000</v>
      </c>
    </row>
    <row r="16">
      <c r="A16" t="inlineStr">
        <is>
          <t>Niigata (II)</t>
        </is>
      </c>
      <c r="B16" t="inlineStr">
        <is>
          <t>B. W., D.</t>
        </is>
      </c>
      <c r="C16" t="inlineStr">
        <is>
          <t>1915-1925</t>
        </is>
      </c>
      <c r="D16" s="8" t="n">
        <v>2342000</v>
      </c>
    </row>
    <row r="17">
      <c r="A17" t="inlineStr">
        <is>
          <t>Otaru (II)</t>
        </is>
      </c>
      <c r="B17" t="inlineStr">
        <is>
          <t>B. W., P., R.</t>
        </is>
      </c>
      <c r="C17" t="inlineStr">
        <is>
          <t>1908-1921</t>
        </is>
      </c>
      <c r="D17" s="8" t="n">
        <v>4939000</v>
      </c>
    </row>
    <row r="18">
      <c r="A18" t="inlineStr">
        <is>
          <t>Kushiro</t>
        </is>
      </c>
      <c r="B18" t="inlineStr">
        <is>
          <t>B. W., D., J.</t>
        </is>
      </c>
      <c r="C18" t="inlineStr">
        <is>
          <t>1909-1927</t>
        </is>
      </c>
      <c r="D18" s="8" t="n">
        <v>6492000</v>
      </c>
    </row>
    <row r="19">
      <c r="A19" t="inlineStr">
        <is>
          <t>Shimizu (I)</t>
        </is>
      </c>
      <c r="B19" t="inlineStr">
        <is>
          <t>B. W., D., R.</t>
        </is>
      </c>
      <c r="C19" t="inlineStr">
        <is>
          <t>1909-1914</t>
        </is>
      </c>
      <c r="D19" s="8" t="n">
        <v>465000</v>
      </c>
    </row>
    <row r="20">
      <c r="A20" t="inlineStr">
        <is>
          <t>Tsuruga (I)</t>
        </is>
      </c>
      <c r="B20" t="inlineStr">
        <is>
          <t>D., R., Q., E.</t>
        </is>
      </c>
      <c r="C20" t="inlineStr">
        <is>
          <t>1909-1914</t>
        </is>
      </c>
      <c r="D20" s="8" t="n">
        <v>734000</v>
      </c>
    </row>
    <row r="21">
      <c r="A21" t="inlineStr">
        <is>
          <t>Oita</t>
        </is>
      </c>
      <c r="B21" t="inlineStr">
        <is>
          <t>B. W., L. P., D., R.</t>
        </is>
      </c>
      <c r="C21" t="inlineStr">
        <is>
          <t>1910-1916</t>
        </is>
      </c>
      <c r="D21" s="8" t="n">
        <v>1412000</v>
      </c>
    </row>
    <row r="22">
      <c r="A22" t="inlineStr">
        <is>
          <t>Hakodate (II)</t>
        </is>
      </c>
      <c r="B22" t="inlineStr">
        <is>
          <t>B. W</t>
        </is>
      </c>
      <c r="C22" t="inlineStr">
        <is>
          <t>1910-1919</t>
        </is>
      </c>
      <c r="D22" s="8" t="n">
        <v>1274000</v>
      </c>
    </row>
    <row r="23">
      <c r="A23" t="inlineStr">
        <is>
          <t>Rumoi</t>
        </is>
      </c>
      <c r="B23" t="inlineStr">
        <is>
          <t>B. W., D., R.</t>
        </is>
      </c>
      <c r="C23" t="inlineStr">
        <is>
          <t>1910-1913</t>
        </is>
      </c>
      <c r="D23" s="8" t="n">
        <v>6664000</v>
      </c>
    </row>
    <row r="24">
      <c r="A24" t="inlineStr">
        <is>
          <t>Yokkaichi</t>
        </is>
      </c>
      <c r="B24" t="inlineStr">
        <is>
          <t>B. W., D., J., W. D.</t>
        </is>
      </c>
      <c r="C24" t="inlineStr">
        <is>
          <t>1910-1924</t>
        </is>
      </c>
      <c r="D24" s="8" t="n">
        <v>6365000</v>
      </c>
    </row>
    <row r="25">
      <c r="A25" t="inlineStr">
        <is>
          <t>Funakawa</t>
        </is>
      </c>
      <c r="B25" t="inlineStr">
        <is>
          <t>B. W., R., W. D., D.g</t>
        </is>
      </c>
      <c r="C25" t="inlineStr">
        <is>
          <t>1911-1928</t>
        </is>
      </c>
      <c r="D25" s="8" t="n">
        <v>4980000</v>
      </c>
    </row>
    <row r="26">
      <c r="A26" t="inlineStr">
        <is>
          <t>Tsurumi</t>
        </is>
      </c>
      <c r="B26" t="inlineStr">
        <is>
          <t>B. W., D., R.</t>
        </is>
      </c>
      <c r="C26" t="inlineStr">
        <is>
          <t>1913- —</t>
        </is>
      </c>
      <c r="D26" s="8" t="n">
        <v>10000000</v>
      </c>
    </row>
    <row r="27">
      <c r="A27" t="inlineStr">
        <is>
          <t>Aomori (I)</t>
        </is>
      </c>
      <c r="B27" t="inlineStr">
        <is>
          <t>Q., B. W., D., R.</t>
        </is>
      </c>
      <c r="C27" t="inlineStr">
        <is>
          <t>1914-1923</t>
        </is>
      </c>
      <c r="D27" s="8" t="n">
        <v>1950000</v>
      </c>
    </row>
    <row r="28">
      <c r="A28" t="inlineStr">
        <is>
          <t>Shiogama</t>
        </is>
      </c>
      <c r="B28" t="inlineStr">
        <is>
          <t>Q., B. W., D., R.</t>
        </is>
      </c>
      <c r="C28" t="inlineStr">
        <is>
          <t>1914-1930</t>
        </is>
      </c>
      <c r="D28" s="8" t="n">
        <v>5980000</v>
      </c>
    </row>
    <row r="29">
      <c r="A29" t="inlineStr">
        <is>
          <t>Niigata (II)</t>
        </is>
      </c>
      <c r="B29" t="inlineStr">
        <is>
          <t>D. R., Q., W. D.</t>
        </is>
      </c>
      <c r="C29" t="inlineStr">
        <is>
          <t>1915-1925</t>
        </is>
      </c>
      <c r="D29" s="8" t="n">
        <v>2342000</v>
      </c>
    </row>
    <row r="30">
      <c r="A30" t="inlineStr">
        <is>
          <t>Moji</t>
        </is>
      </c>
      <c r="B30" t="inlineStr">
        <is>
          <t>B. W., D., R., Q., E.</t>
        </is>
      </c>
      <c r="C30" t="inlineStr">
        <is>
          <t>1916-1920</t>
        </is>
      </c>
      <c r="D30" s="8" t="n">
        <v>1025000</v>
      </c>
    </row>
    <row r="31">
      <c r="A31" t="inlineStr">
        <is>
          <t>Hakata</t>
        </is>
      </c>
      <c r="B31" t="inlineStr">
        <is>
          <t>B. W., D., R.</t>
        </is>
      </c>
      <c r="C31" t="inlineStr">
        <is>
          <t>1917-1921</t>
        </is>
      </c>
      <c r="D31" s="8" t="n">
        <v>3700000</v>
      </c>
    </row>
    <row r="32">
      <c r="A32" t="inlineStr">
        <is>
          <t>Osaka (II)</t>
        </is>
      </c>
      <c r="B32" t="inlineStr">
        <is>
          <t>D., R., Q</t>
        </is>
      </c>
      <c r="C32" t="inlineStr">
        <is>
          <t>1918-1926</t>
        </is>
      </c>
      <c r="D32" s="8" t="n">
        <v>12383000</v>
      </c>
    </row>
    <row r="33">
      <c r="A33" t="inlineStr">
        <is>
          <t>Muroran</t>
        </is>
      </c>
      <c r="B33" t="inlineStr">
        <is>
          <t>B. W., D.</t>
        </is>
      </c>
      <c r="C33" t="inlineStr">
        <is>
          <t>1918-1927</t>
        </is>
      </c>
      <c r="D33" s="8" t="n">
        <v>4330000</v>
      </c>
    </row>
    <row r="34">
      <c r="A34" t="inlineStr">
        <is>
          <t>Samè</t>
        </is>
      </c>
      <c r="B34" t="inlineStr">
        <is>
          <t>B. W., R</t>
        </is>
      </c>
      <c r="C34" t="inlineStr">
        <is>
          <t>1919-1924</t>
        </is>
      </c>
      <c r="D34" s="8" t="n">
        <v>1550000</v>
      </c>
    </row>
    <row r="35">
      <c r="A35" t="inlineStr">
        <is>
          <t>Shimizu</t>
        </is>
      </c>
      <c r="B35" t="inlineStr">
        <is>
          <t>D., R., Q</t>
        </is>
      </c>
      <c r="C35" t="inlineStr">
        <is>
          <t>1921-1926</t>
        </is>
      </c>
      <c r="D35" s="8" t="n">
        <v>6177000</v>
      </c>
    </row>
    <row r="36">
      <c r="A36" t="inlineStr">
        <is>
          <t>Yokohama</t>
        </is>
      </c>
      <c r="B36" t="inlineStr">
        <is>
          <t>D., Q., E. B. W., L. P.</t>
        </is>
      </c>
      <c r="C36" t="inlineStr">
        <is>
          <t>1921-1934</t>
        </is>
      </c>
      <c r="D36" s="8" t="n">
        <v>28580000</v>
      </c>
    </row>
    <row r="37">
      <c r="A37" t="inlineStr">
        <is>
          <t>Kagoshima</t>
        </is>
      </c>
      <c r="B37" t="inlineStr">
        <is>
          <t>Q., D.g., L. P.</t>
        </is>
      </c>
      <c r="C37" t="inlineStr">
        <is>
          <t>1923-1932</t>
        </is>
      </c>
      <c r="D37" t="inlineStr"/>
    </row>
    <row r="38">
      <c r="A38" t="inlineStr">
        <is>
          <t>Takamatsu</t>
        </is>
      </c>
      <c r="B38" t="inlineStr">
        <is>
          <t>B. W., R., D. g., L. P.</t>
        </is>
      </c>
      <c r="C38" t="inlineStr">
        <is>
          <t>1922-1927</t>
        </is>
      </c>
      <c r="D38" s="8" t="n">
        <v>2200000</v>
      </c>
    </row>
    <row r="39">
      <c r="A39" t="inlineStr">
        <is>
          <t>Imaharu</t>
        </is>
      </c>
      <c r="B39" t="inlineStr">
        <is>
          <t>B. W. Q., L. P., Dg., R., W. D.</t>
        </is>
      </c>
      <c r="C39" t="inlineStr">
        <is>
          <t>1920-1929</t>
        </is>
      </c>
      <c r="D39" s="8" t="n">
        <v>3800000</v>
      </c>
    </row>
    <row r="40">
      <c r="A40" t="inlineStr">
        <is>
          <t>Komatsujima</t>
        </is>
      </c>
      <c r="B40" t="inlineStr">
        <is>
          <t>B. W. Q., D. g., W. D.</t>
        </is>
      </c>
      <c r="C40" t="inlineStr">
        <is>
          <t>1923-1932</t>
        </is>
      </c>
      <c r="D40" s="8" t="n">
        <v>3449000</v>
      </c>
    </row>
    <row r="41">
      <c r="A41" t="inlineStr">
        <is>
          <t>Sakai</t>
        </is>
      </c>
      <c r="B41" t="inlineStr">
        <is>
          <t>B. W., D. g. Q., R.</t>
        </is>
      </c>
      <c r="C41" t="inlineStr">
        <is>
          <t>1922-1927</t>
        </is>
      </c>
      <c r="D41" s="8" t="n">
        <v>1800000</v>
      </c>
    </row>
    <row r="42">
      <c r="A42" t="inlineStr">
        <is>
          <t>Nawa</t>
        </is>
      </c>
      <c r="B42" t="inlineStr">
        <is>
          <t>Q., D. g., R</t>
        </is>
      </c>
      <c r="C42" t="inlineStr">
        <is>
          <t>1921-1925</t>
        </is>
      </c>
      <c r="D42" s="8" t="n">
        <v>1500000</v>
      </c>
    </row>
    <row r="43">
      <c r="A43" t="inlineStr">
        <is>
          <t>Tokyo</t>
        </is>
      </c>
      <c r="B43" t="inlineStr">
        <is>
          <t>B. W., Q., D. g., R.</t>
        </is>
      </c>
      <c r="C43" t="inlineStr">
        <is>
          <t>1923- —</t>
        </is>
      </c>
      <c r="D43" t="inlineStr"/>
    </row>
    <row r="44">
      <c r="A44" t="inlineStr">
        <is>
          <t>Fushiki</t>
        </is>
      </c>
      <c r="B44" t="inlineStr">
        <is>
          <t>Q., L.P., D.g., W.D., R., B. W.</t>
        </is>
      </c>
      <c r="C44" t="inlineStr">
        <is>
          <t>1924-1935</t>
        </is>
      </c>
      <c r="D44" s="8" t="n">
        <v>5000000</v>
      </c>
    </row>
    <row r="45">
      <c r="A45" t="inlineStr">
        <is>
          <t>Shimonoseki</t>
        </is>
      </c>
      <c r="B45" t="inlineStr">
        <is>
          <t>Q., D.g., R.</t>
        </is>
      </c>
      <c r="C45" t="inlineStr">
        <is>
          <t>1921-1915</t>
        </is>
      </c>
      <c r="D45" s="8" t="n">
        <v>3610000</v>
      </c>
    </row>
    <row r="46">
      <c r="A46" t="inlineStr">
        <is>
          <t>Tsuruga</t>
        </is>
      </c>
      <c r="B46" t="inlineStr">
        <is>
          <t>Q., D. g., B.W., R.</t>
        </is>
      </c>
      <c r="C46" t="inlineStr">
        <is>
          <t>1922-1926</t>
        </is>
      </c>
      <c r="D46" t="inlineStr"/>
    </row>
    <row r="47">
      <c r="A47" t="inlineStr">
        <is>
          <t>Choshi</t>
        </is>
      </c>
      <c r="B47" t="inlineStr">
        <is>
          <t>B. W., G., D. g., W. D., R.</t>
        </is>
      </c>
      <c r="C47" t="inlineStr">
        <is>
          <t>1924- —</t>
        </is>
      </c>
      <c r="D47" s="8" t="n">
        <v>9500000</v>
      </c>
    </row>
    <row r="48">
      <c r="A48" t="inlineStr">
        <is>
          <t>Abashiri</t>
        </is>
      </c>
      <c r="B48" t="inlineStr">
        <is>
          <t>B. W., D. g.</t>
        </is>
      </c>
      <c r="C48" t="inlineStr">
        <is>
          <t>1919-1926</t>
        </is>
      </c>
      <c r="D48" s="8" t="n">
        <v>2633000</v>
      </c>
    </row>
    <row r="49">
      <c r="A49" t="inlineStr">
        <is>
          <t>Wakanai</t>
        </is>
      </c>
      <c r="B49" t="inlineStr">
        <is>
          <t>B. W</t>
        </is>
      </c>
      <c r="C49" t="inlineStr">
        <is>
          <t>1920-1927</t>
        </is>
      </c>
      <c r="D49" s="8" t="n">
        <v>2577000</v>
      </c>
    </row>
    <row r="51">
      <c r="A51" s="2" t="inlineStr">
        <is>
          <t>Transcriber's notes</t>
        </is>
      </c>
    </row>
    <row r="52">
      <c r="A52" t="inlineStr">
        <is>
          <t>Runs from p. 265 (Nagasaki (I) to Oita) to p. 266 (Hakodate (II) to Wakanai); column headings repeated on p. 266.</t>
        </is>
      </c>
    </row>
    <row r="53">
      <c r="A53" t="inlineStr">
        <is>
          <t>Row 'Kagoshima', col 'Cost': one digit blotted by an ink spot ('3,0?0,000' — probably 0 but not legible with confidence); left blank.</t>
        </is>
      </c>
    </row>
    <row r="54">
      <c r="A54" t="inlineStr">
        <is>
          <t>Row 'Tokyo', col 'Cost': last digit damaged ('6,800,00?'); left blank.</t>
        </is>
      </c>
    </row>
    <row r="55">
      <c r="A55" t="inlineStr">
        <is>
          <t>Row 'Tsuruga' (p. 266), col 'Cost': digits after '3,4' damaged ('3,4?0,00?'); left blank.</t>
        </is>
      </c>
    </row>
    <row r="56">
      <c r="A56" t="inlineStr">
        <is>
          <t>Row 'Choshi' cost 9,500,000: small printing artefact after the last 0, figure otherwise clear.</t>
        </is>
      </c>
    </row>
    <row r="57">
      <c r="A57" t="inlineStr">
        <is>
          <t>Works abbreviations transcribed as printed, including inconsistent spacing/punctuation ('D. g', 'D.g', 'Dg.'); dotted leaders omitted.</t>
        </is>
      </c>
    </row>
    <row r="58">
      <c r="A58" t="inlineStr">
        <is>
          <t>Printed as 'Niigata (II)' twice (p. 265: B. W., D., 1915-1925, 2,342,000; p. 266: D. R., Q., W. D., 1915-1925, 2,342,000) — both kept as printed.</t>
        </is>
      </c>
    </row>
    <row r="59">
      <c r="A59" t="inlineStr">
        <is>
          <t>Row 'Shimonoseki' time printed '1921-1915' (sic). Shimizu (I) 465,000 and Tsuruga (I) 734,000 are below ¥1,000,000 despite the text — transcribed as printed.</t>
        </is>
      </c>
    </row>
    <row r="60">
      <c r="A60" t="inlineStr">
        <is>
          <t>'1913- —', '1923- —', '1924- —' = work still in progress (dash as printed).</t>
        </is>
      </c>
    </row>
    <row r="61">
      <c r="A61" t="inlineStr">
        <is>
          <t>No printed total.</t>
        </is>
      </c>
    </row>
  </sheetData>
  <hyperlinks>
    <hyperlink xmlns:r="http://schemas.openxmlformats.org/officeDocument/2006/relationships" ref="A5" r:id="rId1"/>
  </hyperlink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waterworks]</t>
        </is>
      </c>
    </row>
    <row r="2">
      <c r="A2" t="inlineStr">
        <is>
          <t>Construction · printed pp. 266, 267</t>
        </is>
      </c>
    </row>
    <row r="3">
      <c r="A3" t="inlineStr">
        <is>
          <t>Sanitary Works — Water-supply. According to the latest returns.</t>
        </is>
      </c>
    </row>
    <row r="4">
      <c r="A4" t="inlineStr">
        <is>
          <t>Scan: https://archive.org/details/japan-year-book-1930/page/n321/mode/1up, https://archive.org/details/japan-year-book-1930/page/n322/mode/1up</t>
        </is>
      </c>
    </row>
    <row r="5">
      <c r="A5" s="3" t="inlineStr">
        <is>
          <t>← Contents</t>
        </is>
      </c>
    </row>
    <row r="7">
      <c r="A7" s="5" t="inlineStr">
        <is>
          <t>City</t>
        </is>
      </c>
      <c r="B7" s="5" t="inlineStr">
        <is>
          <t>Cost of construction — Total amount (Yen 1,000)</t>
        </is>
      </c>
      <c r="C7" s="5" t="inlineStr">
        <is>
          <t>Cost of construction — State aids (Yen 1,000)</t>
        </is>
      </c>
      <c r="D7" s="5" t="inlineStr">
        <is>
          <t>Plans for Water Supply — Quantity per head per day</t>
        </is>
      </c>
      <c r="E7" s="5" t="inlineStr">
        <is>
          <t>Plans for Water Supply — Population supplied (1,000)</t>
        </is>
      </c>
      <c r="F7" s="5" t="inlineStr">
        <is>
          <t>Plans for Water Supply — Yearly receipt (Yen 1,000)</t>
        </is>
      </c>
    </row>
    <row r="8">
      <c r="A8" t="inlineStr">
        <is>
          <t>Tokyo</t>
        </is>
      </c>
      <c r="B8" s="8" t="n">
        <v>67503</v>
      </c>
      <c r="C8" s="8" t="n">
        <v>17588</v>
      </c>
      <c r="D8" s="7" t="n">
        <v>46.5</v>
      </c>
      <c r="E8" s="8" t="n">
        <v>3474</v>
      </c>
      <c r="F8" s="8" t="n">
        <v>5672</v>
      </c>
    </row>
    <row r="9">
      <c r="A9" t="inlineStr">
        <is>
          <t>Kyoto</t>
        </is>
      </c>
      <c r="B9" s="8" t="n">
        <v>24953</v>
      </c>
      <c r="C9" s="8" t="n">
        <v>5731</v>
      </c>
      <c r="D9" s="7" t="n">
        <v>20</v>
      </c>
      <c r="E9" s="8" t="n">
        <v>15086</v>
      </c>
      <c r="F9" s="8" t="n">
        <v>1179</v>
      </c>
    </row>
    <row r="10">
      <c r="A10" t="inlineStr">
        <is>
          <t>Osaka</t>
        </is>
      </c>
      <c r="B10" s="8" t="n">
        <v>6181</v>
      </c>
      <c r="C10" s="8" t="n">
        <v>1100</v>
      </c>
      <c r="D10" s="7" t="n">
        <v>9.5</v>
      </c>
      <c r="E10" s="9" t="n">
        <v>515</v>
      </c>
      <c r="F10" s="8" t="n">
        <v>7097</v>
      </c>
    </row>
    <row r="11">
      <c r="A11" t="inlineStr">
        <is>
          <t>Yokohama</t>
        </is>
      </c>
      <c r="B11" s="8" t="n">
        <v>10407</v>
      </c>
      <c r="C11" s="8" t="n">
        <v>2778</v>
      </c>
      <c r="D11" s="7" t="n">
        <v>4</v>
      </c>
      <c r="E11" s="9" t="n">
        <v>800</v>
      </c>
      <c r="F11" s="8" t="n">
        <v>2372</v>
      </c>
    </row>
    <row r="12">
      <c r="A12" t="inlineStr">
        <is>
          <t>Kobe</t>
        </is>
      </c>
      <c r="B12" s="8" t="n">
        <v>14163</v>
      </c>
      <c r="C12" s="8" t="n">
        <v>3403</v>
      </c>
      <c r="D12" s="7" t="n">
        <v>3</v>
      </c>
      <c r="E12" s="9" t="n">
        <v>250</v>
      </c>
      <c r="F12" t="inlineStr">
        <is>
          <t>—</t>
        </is>
      </c>
    </row>
    <row r="13">
      <c r="A13" t="inlineStr">
        <is>
          <t>Nagasaki</t>
        </is>
      </c>
      <c r="B13" s="8" t="n">
        <v>9694</v>
      </c>
      <c r="C13" s="8" t="n">
        <v>1298</v>
      </c>
      <c r="D13" s="7" t="n">
        <v>3</v>
      </c>
      <c r="E13" s="9" t="n">
        <v>182</v>
      </c>
      <c r="F13" s="8" t="n">
        <v>4154</v>
      </c>
    </row>
    <row r="14">
      <c r="A14" t="inlineStr">
        <is>
          <t>Nagoya</t>
        </is>
      </c>
      <c r="B14" s="8" t="n">
        <v>5280</v>
      </c>
      <c r="C14" s="8" t="n">
        <v>1302</v>
      </c>
      <c r="D14" s="7" t="n">
        <v>4</v>
      </c>
      <c r="E14" s="9" t="n">
        <v>460</v>
      </c>
      <c r="F14" s="8" t="n">
        <v>1206</v>
      </c>
    </row>
    <row r="15">
      <c r="A15" t="inlineStr">
        <is>
          <t>Hiroshima</t>
        </is>
      </c>
      <c r="B15" s="8" t="n">
        <v>3047</v>
      </c>
      <c r="C15" s="9" t="n">
        <v>452</v>
      </c>
      <c r="D15" s="7" t="n">
        <v>3.5</v>
      </c>
      <c r="E15" s="9" t="n">
        <v>160</v>
      </c>
      <c r="F15" s="9" t="n">
        <v>601</v>
      </c>
    </row>
    <row r="16">
      <c r="A16" t="inlineStr">
        <is>
          <t>Otaru</t>
        </is>
      </c>
      <c r="B16" s="8" t="n">
        <v>1222</v>
      </c>
      <c r="C16" s="9" t="n">
        <v>250</v>
      </c>
      <c r="D16" s="7" t="n">
        <v>4</v>
      </c>
      <c r="E16" s="9" t="n">
        <v>100</v>
      </c>
      <c r="F16" s="9" t="n">
        <v>369</v>
      </c>
    </row>
    <row r="18">
      <c r="A18" s="2" t="inlineStr">
        <is>
          <t>Transcriber's notes</t>
        </is>
      </c>
    </row>
    <row r="19">
      <c r="A19" t="inlineStr">
        <is>
          <t>Runs from p. 266 (Tokyo to Kobe) to p. 267 (Nagasaki to Otaru); headings repeated on p. 267, where the group heading is printed 'Plane for Water Supply' (sic).</t>
        </is>
      </c>
    </row>
    <row r="20">
      <c r="A20" t="inlineStr">
        <is>
          <t>Header 'Yearly receipt (Yen 1,000)' partly blurred ('Yen 1,900'-like); read as 1,000 consistent with other headers.</t>
        </is>
      </c>
    </row>
    <row r="21">
      <c r="A21" t="inlineStr">
        <is>
          <t>Kyoto population supplied printed 15,086 (vs Tokyo 3,474) — transcribed as printed.</t>
        </is>
      </c>
    </row>
    <row r="22">
      <c r="A22" t="inlineStr">
        <is>
          <t>No printed total.</t>
        </is>
      </c>
    </row>
  </sheetData>
  <hyperlinks>
    <hyperlink xmlns:r="http://schemas.openxmlformats.org/officeDocument/2006/relationships" ref="A5" r:id="rId1"/>
  </hyperlink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[Comparative figures of waterworks and sewage]</t>
        </is>
      </c>
    </row>
    <row r="2">
      <c r="A2" t="inlineStr">
        <is>
          <t>Construction · printed pp. 267</t>
        </is>
      </c>
    </row>
    <row r="3">
      <c r="A3" t="inlineStr">
        <is>
          <t>Sanitary Works — Sewage. The latest available comparative figures.</t>
        </is>
      </c>
    </row>
    <row r="4">
      <c r="A4" t="inlineStr">
        <is>
          <t>Scan: https://archive.org/details/japan-year-book-1930/page/n322/mode/1up</t>
        </is>
      </c>
    </row>
    <row r="5">
      <c r="A5" s="3" t="inlineStr">
        <is>
          <t>← Contents</t>
        </is>
      </c>
    </row>
    <row r="7">
      <c r="A7" s="5" t="inlineStr">
        <is>
          <t>Item</t>
        </is>
      </c>
      <c r="B7" s="5" t="inlineStr">
        <is>
          <t>Completed and working</t>
        </is>
      </c>
      <c r="C7" s="5" t="inlineStr">
        <is>
          <t>Under construction</t>
        </is>
      </c>
      <c r="D7" s="5" t="inlineStr">
        <is>
          <t>No. applied for</t>
        </is>
      </c>
    </row>
    <row r="8">
      <c r="A8" t="inlineStr">
        <is>
          <t>Waterworks</t>
        </is>
      </c>
      <c r="B8" s="9" t="n">
        <v>223</v>
      </c>
      <c r="C8" s="9" t="n">
        <v>110</v>
      </c>
      <c r="D8" s="9" t="n">
        <v>337</v>
      </c>
    </row>
    <row r="9">
      <c r="A9" t="inlineStr">
        <is>
          <t>Sewage</t>
        </is>
      </c>
      <c r="B9" s="9" t="n">
        <v>15</v>
      </c>
      <c r="C9" s="9" t="n">
        <v>18</v>
      </c>
      <c r="D9" s="9" t="n">
        <v>2</v>
      </c>
    </row>
    <row r="11">
      <c r="A11" s="2" t="inlineStr">
        <is>
          <t>Transcriber's notes</t>
        </is>
      </c>
    </row>
    <row r="12">
      <c r="A12" t="inlineStr">
        <is>
          <t>No printed total.</t>
        </is>
      </c>
    </row>
  </sheetData>
  <hyperlinks>
    <hyperlink xmlns:r="http://schemas.openxmlformats.org/officeDocument/2006/relationships" ref="A5" r:id="rId1"/>
  </hyperlink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[Damage caused by waves]</t>
        </is>
      </c>
    </row>
    <row r="2">
      <c r="A2" t="inlineStr">
        <is>
          <t>Construction · printed pp. 267</t>
        </is>
      </c>
    </row>
    <row r="3">
      <c r="A3" t="inlineStr">
        <is>
          <t>Coast Protection</t>
        </is>
      </c>
    </row>
    <row r="4">
      <c r="A4" t="inlineStr">
        <is>
          <t>Scan: https://archive.org/details/japan-year-book-1930/page/n322/mode/1up</t>
        </is>
      </c>
    </row>
    <row r="5">
      <c r="A5" s="3" t="inlineStr">
        <is>
          <t>← Contents</t>
        </is>
      </c>
    </row>
    <row r="7">
      <c r="A7" s="5" t="inlineStr">
        <is>
          <t>Year</t>
        </is>
      </c>
      <c r="B7" s="5" t="inlineStr">
        <is>
          <t>Amount of Damage (In Yen 1,000)</t>
        </is>
      </c>
      <c r="C7" s="5" t="inlineStr">
        <is>
          <t>Cost of Repair (Yen 1,000)</t>
        </is>
      </c>
    </row>
    <row r="8">
      <c r="A8" s="9" t="n">
        <v>1923</v>
      </c>
      <c r="B8" t="inlineStr">
        <is>
          <t>¥83,380</t>
        </is>
      </c>
      <c r="C8" t="inlineStr">
        <is>
          <t>¥2,055,483</t>
        </is>
      </c>
    </row>
    <row r="9">
      <c r="A9" s="9" t="n">
        <v>1924</v>
      </c>
      <c r="B9" s="8" t="n">
        <v>585487</v>
      </c>
      <c r="C9" s="8" t="n">
        <v>960282</v>
      </c>
    </row>
    <row r="10">
      <c r="A10" s="9" t="n">
        <v>1925</v>
      </c>
      <c r="B10" s="8" t="n">
        <v>436756</v>
      </c>
      <c r="C10" s="8" t="n">
        <v>1020893</v>
      </c>
    </row>
    <row r="12">
      <c r="A12" s="2" t="inlineStr">
        <is>
          <t>Transcriber's notes</t>
        </is>
      </c>
    </row>
    <row r="13">
      <c r="A13" t="inlineStr">
        <is>
          <t>Headers say '(Yen 1,000)' but figures and ¥ signs suggest plain yen — transcribed as printed.</t>
        </is>
      </c>
    </row>
    <row r="14">
      <c r="A14" t="inlineStr">
        <is>
          <t>No printed total.</t>
        </is>
      </c>
    </row>
  </sheetData>
  <hyperlinks>
    <hyperlink xmlns:r="http://schemas.openxmlformats.org/officeDocument/2006/relationships" ref="A5" r:id="rId1"/>
  </hyperlink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[Value of seismic coefficient K in Tokyo, September earthquake]</t>
        </is>
      </c>
    </row>
    <row r="2">
      <c r="A2" t="inlineStr">
        <is>
          <t>Construction · printed pp. 270</t>
        </is>
      </c>
    </row>
    <row r="3">
      <c r="A3" t="inlineStr">
        <is>
          <t>II. Architecture and Earthquake — General Observations</t>
        </is>
      </c>
    </row>
    <row r="4">
      <c r="A4" t="inlineStr">
        <is>
          <t>Scan: https://archive.org/details/japan-year-book-1930/page/n325/mode/1up</t>
        </is>
      </c>
    </row>
    <row r="5">
      <c r="A5" s="3" t="inlineStr">
        <is>
          <t>← Contents</t>
        </is>
      </c>
    </row>
    <row r="7">
      <c r="A7" s="5" t="inlineStr">
        <is>
          <t>Locality</t>
        </is>
      </c>
      <c r="B7" s="5" t="inlineStr">
        <is>
          <t>K</t>
        </is>
      </c>
    </row>
    <row r="8">
      <c r="A8" t="inlineStr">
        <is>
          <t>Up-town (alluvial formation), Tokyo</t>
        </is>
      </c>
      <c r="B8" s="11" t="n">
        <v>0.1</v>
      </c>
    </row>
    <row r="9">
      <c r="A9" t="inlineStr">
        <is>
          <t>Down-town (alluvial formation), Tokyo</t>
        </is>
      </c>
      <c r="B9" s="7" t="n">
        <v>0.25</v>
      </c>
    </row>
    <row r="11">
      <c r="A11" s="2" t="inlineStr">
        <is>
          <t>Transcriber's notes</t>
        </is>
      </c>
    </row>
    <row r="12">
      <c r="A12" t="inlineStr">
        <is>
          <t>Small in-text table in the left column. Both stubs read '(alluvial formation)' as printed.</t>
        </is>
      </c>
    </row>
  </sheetData>
  <hyperlinks>
    <hyperlink xmlns:r="http://schemas.openxmlformats.org/officeDocument/2006/relationships" ref="A5" r:id="rId1"/>
  </hyperlink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[Air mail fees to or via U.S.A.]</t>
        </is>
      </c>
    </row>
    <row r="2">
      <c r="A2" t="inlineStr">
        <is>
          <t>Post, Telegraph &amp; Telephone · printed pp. 273</t>
        </is>
      </c>
    </row>
    <row r="3">
      <c r="A3" t="inlineStr">
        <is>
          <t>1. Post — Air Mail Service. Fees for those addressed to or sent via U.S.A. for each 20 grams and fraction thereof</t>
        </is>
      </c>
    </row>
    <row r="4">
      <c r="A4" t="inlineStr">
        <is>
          <t>Scan: https://archive.org/details/japan-year-book-1930/page/n328/mode/1up</t>
        </is>
      </c>
    </row>
    <row r="5">
      <c r="A5" s="3" t="inlineStr">
        <is>
          <t>← Contents</t>
        </is>
      </c>
    </row>
    <row r="7">
      <c r="A7" s="5" t="inlineStr">
        <is>
          <t>Destination</t>
        </is>
      </c>
      <c r="B7" s="5" t="inlineStr">
        <is>
          <t>Post cards — Single</t>
        </is>
      </c>
      <c r="C7" s="5" t="inlineStr">
        <is>
          <t>Post cards — Return</t>
        </is>
      </c>
      <c r="D7" s="5" t="inlineStr">
        <is>
          <t>Other mail matters</t>
        </is>
      </c>
    </row>
    <row r="8">
      <c r="A8" t="inlineStr">
        <is>
          <t>To U.S.A.</t>
        </is>
      </c>
      <c r="B8" t="inlineStr">
        <is>
          <t>20 sen</t>
        </is>
      </c>
      <c r="C8" t="inlineStr">
        <is>
          <t>40 sen</t>
        </is>
      </c>
      <c r="D8" t="inlineStr">
        <is>
          <t>20 sen</t>
        </is>
      </c>
    </row>
    <row r="9">
      <c r="A9" t="inlineStr">
        <is>
          <t>„ Mexico</t>
        </is>
      </c>
      <c r="B9" t="inlineStr">
        <is>
          <t>45 „</t>
        </is>
      </c>
      <c r="C9" t="inlineStr">
        <is>
          <t>90 „</t>
        </is>
      </c>
      <c r="D9" t="inlineStr">
        <is>
          <t>45 „</t>
        </is>
      </c>
    </row>
    <row r="10">
      <c r="A10" t="inlineStr">
        <is>
          <t>„ Canada</t>
        </is>
      </c>
      <c r="B10" t="inlineStr">
        <is>
          <t>45 „</t>
        </is>
      </c>
      <c r="C10" t="inlineStr">
        <is>
          <t>90 „</t>
        </is>
      </c>
      <c r="D10" t="inlineStr">
        <is>
          <t>45 „</t>
        </is>
      </c>
    </row>
    <row r="11">
      <c r="A11" t="inlineStr">
        <is>
          <t>„ other countries</t>
        </is>
      </c>
      <c r="B11" t="inlineStr">
        <is>
          <t>25 „</t>
        </is>
      </c>
      <c r="C11" t="inlineStr">
        <is>
          <t>—</t>
        </is>
      </c>
      <c r="D11" t="inlineStr">
        <is>
          <t>25 „</t>
        </is>
      </c>
    </row>
    <row r="13">
      <c r="A13" s="2" t="inlineStr">
        <is>
          <t>Transcriber's notes</t>
        </is>
      </c>
    </row>
    <row r="14">
      <c r="A14" t="inlineStr">
        <is>
          <t>Ditto marks („) kept as printed: in the stub „ = 'To'; in the figure columns „ = 'sen'.</t>
        </is>
      </c>
    </row>
  </sheetData>
  <hyperlinks>
    <hyperlink xmlns:r="http://schemas.openxmlformats.org/officeDocument/2006/relationships" ref="A5" r:id="rId1"/>
  </hyperlink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Length of Telegraph Lines</t>
        </is>
      </c>
    </row>
    <row r="2">
      <c r="A2" t="inlineStr">
        <is>
          <t>Post, Telegraph &amp; Telephone · printed pp. 273</t>
        </is>
      </c>
    </row>
    <row r="3">
      <c r="A3" t="inlineStr">
        <is>
          <t>2. Telegraph &amp; Telephone — A. Telegraph Service</t>
        </is>
      </c>
    </row>
    <row r="4">
      <c r="A4" t="inlineStr">
        <is>
          <t>Scan: https://archive.org/details/japan-year-book-1930/page/n328/mode/1up</t>
        </is>
      </c>
    </row>
    <row r="5">
      <c r="A5" s="3" t="inlineStr">
        <is>
          <t>← Contents</t>
        </is>
      </c>
    </row>
    <row r="7">
      <c r="A7" s="5" t="inlineStr">
        <is>
          <t>End of March</t>
        </is>
      </c>
      <c r="B7" s="5" t="inlineStr">
        <is>
          <t>Aerial line — ri</t>
        </is>
      </c>
      <c r="C7" s="5" t="inlineStr">
        <is>
          <t>Aerial line — km.</t>
        </is>
      </c>
      <c r="D7" s="5" t="inlineStr">
        <is>
          <t>Underground — ri</t>
        </is>
      </c>
      <c r="E7" s="5" t="inlineStr">
        <is>
          <t>Underground — km.</t>
        </is>
      </c>
      <c r="F7" s="5" t="inlineStr">
        <is>
          <t>Submarine — ri</t>
        </is>
      </c>
      <c r="G7" s="5" t="inlineStr">
        <is>
          <t>Submarine — km.</t>
        </is>
      </c>
    </row>
    <row r="8">
      <c r="A8" s="9" t="n">
        <v>1926</v>
      </c>
      <c r="B8" s="8" t="n">
        <v>58662</v>
      </c>
      <c r="C8" s="8" t="n">
        <v>230366</v>
      </c>
      <c r="D8" s="8" t="n">
        <v>6249</v>
      </c>
      <c r="E8" s="8" t="n">
        <v>24540</v>
      </c>
      <c r="F8" s="8" t="n">
        <v>9582</v>
      </c>
      <c r="G8" s="8" t="n">
        <v>37629</v>
      </c>
    </row>
    <row r="9">
      <c r="A9" s="9" t="n">
        <v>1927</v>
      </c>
      <c r="B9" s="8" t="n">
        <v>58811</v>
      </c>
      <c r="C9" s="8" t="n">
        <v>230951</v>
      </c>
      <c r="D9" s="8" t="n">
        <v>8926</v>
      </c>
      <c r="E9" s="8" t="n">
        <v>35052</v>
      </c>
      <c r="F9" s="8" t="n">
        <v>9785</v>
      </c>
      <c r="G9" s="8" t="n">
        <v>38126</v>
      </c>
    </row>
    <row r="10">
      <c r="A10" s="9" t="n">
        <v>1928</v>
      </c>
      <c r="B10" s="8" t="n">
        <v>59224</v>
      </c>
      <c r="C10" s="8" t="n">
        <v>232573</v>
      </c>
      <c r="D10" s="8" t="n">
        <v>11686</v>
      </c>
      <c r="E10" s="8" t="n">
        <v>45891</v>
      </c>
      <c r="F10" s="8" t="n">
        <v>9796</v>
      </c>
      <c r="G10" s="8" t="n">
        <v>38469</v>
      </c>
    </row>
    <row r="12">
      <c r="A12" s="2" t="inlineStr">
        <is>
          <t>Transcriber's notes</t>
        </is>
      </c>
    </row>
    <row r="13">
      <c r="A13" t="inlineStr">
        <is>
          <t>No printed total.</t>
        </is>
      </c>
    </row>
  </sheetData>
  <hyperlinks>
    <hyperlink xmlns:r="http://schemas.openxmlformats.org/officeDocument/2006/relationships" ref="A5" r:id="rId1"/>
  </hyperlink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[Radio telegram fees to steamers at sea]</t>
        </is>
      </c>
    </row>
    <row r="2">
      <c r="A2" t="inlineStr">
        <is>
          <t>Post, Telegraph &amp; Telephone · printed pp. 274</t>
        </is>
      </c>
    </row>
    <row r="3">
      <c r="A3" t="inlineStr">
        <is>
          <t>Radio Telegram Fees</t>
        </is>
      </c>
    </row>
    <row r="4">
      <c r="A4" t="inlineStr">
        <is>
          <t>Scan: https://archive.org/details/japan-year-book-1930/page/n329/mode/1up</t>
        </is>
      </c>
    </row>
    <row r="5">
      <c r="A5" s="3" t="inlineStr">
        <is>
          <t>← Contents</t>
        </is>
      </c>
    </row>
    <row r="7">
      <c r="A7" s="5" t="inlineStr">
        <is>
          <t>Monthly fees</t>
        </is>
      </c>
      <c r="B7" s="5" t="inlineStr">
        <is>
          <t>Japanese text</t>
        </is>
      </c>
      <c r="C7" s="5" t="inlineStr">
        <is>
          <t>European languages</t>
        </is>
      </c>
    </row>
    <row r="8">
      <c r="A8" t="inlineStr">
        <is>
          <t>¥140</t>
        </is>
      </c>
      <c r="B8" t="inlineStr">
        <is>
          <t>Under 1,000 letters</t>
        </is>
      </c>
      <c r="C8" t="inlineStr">
        <is>
          <t>Under 200 words</t>
        </is>
      </c>
    </row>
    <row r="9">
      <c r="A9" s="9" t="n">
        <v>200</v>
      </c>
      <c r="B9" t="inlineStr">
        <is>
          <t>„ 1,500 „</t>
        </is>
      </c>
      <c r="C9" t="inlineStr">
        <is>
          <t>„ 300 „</t>
        </is>
      </c>
    </row>
    <row r="10">
      <c r="A10" s="9" t="n">
        <v>260</v>
      </c>
      <c r="B10" t="inlineStr">
        <is>
          <t>„ 2,000 „</t>
        </is>
      </c>
      <c r="C10" t="inlineStr">
        <is>
          <t>„ 400 „</t>
        </is>
      </c>
    </row>
    <row r="12">
      <c r="A12" s="2" t="inlineStr">
        <is>
          <t>Transcriber's notes</t>
        </is>
      </c>
    </row>
    <row r="13">
      <c r="A13" t="inlineStr">
        <is>
          <t>Ditto marks („) kept as printed (= 'Under' ... 'letters'/'words').</t>
        </is>
      </c>
    </row>
  </sheetData>
  <hyperlinks>
    <hyperlink xmlns:r="http://schemas.openxmlformats.org/officeDocument/2006/relationships" ref="A5" r:id="rId1"/>
  </hyperlink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[Lower press rates to U.S.A. from November 1, 1926]</t>
        </is>
      </c>
    </row>
    <row r="2">
      <c r="A2" t="inlineStr">
        <is>
          <t>Post, Telegraph &amp; Telephone · printed pp. 275</t>
        </is>
      </c>
    </row>
    <row r="3">
      <c r="A3" t="inlineStr">
        <is>
          <t>Lower Press Rates to U.S.A. (introduced at foot of p. 274)</t>
        </is>
      </c>
    </row>
    <row r="4">
      <c r="A4" t="inlineStr">
        <is>
          <t>Scan: https://archive.org/details/japan-year-book-1930/page/n330/mode/1up</t>
        </is>
      </c>
    </row>
    <row r="5">
      <c r="A5" s="3" t="inlineStr">
        <is>
          <t>← Contents</t>
        </is>
      </c>
    </row>
    <row r="7">
      <c r="A7" s="5" t="inlineStr">
        <is>
          <t>Route</t>
        </is>
      </c>
      <c r="B7" s="5" t="inlineStr">
        <is>
          <t>Rate</t>
        </is>
      </c>
      <c r="C7" s="5" t="inlineStr">
        <is>
          <t>Former rate</t>
        </is>
      </c>
    </row>
    <row r="8">
      <c r="A8" t="inlineStr">
        <is>
          <t>Japan-New York</t>
        </is>
      </c>
      <c r="B8" t="inlineStr">
        <is>
          <t>45 sen per word</t>
        </is>
      </c>
      <c r="C8" t="inlineStr">
        <is>
          <t>60 sen</t>
        </is>
      </c>
    </row>
    <row r="9">
      <c r="A9" t="inlineStr">
        <is>
          <t>Japan-San Francisco</t>
        </is>
      </c>
      <c r="B9" t="inlineStr">
        <is>
          <t>36 sen per word</t>
        </is>
      </c>
      <c r="C9" t="inlineStr">
        <is>
          <t>54 sen</t>
        </is>
      </c>
    </row>
    <row r="10">
      <c r="A10" t="inlineStr">
        <is>
          <t>Japan-Honolulu</t>
        </is>
      </c>
      <c r="B10" t="inlineStr">
        <is>
          <t>24 sen per word</t>
        </is>
      </c>
      <c r="C10" t="inlineStr">
        <is>
          <t>44 sen</t>
        </is>
      </c>
    </row>
    <row r="12">
      <c r="A12" s="2" t="inlineStr">
        <is>
          <t>Transcriber's notes</t>
        </is>
      </c>
    </row>
    <row r="13">
      <c r="A13" t="inlineStr">
        <is>
          <t>Printed as '45 sen per word (former rate 60 sen)' etc.; split into two columns.</t>
        </is>
      </c>
    </row>
    <row r="14">
      <c r="A14" t="inlineStr">
        <is>
          <t>'45' is heavily inked but legible.</t>
        </is>
      </c>
    </row>
  </sheetData>
  <hyperlinks>
    <hyperlink xmlns:r="http://schemas.openxmlformats.org/officeDocument/2006/relationships" ref="A5" r:id="rId1"/>
  </hyperlink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Length of Telephone Lines</t>
        </is>
      </c>
    </row>
    <row r="2">
      <c r="A2" t="inlineStr">
        <is>
          <t>Post, Telegraph &amp; Telephone · printed pp. 276</t>
        </is>
      </c>
    </row>
    <row r="3">
      <c r="A3" t="inlineStr">
        <is>
          <t>B. Telephone Service</t>
        </is>
      </c>
    </row>
    <row r="4">
      <c r="A4" t="inlineStr">
        <is>
          <t>Scan: https://archive.org/details/japan-year-book-1930/page/n331/mode/1up</t>
        </is>
      </c>
    </row>
    <row r="5">
      <c r="A5" s="3" t="inlineStr">
        <is>
          <t>← Contents</t>
        </is>
      </c>
    </row>
    <row r="7">
      <c r="A7" s="5" t="inlineStr">
        <is>
          <t>Year</t>
        </is>
      </c>
      <c r="B7" s="5" t="inlineStr">
        <is>
          <t>Aerial line — ri</t>
        </is>
      </c>
      <c r="C7" s="5" t="inlineStr">
        <is>
          <t>Aerial line — km.</t>
        </is>
      </c>
      <c r="D7" s="5" t="inlineStr">
        <is>
          <t>Underground — ri</t>
        </is>
      </c>
      <c r="E7" s="5" t="inlineStr">
        <is>
          <t>Underground — km.</t>
        </is>
      </c>
      <c r="F7" s="5" t="inlineStr">
        <is>
          <t>Submarine — ri</t>
        </is>
      </c>
      <c r="G7" s="5" t="inlineStr">
        <is>
          <t>Submarine — km.</t>
        </is>
      </c>
    </row>
    <row r="8">
      <c r="A8" s="9" t="n">
        <v>1926</v>
      </c>
      <c r="B8" s="8" t="n">
        <v>125526</v>
      </c>
      <c r="C8" s="8" t="n">
        <v>492941</v>
      </c>
      <c r="D8" s="8" t="n">
        <v>468609</v>
      </c>
      <c r="E8" s="8" t="n">
        <v>1840228</v>
      </c>
      <c r="F8" s="9" t="n">
        <v>532</v>
      </c>
      <c r="G8" s="8" t="n">
        <v>2089</v>
      </c>
    </row>
    <row r="9">
      <c r="A9" s="9" t="n">
        <v>1927</v>
      </c>
      <c r="B9" s="8" t="n">
        <v>133504</v>
      </c>
      <c r="C9" s="8" t="n">
        <v>524263</v>
      </c>
      <c r="D9" s="8" t="n">
        <v>549536</v>
      </c>
      <c r="E9" s="8" t="n">
        <v>2156028</v>
      </c>
      <c r="F9" s="9" t="n">
        <v>730</v>
      </c>
      <c r="G9" s="10" t="n">
        <v>2.867</v>
      </c>
    </row>
    <row r="10">
      <c r="A10" s="9" t="n">
        <v>1928</v>
      </c>
      <c r="B10" s="8" t="n">
        <v>141229</v>
      </c>
      <c r="C10" s="8" t="n">
        <v>554606</v>
      </c>
      <c r="D10" s="8" t="n">
        <v>650329</v>
      </c>
      <c r="E10" s="8" t="n">
        <v>2553842</v>
      </c>
      <c r="F10" s="9" t="n">
        <v>924</v>
      </c>
      <c r="G10" s="8" t="n">
        <v>3429</v>
      </c>
    </row>
    <row r="12">
      <c r="A12" s="2" t="inlineStr">
        <is>
          <t>Transcriber's notes</t>
        </is>
      </c>
    </row>
    <row r="13">
      <c r="A13" t="inlineStr">
        <is>
          <t>1927 Submarine km. printed '2.867' with a point for the thousands separator — kept as printed.</t>
        </is>
      </c>
    </row>
    <row r="14">
      <c r="A14" t="inlineStr">
        <is>
          <t>No printed total.</t>
        </is>
      </c>
    </row>
  </sheetData>
  <hyperlinks>
    <hyperlink xmlns:r="http://schemas.openxmlformats.org/officeDocument/2006/relationships" ref="A5" r:id="rId1"/>
  </hyperlink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Telephone Subscribers</t>
        </is>
      </c>
    </row>
    <row r="2">
      <c r="A2" t="inlineStr">
        <is>
          <t>Post, Telegraph &amp; Telephone · printed pp. 276</t>
        </is>
      </c>
    </row>
    <row r="3">
      <c r="A3" t="inlineStr">
        <is>
          <t>B. Telephone Service</t>
        </is>
      </c>
    </row>
    <row r="4">
      <c r="A4" t="inlineStr">
        <is>
          <t>Scan: https://archive.org/details/japan-year-book-1930/page/n331/mode/1up</t>
        </is>
      </c>
    </row>
    <row r="5">
      <c r="A5" s="3" t="inlineStr">
        <is>
          <t>← Contents</t>
        </is>
      </c>
    </row>
    <row r="7">
      <c r="A7" s="5" t="inlineStr">
        <is>
          <t>Year</t>
        </is>
      </c>
      <c r="B7" s="5" t="inlineStr">
        <is>
          <t>Sole subscribers</t>
        </is>
      </c>
      <c r="C7" s="5" t="inlineStr">
        <is>
          <t>Joint subscribers</t>
        </is>
      </c>
      <c r="D7" s="5" t="inlineStr">
        <is>
          <t>Extension subscribers</t>
        </is>
      </c>
      <c r="E7" s="5" t="inlineStr">
        <is>
          <t>Total</t>
        </is>
      </c>
    </row>
    <row r="8">
      <c r="A8" s="9" t="n">
        <v>1926</v>
      </c>
      <c r="B8" s="8" t="n">
        <v>481495</v>
      </c>
      <c r="C8" s="8" t="n">
        <v>8961</v>
      </c>
      <c r="D8" s="8" t="n">
        <v>4337</v>
      </c>
      <c r="E8" s="8" t="n">
        <v>494793</v>
      </c>
    </row>
    <row r="9">
      <c r="A9" s="9" t="n">
        <v>1927</v>
      </c>
      <c r="B9" s="8" t="n">
        <v>538764</v>
      </c>
      <c r="C9" s="8" t="n">
        <v>9690</v>
      </c>
      <c r="D9" s="8" t="n">
        <v>4103</v>
      </c>
      <c r="E9" s="8" t="n">
        <v>552557</v>
      </c>
    </row>
    <row r="10">
      <c r="A10" s="9" t="n">
        <v>1928</v>
      </c>
      <c r="B10" s="8" t="n">
        <v>595049</v>
      </c>
      <c r="C10" s="8" t="n">
        <v>10350</v>
      </c>
      <c r="D10" s="8" t="n">
        <v>3747</v>
      </c>
      <c r="E10" s="8" t="n">
        <v>609146</v>
      </c>
    </row>
    <row r="12">
      <c r="A12" s="2" t="inlineStr">
        <is>
          <t>Transcriber's notes</t>
        </is>
      </c>
    </row>
    <row r="13">
      <c r="A13" t="inlineStr">
        <is>
          <t>Row '1926' Total 494,793: parts sum to 494,793 — reconciles</t>
        </is>
      </c>
    </row>
    <row r="14">
      <c r="A14" t="inlineStr">
        <is>
          <t>Row '1927' Total 552,557: parts sum to 552,557 — reconciles</t>
        </is>
      </c>
    </row>
    <row r="15">
      <c r="A15" t="inlineStr">
        <is>
          <t>Row '1928' Total 609,146: parts sum to 609,146 — reconciles</t>
        </is>
      </c>
    </row>
  </sheetData>
  <hyperlinks>
    <hyperlink xmlns:r="http://schemas.openxmlformats.org/officeDocument/2006/relationships" ref="A5" r:id="rId1"/>
  </hyperlink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[Radio broadcasting stations now operating]</t>
        </is>
      </c>
    </row>
    <row r="2">
      <c r="A2" t="inlineStr">
        <is>
          <t>Post, Telegraph &amp; Telephone · printed pp. 276</t>
        </is>
      </c>
    </row>
    <row r="3">
      <c r="A3" t="inlineStr">
        <is>
          <t>Radio Broadcasting</t>
        </is>
      </c>
    </row>
    <row r="4">
      <c r="A4" t="inlineStr">
        <is>
          <t>Scan: https://archive.org/details/japan-year-book-1930/page/n331/mode/1up</t>
        </is>
      </c>
    </row>
    <row r="5">
      <c r="A5" s="3" t="inlineStr">
        <is>
          <t>← Contents</t>
        </is>
      </c>
    </row>
    <row r="7">
      <c r="A7" s="5" t="inlineStr">
        <is>
          <t>Stations</t>
        </is>
      </c>
      <c r="B7" s="5" t="inlineStr">
        <is>
          <t>Denomination</t>
        </is>
      </c>
      <c r="C7" s="5" t="inlineStr">
        <is>
          <t>Service started</t>
        </is>
      </c>
      <c r="D7" s="5" t="inlineStr">
        <is>
          <t>Monthly fee</t>
        </is>
      </c>
      <c r="E7" s="5" t="inlineStr">
        <is>
          <t>No. of listeners in — July '28</t>
        </is>
      </c>
      <c r="F7" s="5" t="inlineStr">
        <is>
          <t>No. of listeners in — July '29</t>
        </is>
      </c>
    </row>
    <row r="8">
      <c r="A8" t="inlineStr">
        <is>
          <t>Tokyo</t>
        </is>
      </c>
      <c r="B8" t="inlineStr">
        <is>
          <t>J O A K</t>
        </is>
      </c>
      <c r="C8" t="inlineStr">
        <is>
          <t>Mar. '25</t>
        </is>
      </c>
      <c r="D8" t="inlineStr">
        <is>
          <t>¥1.00</t>
        </is>
      </c>
      <c r="E8" s="8" t="n">
        <v>237412</v>
      </c>
      <c r="F8" s="8" t="n">
        <v>282639</v>
      </c>
    </row>
    <row r="9">
      <c r="A9" t="inlineStr">
        <is>
          <t>Osaka</t>
        </is>
      </c>
      <c r="B9" t="inlineStr">
        <is>
          <t>J O B K</t>
        </is>
      </c>
      <c r="C9" t="inlineStr">
        <is>
          <t>June '25</t>
        </is>
      </c>
      <c r="D9" s="7" t="n">
        <v>1</v>
      </c>
      <c r="E9" s="8" t="n">
        <v>110196</v>
      </c>
      <c r="F9" s="8" t="n">
        <v>158568</v>
      </c>
    </row>
    <row r="10">
      <c r="A10" t="inlineStr">
        <is>
          <t>Nagoya</t>
        </is>
      </c>
      <c r="B10" t="inlineStr">
        <is>
          <t>J O C K</t>
        </is>
      </c>
      <c r="C10" t="inlineStr">
        <is>
          <t>July '25</t>
        </is>
      </c>
      <c r="D10" s="7" t="n">
        <v>1</v>
      </c>
      <c r="E10" s="8" t="n">
        <v>45122</v>
      </c>
      <c r="F10" s="8" t="n">
        <v>53126</v>
      </c>
    </row>
    <row r="11">
      <c r="A11" t="inlineStr">
        <is>
          <t>Hiroshima</t>
        </is>
      </c>
      <c r="B11" t="inlineStr">
        <is>
          <t>J O F K</t>
        </is>
      </c>
      <c r="C11" t="inlineStr">
        <is>
          <t>Apr. '28</t>
        </is>
      </c>
      <c r="D11" s="7" t="n">
        <v>1</v>
      </c>
      <c r="E11" s="8" t="n">
        <v>5170</v>
      </c>
      <c r="F11" s="8" t="n">
        <v>26359</v>
      </c>
    </row>
    <row r="12">
      <c r="A12" t="inlineStr">
        <is>
          <t>Kumamoto</t>
        </is>
      </c>
      <c r="B12" t="inlineStr">
        <is>
          <t>J O G K</t>
        </is>
      </c>
      <c r="C12" t="inlineStr">
        <is>
          <t>Apr. '28</t>
        </is>
      </c>
      <c r="D12" s="7" t="n">
        <v>1</v>
      </c>
      <c r="E12" s="8" t="n">
        <v>7690</v>
      </c>
      <c r="F12" s="8" t="n">
        <v>22233</v>
      </c>
    </row>
    <row r="13">
      <c r="A13" t="inlineStr">
        <is>
          <t>Sendai</t>
        </is>
      </c>
      <c r="B13" t="inlineStr">
        <is>
          <t>J O H K</t>
        </is>
      </c>
      <c r="C13" t="inlineStr">
        <is>
          <t>Apr. '28</t>
        </is>
      </c>
      <c r="D13" s="7" t="n">
        <v>1</v>
      </c>
      <c r="E13" s="8" t="n">
        <v>6031</v>
      </c>
      <c r="F13" s="8" t="n">
        <v>15244</v>
      </c>
    </row>
    <row r="14">
      <c r="A14" t="inlineStr">
        <is>
          <t>Sapporo</t>
        </is>
      </c>
      <c r="B14" t="inlineStr">
        <is>
          <t>J O I K</t>
        </is>
      </c>
      <c r="C14" t="inlineStr">
        <is>
          <t>Apr. '28</t>
        </is>
      </c>
      <c r="D14" s="7" t="n">
        <v>1</v>
      </c>
      <c r="E14" s="8" t="n">
        <v>7848</v>
      </c>
      <c r="F14" s="8" t="n">
        <v>24082</v>
      </c>
    </row>
    <row r="16">
      <c r="A16" s="2" t="inlineStr">
        <is>
          <t>Transcriber's notes</t>
        </is>
      </c>
    </row>
    <row r="17">
      <c r="A17" t="inlineStr">
        <is>
          <t>No printed total.</t>
        </is>
      </c>
    </row>
  </sheetData>
  <hyperlinks>
    <hyperlink xmlns:r="http://schemas.openxmlformats.org/officeDocument/2006/relationships" ref="A5" r:id="rId1"/>
  </hyperlink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[Postal savings: depositors and deposits]</t>
        </is>
      </c>
    </row>
    <row r="2">
      <c r="A2" t="inlineStr">
        <is>
          <t>Post, Telegraph &amp; Telephone · printed pp. 277</t>
        </is>
      </c>
    </row>
    <row r="3">
      <c r="A3" t="inlineStr">
        <is>
          <t>3. Postal Savings</t>
        </is>
      </c>
    </row>
    <row r="4">
      <c r="A4" t="inlineStr">
        <is>
          <t>Scan: https://archive.org/details/japan-year-book-1930/page/n332/mode/1up</t>
        </is>
      </c>
    </row>
    <row r="5">
      <c r="A5" s="3" t="inlineStr">
        <is>
          <t>← Contents</t>
        </is>
      </c>
    </row>
    <row r="7">
      <c r="A7" s="5" t="inlineStr">
        <is>
          <t>End of June</t>
        </is>
      </c>
      <c r="B7" s="5" t="inlineStr">
        <is>
          <t>No. of depositors</t>
        </is>
      </c>
      <c r="C7" s="5" t="inlineStr">
        <is>
          <t>Amount (Yen)</t>
        </is>
      </c>
      <c r="D7" s="5" t="inlineStr">
        <is>
          <t>Per depositor (Yen)</t>
        </is>
      </c>
      <c r="E7" s="5" t="inlineStr">
        <is>
          <t>Amount of refundment (Yen)</t>
        </is>
      </c>
    </row>
    <row r="8">
      <c r="A8" s="9" t="n">
        <v>1927</v>
      </c>
      <c r="B8" s="8" t="n">
        <v>34038270</v>
      </c>
      <c r="C8" s="8" t="n">
        <v>1523037800</v>
      </c>
      <c r="D8" t="inlineStr">
        <is>
          <t>44,74</t>
        </is>
      </c>
      <c r="E8" s="8" t="n">
        <v>1098204382</v>
      </c>
    </row>
    <row r="9">
      <c r="A9" s="9" t="n">
        <v>1928</v>
      </c>
      <c r="B9" s="8" t="n">
        <v>36282343</v>
      </c>
      <c r="C9" s="8" t="n">
        <v>1742782000</v>
      </c>
      <c r="D9" s="7" t="n">
        <v>48.03</v>
      </c>
      <c r="E9" s="8" t="n">
        <v>1180142543</v>
      </c>
    </row>
    <row r="10">
      <c r="A10" s="9" t="n">
        <v>1929</v>
      </c>
      <c r="B10" s="8" t="n">
        <v>37118177</v>
      </c>
      <c r="C10" s="8" t="n">
        <v>1918195000</v>
      </c>
      <c r="D10" s="7" t="n">
        <v>51.69</v>
      </c>
      <c r="E10" s="8" t="n">
        <v>653948909</v>
      </c>
    </row>
    <row r="12">
      <c r="A12" s="2" t="inlineStr">
        <is>
          <t>Transcriber's notes</t>
        </is>
      </c>
    </row>
    <row r="13">
      <c r="A13" t="inlineStr">
        <is>
          <t>1927 'Per depositor' printed '44,74' (comma for decimal point) — kept as printed.</t>
        </is>
      </c>
    </row>
    <row r="14">
      <c r="A14" t="inlineStr">
        <is>
          <t>No printed total.</t>
        </is>
      </c>
    </row>
  </sheetData>
  <hyperlinks>
    <hyperlink xmlns:r="http://schemas.openxmlformats.org/officeDocument/2006/relationships" ref="A5" r:id="rId1"/>
  </hyperlink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[Postal savings deposits classified by occupation]</t>
        </is>
      </c>
    </row>
    <row r="2">
      <c r="A2" t="inlineStr">
        <is>
          <t>Post, Telegraph &amp; Telephone · printed pp. 277</t>
        </is>
      </c>
    </row>
    <row r="3">
      <c r="A3" t="inlineStr">
        <is>
          <t>3. Postal Savings. Classified by occupation the deposits are divided as follows (in 1,000)</t>
        </is>
      </c>
    </row>
    <row r="4">
      <c r="A4" t="inlineStr">
        <is>
          <t>Scan: https://archive.org/details/japan-year-book-1930/page/n332/mode/1up</t>
        </is>
      </c>
    </row>
    <row r="5">
      <c r="A5" s="3" t="inlineStr">
        <is>
          <t>← Contents</t>
        </is>
      </c>
    </row>
    <row r="7">
      <c r="A7" s="5" t="inlineStr">
        <is>
          <t>Year</t>
        </is>
      </c>
      <c r="B7" s="5" t="inlineStr">
        <is>
          <t>Agriculturists — No. of person</t>
        </is>
      </c>
      <c r="C7" s="5" t="inlineStr">
        <is>
          <t>Agriculturists — Amount</t>
        </is>
      </c>
      <c r="D7" s="5" t="inlineStr">
        <is>
          <t>School children — No.</t>
        </is>
      </c>
      <c r="E7" s="5" t="inlineStr">
        <is>
          <t>School children — Amount</t>
        </is>
      </c>
      <c r="F7" s="5" t="inlineStr">
        <is>
          <t>Trade people — No.</t>
        </is>
      </c>
      <c r="G7" s="5" t="inlineStr">
        <is>
          <t>Trade people — Amount</t>
        </is>
      </c>
      <c r="H7" s="5" t="inlineStr">
        <is>
          <t>Laborers and Employees — No.</t>
        </is>
      </c>
      <c r="I7" s="5" t="inlineStr">
        <is>
          <t>Laborers and Employees — Amount</t>
        </is>
      </c>
    </row>
    <row r="8">
      <c r="A8" s="9" t="n">
        <v>1927</v>
      </c>
      <c r="B8" s="8" t="n">
        <v>11130</v>
      </c>
      <c r="C8" s="8" t="n">
        <v>379940</v>
      </c>
      <c r="D8" s="8" t="n">
        <v>5785</v>
      </c>
      <c r="E8" s="8" t="n">
        <v>80686</v>
      </c>
      <c r="F8" s="8" t="n">
        <v>3293</v>
      </c>
      <c r="G8" s="8" t="n">
        <v>170552</v>
      </c>
      <c r="H8" s="8" t="n">
        <v>2376</v>
      </c>
      <c r="I8" s="8" t="n">
        <v>72972</v>
      </c>
    </row>
    <row r="9">
      <c r="A9" s="9" t="n">
        <v>1928</v>
      </c>
      <c r="B9" s="8" t="n">
        <v>12190</v>
      </c>
      <c r="C9" s="8" t="n">
        <v>511400</v>
      </c>
      <c r="D9" s="8" t="n">
        <v>6340</v>
      </c>
      <c r="E9" s="8" t="n">
        <v>108600</v>
      </c>
      <c r="F9" s="10" t="n">
        <v>3.6</v>
      </c>
      <c r="G9" s="8" t="n">
        <v>232250</v>
      </c>
      <c r="H9" s="8" t="n">
        <v>2600</v>
      </c>
      <c r="I9" s="8" t="n">
        <v>98220</v>
      </c>
    </row>
    <row r="10">
      <c r="A10" s="9" t="n">
        <v>1929</v>
      </c>
      <c r="B10" s="8" t="n">
        <v>13090</v>
      </c>
      <c r="C10" s="8" t="n">
        <v>624500</v>
      </c>
      <c r="D10" s="8" t="n">
        <v>6800</v>
      </c>
      <c r="E10" s="8" t="n">
        <v>132660</v>
      </c>
      <c r="F10" s="8" t="n">
        <v>3870</v>
      </c>
      <c r="G10" s="8" t="n">
        <v>283620</v>
      </c>
      <c r="H10" s="8" t="n">
        <v>2790</v>
      </c>
      <c r="I10" s="8" t="n">
        <v>111970</v>
      </c>
    </row>
    <row r="12">
      <c r="A12" s="2" t="inlineStr">
        <is>
          <t>Transcriber's notes</t>
        </is>
      </c>
    </row>
    <row r="13">
      <c r="A13" t="inlineStr">
        <is>
          <t>1928 Trade people No. printed '3.600' (point as thousands separator) — kept as printed.</t>
        </is>
      </c>
    </row>
    <row r="14">
      <c r="A14" t="inlineStr">
        <is>
          <t>No printed total.</t>
        </is>
      </c>
    </row>
  </sheetData>
  <hyperlinks>
    <hyperlink xmlns:r="http://schemas.openxmlformats.org/officeDocument/2006/relationships" ref="A5" r:id="rId1"/>
  </hyperlink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Post and Telegraph Offices</t>
        </is>
      </c>
    </row>
    <row r="2">
      <c r="A2" t="inlineStr">
        <is>
          <t>Post, Telegraph &amp; Telephone · printed pp. 277</t>
        </is>
      </c>
    </row>
    <row r="3">
      <c r="A3" t="inlineStr">
        <is>
          <t>4. Statistics on Post, Telegraph, etc.</t>
        </is>
      </c>
    </row>
    <row r="4">
      <c r="A4" t="inlineStr">
        <is>
          <t>Scan: https://archive.org/details/japan-year-book-1930/page/n332/mode/1up</t>
        </is>
      </c>
    </row>
    <row r="5">
      <c r="A5" s="3" t="inlineStr">
        <is>
          <t>← Contents</t>
        </is>
      </c>
    </row>
    <row r="7">
      <c r="A7" s="5" t="inlineStr">
        <is>
          <t>End of</t>
        </is>
      </c>
      <c r="B7" s="5" t="inlineStr">
        <is>
          <t>Post offices — 1st class</t>
        </is>
      </c>
      <c r="C7" s="5" t="inlineStr">
        <is>
          <t>Post offices — 2nd class</t>
        </is>
      </c>
      <c r="D7" s="5" t="inlineStr">
        <is>
          <t>Post offices — 3rd class</t>
        </is>
      </c>
      <c r="E7" s="5" t="inlineStr">
        <is>
          <t>Post offices — Total</t>
        </is>
      </c>
      <c r="F7" s="5" t="inlineStr">
        <is>
          <t>Telegraph offices — 1st and 2nd class</t>
        </is>
      </c>
      <c r="G7" s="5" t="inlineStr">
        <is>
          <t>Telegraph offices — others</t>
        </is>
      </c>
    </row>
    <row r="8">
      <c r="A8" s="9" t="n">
        <v>1926</v>
      </c>
      <c r="B8" s="9" t="n">
        <v>70</v>
      </c>
      <c r="C8" s="9" t="n">
        <v>196</v>
      </c>
      <c r="D8" s="8" t="n">
        <v>8439</v>
      </c>
      <c r="E8" s="8" t="n">
        <v>8705</v>
      </c>
      <c r="F8" s="9" t="n">
        <v>51</v>
      </c>
      <c r="G8" s="8" t="n">
        <v>1545</v>
      </c>
    </row>
    <row r="9">
      <c r="A9" s="9" t="n">
        <v>1927</v>
      </c>
      <c r="B9" s="9" t="n">
        <v>70</v>
      </c>
      <c r="C9" s="9" t="n">
        <v>203</v>
      </c>
      <c r="D9" s="8" t="n">
        <v>8511</v>
      </c>
      <c r="E9" s="8" t="n">
        <v>8784</v>
      </c>
      <c r="F9" s="9" t="n">
        <v>41</v>
      </c>
      <c r="G9" s="8" t="n">
        <v>1647</v>
      </c>
    </row>
    <row r="10">
      <c r="A10" s="9" t="n">
        <v>1928</v>
      </c>
      <c r="B10" t="inlineStr">
        <is>
          <t>—</t>
        </is>
      </c>
      <c r="C10" t="inlineStr">
        <is>
          <t>—</t>
        </is>
      </c>
      <c r="D10" t="inlineStr">
        <is>
          <t>—</t>
        </is>
      </c>
      <c r="E10" s="8" t="n">
        <v>9114</v>
      </c>
      <c r="F10" s="9" t="n">
        <v>40</v>
      </c>
      <c r="G10" s="8" t="n">
        <v>1704</v>
      </c>
    </row>
    <row r="12">
      <c r="A12" s="2" t="inlineStr">
        <is>
          <t>Transcriber's notes</t>
        </is>
      </c>
    </row>
    <row r="13">
      <c r="A13" t="inlineStr">
        <is>
          <t>Row '1926' Post offices — Total 8,705: parts sum to 8,705 — reconciles</t>
        </is>
      </c>
    </row>
    <row r="14">
      <c r="A14" t="inlineStr">
        <is>
          <t>Row '1927' Post offices — Total 8,784: parts sum to 8,784 — reconciles</t>
        </is>
      </c>
    </row>
    <row r="15">
      <c r="A15" t="inlineStr">
        <is>
          <t>1928: classes printed as dashes, only total given.</t>
        </is>
      </c>
    </row>
  </sheetData>
  <hyperlinks>
    <hyperlink xmlns:r="http://schemas.openxmlformats.org/officeDocument/2006/relationships" ref="A5" r:id="rId1"/>
  </hyperlink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Ordinary Mail Matters (in 1,000)</t>
        </is>
      </c>
    </row>
    <row r="2">
      <c r="A2" t="inlineStr">
        <is>
          <t>Post, Telegraph &amp; Telephone · printed pp. 277</t>
        </is>
      </c>
    </row>
    <row r="3">
      <c r="A3" t="inlineStr">
        <is>
          <t>4. Statistics on Post, Telegraph, etc.</t>
        </is>
      </c>
    </row>
    <row r="4">
      <c r="A4" t="inlineStr">
        <is>
          <t>Scan: https://archive.org/details/japan-year-book-1930/page/n332/mode/1up</t>
        </is>
      </c>
    </row>
    <row r="5">
      <c r="A5" s="3" t="inlineStr">
        <is>
          <t>← Contents</t>
        </is>
      </c>
    </row>
    <row r="7">
      <c r="A7" s="5" t="inlineStr">
        <is>
          <t>Class</t>
        </is>
      </c>
      <c r="B7" s="5" t="inlineStr">
        <is>
          <t>1924-25</t>
        </is>
      </c>
      <c r="C7" s="5" t="inlineStr">
        <is>
          <t>1925-26</t>
        </is>
      </c>
      <c r="D7" s="5" t="inlineStr">
        <is>
          <t>1926-27</t>
        </is>
      </c>
      <c r="E7" s="5" t="inlineStr">
        <is>
          <t>1927-28</t>
        </is>
      </c>
    </row>
    <row r="8">
      <c r="A8" t="inlineStr">
        <is>
          <t>Class 1. Sealed</t>
        </is>
      </c>
      <c r="B8" s="8" t="n">
        <v>838936</v>
      </c>
      <c r="C8" s="8" t="n">
        <v>868044</v>
      </c>
      <c r="D8" s="8" t="n">
        <v>800297</v>
      </c>
      <c r="E8" s="8" t="n">
        <v>969742</v>
      </c>
    </row>
    <row r="9">
      <c r="A9" t="inlineStr">
        <is>
          <t>Class 1. Unsealed</t>
        </is>
      </c>
      <c r="B9" s="8" t="n">
        <v>155468</v>
      </c>
      <c r="C9" s="8" t="n">
        <v>162355</v>
      </c>
      <c r="D9" s="8" t="n">
        <v>152199</v>
      </c>
      <c r="E9" s="8" t="n">
        <v>178391</v>
      </c>
    </row>
    <row r="10">
      <c r="A10" t="inlineStr">
        <is>
          <t>Class 2. Cards</t>
        </is>
      </c>
      <c r="B10" s="8" t="n">
        <v>2529475</v>
      </c>
      <c r="C10" s="8" t="n">
        <v>2925363</v>
      </c>
      <c r="D10" s="8" t="n">
        <v>2428248</v>
      </c>
      <c r="E10" s="8" t="n">
        <v>2938105</v>
      </c>
    </row>
    <row r="11">
      <c r="A11" t="inlineStr">
        <is>
          <t>Class 3. Periodicals</t>
        </is>
      </c>
      <c r="B11" s="8" t="n">
        <v>309696</v>
      </c>
      <c r="C11" s="8" t="n">
        <v>318620</v>
      </c>
      <c r="D11" s="8" t="n">
        <v>300159</v>
      </c>
      <c r="E11" s="8" t="n">
        <v>365167</v>
      </c>
    </row>
    <row r="12">
      <c r="A12" t="inlineStr">
        <is>
          <t>Class 4. Books</t>
        </is>
      </c>
      <c r="B12" s="8" t="n">
        <v>102554</v>
      </c>
      <c r="C12" s="8" t="n">
        <v>103437</v>
      </c>
      <c r="D12" s="8" t="n">
        <v>96714</v>
      </c>
      <c r="E12" s="8" t="n">
        <v>118306</v>
      </c>
    </row>
    <row r="13">
      <c r="A13" t="inlineStr">
        <is>
          <t>Class 4. Com. Papers</t>
        </is>
      </c>
      <c r="B13" s="8" t="n">
        <v>55647</v>
      </c>
      <c r="C13" s="8" t="n">
        <v>61194</v>
      </c>
      <c r="D13" s="8" t="n">
        <v>57412</v>
      </c>
      <c r="E13" s="8" t="n">
        <v>66605</v>
      </c>
    </row>
    <row r="14">
      <c r="A14" t="inlineStr">
        <is>
          <t>Class 4. Samples</t>
        </is>
      </c>
      <c r="B14" s="8" t="n">
        <v>11336</v>
      </c>
      <c r="C14" s="8" t="n">
        <v>11787</v>
      </c>
      <c r="D14" s="8" t="n">
        <v>11174</v>
      </c>
      <c r="E14" s="8" t="n">
        <v>13041</v>
      </c>
    </row>
    <row r="15">
      <c r="A15" t="inlineStr">
        <is>
          <t>Class 5. Seeds</t>
        </is>
      </c>
      <c r="B15" s="8" t="n">
        <v>7092</v>
      </c>
      <c r="C15" s="8" t="n">
        <v>7324</v>
      </c>
      <c r="D15" s="8" t="n">
        <v>6936</v>
      </c>
      <c r="E15" s="8" t="n">
        <v>8383</v>
      </c>
    </row>
    <row r="16">
      <c r="A16" t="inlineStr">
        <is>
          <t>Frank</t>
        </is>
      </c>
      <c r="B16" s="8" t="n">
        <v>109825</v>
      </c>
      <c r="C16" s="8" t="n">
        <v>108282</v>
      </c>
      <c r="D16" s="8" t="n">
        <v>121055</v>
      </c>
      <c r="E16" s="8" t="n">
        <v>205542</v>
      </c>
    </row>
    <row r="17">
      <c r="A17" t="inlineStr">
        <is>
          <t>Total</t>
        </is>
      </c>
      <c r="B17" s="8" t="n">
        <v>4120032</v>
      </c>
      <c r="C17" s="8" t="n">
        <v>4266410</v>
      </c>
      <c r="D17" s="8" t="n">
        <v>3974193</v>
      </c>
      <c r="E17" s="8" t="n">
        <v>4863287</v>
      </c>
    </row>
    <row r="18">
      <c r="A18" t="inlineStr">
        <is>
          <t>Increase rate (%)</t>
        </is>
      </c>
      <c r="B18" s="11" t="n">
        <v>11</v>
      </c>
      <c r="C18" s="11" t="n">
        <v>3.4</v>
      </c>
      <c r="D18" s="11" t="n">
        <v>6.8</v>
      </c>
      <c r="E18" t="inlineStr">
        <is>
          <t>—</t>
        </is>
      </c>
    </row>
    <row r="19">
      <c r="A19" t="inlineStr">
        <is>
          <t>Per 10 population</t>
        </is>
      </c>
      <c r="B19" s="9" t="n">
        <v>697</v>
      </c>
      <c r="C19" s="9" t="n">
        <v>714</v>
      </c>
      <c r="D19" s="9" t="n">
        <v>665</v>
      </c>
      <c r="E19" t="inlineStr">
        <is>
          <t>—</t>
        </is>
      </c>
    </row>
    <row r="21">
      <c r="A21" s="2" t="inlineStr">
        <is>
          <t>Footnotes</t>
        </is>
      </c>
    </row>
    <row r="22">
      <c r="A22" t="inlineStr">
        <is>
          <t>The above statistics includes foreign mail matters, figures of which are tabulated hereunder:</t>
        </is>
      </c>
    </row>
    <row r="24">
      <c r="A24" s="2" t="inlineStr">
        <is>
          <t>Transcriber's notes</t>
        </is>
      </c>
    </row>
    <row r="25">
      <c r="A25" t="inlineStr">
        <is>
          <t>Stub printed with braces and ditto marks ('Class .1.{Sealed/Unsealed', '„ 2. Cards', '„ 4.{Books/Com. Papers/Samples'); expanded to 'Class N.'.</t>
        </is>
      </c>
    </row>
    <row r="26">
      <c r="A26" t="inlineStr">
        <is>
          <t>Increase rate printed '(%)' with a '¢'-like glyph for %.</t>
        </is>
      </c>
    </row>
    <row r="27">
      <c r="A27" t="inlineStr">
        <is>
          <t>'Per 10 population' as printed (probably per 10 persons).</t>
        </is>
      </c>
    </row>
    <row r="28">
      <c r="A28" t="inlineStr">
        <is>
          <t>Total '1924-25' 4,120,032: parts sum to 4,120,029 — does NOT reconcile (diff 3)</t>
        </is>
      </c>
    </row>
    <row r="29">
      <c r="A29" t="inlineStr">
        <is>
          <t>Total '1925-26' 4,266,410: parts sum to 4,566,406 — does NOT reconcile (diff -299,996)</t>
        </is>
      </c>
    </row>
    <row r="30">
      <c r="A30" t="inlineStr">
        <is>
          <t>Total '1926-27' 3,974,193: parts sum to 3,974,194 — does NOT reconcile (diff -1)</t>
        </is>
      </c>
    </row>
    <row r="31">
      <c r="A31" t="inlineStr">
        <is>
          <t>Total '1927-28' 4,863,287: parts sum to 4,863,282 — does NOT reconcile (diff 5)</t>
        </is>
      </c>
    </row>
  </sheetData>
  <hyperlinks>
    <hyperlink xmlns:r="http://schemas.openxmlformats.org/officeDocument/2006/relationships" ref="A5" r:id="rId1"/>
  </hyperlink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Foreign Ordinary Mail Matters (in 1,000)</t>
        </is>
      </c>
    </row>
    <row r="2">
      <c r="A2" t="inlineStr">
        <is>
          <t>Post, Telegraph &amp; Telephone · printed pp. 277, 278</t>
        </is>
      </c>
    </row>
    <row r="3">
      <c r="A3" t="inlineStr">
        <is>
          <t>4. Statistics on Post, Telegraph, etc.</t>
        </is>
      </c>
    </row>
    <row r="4">
      <c r="A4" t="inlineStr">
        <is>
          <t>Scan: https://archive.org/details/japan-year-book-1930/page/n332/mode/1up, https://archive.org/details/japan-year-book-1930/page/n333/mode/1up</t>
        </is>
      </c>
    </row>
    <row r="5">
      <c r="A5" s="3" t="inlineStr">
        <is>
          <t>← Contents</t>
        </is>
      </c>
    </row>
    <row r="7">
      <c r="A7" s="5" t="inlineStr">
        <is>
          <t>Item</t>
        </is>
      </c>
      <c r="B7" s="5" t="inlineStr">
        <is>
          <t>1923-24</t>
        </is>
      </c>
      <c r="C7" s="5" t="inlineStr">
        <is>
          <t>1924-25</t>
        </is>
      </c>
      <c r="D7" s="5" t="inlineStr">
        <is>
          <t>1925-26</t>
        </is>
      </c>
      <c r="E7" s="5" t="inlineStr">
        <is>
          <t>1926-27</t>
        </is>
      </c>
      <c r="F7" s="5" t="inlineStr">
        <is>
          <t>1927-28</t>
        </is>
      </c>
    </row>
    <row r="8">
      <c r="A8" t="inlineStr">
        <is>
          <t>Number transmitted:</t>
        </is>
      </c>
      <c r="B8" t="inlineStr"/>
      <c r="C8" t="inlineStr"/>
      <c r="D8" t="inlineStr"/>
      <c r="E8" t="inlineStr"/>
      <c r="F8" t="inlineStr"/>
    </row>
    <row r="9">
      <c r="A9" t="inlineStr">
        <is>
          <t>Letters</t>
        </is>
      </c>
      <c r="B9" s="8" t="n">
        <v>10828</v>
      </c>
      <c r="C9" s="8" t="n">
        <v>9677</v>
      </c>
      <c r="D9" s="8" t="n">
        <v>10335</v>
      </c>
      <c r="E9" s="8" t="n">
        <v>11467</v>
      </c>
      <c r="F9" s="8" t="n">
        <v>11301</v>
      </c>
    </row>
    <row r="10">
      <c r="A10" t="inlineStr">
        <is>
          <t>Cards</t>
        </is>
      </c>
      <c r="B10" s="8" t="n">
        <v>2772</v>
      </c>
      <c r="C10" s="8" t="n">
        <v>3103</v>
      </c>
      <c r="D10" s="8" t="n">
        <v>2688</v>
      </c>
      <c r="E10" s="8" t="n">
        <v>2946</v>
      </c>
      <c r="F10" s="8" t="n">
        <v>2849</v>
      </c>
    </row>
    <row r="11">
      <c r="A11" t="inlineStr">
        <is>
          <t>Printed matter</t>
        </is>
      </c>
      <c r="B11" s="8" t="n">
        <v>7748</v>
      </c>
      <c r="C11" s="8" t="n">
        <v>6469</v>
      </c>
      <c r="D11" s="8" t="n">
        <v>7433</v>
      </c>
      <c r="E11" s="8" t="n">
        <v>7484</v>
      </c>
      <c r="F11" s="8" t="n">
        <v>1340</v>
      </c>
    </row>
    <row r="12">
      <c r="A12" t="inlineStr">
        <is>
          <t>Commercial papers</t>
        </is>
      </c>
      <c r="B12" s="9" t="n">
        <v>40</v>
      </c>
      <c r="C12" s="9" t="n">
        <v>81</v>
      </c>
      <c r="D12" s="9" t="n">
        <v>59</v>
      </c>
      <c r="E12" s="9" t="n">
        <v>74</v>
      </c>
      <c r="F12" s="9" t="n">
        <v>103</v>
      </c>
    </row>
    <row r="13">
      <c r="A13" t="inlineStr">
        <is>
          <t>Samples</t>
        </is>
      </c>
      <c r="B13" s="9" t="n">
        <v>208</v>
      </c>
      <c r="C13" s="9" t="n">
        <v>238</v>
      </c>
      <c r="D13" s="9" t="n">
        <v>372</v>
      </c>
      <c r="E13" s="9" t="n">
        <v>547</v>
      </c>
      <c r="F13" s="9" t="n">
        <v>589</v>
      </c>
    </row>
    <row r="14">
      <c r="A14" t="inlineStr">
        <is>
          <t>Frank</t>
        </is>
      </c>
      <c r="B14" s="9" t="n">
        <v>42</v>
      </c>
      <c r="C14" s="9" t="n">
        <v>37</v>
      </c>
      <c r="D14" s="9" t="n">
        <v>44</v>
      </c>
      <c r="E14" s="9" t="n">
        <v>66</v>
      </c>
      <c r="F14" s="9" t="n">
        <v>57</v>
      </c>
    </row>
    <row r="15">
      <c r="A15" t="inlineStr">
        <is>
          <t>Total</t>
        </is>
      </c>
      <c r="B15" s="8" t="n">
        <v>21640</v>
      </c>
      <c r="C15" s="8" t="n">
        <v>19603</v>
      </c>
      <c r="D15" s="8" t="n">
        <v>20954</v>
      </c>
      <c r="E15" s="8" t="n">
        <v>22584</v>
      </c>
      <c r="F15" s="8" t="n">
        <v>22236</v>
      </c>
    </row>
    <row r="16">
      <c r="A16" t="inlineStr">
        <is>
          <t>No. arrived: Total</t>
        </is>
      </c>
      <c r="B16" t="inlineStr"/>
      <c r="C16" s="8" t="n">
        <v>26465</v>
      </c>
      <c r="D16" s="8" t="n">
        <v>29555</v>
      </c>
      <c r="E16" s="8" t="n">
        <v>35092</v>
      </c>
      <c r="F16" s="8" t="n">
        <v>36507</v>
      </c>
    </row>
    <row r="17">
      <c r="A17" t="inlineStr">
        <is>
          <t>Grand total</t>
        </is>
      </c>
      <c r="B17" s="8" t="n">
        <v>51661</v>
      </c>
      <c r="C17" s="8" t="n">
        <v>46068</v>
      </c>
      <c r="D17" s="8" t="n">
        <v>50509</v>
      </c>
      <c r="E17" s="8" t="n">
        <v>57676</v>
      </c>
      <c r="F17" s="8" t="n">
        <v>58743</v>
      </c>
    </row>
    <row r="18">
      <c r="A18" t="inlineStr">
        <is>
          <t>Increase rate (%)</t>
        </is>
      </c>
      <c r="B18" s="11" t="n">
        <v>23.9</v>
      </c>
      <c r="C18" s="11" t="n">
        <v>10.8</v>
      </c>
      <c r="D18" s="11" t="n">
        <v>9.6</v>
      </c>
      <c r="E18" s="11" t="n">
        <v>14.2</v>
      </c>
      <c r="F18" t="inlineStr">
        <is>
          <t>—</t>
        </is>
      </c>
    </row>
    <row r="19">
      <c r="A19" t="inlineStr">
        <is>
          <t>per 100 population</t>
        </is>
      </c>
      <c r="B19" s="9" t="n">
        <v>88</v>
      </c>
      <c r="C19" s="9" t="n">
        <v>78</v>
      </c>
      <c r="D19" s="9" t="n">
        <v>86</v>
      </c>
      <c r="E19" s="9" t="n">
        <v>97</v>
      </c>
      <c r="F19" t="inlineStr">
        <is>
          <t>—</t>
        </is>
      </c>
    </row>
    <row r="21">
      <c r="A21" s="2" t="inlineStr">
        <is>
          <t>Transcriber's notes</t>
        </is>
      </c>
    </row>
    <row r="22">
      <c r="A22" t="inlineStr">
        <is>
          <t>Runs from p. 277 (Number transmitted: Letters to Commercial papers) to p. 278 (Samples to per 100 population); year headings repeated on p. 278.</t>
        </is>
      </c>
    </row>
    <row r="23">
      <c r="A23" t="inlineStr">
        <is>
          <t>Row 'No. arrived: Total', col '1923-24': first digit heavily inked and ambiguous (3 or 8: '?0,021'); left blank. (Grand total 51,661 less Total 21,640 would imply 30,021 — not used.)</t>
        </is>
      </c>
    </row>
    <row r="24">
      <c r="A24" t="inlineStr">
        <is>
          <t>Increase rate printed with a '¢'-like glyph for %.</t>
        </is>
      </c>
    </row>
    <row r="25">
      <c r="A25" t="inlineStr">
        <is>
          <t>Total (transmitted) '1923-24' 21,640: parts sum to 21,638 — does NOT reconcile (diff 2)</t>
        </is>
      </c>
    </row>
    <row r="26">
      <c r="A26" t="inlineStr">
        <is>
          <t>Total (transmitted) '1924-25' 19,603: parts sum to 19,605 — does NOT reconcile (diff -2)</t>
        </is>
      </c>
    </row>
    <row r="27">
      <c r="A27" t="inlineStr">
        <is>
          <t>Total (transmitted) '1925-26' 20,954: parts sum to 20,931 — does NOT reconcile (diff 23)</t>
        </is>
      </c>
    </row>
    <row r="28">
      <c r="A28" t="inlineStr">
        <is>
          <t>Total (transmitted) '1926-27' 22,584: parts sum to 22,584 — reconciles</t>
        </is>
      </c>
    </row>
    <row r="29">
      <c r="A29" t="inlineStr">
        <is>
          <t>Total (transmitted) '1927-28' 22,236: parts sum to 16,239 — does NOT reconcile (diff 5,997)</t>
        </is>
      </c>
    </row>
    <row r="30">
      <c r="A30" t="inlineStr">
        <is>
          <t>Grand total '1924-25' 46,068: parts sum to 46,068 — reconciles</t>
        </is>
      </c>
    </row>
    <row r="31">
      <c r="A31" t="inlineStr">
        <is>
          <t>Grand total '1925-26' 50,509: parts sum to 50,509 — reconciles</t>
        </is>
      </c>
    </row>
    <row r="32">
      <c r="A32" t="inlineStr">
        <is>
          <t>Grand total '1926-27' 57,676: parts sum to 57,676 — reconciles</t>
        </is>
      </c>
    </row>
    <row r="33">
      <c r="A33" t="inlineStr">
        <is>
          <t>Grand total '1927-28' 58,743: parts sum to 58,743 — reconciles</t>
        </is>
      </c>
    </row>
  </sheetData>
  <hyperlinks>
    <hyperlink xmlns:r="http://schemas.openxmlformats.org/officeDocument/2006/relationships" ref="A5" r:id="rId1"/>
  </hyperlink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Telegrams (in 1,000)</t>
        </is>
      </c>
    </row>
    <row r="2">
      <c r="A2" t="inlineStr">
        <is>
          <t>Post, Telegraph &amp; Telephone · printed pp. 278</t>
        </is>
      </c>
    </row>
    <row r="3">
      <c r="A3" t="inlineStr">
        <is>
          <t>4. Statistics on Post, Telegraph, etc.</t>
        </is>
      </c>
    </row>
    <row r="4">
      <c r="A4" t="inlineStr">
        <is>
          <t>Scan: https://archive.org/details/japan-year-book-1930/page/n333/mode/1up</t>
        </is>
      </c>
    </row>
    <row r="5">
      <c r="A5" s="3" t="inlineStr">
        <is>
          <t>← Contents</t>
        </is>
      </c>
    </row>
    <row r="7">
      <c r="A7" s="5" t="inlineStr">
        <is>
          <t>Item</t>
        </is>
      </c>
      <c r="B7" s="5" t="inlineStr">
        <is>
          <t>1924-25</t>
        </is>
      </c>
      <c r="C7" s="5" t="inlineStr">
        <is>
          <t>1925-26</t>
        </is>
      </c>
      <c r="D7" s="5" t="inlineStr">
        <is>
          <t>1925-26 — of which wireless</t>
        </is>
      </c>
      <c r="E7" s="5" t="inlineStr">
        <is>
          <t>1926-27</t>
        </is>
      </c>
      <c r="F7" s="5" t="inlineStr">
        <is>
          <t>1926-27 — of which wireless</t>
        </is>
      </c>
      <c r="G7" s="5" t="inlineStr">
        <is>
          <t>1927-28</t>
        </is>
      </c>
      <c r="H7" s="5" t="inlineStr">
        <is>
          <t>1927-28 — of which wireless</t>
        </is>
      </c>
    </row>
    <row r="8">
      <c r="A8" t="inlineStr">
        <is>
          <t>Despatched:</t>
        </is>
      </c>
      <c r="B8" t="inlineStr"/>
      <c r="C8" t="inlineStr"/>
      <c r="D8" t="inlineStr"/>
      <c r="E8" t="inlineStr"/>
      <c r="F8" t="inlineStr"/>
      <c r="G8" t="inlineStr"/>
      <c r="H8" t="inlineStr"/>
    </row>
    <row r="9">
      <c r="A9" t="inlineStr">
        <is>
          <t>Domestic (incl. Chinese):</t>
        </is>
      </c>
      <c r="B9" t="inlineStr"/>
      <c r="C9" t="inlineStr"/>
      <c r="D9" t="inlineStr"/>
      <c r="E9" t="inlineStr"/>
      <c r="F9" t="inlineStr"/>
      <c r="G9" t="inlineStr"/>
      <c r="H9" t="inlineStr"/>
    </row>
    <row r="10">
      <c r="A10" t="inlineStr">
        <is>
          <t>Charged</t>
        </is>
      </c>
      <c r="B10" s="8" t="n">
        <v>60811</v>
      </c>
      <c r="C10" s="8" t="n">
        <v>60255</v>
      </c>
      <c r="D10" s="9" t="n">
        <v>149</v>
      </c>
      <c r="E10" s="8" t="n">
        <v>59424</v>
      </c>
      <c r="F10" s="9" t="n">
        <v>196</v>
      </c>
      <c r="G10" t="inlineStr">
        <is>
          <t>—</t>
        </is>
      </c>
      <c r="H10" t="inlineStr">
        <is>
          <t>—</t>
        </is>
      </c>
    </row>
    <row r="11">
      <c r="A11" t="inlineStr">
        <is>
          <t>Frank</t>
        </is>
      </c>
      <c r="B11" s="8" t="n">
        <v>8187</v>
      </c>
      <c r="C11" s="8" t="n">
        <v>7656</v>
      </c>
      <c r="D11" s="9" t="n">
        <v>37</v>
      </c>
      <c r="E11" s="8" t="n">
        <v>6726</v>
      </c>
      <c r="F11" s="9" t="n">
        <v>36</v>
      </c>
      <c r="G11" t="inlineStr">
        <is>
          <t>—</t>
        </is>
      </c>
      <c r="H11" t="inlineStr">
        <is>
          <t>—</t>
        </is>
      </c>
    </row>
    <row r="12">
      <c r="A12" t="inlineStr">
        <is>
          <t>Total</t>
        </is>
      </c>
      <c r="B12" s="8" t="n">
        <v>69038</v>
      </c>
      <c r="C12" s="8" t="n">
        <v>67911</v>
      </c>
      <c r="D12" s="9" t="n">
        <v>187</v>
      </c>
      <c r="E12" s="8" t="n">
        <v>66150</v>
      </c>
      <c r="F12" s="9" t="n">
        <v>233</v>
      </c>
      <c r="G12" s="8" t="n">
        <v>58599</v>
      </c>
      <c r="H12" s="9" t="n">
        <v>291</v>
      </c>
    </row>
    <row r="13">
      <c r="A13" t="inlineStr">
        <is>
          <t>Foreign:</t>
        </is>
      </c>
      <c r="B13" t="inlineStr"/>
      <c r="C13" t="inlineStr"/>
      <c r="D13" t="inlineStr"/>
      <c r="E13" t="inlineStr"/>
      <c r="F13" t="inlineStr"/>
      <c r="G13" t="inlineStr"/>
      <c r="H13" t="inlineStr"/>
    </row>
    <row r="14">
      <c r="A14" t="inlineStr">
        <is>
          <t>Charged</t>
        </is>
      </c>
      <c r="B14" s="8" t="n">
        <v>1027</v>
      </c>
      <c r="C14" s="8" t="n">
        <v>1330</v>
      </c>
      <c r="D14" s="9" t="n">
        <v>19</v>
      </c>
      <c r="E14" s="8" t="n">
        <v>1165</v>
      </c>
      <c r="F14" s="9" t="n">
        <v>25</v>
      </c>
      <c r="G14" t="inlineStr">
        <is>
          <t>—</t>
        </is>
      </c>
      <c r="H14" t="inlineStr">
        <is>
          <t>—</t>
        </is>
      </c>
    </row>
    <row r="15">
      <c r="A15" t="inlineStr">
        <is>
          <t>Frank</t>
        </is>
      </c>
      <c r="B15" s="9" t="n">
        <v>118</v>
      </c>
      <c r="C15" s="9" t="n">
        <v>142</v>
      </c>
      <c r="D15" s="9" t="n">
        <v>6</v>
      </c>
      <c r="E15" s="9" t="n">
        <v>115</v>
      </c>
      <c r="F15" s="9" t="n">
        <v>7</v>
      </c>
      <c r="G15" t="inlineStr">
        <is>
          <t>—</t>
        </is>
      </c>
      <c r="H15" t="inlineStr">
        <is>
          <t>—</t>
        </is>
      </c>
    </row>
    <row r="16">
      <c r="A16" t="inlineStr">
        <is>
          <t>Total</t>
        </is>
      </c>
      <c r="B16" s="8" t="n">
        <v>1146</v>
      </c>
      <c r="C16" s="8" t="n">
        <v>1473</v>
      </c>
      <c r="D16" s="9" t="n">
        <v>25</v>
      </c>
      <c r="E16" s="8" t="n">
        <v>1280</v>
      </c>
      <c r="F16" s="9" t="n">
        <v>32</v>
      </c>
      <c r="G16" s="8" t="n">
        <v>1154</v>
      </c>
      <c r="H16" s="9" t="n">
        <v>40</v>
      </c>
    </row>
    <row r="17">
      <c r="A17" t="inlineStr">
        <is>
          <t>Received:</t>
        </is>
      </c>
      <c r="B17" t="inlineStr"/>
      <c r="C17" t="inlineStr"/>
      <c r="D17" t="inlineStr"/>
      <c r="E17" t="inlineStr"/>
      <c r="F17" t="inlineStr"/>
      <c r="G17" t="inlineStr"/>
      <c r="H17" t="inlineStr"/>
    </row>
    <row r="18">
      <c r="A18" t="inlineStr">
        <is>
          <t>Domestic (incl. Chinese):</t>
        </is>
      </c>
      <c r="B18" t="inlineStr"/>
      <c r="C18" t="inlineStr"/>
      <c r="D18" t="inlineStr"/>
      <c r="E18" t="inlineStr"/>
      <c r="F18" t="inlineStr"/>
      <c r="G18" t="inlineStr"/>
      <c r="H18" t="inlineStr"/>
    </row>
    <row r="19">
      <c r="A19" t="inlineStr">
        <is>
          <t>Charged</t>
        </is>
      </c>
      <c r="B19" s="8" t="n">
        <v>60890</v>
      </c>
      <c r="C19" s="8" t="n">
        <v>60298</v>
      </c>
      <c r="D19" s="9" t="n">
        <v>61</v>
      </c>
      <c r="E19" s="8" t="n">
        <v>59544</v>
      </c>
      <c r="F19" s="9" t="n">
        <v>75</v>
      </c>
      <c r="G19" t="inlineStr">
        <is>
          <t>—</t>
        </is>
      </c>
      <c r="H19" t="inlineStr">
        <is>
          <t>—</t>
        </is>
      </c>
    </row>
    <row r="20">
      <c r="A20" t="inlineStr">
        <is>
          <t>Frank</t>
        </is>
      </c>
      <c r="B20" s="8" t="n">
        <v>9419</v>
      </c>
      <c r="C20" s="8" t="n">
        <v>9322</v>
      </c>
      <c r="D20" s="9" t="n">
        <v>73</v>
      </c>
      <c r="E20" s="8" t="n">
        <v>8870</v>
      </c>
      <c r="F20" s="9" t="n">
        <v>92</v>
      </c>
      <c r="G20" t="inlineStr">
        <is>
          <t>—</t>
        </is>
      </c>
      <c r="H20" t="inlineStr">
        <is>
          <t>—</t>
        </is>
      </c>
    </row>
    <row r="21">
      <c r="A21" t="inlineStr">
        <is>
          <t>Total</t>
        </is>
      </c>
      <c r="B21" s="8" t="n">
        <v>70309</v>
      </c>
      <c r="C21" s="8" t="n">
        <v>69621</v>
      </c>
      <c r="D21" s="9" t="n">
        <v>134</v>
      </c>
      <c r="E21" s="8" t="n">
        <v>68413</v>
      </c>
      <c r="F21" s="9" t="n">
        <v>168</v>
      </c>
      <c r="G21" t="inlineStr">
        <is>
          <t>—</t>
        </is>
      </c>
      <c r="H21" t="inlineStr">
        <is>
          <t>—</t>
        </is>
      </c>
    </row>
    <row r="22">
      <c r="A22" t="inlineStr">
        <is>
          <t>Foreign:</t>
        </is>
      </c>
      <c r="B22" t="inlineStr"/>
      <c r="C22" t="inlineStr"/>
      <c r="D22" t="inlineStr"/>
      <c r="E22" t="inlineStr"/>
      <c r="F22" t="inlineStr"/>
      <c r="G22" t="inlineStr"/>
      <c r="H22" t="inlineStr"/>
    </row>
    <row r="23">
      <c r="A23" t="inlineStr">
        <is>
          <t>Charged</t>
        </is>
      </c>
      <c r="B23" s="8" t="n">
        <v>1060</v>
      </c>
      <c r="C23" s="8" t="n">
        <v>1340</v>
      </c>
      <c r="D23" s="9" t="n">
        <v>8</v>
      </c>
      <c r="E23" s="8" t="n">
        <v>1211</v>
      </c>
      <c r="F23" s="9" t="n">
        <v>12</v>
      </c>
      <c r="G23" t="inlineStr">
        <is>
          <t>—</t>
        </is>
      </c>
      <c r="H23" t="inlineStr">
        <is>
          <t>—</t>
        </is>
      </c>
    </row>
    <row r="24">
      <c r="A24" t="inlineStr">
        <is>
          <t>Frank</t>
        </is>
      </c>
      <c r="B24" s="9" t="n">
        <v>131</v>
      </c>
      <c r="C24" s="9" t="n">
        <v>151</v>
      </c>
      <c r="D24" s="9" t="n">
        <v>3</v>
      </c>
      <c r="E24" s="9" t="n">
        <v>122</v>
      </c>
      <c r="F24" s="9" t="n">
        <v>4</v>
      </c>
      <c r="G24" t="inlineStr">
        <is>
          <t>—</t>
        </is>
      </c>
      <c r="H24" t="inlineStr">
        <is>
          <t>—</t>
        </is>
      </c>
    </row>
    <row r="25">
      <c r="A25" t="inlineStr">
        <is>
          <t>Total</t>
        </is>
      </c>
      <c r="B25" s="8" t="n">
        <v>1191</v>
      </c>
      <c r="C25" s="8" t="n">
        <v>1491</v>
      </c>
      <c r="D25" s="9" t="n">
        <v>11</v>
      </c>
      <c r="E25" s="8" t="n">
        <v>1333</v>
      </c>
      <c r="F25" s="9" t="n">
        <v>16</v>
      </c>
      <c r="G25" s="8" t="n">
        <v>1183</v>
      </c>
      <c r="H25" s="9" t="n">
        <v>19</v>
      </c>
    </row>
    <row r="26">
      <c r="A26" t="inlineStr">
        <is>
          <t>Grand Total:</t>
        </is>
      </c>
      <c r="B26" t="inlineStr"/>
      <c r="C26" t="inlineStr"/>
      <c r="D26" t="inlineStr"/>
      <c r="E26" t="inlineStr"/>
      <c r="F26" t="inlineStr"/>
      <c r="G26" t="inlineStr"/>
      <c r="H26" t="inlineStr"/>
    </row>
    <row r="27">
      <c r="A27" t="inlineStr">
        <is>
          <t>Charged</t>
        </is>
      </c>
      <c r="B27" s="8" t="n">
        <v>62938</v>
      </c>
      <c r="C27" s="8" t="n">
        <v>62926</v>
      </c>
      <c r="D27" s="9" t="n">
        <v>176</v>
      </c>
      <c r="E27" s="8" t="n">
        <v>67430</v>
      </c>
      <c r="F27" s="9" t="n">
        <v>265</v>
      </c>
      <c r="G27" t="inlineStr">
        <is>
          <t>—</t>
        </is>
      </c>
      <c r="H27" t="inlineStr">
        <is>
          <t>—</t>
        </is>
      </c>
    </row>
    <row r="28">
      <c r="A28" t="inlineStr">
        <is>
          <t>Frank</t>
        </is>
      </c>
      <c r="B28" s="8" t="n">
        <v>8437</v>
      </c>
      <c r="C28" s="8" t="n">
        <v>7950</v>
      </c>
      <c r="D28" s="9" t="n">
        <v>46</v>
      </c>
      <c r="E28" s="8" t="n">
        <v>69746</v>
      </c>
      <c r="F28" s="9" t="n">
        <v>184</v>
      </c>
      <c r="G28" t="inlineStr">
        <is>
          <t>—</t>
        </is>
      </c>
      <c r="H28" t="inlineStr">
        <is>
          <t>—</t>
        </is>
      </c>
    </row>
    <row r="29">
      <c r="A29" t="inlineStr">
        <is>
          <t>Total</t>
        </is>
      </c>
      <c r="B29" s="8" t="n">
        <v>71375</v>
      </c>
      <c r="C29" s="8" t="n">
        <v>70876</v>
      </c>
      <c r="D29" s="9" t="n">
        <v>222</v>
      </c>
      <c r="E29" s="8" t="n">
        <v>17176</v>
      </c>
      <c r="F29" s="9" t="n">
        <v>449</v>
      </c>
      <c r="G29" t="inlineStr">
        <is>
          <t>—</t>
        </is>
      </c>
      <c r="H29" t="inlineStr">
        <is>
          <t>—</t>
        </is>
      </c>
    </row>
    <row r="31">
      <c r="A31" s="2" t="inlineStr">
        <is>
          <t>Transcriber's notes</t>
        </is>
      </c>
    </row>
    <row r="32">
      <c r="A32" t="inlineStr">
        <is>
          <t>Section heading rows (Despatched / Received / Domestic / Foreign / Grand Total) given as rows with empty cells.</t>
        </is>
      </c>
    </row>
    <row r="33">
      <c r="A33" t="inlineStr">
        <is>
          <t>1927-28 Despatched Domestic Total printed '58;599' (semicolon-like separator) — transcribed as 58,599; 1927-28 only totals printed.</t>
        </is>
      </c>
    </row>
    <row r="34">
      <c r="A34" t="inlineStr">
        <is>
          <t>Despatched Domestic Total '1924-25' 69,038: parts sum to 68,998 — does NOT reconcile (diff 40)</t>
        </is>
      </c>
    </row>
    <row r="35">
      <c r="A35" t="inlineStr">
        <is>
          <t>Despatched Domestic Total '1925-26' 67,911: parts sum to 67,911 — reconciles</t>
        </is>
      </c>
    </row>
    <row r="36">
      <c r="A36" t="inlineStr">
        <is>
          <t>Despatched Domestic Total '1925-26 — of which wireless' 187: parts sum to 186 — does NOT reconcile (diff 1)</t>
        </is>
      </c>
    </row>
    <row r="37">
      <c r="A37" t="inlineStr">
        <is>
          <t>Despatched Domestic Total '1926-27' 66,150: parts sum to 66,150 — reconciles</t>
        </is>
      </c>
    </row>
    <row r="38">
      <c r="A38" t="inlineStr">
        <is>
          <t>Despatched Domestic Total '1926-27 — of which wireless' 233: parts sum to 232 — does NOT reconcile (diff 1)</t>
        </is>
      </c>
    </row>
    <row r="39">
      <c r="A39" t="inlineStr">
        <is>
          <t>Despatched Foreign Total '1924-25' 1,146: parts sum to 1,145 — does NOT reconcile (diff 1)</t>
        </is>
      </c>
    </row>
    <row r="40">
      <c r="A40" t="inlineStr">
        <is>
          <t>Despatched Foreign Total '1925-26' 1,473: parts sum to 1,472 — does NOT reconcile (diff 1)</t>
        </is>
      </c>
    </row>
    <row r="41">
      <c r="A41" t="inlineStr">
        <is>
          <t>Despatched Foreign Total '1925-26 — of which wireless' 25: parts sum to 25 — reconciles</t>
        </is>
      </c>
    </row>
    <row r="42">
      <c r="A42" t="inlineStr">
        <is>
          <t>Despatched Foreign Total '1926-27' 1,280: parts sum to 1,280 — reconciles</t>
        </is>
      </c>
    </row>
    <row r="43">
      <c r="A43" t="inlineStr">
        <is>
          <t>Despatched Foreign Total '1926-27 — of which wireless' 32: parts sum to 32 — reconciles</t>
        </is>
      </c>
    </row>
    <row r="44">
      <c r="A44" t="inlineStr">
        <is>
          <t>Received Domestic Total '1924-25' 70,309: parts sum to 70,309 — reconciles</t>
        </is>
      </c>
    </row>
    <row r="45">
      <c r="A45" t="inlineStr">
        <is>
          <t>Received Domestic Total '1925-26' 69,621: parts sum to 69,620 — does NOT reconcile (diff 1)</t>
        </is>
      </c>
    </row>
    <row r="46">
      <c r="A46" t="inlineStr">
        <is>
          <t>Received Domestic Total '1925-26 — of which wireless' 134: parts sum to 134 — reconciles</t>
        </is>
      </c>
    </row>
    <row r="47">
      <c r="A47" t="inlineStr">
        <is>
          <t>Received Domestic Total '1926-27' 68,413: parts sum to 68,414 — does NOT reconcile (diff -1)</t>
        </is>
      </c>
    </row>
    <row r="48">
      <c r="A48" t="inlineStr">
        <is>
          <t>Received Domestic Total '1926-27 — of which wireless' 168: parts sum to 167 — does NOT reconcile (diff 1)</t>
        </is>
      </c>
    </row>
    <row r="49">
      <c r="A49" t="inlineStr">
        <is>
          <t>Received Foreign Total '1924-25' 1,191: parts sum to 1,191 — reconciles</t>
        </is>
      </c>
    </row>
    <row r="50">
      <c r="A50" t="inlineStr">
        <is>
          <t>Received Foreign Total '1925-26' 1,491: parts sum to 1,491 — reconciles</t>
        </is>
      </c>
    </row>
    <row r="51">
      <c r="A51" t="inlineStr">
        <is>
          <t>Received Foreign Total '1925-26 — of which wireless' 11: parts sum to 11 — reconciles</t>
        </is>
      </c>
    </row>
    <row r="52">
      <c r="A52" t="inlineStr">
        <is>
          <t>Received Foreign Total '1926-27' 1,333: parts sum to 1,333 — reconciles</t>
        </is>
      </c>
    </row>
    <row r="53">
      <c r="A53" t="inlineStr">
        <is>
          <t>Received Foreign Total '1926-27 — of which wireless' 16: parts sum to 16 — reconciles</t>
        </is>
      </c>
    </row>
    <row r="54">
      <c r="A54" t="inlineStr">
        <is>
          <t>Grand Total Total '1924-25' 71,375: parts sum to 71,375 — reconciles</t>
        </is>
      </c>
    </row>
    <row r="55">
      <c r="A55" t="inlineStr">
        <is>
          <t>Grand Total Total '1925-26' 70,876: parts sum to 70,876 — reconciles</t>
        </is>
      </c>
    </row>
    <row r="56">
      <c r="A56" t="inlineStr">
        <is>
          <t>Grand Total Total '1925-26 — of which wireless' 222: parts sum to 222 — reconciles</t>
        </is>
      </c>
    </row>
    <row r="57">
      <c r="A57" t="inlineStr">
        <is>
          <t>Grand Total Total '1926-27' 17,176: parts sum to 137,176 — does NOT reconcile (diff -120,000)</t>
        </is>
      </c>
    </row>
    <row r="58">
      <c r="A58" t="inlineStr">
        <is>
          <t>Grand Total Total '1926-27 — of which wireless' 449: parts sum to 449 — reconciles</t>
        </is>
      </c>
    </row>
    <row r="59">
      <c r="A59" t="inlineStr">
        <is>
          <t>Grand Total Charged '1924-25' vs Despatched Domestic + Despatched Foreign + Received Foreign Charged 62,938: parts sum to 62,898 — does NOT reconcile (diff 40)</t>
        </is>
      </c>
    </row>
    <row r="60">
      <c r="A60" t="inlineStr">
        <is>
          <t>Grand Total Frank '1924-25' vs Despatched Domestic + Despatched Foreign + Received Foreign Frank 8,437: parts sum to 8,436 — does NOT reconcile (diff 1)</t>
        </is>
      </c>
    </row>
    <row r="61">
      <c r="A61" t="inlineStr">
        <is>
          <t>Grand Total Total '1924-25' vs Despatched Domestic + Despatched Foreign + Received Foreign Total 71,375: parts sum to 71,375 — reconciles</t>
        </is>
      </c>
    </row>
    <row r="62">
      <c r="A62" t="inlineStr">
        <is>
          <t>Grand Total Charged '1925-26' vs Despatched Domestic + Despatched Foreign + Received Foreign Charged 62,926: parts sum to 62,925 — does NOT reconcile (diff 1)</t>
        </is>
      </c>
    </row>
    <row r="63">
      <c r="A63" t="inlineStr">
        <is>
          <t>Grand Total Frank '1925-26' vs Despatched Domestic + Despatched Foreign + Received Foreign Frank 7,950: parts sum to 7,949 — does NOT reconcile (diff 1)</t>
        </is>
      </c>
    </row>
    <row r="64">
      <c r="A64" t="inlineStr">
        <is>
          <t>Grand Total Total '1925-26' vs Despatched Domestic + Despatched Foreign + Received Foreign Total 70,876: parts sum to 70,875 — does NOT reconcile (diff 1)</t>
        </is>
      </c>
    </row>
    <row r="65">
      <c r="A65" t="inlineStr">
        <is>
          <t>Grand Total Charged '1925-26 — of which wireless' vs Despatched Domestic + Despatched Foreign + Received Foreign Charged 176: parts sum to 176 — reconciles</t>
        </is>
      </c>
    </row>
    <row r="66">
      <c r="A66" t="inlineStr">
        <is>
          <t>Grand Total Frank '1925-26 — of which wireless' vs Despatched Domestic + Despatched Foreign + Received Foreign Frank 46: parts sum to 46 — reconciles</t>
        </is>
      </c>
    </row>
    <row r="67">
      <c r="A67" t="inlineStr">
        <is>
          <t>Grand Total Total '1925-26 — of which wireless' vs Despatched Domestic + Despatched Foreign + Received Foreign Total 222: parts sum to 223 — does NOT reconcile (diff -1)</t>
        </is>
      </c>
    </row>
    <row r="68">
      <c r="A68" t="inlineStr">
        <is>
          <t>Grand Total Charged '1926-27' vs Despatched Domestic + Despatched Foreign + Received Foreign Charged 67,430: parts sum to 61,800 — does NOT reconcile (diff 5,630)</t>
        </is>
      </c>
    </row>
    <row r="69">
      <c r="A69" t="inlineStr">
        <is>
          <t>Grand Total Frank '1926-27' vs Despatched Domestic + Despatched Foreign + Received Foreign Frank 69,746: parts sum to 6,963 — does NOT reconcile (diff 62,783)</t>
        </is>
      </c>
    </row>
    <row r="70">
      <c r="A70" t="inlineStr">
        <is>
          <t>Grand Total Total '1926-27' vs Despatched Domestic + Despatched Foreign + Received Foreign Total 17,176: parts sum to 68,763 — does NOT reconcile (diff -51,587)</t>
        </is>
      </c>
    </row>
    <row r="71">
      <c r="A71" t="inlineStr">
        <is>
          <t>Grand Total Charged '1926-27 — of which wireless' vs Despatched Domestic + Despatched Foreign + Received Foreign Charged 265: parts sum to 233 — does NOT reconcile (diff 32)</t>
        </is>
      </c>
    </row>
    <row r="72">
      <c r="A72" t="inlineStr">
        <is>
          <t>Grand Total Frank '1926-27 — of which wireless' vs Despatched Domestic + Despatched Foreign + Received Foreign Frank 184: parts sum to 47 — does NOT reconcile (diff 137)</t>
        </is>
      </c>
    </row>
    <row r="73">
      <c r="A73" t="inlineStr">
        <is>
          <t>Grand Total Total '1926-27 — of which wireless' vs Despatched Domestic + Despatched Foreign + Received Foreign Total 449: parts sum to 281 — does NOT reconcile (diff 168)</t>
        </is>
      </c>
    </row>
    <row r="74">
      <c r="A74" t="inlineStr">
        <is>
          <t>The Grand Total block matches Despatched Domestic + Despatched Foreign + Received Foreign (Received Domestic excluded), so it is checked that way. The 1926-27 Grand Total figures (Charged 67,430 / Frank 69,746 / Total 17,176) do not fit this or any obvious pattern; transcribed as printed.</t>
        </is>
      </c>
    </row>
  </sheetData>
  <hyperlinks>
    <hyperlink xmlns:r="http://schemas.openxmlformats.org/officeDocument/2006/relationships" ref="A5" r:id="rId1"/>
  </hyperlink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Parcels Transmitted (in 1,000)</t>
        </is>
      </c>
    </row>
    <row r="2">
      <c r="A2" t="inlineStr">
        <is>
          <t>Post, Telegraph &amp; Telephone · printed pp. 278</t>
        </is>
      </c>
    </row>
    <row r="3">
      <c r="A3" t="inlineStr">
        <is>
          <t>4. Statistics on Post, Telegraph, etc.</t>
        </is>
      </c>
    </row>
    <row r="4">
      <c r="A4" t="inlineStr">
        <is>
          <t>Scan: https://archive.org/details/japan-year-book-1930/page/n333/mode/1up</t>
        </is>
      </c>
    </row>
    <row r="5">
      <c r="A5" s="3" t="inlineStr">
        <is>
          <t>← Contents</t>
        </is>
      </c>
    </row>
    <row r="7">
      <c r="A7" s="5" t="inlineStr">
        <is>
          <t>Item</t>
        </is>
      </c>
      <c r="B7" s="5" t="inlineStr">
        <is>
          <t>1923-24</t>
        </is>
      </c>
      <c r="C7" s="5" t="inlineStr">
        <is>
          <t>1924-25</t>
        </is>
      </c>
      <c r="D7" s="5" t="inlineStr">
        <is>
          <t>1925-26</t>
        </is>
      </c>
      <c r="E7" s="5" t="inlineStr">
        <is>
          <t>1926-27</t>
        </is>
      </c>
      <c r="F7" s="5" t="inlineStr">
        <is>
          <t>1927-28</t>
        </is>
      </c>
    </row>
    <row r="8">
      <c r="A8" t="inlineStr">
        <is>
          <t>Ordinary</t>
        </is>
      </c>
      <c r="B8" s="8" t="n">
        <v>26323</v>
      </c>
      <c r="C8" s="8" t="n">
        <v>28262</v>
      </c>
      <c r="D8" s="8" t="n">
        <v>30090</v>
      </c>
      <c r="E8" s="8" t="n">
        <v>31888</v>
      </c>
      <c r="F8" s="8" t="n">
        <v>34153</v>
      </c>
    </row>
    <row r="9">
      <c r="A9" t="inlineStr">
        <is>
          <t>Registered</t>
        </is>
      </c>
      <c r="B9" s="8" t="n">
        <v>20146</v>
      </c>
      <c r="C9" s="8" t="n">
        <v>22455</v>
      </c>
      <c r="D9" s="8" t="n">
        <v>23214</v>
      </c>
      <c r="E9" s="8" t="n">
        <v>24069</v>
      </c>
      <c r="F9" s="8" t="n">
        <v>23882</v>
      </c>
    </row>
    <row r="10">
      <c r="A10" t="inlineStr">
        <is>
          <t>Declared</t>
        </is>
      </c>
      <c r="B10" s="9" t="n">
        <v>7</v>
      </c>
      <c r="C10" s="9" t="n">
        <v>7</v>
      </c>
      <c r="D10" s="9" t="n">
        <v>8</v>
      </c>
      <c r="E10" s="9" t="n">
        <v>8</v>
      </c>
      <c r="F10" t="inlineStr">
        <is>
          <t>—</t>
        </is>
      </c>
    </row>
    <row r="11">
      <c r="A11" t="inlineStr">
        <is>
          <t>Frank</t>
        </is>
      </c>
      <c r="B11" s="8" t="n">
        <v>1979</v>
      </c>
      <c r="C11" s="8" t="n">
        <v>2143</v>
      </c>
      <c r="D11" s="8" t="n">
        <v>2229</v>
      </c>
      <c r="E11" s="8" t="n">
        <v>2294</v>
      </c>
      <c r="F11" s="8" t="n">
        <v>2512</v>
      </c>
    </row>
    <row r="12">
      <c r="A12" t="inlineStr">
        <is>
          <t>Grand total</t>
        </is>
      </c>
      <c r="B12" s="8" t="n">
        <v>48457</v>
      </c>
      <c r="C12" s="8" t="n">
        <v>52869</v>
      </c>
      <c r="D12" s="8" t="n">
        <v>55441</v>
      </c>
      <c r="E12" s="8" t="n">
        <v>58253</v>
      </c>
      <c r="F12" s="8" t="n">
        <v>60552</v>
      </c>
    </row>
    <row r="13">
      <c r="A13" t="inlineStr">
        <is>
          <t>Of which foregin</t>
        </is>
      </c>
      <c r="B13" s="9" t="n">
        <v>340</v>
      </c>
      <c r="C13" s="9" t="n">
        <v>446</v>
      </c>
      <c r="D13" s="9" t="n">
        <v>476</v>
      </c>
      <c r="E13" s="9" t="n">
        <v>444</v>
      </c>
      <c r="F13" t="inlineStr">
        <is>
          <t>—</t>
        </is>
      </c>
    </row>
    <row r="14">
      <c r="A14" t="inlineStr">
        <is>
          <t>Increase rate (%)</t>
        </is>
      </c>
      <c r="B14" s="11" t="n">
        <v>5.6</v>
      </c>
      <c r="C14" s="11" t="n">
        <v>9.1</v>
      </c>
      <c r="D14" s="11" t="n">
        <v>5.1</v>
      </c>
      <c r="E14" s="11" t="n">
        <v>5.1</v>
      </c>
      <c r="F14" t="inlineStr">
        <is>
          <t>—</t>
        </is>
      </c>
    </row>
    <row r="15">
      <c r="A15" t="inlineStr">
        <is>
          <t>Per 100 population</t>
        </is>
      </c>
      <c r="B15" s="11" t="n">
        <v>8.300000000000001</v>
      </c>
      <c r="C15" s="11" t="n">
        <v>8.9</v>
      </c>
      <c r="D15" s="11" t="n">
        <v>9.300000000000001</v>
      </c>
      <c r="E15" s="11" t="n">
        <v>9.800000000000001</v>
      </c>
      <c r="F15" t="inlineStr">
        <is>
          <t>—</t>
        </is>
      </c>
    </row>
    <row r="17">
      <c r="A17" s="2" t="inlineStr">
        <is>
          <t>Transcriber's notes</t>
        </is>
      </c>
    </row>
    <row r="18">
      <c r="A18" t="inlineStr">
        <is>
          <t>'Of which foregin' (sic) as printed.</t>
        </is>
      </c>
    </row>
    <row r="19">
      <c r="A19" t="inlineStr">
        <is>
          <t>Increase rate printed with a '¢'-like glyph for %.</t>
        </is>
      </c>
    </row>
    <row r="20">
      <c r="A20" t="inlineStr">
        <is>
          <t>Grand total '1923-24' 48,457: parts sum to 48,455 — does NOT reconcile (diff 2)</t>
        </is>
      </c>
    </row>
    <row r="21">
      <c r="A21" t="inlineStr">
        <is>
          <t>Grand total '1924-25' 52,869: parts sum to 52,867 — does NOT reconcile (diff 2)</t>
        </is>
      </c>
    </row>
    <row r="22">
      <c r="A22" t="inlineStr">
        <is>
          <t>Grand total '1925-26' 55,441: parts sum to 55,541 — does NOT reconcile (diff -100)</t>
        </is>
      </c>
    </row>
    <row r="23">
      <c r="A23" t="inlineStr">
        <is>
          <t>Grand total '1926-27' 58,253: parts sum to 58,259 — does NOT reconcile (diff -6)</t>
        </is>
      </c>
    </row>
    <row r="24">
      <c r="A24" t="inlineStr">
        <is>
          <t>Grand total '1927-28' 60,552: parts sum to 60,547 — does NOT reconcile (diff 5)</t>
        </is>
      </c>
    </row>
  </sheetData>
  <hyperlinks>
    <hyperlink xmlns:r="http://schemas.openxmlformats.org/officeDocument/2006/relationships" ref="A5" r:id="rId1"/>
  </hyperlink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Domestic Money Orders (in 1,000)</t>
        </is>
      </c>
    </row>
    <row r="2">
      <c r="A2" t="inlineStr">
        <is>
          <t>Post, Telegraph &amp; Telephone · printed pp. 278</t>
        </is>
      </c>
    </row>
    <row r="3">
      <c r="A3" t="inlineStr">
        <is>
          <t>4. Statistics on Post, Telegraph, etc.</t>
        </is>
      </c>
    </row>
    <row r="4">
      <c r="A4" t="inlineStr">
        <is>
          <t>Scan: https://archive.org/details/japan-year-book-1930/page/n333/mode/1up</t>
        </is>
      </c>
    </row>
    <row r="5">
      <c r="A5" s="3" t="inlineStr">
        <is>
          <t>← Contents</t>
        </is>
      </c>
    </row>
    <row r="7">
      <c r="A7" s="5" t="inlineStr">
        <is>
          <t>Dec.</t>
        </is>
      </c>
      <c r="B7" s="5" t="inlineStr">
        <is>
          <t>No. issued</t>
        </is>
      </c>
      <c r="C7" s="5" t="inlineStr">
        <is>
          <t>Amount</t>
        </is>
      </c>
      <c r="D7" s="5" t="inlineStr">
        <is>
          <t>No. paid</t>
        </is>
      </c>
      <c r="E7" s="5" t="inlineStr">
        <is>
          <t>Amount (paid)</t>
        </is>
      </c>
    </row>
    <row r="8">
      <c r="A8" s="9" t="n">
        <v>1924</v>
      </c>
      <c r="B8" s="8" t="n">
        <v>34939</v>
      </c>
      <c r="C8" t="inlineStr">
        <is>
          <t>¥965,603</t>
        </is>
      </c>
      <c r="D8" s="8" t="n">
        <v>34472</v>
      </c>
      <c r="E8" t="inlineStr"/>
    </row>
    <row r="9">
      <c r="A9" s="9" t="n">
        <v>1925</v>
      </c>
      <c r="B9" s="8" t="n">
        <v>34671</v>
      </c>
      <c r="C9" s="8" t="n">
        <v>947542</v>
      </c>
      <c r="D9" s="8" t="n">
        <v>31501</v>
      </c>
      <c r="E9" s="8" t="n">
        <v>827620</v>
      </c>
    </row>
    <row r="10">
      <c r="A10" s="9" t="n">
        <v>1926</v>
      </c>
      <c r="B10" s="8" t="n">
        <v>34784</v>
      </c>
      <c r="C10" s="8" t="n">
        <v>951551</v>
      </c>
      <c r="D10" s="8" t="n">
        <v>34738</v>
      </c>
      <c r="E10" t="inlineStr"/>
    </row>
    <row r="12">
      <c r="A12" s="2" t="inlineStr">
        <is>
          <t>Transcriber's notes</t>
        </is>
      </c>
    </row>
    <row r="13">
      <c r="A13" t="inlineStr">
        <is>
          <t>Row '1924', col 'Amount (paid)': ¥ sign and first digit run together in a blot ('¥?71,565'); left blank.</t>
        </is>
      </c>
    </row>
    <row r="14">
      <c r="A14" t="inlineStr">
        <is>
          <t>Row '1926', col 'Amount (paid)': first digit blotted and last digit damaged ('?51,91?', probably 951,911); left blank.</t>
        </is>
      </c>
    </row>
    <row r="15">
      <c r="A15" t="inlineStr">
        <is>
          <t>Row '1924' Amount issued: last digit read as 3 ('965,603'), slightly blurred.</t>
        </is>
      </c>
    </row>
    <row r="16">
      <c r="A16" t="inlineStr">
        <is>
          <t>Row '1926' No. paid '34,738': heavily inked but legible.</t>
        </is>
      </c>
    </row>
    <row r="17">
      <c r="A17" t="inlineStr">
        <is>
          <t>Header 'Dec.' as printed (end of December). No printed total.</t>
        </is>
      </c>
    </row>
  </sheetData>
  <hyperlinks>
    <hyperlink xmlns:r="http://schemas.openxmlformats.org/officeDocument/2006/relationships" ref="A5" r:id="rId1"/>
  </hyperlink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International Money Orders</t>
        </is>
      </c>
    </row>
    <row r="2">
      <c r="A2" t="inlineStr">
        <is>
          <t>Post, Telegraph &amp; Telephone · printed pp. 279</t>
        </is>
      </c>
    </row>
    <row r="3">
      <c r="A3" t="inlineStr">
        <is>
          <t>4. Statistics on Post, Telegraph, etc.</t>
        </is>
      </c>
    </row>
    <row r="4">
      <c r="A4" t="inlineStr">
        <is>
          <t>Scan: https://archive.org/details/japan-year-book-1930/page/n334/mode/1up</t>
        </is>
      </c>
    </row>
    <row r="5">
      <c r="A5" s="3" t="inlineStr">
        <is>
          <t>← Contents</t>
        </is>
      </c>
    </row>
    <row r="7">
      <c r="A7" s="5" t="inlineStr">
        <is>
          <t>Dec.</t>
        </is>
      </c>
      <c r="B7" s="5" t="inlineStr">
        <is>
          <t>No. issued</t>
        </is>
      </c>
      <c r="C7" s="5" t="inlineStr">
        <is>
          <t>Amount</t>
        </is>
      </c>
      <c r="D7" s="5" t="inlineStr">
        <is>
          <t>No. paid</t>
        </is>
      </c>
      <c r="E7" s="5" t="inlineStr">
        <is>
          <t>Amount (paid)</t>
        </is>
      </c>
    </row>
    <row r="8">
      <c r="A8" s="9" t="n">
        <v>1924</v>
      </c>
      <c r="B8" s="8" t="n">
        <v>60794</v>
      </c>
      <c r="C8" t="inlineStr"/>
      <c r="D8" s="8" t="n">
        <v>144288</v>
      </c>
      <c r="E8" t="inlineStr">
        <is>
          <t>¥8,538,607</t>
        </is>
      </c>
    </row>
    <row r="9">
      <c r="A9" s="9" t="n">
        <v>1925</v>
      </c>
      <c r="B9" s="8" t="n">
        <v>42531</v>
      </c>
      <c r="C9" s="8" t="n">
        <v>2074931</v>
      </c>
      <c r="D9" s="8" t="n">
        <v>140115</v>
      </c>
      <c r="E9" s="8" t="n">
        <v>7277516</v>
      </c>
    </row>
    <row r="10">
      <c r="A10" s="9" t="n">
        <v>1926</v>
      </c>
      <c r="B10" s="8" t="n">
        <v>44888</v>
      </c>
      <c r="C10" s="8" t="n">
        <v>2176230</v>
      </c>
      <c r="D10" s="8" t="n">
        <v>140578</v>
      </c>
      <c r="E10" s="8" t="n">
        <v>7104475</v>
      </c>
    </row>
    <row r="12">
      <c r="A12" s="2" t="inlineStr">
        <is>
          <t>Transcriber's notes</t>
        </is>
      </c>
    </row>
    <row r="13">
      <c r="A13" t="inlineStr">
        <is>
          <t>Row '1924' is heavily over-inked. Col 'Amount' (issued): last two digits blotted ('¥4,622,6??', possibly 639); left blank.</t>
        </is>
      </c>
    </row>
    <row r="14">
      <c r="A14" t="inlineStr">
        <is>
          <t>Row '1924' No. issued '60,794' heavily inked but read with reasonable confidence.</t>
        </is>
      </c>
    </row>
    <row r="15">
      <c r="A15" t="inlineStr">
        <is>
          <t>No printed total.</t>
        </is>
      </c>
    </row>
  </sheetData>
  <hyperlinks>
    <hyperlink xmlns:r="http://schemas.openxmlformats.org/officeDocument/2006/relationships" ref="A5" r:id="rId1"/>
  </hyperlink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Post and Telegraph Receipts (¥1,000)</t>
        </is>
      </c>
    </row>
    <row r="2">
      <c r="A2" t="inlineStr">
        <is>
          <t>Post, Telegraph &amp; Telephone · printed pp. 279</t>
        </is>
      </c>
    </row>
    <row r="3">
      <c r="A3" t="inlineStr">
        <is>
          <t>4. Statistics on Post, Telegraph, etc.</t>
        </is>
      </c>
    </row>
    <row r="4">
      <c r="A4" t="inlineStr">
        <is>
          <t>Scan: https://archive.org/details/japan-year-book-1930/page/n334/mode/1up</t>
        </is>
      </c>
    </row>
    <row r="5">
      <c r="A5" s="3" t="inlineStr">
        <is>
          <t>← Contents</t>
        </is>
      </c>
    </row>
    <row r="7">
      <c r="A7" s="5" t="inlineStr">
        <is>
          <t>Dec.</t>
        </is>
      </c>
      <c r="B7" s="5" t="inlineStr">
        <is>
          <t>Postage stamps</t>
        </is>
      </c>
      <c r="C7" s="5" t="inlineStr">
        <is>
          <t>Post</t>
        </is>
      </c>
      <c r="D7" s="5" t="inlineStr">
        <is>
          <t>Telephone</t>
        </is>
      </c>
      <c r="E7" s="5" t="inlineStr">
        <is>
          <t>Telegraph</t>
        </is>
      </c>
      <c r="F7" s="5" t="inlineStr">
        <is>
          <t>Total incl. others</t>
        </is>
      </c>
    </row>
    <row r="8">
      <c r="A8" s="9" t="n">
        <v>1924</v>
      </c>
      <c r="B8" s="8" t="n">
        <v>78388</v>
      </c>
      <c r="C8" s="8" t="n">
        <v>22291</v>
      </c>
      <c r="D8" s="8" t="n">
        <v>13068</v>
      </c>
      <c r="E8" s="8" t="n">
        <v>55755</v>
      </c>
      <c r="F8" s="8" t="n">
        <v>169736</v>
      </c>
    </row>
    <row r="9">
      <c r="A9" s="9" t="n">
        <v>1925</v>
      </c>
      <c r="B9" s="8" t="n">
        <v>82242</v>
      </c>
      <c r="C9" s="8" t="n">
        <v>23687</v>
      </c>
      <c r="D9" s="8" t="n">
        <v>13208</v>
      </c>
      <c r="E9" s="8" t="n">
        <v>90204</v>
      </c>
      <c r="F9" s="8" t="n">
        <v>209618</v>
      </c>
    </row>
    <row r="10">
      <c r="A10" s="9" t="n">
        <v>1926</v>
      </c>
      <c r="B10" s="8" t="n">
        <v>82388</v>
      </c>
      <c r="C10" s="8" t="n">
        <v>20410</v>
      </c>
      <c r="D10" s="8" t="n">
        <v>12868</v>
      </c>
      <c r="E10" s="8" t="n">
        <v>107183</v>
      </c>
      <c r="F10" s="8" t="n">
        <v>223177</v>
      </c>
    </row>
    <row r="12">
      <c r="A12" s="2" t="inlineStr">
        <is>
          <t>Transcriber's notes</t>
        </is>
      </c>
    </row>
    <row r="13">
      <c r="A13" t="inlineStr">
        <is>
          <t>'Total incl. others' includes unlisted items, so the listed parts need not sum to it: Row '1924' Total incl. others 169,736: parts sum to 169,502 — does NOT reconcile (diff 234); Row '1925' Total incl. others 209,618: parts sum to 209,341 — does NOT reconcile (diff 277); Row '1926' Total incl. others 223,177: parts sum to 222,849 — does NOT reconcile (diff 328)</t>
        </is>
      </c>
    </row>
  </sheetData>
  <hyperlinks>
    <hyperlink xmlns:r="http://schemas.openxmlformats.org/officeDocument/2006/relationships" ref="A5" r:id="rId1"/>
  </hyperlink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Post and Telegraph Service Expenses (¥1,000)</t>
        </is>
      </c>
    </row>
    <row r="2">
      <c r="A2" t="inlineStr">
        <is>
          <t>Post, Telegraph &amp; Telephone · printed pp. 279</t>
        </is>
      </c>
    </row>
    <row r="3">
      <c r="A3" t="inlineStr">
        <is>
          <t>4. Statistics on Post, Telegraph, etc.</t>
        </is>
      </c>
    </row>
    <row r="4">
      <c r="A4" t="inlineStr">
        <is>
          <t>Scan: https://archive.org/details/japan-year-book-1930/page/n334/mode/1up</t>
        </is>
      </c>
    </row>
    <row r="5">
      <c r="A5" s="3" t="inlineStr">
        <is>
          <t>← Contents</t>
        </is>
      </c>
    </row>
    <row r="7">
      <c r="A7" s="5" t="inlineStr">
        <is>
          <t>Dec.</t>
        </is>
      </c>
      <c r="B7" s="5" t="inlineStr">
        <is>
          <t>Salary</t>
        </is>
      </c>
      <c r="C7" s="5" t="inlineStr">
        <is>
          <t>Working</t>
        </is>
      </c>
      <c r="D7" s="5" t="inlineStr">
        <is>
          <t>Refundments</t>
        </is>
      </c>
      <c r="E7" s="5" t="inlineStr">
        <is>
          <t>Total incl. others</t>
        </is>
      </c>
    </row>
    <row r="8">
      <c r="A8" s="9" t="n">
        <v>1924</v>
      </c>
      <c r="B8" s="8" t="n">
        <v>15501</v>
      </c>
      <c r="C8" s="8" t="n">
        <v>95291</v>
      </c>
      <c r="D8" s="8" t="n">
        <v>9573</v>
      </c>
      <c r="E8" s="8" t="n">
        <v>120378</v>
      </c>
    </row>
    <row r="9">
      <c r="A9" s="9" t="n">
        <v>1925</v>
      </c>
      <c r="B9" s="8" t="n">
        <v>14802</v>
      </c>
      <c r="C9" s="8" t="n">
        <v>98447</v>
      </c>
      <c r="D9" s="8" t="n">
        <v>9199</v>
      </c>
      <c r="E9" s="8" t="n">
        <v>122462</v>
      </c>
    </row>
    <row r="10">
      <c r="A10" s="9" t="n">
        <v>1926</v>
      </c>
      <c r="B10" s="8" t="n">
        <v>15361</v>
      </c>
      <c r="C10" s="8" t="n">
        <v>103845</v>
      </c>
      <c r="D10" s="8" t="n">
        <v>10093</v>
      </c>
      <c r="E10" s="8" t="n">
        <v>127313</v>
      </c>
    </row>
    <row r="12">
      <c r="A12" s="2" t="inlineStr">
        <is>
          <t>Transcriber's notes</t>
        </is>
      </c>
    </row>
    <row r="13">
      <c r="A13" t="inlineStr">
        <is>
          <t>'Total incl. others' includes unlisted items: Row '1924' Total incl. others 120,378: parts sum to 120,365 — does NOT reconcile (diff 13); Row '1925' Total incl. others 122,462: parts sum to 122,448 — does NOT reconcile (diff 14); Row '1926' Total incl. others 127,313: parts sum to 129,299 — does NOT reconcile (diff -1,986)</t>
        </is>
      </c>
    </row>
  </sheetData>
  <hyperlinks>
    <hyperlink xmlns:r="http://schemas.openxmlformats.org/officeDocument/2006/relationships" ref="A5" r:id="rId1"/>
  </hyperlink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[Statistical abstract of railway working in Japan]</t>
        </is>
      </c>
    </row>
    <row r="2">
      <c r="A2" t="inlineStr">
        <is>
          <t>Railways · printed pp. 280</t>
        </is>
      </c>
    </row>
    <row r="3">
      <c r="A3" t="inlineStr">
        <is>
          <t>I. Introductory Remarks</t>
        </is>
      </c>
    </row>
    <row r="4">
      <c r="A4" t="inlineStr">
        <is>
          <t>Scan: https://archive.org/details/japan-year-book-1930/page/n335/mode/1up</t>
        </is>
      </c>
    </row>
    <row r="5">
      <c r="A5" s="3" t="inlineStr">
        <is>
          <t>← Contents</t>
        </is>
      </c>
    </row>
    <row r="7">
      <c r="A7" s="5" t="inlineStr">
        <is>
          <t>Item</t>
        </is>
      </c>
      <c r="B7" s="5" t="inlineStr">
        <is>
          <t>State-owned lines</t>
        </is>
      </c>
      <c r="C7" s="5" t="inlineStr">
        <is>
          <t>Private lines</t>
        </is>
      </c>
    </row>
    <row r="8">
      <c r="A8" t="inlineStr">
        <is>
          <t>Operating lines</t>
        </is>
      </c>
      <c r="B8" t="inlineStr">
        <is>
          <t>8,322 odd m.</t>
        </is>
      </c>
      <c r="C8" t="inlineStr">
        <is>
          <t>8,231.26 km.</t>
        </is>
      </c>
    </row>
    <row r="9">
      <c r="A9" t="inlineStr">
        <is>
          <t>Passenger mileage</t>
        </is>
      </c>
      <c r="B9" s="8" t="n">
        <v>12400000000</v>
      </c>
      <c r="C9" t="inlineStr">
        <is>
          <t>2,631,916,551 kw.</t>
        </is>
      </c>
    </row>
    <row r="10">
      <c r="A10" t="inlineStr">
        <is>
          <t>Passenger earnings</t>
        </is>
      </c>
      <c r="B10" t="inlineStr">
        <is>
          <t>¥234,006,137</t>
        </is>
      </c>
      <c r="C10" t="inlineStr">
        <is>
          <t>¥170,974,125</t>
        </is>
      </c>
    </row>
    <row r="11">
      <c r="A11" t="inlineStr">
        <is>
          <t>Goods mileage</t>
        </is>
      </c>
      <c r="B11" s="8" t="n">
        <v>7600000000</v>
      </c>
      <c r="C11" t="inlineStr">
        <is>
          <t>485,147,231 km.</t>
        </is>
      </c>
    </row>
    <row r="12">
      <c r="A12" t="inlineStr">
        <is>
          <t>Goods earnings</t>
        </is>
      </c>
      <c r="B12" t="inlineStr">
        <is>
          <t>¥210,178,548</t>
        </is>
      </c>
      <c r="C12" t="inlineStr">
        <is>
          <t>¥24,553,385</t>
        </is>
      </c>
    </row>
    <row r="13">
      <c r="A13" t="inlineStr">
        <is>
          <t>Capital invested</t>
        </is>
      </c>
      <c r="B13" t="inlineStr">
        <is>
          <t>¥2,907,004,129</t>
        </is>
      </c>
      <c r="C13" t="inlineStr">
        <is>
          <t>*¥1,073,036,450</t>
        </is>
      </c>
    </row>
    <row r="15">
      <c r="A15" s="2" t="inlineStr">
        <is>
          <t>Footnotes</t>
        </is>
      </c>
    </row>
    <row r="16">
      <c r="A16" t="inlineStr">
        <is>
          <t>N.B.—*The figure excludes tramways for which ¥2,300,659 thousand was invested as returned in 1927-28.</t>
        </is>
      </c>
    </row>
    <row r="18">
      <c r="A18" s="2" t="inlineStr">
        <is>
          <t>Transcriber's notes</t>
        </is>
      </c>
    </row>
    <row r="19">
      <c r="A19" t="inlineStr">
        <is>
          <t>Units kept in cells as printed ('odd m.', 'km.', 'kw.' (sic)).</t>
        </is>
      </c>
    </row>
  </sheetData>
  <hyperlinks>
    <hyperlink xmlns:r="http://schemas.openxmlformats.org/officeDocument/2006/relationships" ref="A5" r:id="rId1"/>
  </hyperlink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General Statistics of Railways</t>
        </is>
      </c>
    </row>
    <row r="2">
      <c r="A2" t="inlineStr">
        <is>
          <t>Railways · printed pp. 280, 281</t>
        </is>
      </c>
    </row>
    <row r="3">
      <c r="A3" t="inlineStr">
        <is>
          <t>I. Introductory Remarks</t>
        </is>
      </c>
    </row>
    <row r="4">
      <c r="A4" t="inlineStr">
        <is>
          <t>Scan: https://archive.org/details/japan-year-book-1930/page/n335/mode/1up, https://archive.org/details/japan-year-book-1930/page/n336/mode/1up</t>
        </is>
      </c>
    </row>
    <row r="5">
      <c r="A5" s="3" t="inlineStr">
        <is>
          <t>← Contents</t>
        </is>
      </c>
    </row>
    <row r="7">
      <c r="A7" s="2" t="inlineStr">
        <is>
          <t>Railway mileage open to traffic</t>
        </is>
      </c>
    </row>
    <row r="8">
      <c r="A8" s="5" t="inlineStr">
        <is>
          <t>End of March</t>
        </is>
      </c>
      <c r="B8" s="5" t="inlineStr">
        <is>
          <t>State m. ch.</t>
        </is>
      </c>
      <c r="C8" s="5" t="inlineStr">
        <is>
          <t>Private m. ch.</t>
        </is>
      </c>
      <c r="D8" s="5" t="inlineStr">
        <is>
          <t>Total m. ch.</t>
        </is>
      </c>
    </row>
    <row r="9">
      <c r="A9" s="9" t="n">
        <v>1924</v>
      </c>
      <c r="B9" s="6" t="n">
        <v>7350.54</v>
      </c>
      <c r="C9" s="6" t="n">
        <v>2658.28</v>
      </c>
      <c r="D9" s="6" t="n">
        <v>10009.02</v>
      </c>
    </row>
    <row r="10">
      <c r="A10" s="9" t="n">
        <v>1925</v>
      </c>
      <c r="B10" s="6" t="n">
        <v>7558.44</v>
      </c>
      <c r="C10" s="6" t="n">
        <v>2855.7</v>
      </c>
      <c r="D10" s="6" t="n">
        <v>10414.34</v>
      </c>
    </row>
    <row r="11">
      <c r="A11" s="9" t="n">
        <v>1926</v>
      </c>
      <c r="B11" s="6" t="n">
        <v>7837.08</v>
      </c>
      <c r="C11" s="6" t="n">
        <v>3047.26</v>
      </c>
      <c r="D11" s="6" t="n">
        <v>10884.34</v>
      </c>
    </row>
    <row r="12">
      <c r="A12" s="9" t="n">
        <v>1927</v>
      </c>
      <c r="B12" s="6" t="n">
        <v>8007.69</v>
      </c>
      <c r="C12" s="6" t="n">
        <v>3320.48</v>
      </c>
      <c r="D12" s="6" t="n">
        <v>11328.37</v>
      </c>
    </row>
    <row r="13">
      <c r="A13" s="9" t="n">
        <v>1928</v>
      </c>
      <c r="B13" s="6" t="n">
        <v>8322.700000000001</v>
      </c>
      <c r="C13" t="inlineStr">
        <is>
          <t>—</t>
        </is>
      </c>
      <c r="D13" t="inlineStr">
        <is>
          <t>—</t>
        </is>
      </c>
    </row>
    <row r="15">
      <c r="A15" s="2" t="inlineStr">
        <is>
          <t>Capital and profit</t>
        </is>
      </c>
    </row>
    <row r="16">
      <c r="A16" s="5" t="inlineStr">
        <is>
          <t>Year ended March</t>
        </is>
      </c>
      <c r="B16" s="5" t="inlineStr">
        <is>
          <t>State railways — Capital invested from beginning (Yen)</t>
        </is>
      </c>
      <c r="C16" s="5" t="inlineStr">
        <is>
          <t>State railways — Profit percent. to capital</t>
        </is>
      </c>
      <c r="D16" s="5" t="inlineStr">
        <is>
          <t>Private railways open to traffic — Capital (Yen)</t>
        </is>
      </c>
      <c r="E16" s="5" t="inlineStr">
        <is>
          <t>Private railways open to traffic — Profit percent. to cost of construction</t>
        </is>
      </c>
    </row>
    <row r="17">
      <c r="A17" s="9" t="n">
        <v>1924</v>
      </c>
      <c r="B17" s="8" t="n">
        <v>2149783769</v>
      </c>
      <c r="C17" s="11" t="n">
        <v>8.5</v>
      </c>
      <c r="D17" s="8" t="n">
        <v>495916997</v>
      </c>
      <c r="E17" s="11" t="n">
        <v>8.1</v>
      </c>
    </row>
    <row r="18">
      <c r="A18" s="9" t="n">
        <v>1925</v>
      </c>
      <c r="B18" s="8" t="n">
        <v>2323210254</v>
      </c>
      <c r="C18" s="11" t="n">
        <v>8.800000000000001</v>
      </c>
      <c r="D18" s="8" t="n">
        <v>592995605</v>
      </c>
      <c r="E18" s="11" t="n">
        <v>7.9</v>
      </c>
    </row>
    <row r="19">
      <c r="A19" s="9" t="n">
        <v>1926</v>
      </c>
      <c r="B19" s="8" t="n">
        <v>2500154609</v>
      </c>
      <c r="C19" s="11" t="n">
        <v>8.800000000000001</v>
      </c>
      <c r="D19" s="8" t="n">
        <v>668082042</v>
      </c>
      <c r="E19" s="11" t="n">
        <v>7.2</v>
      </c>
    </row>
    <row r="20">
      <c r="A20" s="9" t="n">
        <v>1927</v>
      </c>
      <c r="B20" s="8" t="n">
        <v>2688669616</v>
      </c>
      <c r="C20" s="11" t="n">
        <v>7.9</v>
      </c>
      <c r="D20" s="8" t="n">
        <v>783242592</v>
      </c>
      <c r="E20" s="11" t="n">
        <v>7.2</v>
      </c>
    </row>
    <row r="21">
      <c r="A21" s="9" t="n">
        <v>1928</v>
      </c>
      <c r="B21" s="8" t="n">
        <v>2907004129</v>
      </c>
      <c r="C21" s="11" t="n">
        <v>7.7</v>
      </c>
      <c r="D21" s="8" t="n">
        <v>1073036450</v>
      </c>
      <c r="E21" s="11" t="n">
        <v>7.1</v>
      </c>
    </row>
    <row r="23">
      <c r="A23" s="2" t="inlineStr">
        <is>
          <t>Transcriber's notes</t>
        </is>
      </c>
    </row>
    <row r="24">
      <c r="A24" t="inlineStr">
        <is>
          <t>Part 1 on p. 280; part 2 (capital and profit) printed at top of p. 281 without a new title, taken as continuation of this table.</t>
        </is>
      </c>
    </row>
    <row r="25">
      <c r="A25" t="inlineStr">
        <is>
          <t>m. ch. = miles and chains (80 chains = 1 mile); totals checked in miles+chains.</t>
        </is>
      </c>
    </row>
    <row r="26">
      <c r="A26" t="inlineStr">
        <is>
          <t>Total 1924 10,009.02: 7,350.54 + 2,658.28 = 10,009 m. 02 ch. — reconciles</t>
        </is>
      </c>
    </row>
    <row r="27">
      <c r="A27" t="inlineStr">
        <is>
          <t>Total 1925 10,414.34: 7,558.44 + 2,855.70 = 10,414 m. 34 ch. — reconciles</t>
        </is>
      </c>
    </row>
    <row r="28">
      <c r="A28" t="inlineStr">
        <is>
          <t>Total 1926 10,884.34: 7,837.08 + 3,047.26 = 10,884 m. 34 ch. — reconciles</t>
        </is>
      </c>
    </row>
    <row r="29">
      <c r="A29" t="inlineStr">
        <is>
          <t>Total 1927 11,328.37: 8,007.69 + 3,320.48 = 11,328 m. 37 ch. — reconciles</t>
        </is>
      </c>
    </row>
  </sheetData>
  <hyperlinks>
    <hyperlink xmlns:r="http://schemas.openxmlformats.org/officeDocument/2006/relationships" ref="A5" r:id="rId1"/>
  </hyperlink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[Staff of the Government Railways, March 31st, 1928]</t>
        </is>
      </c>
    </row>
    <row r="2">
      <c r="A2" t="inlineStr">
        <is>
          <t>Railways · printed pp. 281</t>
        </is>
      </c>
    </row>
    <row r="3">
      <c r="A3" t="inlineStr">
        <is>
          <t>II. The Government Railways — Administration and Staff</t>
        </is>
      </c>
    </row>
    <row r="4">
      <c r="A4" t="inlineStr">
        <is>
          <t>Scan: https://archive.org/details/japan-year-book-1930/page/n336/mode/1up</t>
        </is>
      </c>
    </row>
    <row r="5">
      <c r="A5" s="3" t="inlineStr">
        <is>
          <t>← Contents</t>
        </is>
      </c>
    </row>
    <row r="7">
      <c r="A7" s="5" t="inlineStr">
        <is>
          <t>Class</t>
        </is>
      </c>
      <c r="B7" s="5" t="inlineStr">
        <is>
          <t>Number</t>
        </is>
      </c>
    </row>
    <row r="8">
      <c r="A8" t="inlineStr">
        <is>
          <t>Superintending officers and engineers</t>
        </is>
      </c>
      <c r="B8" s="9" t="n">
        <v>961</v>
      </c>
    </row>
    <row r="9">
      <c r="A9" t="inlineStr">
        <is>
          <t>Clerks and junior engineers</t>
        </is>
      </c>
      <c r="B9" s="8" t="n">
        <v>20991</v>
      </c>
    </row>
    <row r="10">
      <c r="A10" t="inlineStr">
        <is>
          <t>Employees</t>
        </is>
      </c>
      <c r="B10" s="8" t="n">
        <v>74438</v>
      </c>
    </row>
    <row r="11">
      <c r="A11" t="inlineStr">
        <is>
          <t>Subordinate employees</t>
        </is>
      </c>
      <c r="B11" s="8" t="n">
        <v>110041</v>
      </c>
    </row>
    <row r="12">
      <c r="A12" t="inlineStr">
        <is>
          <t>Total</t>
        </is>
      </c>
      <c r="B12" s="8" t="n">
        <v>206431</v>
      </c>
    </row>
    <row r="13">
      <c r="A13" t="inlineStr">
        <is>
          <t>Increase over the previous year</t>
        </is>
      </c>
      <c r="B13" s="8" t="n">
        <v>5931</v>
      </c>
    </row>
    <row r="15">
      <c r="A15" s="2" t="inlineStr">
        <is>
          <t>Transcriber's notes</t>
        </is>
      </c>
    </row>
    <row r="16">
      <c r="A16" t="inlineStr">
        <is>
          <t>Total 'Number' 206,431: parts sum to 206,431 — reconciles</t>
        </is>
      </c>
    </row>
  </sheetData>
  <hyperlinks>
    <hyperlink xmlns:r="http://schemas.openxmlformats.org/officeDocument/2006/relationships" ref="A5" r:id="rId1"/>
  </hyperlink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[Mileage of lines worked and length of tracks, March 31st, 1928, in comparison with the preceding year]</t>
        </is>
      </c>
    </row>
    <row r="2">
      <c r="A2" t="inlineStr">
        <is>
          <t>Railways · printed pp. 281</t>
        </is>
      </c>
    </row>
    <row r="3">
      <c r="A3" t="inlineStr">
        <is>
          <t>Mileage</t>
        </is>
      </c>
    </row>
    <row r="4">
      <c r="A4" t="inlineStr">
        <is>
          <t>Scan: https://archive.org/details/japan-year-book-1930/page/n336/mode/1up</t>
        </is>
      </c>
    </row>
    <row r="5">
      <c r="A5" s="3" t="inlineStr">
        <is>
          <t>← Contents</t>
        </is>
      </c>
    </row>
    <row r="7">
      <c r="A7" s="5" t="inlineStr">
        <is>
          <t>Division</t>
        </is>
      </c>
      <c r="B7" s="5" t="inlineStr">
        <is>
          <t>Route — Single track m. ch.</t>
        </is>
      </c>
      <c r="C7" s="5" t="inlineStr">
        <is>
          <t>Route — Double track m. ch.</t>
        </is>
      </c>
      <c r="D7" s="5" t="inlineStr">
        <is>
          <t>Route — Triple m. ch.</t>
        </is>
      </c>
      <c r="E7" s="5" t="inlineStr">
        <is>
          <t>Route — Total incl. others m. ch.</t>
        </is>
      </c>
      <c r="F7" s="5" t="inlineStr">
        <is>
          <t>Tracks — Main m. ch.</t>
        </is>
      </c>
      <c r="G7" s="5" t="inlineStr">
        <is>
          <t>Tracks — Total incl. others m. ch.</t>
        </is>
      </c>
    </row>
    <row r="8">
      <c r="A8" t="inlineStr">
        <is>
          <t>Tokyo</t>
        </is>
      </c>
      <c r="B8" s="6" t="n">
        <v>1050.56</v>
      </c>
      <c r="C8" s="7" t="n">
        <v>548.5</v>
      </c>
      <c r="D8" s="7" t="n">
        <v>1.63</v>
      </c>
      <c r="E8" s="6" t="n">
        <v>1694.61</v>
      </c>
      <c r="F8" s="6" t="n">
        <v>2537.01</v>
      </c>
      <c r="G8" s="6" t="n">
        <v>3799.38</v>
      </c>
    </row>
    <row r="9">
      <c r="A9" t="inlineStr">
        <is>
          <t>Nagoya</t>
        </is>
      </c>
      <c r="B9" s="6" t="n">
        <v>1362.87</v>
      </c>
      <c r="C9" s="7" t="n">
        <v>314.21</v>
      </c>
      <c r="D9" s="7" t="n">
        <v>11.16</v>
      </c>
      <c r="E9" s="6" t="n">
        <v>1688.24</v>
      </c>
      <c r="F9" s="6" t="n">
        <v>2024.77</v>
      </c>
      <c r="G9" s="6" t="n">
        <v>2946.96</v>
      </c>
    </row>
    <row r="10">
      <c r="A10" t="inlineStr">
        <is>
          <t>Kobe</t>
        </is>
      </c>
      <c r="B10" s="6" t="n">
        <v>1905.45</v>
      </c>
      <c r="C10" s="7" t="n">
        <v>435.87</v>
      </c>
      <c r="D10" t="inlineStr">
        <is>
          <t>—</t>
        </is>
      </c>
      <c r="E10" s="6" t="n">
        <v>2369.39</v>
      </c>
      <c r="F10" s="6" t="n">
        <v>2889.46</v>
      </c>
      <c r="G10" s="6" t="n">
        <v>3983.02</v>
      </c>
    </row>
    <row r="11">
      <c r="A11" t="inlineStr">
        <is>
          <t>Moji</t>
        </is>
      </c>
      <c r="B11" s="6" t="n">
        <v>1984.24</v>
      </c>
      <c r="C11" s="7" t="n">
        <v>343.65</v>
      </c>
      <c r="D11" s="7" t="n">
        <v>7.66</v>
      </c>
      <c r="E11" s="6" t="n">
        <v>2339.65</v>
      </c>
      <c r="F11" s="6" t="n">
        <v>2710.95</v>
      </c>
      <c r="G11" s="6" t="n">
        <v>3806.64</v>
      </c>
    </row>
    <row r="12">
      <c r="A12" t="inlineStr">
        <is>
          <t>Sendai</t>
        </is>
      </c>
      <c r="B12" s="6" t="n">
        <v>2734.77</v>
      </c>
      <c r="C12" s="7" t="n">
        <v>26.85</v>
      </c>
      <c r="D12" s="7" t="n">
        <v>1.87</v>
      </c>
      <c r="E12" s="6" t="n">
        <v>2763.49</v>
      </c>
      <c r="F12" s="6" t="n">
        <v>2794.08</v>
      </c>
      <c r="G12" s="6" t="n">
        <v>3785.69</v>
      </c>
    </row>
    <row r="13">
      <c r="A13" t="inlineStr">
        <is>
          <t>Sapporo</t>
        </is>
      </c>
      <c r="B13" s="6" t="n">
        <v>2302.66</v>
      </c>
      <c r="C13" s="7" t="n">
        <v>213.17</v>
      </c>
      <c r="D13" t="inlineStr">
        <is>
          <t>—</t>
        </is>
      </c>
      <c r="E13" s="6" t="n">
        <v>2515.83</v>
      </c>
      <c r="F13" s="6" t="n">
        <v>2728.99</v>
      </c>
      <c r="G13" s="6" t="n">
        <v>3647.47</v>
      </c>
    </row>
    <row r="14">
      <c r="A14" t="inlineStr">
        <is>
          <t>Total</t>
        </is>
      </c>
      <c r="B14" s="6" t="n">
        <v>11340.55</v>
      </c>
      <c r="C14" s="6" t="n">
        <v>1882.23</v>
      </c>
      <c r="D14" s="7" t="n">
        <v>22.32</v>
      </c>
      <c r="E14" s="6" t="n">
        <v>13371.21</v>
      </c>
      <c r="F14" t="inlineStr">
        <is>
          <t>15,685,27</t>
        </is>
      </c>
      <c r="G14" s="6" t="n">
        <v>21969.17</v>
      </c>
    </row>
    <row r="15">
      <c r="A15" t="inlineStr">
        <is>
          <t>Do. 1926-27</t>
        </is>
      </c>
      <c r="B15" s="6" t="n">
        <v>10917.19</v>
      </c>
      <c r="C15" s="6" t="n">
        <v>1864.99</v>
      </c>
      <c r="D15" s="7" t="n">
        <v>20.38</v>
      </c>
      <c r="E15" s="6" t="n">
        <v>12887.4</v>
      </c>
      <c r="F15" s="6" t="n">
        <v>15060.44</v>
      </c>
      <c r="G15" s="6" t="n">
        <v>20974.23</v>
      </c>
    </row>
    <row r="17">
      <c r="A17" s="2" t="inlineStr">
        <is>
          <t>Transcriber's notes</t>
        </is>
      </c>
    </row>
    <row r="18">
      <c r="A18" t="inlineStr">
        <is>
          <t>Headed 'm. ch.' but several fractional parts exceed 79 (e.g. 1,362.87; 2,728.99), so figures behave as decimal miles; totals checked as decimals.</t>
        </is>
      </c>
    </row>
    <row r="19">
      <c r="A19" t="inlineStr">
        <is>
          <t>Total row, col 'Tracks — Main' printed '15,685,27' (comma for decimal point) — kept as printed; read as 15,685.27 for the check.</t>
        </is>
      </c>
    </row>
    <row r="20">
      <c r="A20" t="inlineStr">
        <is>
          <t>Total 'Route — Single track m. ch.' 11,340.55: parts sum to 11,340.55 — reconciles</t>
        </is>
      </c>
    </row>
    <row r="21">
      <c r="A21" t="inlineStr">
        <is>
          <t>Total 'Route — Double track m. ch.' 1,882.23: parts sum to 1,882.25 — does NOT reconcile (diff -0.02)</t>
        </is>
      </c>
    </row>
    <row r="22">
      <c r="A22" t="inlineStr">
        <is>
          <t>Total 'Route — Triple m. ch.' 22.32: parts sum to 22.32 — reconciles</t>
        </is>
      </c>
    </row>
    <row r="23">
      <c r="A23" t="inlineStr">
        <is>
          <t>Total 'Route — Total incl. others m. ch.' 13,371.21: parts sum to 13,371.21 — reconciles</t>
        </is>
      </c>
    </row>
    <row r="24">
      <c r="A24" t="inlineStr">
        <is>
          <t>Total 'Tracks — Main m. ch.' 15,685,27: parts sum to 15,685.26 — does NOT reconcile (diff 0.01)</t>
        </is>
      </c>
    </row>
    <row r="25">
      <c r="A25" t="inlineStr">
        <is>
          <t>Total 'Tracks — Total incl. others m. ch.' 21,969.17: parts sum to 21,969.16 — does NOT reconcile (diff 0.01)</t>
        </is>
      </c>
    </row>
    <row r="26">
      <c r="A26" t="inlineStr">
        <is>
          <t>'Route — Total incl. others' and 'Tracks — Total incl. others' include unlisted categories; row sums of Single+Double+Triple: Tokyo 1,600.69 vs 1,694.61; Nagoya 1,688.24 vs 1,688.24; Kobe 2,341.32 vs 2,369.39; Moji 2,335.55 vs 2,339.65; Sendai 2,763.49 vs 2,763.49; Sapporo 2,515.83 vs 2,515.83; Total 13,245.10 vs 13,371.21; Do. 1926-27 12,802.56 vs 12,887.40</t>
        </is>
      </c>
    </row>
  </sheetData>
  <hyperlinks>
    <hyperlink xmlns:r="http://schemas.openxmlformats.org/officeDocument/2006/relationships" ref="A5" r:id="rId1"/>
  </hyperlink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Main Lines and Mileage under Traffic, End of Mar., 1928</t>
        </is>
      </c>
    </row>
    <row r="2">
      <c r="A2" t="inlineStr">
        <is>
          <t>Railways · printed pp. 281, 282</t>
        </is>
      </c>
    </row>
    <row r="3">
      <c r="A3" t="inlineStr">
        <is>
          <t>II. The Government Railways — Mileage</t>
        </is>
      </c>
    </row>
    <row r="4">
      <c r="A4" t="inlineStr">
        <is>
          <t>Scan: https://archive.org/details/japan-year-book-1930/page/n336/mode/1up, https://archive.org/details/japan-year-book-1930/page/n337/mode/1up</t>
        </is>
      </c>
    </row>
    <row r="5">
      <c r="A5" s="3" t="inlineStr">
        <is>
          <t>← Contents</t>
        </is>
      </c>
    </row>
    <row r="7">
      <c r="A7" s="5" t="inlineStr">
        <is>
          <t>Name of principal lines</t>
        </is>
      </c>
      <c r="B7" s="5" t="inlineStr">
        <is>
          <t>Open mileage</t>
        </is>
      </c>
    </row>
    <row r="8">
      <c r="A8" t="inlineStr">
        <is>
          <t>Main Island:</t>
        </is>
      </c>
      <c r="B8" t="inlineStr"/>
    </row>
    <row r="9">
      <c r="A9" t="inlineStr">
        <is>
          <t>Ban-etsu line</t>
        </is>
      </c>
      <c r="B9" s="11" t="n">
        <v>181.3</v>
      </c>
    </row>
    <row r="10">
      <c r="A10" t="inlineStr">
        <is>
          <t>Central line</t>
        </is>
      </c>
      <c r="B10" s="11" t="n">
        <v>304.5</v>
      </c>
    </row>
    <row r="11">
      <c r="A11" t="inlineStr">
        <is>
          <t>Hokuroku line</t>
        </is>
      </c>
      <c r="B11" s="11" t="n">
        <v>367.3</v>
      </c>
    </row>
    <row r="12">
      <c r="A12" t="inlineStr">
        <is>
          <t>Kwansai line</t>
        </is>
      </c>
      <c r="B12" s="11" t="n">
        <v>363.2</v>
      </c>
    </row>
    <row r="13">
      <c r="A13" t="inlineStr">
        <is>
          <t>O-u line</t>
        </is>
      </c>
      <c r="B13" s="11" t="n">
        <v>442.2</v>
      </c>
    </row>
    <row r="14">
      <c r="A14" t="inlineStr">
        <is>
          <t>Riku-u line</t>
        </is>
      </c>
      <c r="B14" s="11" t="n">
        <v>102.6</v>
      </c>
    </row>
    <row r="15">
      <c r="A15" t="inlineStr">
        <is>
          <t>San-in line</t>
        </is>
      </c>
      <c r="B15" s="11" t="n">
        <v>467.4</v>
      </c>
    </row>
    <row r="16">
      <c r="A16" t="inlineStr">
        <is>
          <t>San-yo line</t>
        </is>
      </c>
      <c r="B16" s="11" t="n">
        <v>604.1</v>
      </c>
    </row>
    <row r="17">
      <c r="A17" t="inlineStr">
        <is>
          <t>Shin-etsu line</t>
        </is>
      </c>
      <c r="B17" s="11" t="n">
        <v>333.4</v>
      </c>
    </row>
    <row r="18">
      <c r="A18" t="inlineStr">
        <is>
          <t>Sobu line</t>
        </is>
      </c>
      <c r="B18" s="11" t="n">
        <v>267.9</v>
      </c>
    </row>
    <row r="19">
      <c r="A19" t="inlineStr">
        <is>
          <t>Tohoku line</t>
        </is>
      </c>
      <c r="B19" s="12" t="n">
        <v>1172.2</v>
      </c>
    </row>
    <row r="20">
      <c r="A20" t="inlineStr">
        <is>
          <t>Tokaido line</t>
        </is>
      </c>
      <c r="B20" s="11" t="n">
        <v>619.7</v>
      </c>
    </row>
    <row r="21">
      <c r="A21" t="inlineStr">
        <is>
          <t>U-etsu line</t>
        </is>
      </c>
      <c r="B21" s="11" t="n">
        <v>179.4</v>
      </c>
    </row>
    <row r="22">
      <c r="A22" t="inlineStr">
        <is>
          <t>Kyushu:</t>
        </is>
      </c>
      <c r="B22" t="inlineStr"/>
    </row>
    <row r="23">
      <c r="A23" t="inlineStr">
        <is>
          <t>Chikuho line</t>
        </is>
      </c>
      <c r="B23" s="11" t="n">
        <v>77</v>
      </c>
    </row>
    <row r="24">
      <c r="A24" t="inlineStr">
        <is>
          <t>Kagoshima line</t>
        </is>
      </c>
      <c r="B24" s="11" t="n">
        <v>464.6</v>
      </c>
    </row>
    <row r="25">
      <c r="A25" t="inlineStr">
        <is>
          <t>Nagasaki line</t>
        </is>
      </c>
      <c r="B25" s="11" t="n">
        <v>143.7</v>
      </c>
    </row>
    <row r="26">
      <c r="A26" t="inlineStr">
        <is>
          <t>Nippo line</t>
        </is>
      </c>
      <c r="B26" s="11" t="n">
        <v>421.9</v>
      </c>
    </row>
    <row r="27">
      <c r="A27" t="inlineStr">
        <is>
          <t>Shikoku:</t>
        </is>
      </c>
      <c r="B27" t="inlineStr"/>
    </row>
    <row r="28">
      <c r="A28" t="inlineStr">
        <is>
          <t>Kochi line</t>
        </is>
      </c>
      <c r="B28" s="11" t="n">
        <v>35.7</v>
      </c>
    </row>
    <row r="29">
      <c r="A29" t="inlineStr">
        <is>
          <t>Sanuki line</t>
        </is>
      </c>
      <c r="B29" s="11" t="n">
        <v>136.6</v>
      </c>
    </row>
    <row r="30">
      <c r="A30" t="inlineStr">
        <is>
          <t>Takamatsu-Tokushima line</t>
        </is>
      </c>
      <c r="B30" s="11" t="n">
        <v>17.2</v>
      </c>
    </row>
    <row r="31">
      <c r="A31" t="inlineStr">
        <is>
          <t>Tokushima line</t>
        </is>
      </c>
      <c r="B31" s="11" t="n">
        <v>52.9</v>
      </c>
    </row>
    <row r="32">
      <c r="A32" t="inlineStr">
        <is>
          <t>Hokkaido:</t>
        </is>
      </c>
      <c r="B32" t="inlineStr"/>
    </row>
    <row r="33">
      <c r="A33" t="inlineStr">
        <is>
          <t>Abashiri line</t>
        </is>
      </c>
      <c r="B33" t="inlineStr"/>
    </row>
    <row r="34">
      <c r="A34" t="inlineStr">
        <is>
          <t>Hakodate line</t>
        </is>
      </c>
      <c r="B34" s="11" t="n">
        <v>345.4</v>
      </c>
    </row>
    <row r="35">
      <c r="A35" t="inlineStr">
        <is>
          <t>Muroran line</t>
        </is>
      </c>
      <c r="B35" s="11" t="n">
        <v>147.6</v>
      </c>
    </row>
    <row r="36">
      <c r="A36" t="inlineStr">
        <is>
          <t>Nayoro line</t>
        </is>
      </c>
      <c r="B36" s="11" t="n">
        <v>97</v>
      </c>
    </row>
    <row r="37">
      <c r="A37" t="inlineStr">
        <is>
          <t>Nemuro line</t>
        </is>
      </c>
      <c r="B37" s="11" t="n">
        <v>366.2</v>
      </c>
    </row>
    <row r="38">
      <c r="A38" t="inlineStr">
        <is>
          <t>Rumoi line</t>
        </is>
      </c>
      <c r="B38" s="11" t="n">
        <v>52.9</v>
      </c>
    </row>
    <row r="39">
      <c r="A39" t="inlineStr">
        <is>
          <t>Soya line</t>
        </is>
      </c>
      <c r="B39" t="inlineStr"/>
    </row>
    <row r="40">
      <c r="A40" t="inlineStr">
        <is>
          <t>Total</t>
        </is>
      </c>
      <c r="B40" s="12" t="n">
        <v>8322.700000000001</v>
      </c>
    </row>
    <row r="42">
      <c r="A42" s="2" t="inlineStr">
        <is>
          <t>Transcriber's notes</t>
        </is>
      </c>
    </row>
    <row r="43">
      <c r="A43" t="inlineStr">
        <is>
          <t>Runs from p. 281 (two side-by-side blocks: Main Island to Kyushu Kagoshima) to p. 282 (two blocks: Nagasaki to Tokushima, Hokkaido to Total); merged in reading order.</t>
        </is>
      </c>
    </row>
    <row r="44">
      <c r="A44" t="inlineStr">
        <is>
          <t>Ditto marks under 'line' expanded to 'line'.</t>
        </is>
      </c>
    </row>
    <row r="45">
      <c r="A45" t="inlineStr">
        <is>
          <t>Hokkaido figures on p. 282 are printed in a compressed, blurred type at the right edge.</t>
        </is>
      </c>
    </row>
    <row r="46">
      <c r="A46" t="inlineStr">
        <is>
          <t>Row 'Abashiri line': last digit ambiguous (3 or 8: '228.?'); left blank.</t>
        </is>
      </c>
    </row>
    <row r="47">
      <c r="A47" t="inlineStr">
        <is>
          <t>Row 'Soya line': last digit ambiguous (2 or 3: '281.?'); left blank.</t>
        </is>
      </c>
    </row>
    <row r="48">
      <c r="A48" t="inlineStr">
        <is>
          <t>Total 8,322.7: parts sum to 7,763.9 — does NOT reconcile (diff 558.8) excluding the two blank cells (the Total presumably covers all lines, not only the principal lines listed)</t>
        </is>
      </c>
    </row>
  </sheetData>
  <hyperlinks>
    <hyperlink xmlns:r="http://schemas.openxmlformats.org/officeDocument/2006/relationships" ref="A5" r:id="rId1"/>
  </hyperlink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Passenger Earnings (¥ 1,000)</t>
        </is>
      </c>
    </row>
    <row r="2">
      <c r="A2" t="inlineStr">
        <is>
          <t>Railways · printed pp. 282</t>
        </is>
      </c>
    </row>
    <row r="3">
      <c r="A3" t="inlineStr">
        <is>
          <t>Traffic Results — Passenger traffic. (Year ended March)</t>
        </is>
      </c>
    </row>
    <row r="4">
      <c r="A4" t="inlineStr">
        <is>
          <t>Scan: https://archive.org/details/japan-year-book-1930/page/n337/mode/1up</t>
        </is>
      </c>
    </row>
    <row r="5">
      <c r="A5" s="3" t="inlineStr">
        <is>
          <t>← Contents</t>
        </is>
      </c>
    </row>
    <row r="7">
      <c r="A7" s="5" t="inlineStr">
        <is>
          <t>Class</t>
        </is>
      </c>
      <c r="B7" s="5" t="inlineStr">
        <is>
          <t>1924</t>
        </is>
      </c>
      <c r="C7" s="5" t="inlineStr">
        <is>
          <t>1925</t>
        </is>
      </c>
      <c r="D7" s="5" t="inlineStr">
        <is>
          <t>1926</t>
        </is>
      </c>
      <c r="E7" s="5" t="inlineStr">
        <is>
          <t>1927</t>
        </is>
      </c>
      <c r="F7" s="5" t="inlineStr">
        <is>
          <t>[1928]</t>
        </is>
      </c>
    </row>
    <row r="8">
      <c r="A8" t="inlineStr">
        <is>
          <t>1st class</t>
        </is>
      </c>
      <c r="B8" s="8" t="n">
        <v>1981</v>
      </c>
      <c r="C8" s="8" t="n">
        <v>1048</v>
      </c>
      <c r="D8" s="8" t="n">
        <v>1012</v>
      </c>
      <c r="E8" s="9" t="n">
        <v>946</v>
      </c>
      <c r="F8" s="9" t="n">
        <v>859</v>
      </c>
    </row>
    <row r="9">
      <c r="A9" t="inlineStr">
        <is>
          <t>2nd class</t>
        </is>
      </c>
      <c r="B9" s="8" t="n">
        <v>25898</v>
      </c>
      <c r="C9" s="8" t="n">
        <v>25667</v>
      </c>
      <c r="D9" s="8" t="n">
        <v>24147</v>
      </c>
      <c r="E9" s="8" t="n">
        <v>23775</v>
      </c>
      <c r="F9" s="8" t="n">
        <v>23739</v>
      </c>
    </row>
    <row r="10">
      <c r="A10" t="inlineStr">
        <is>
          <t>3rd class</t>
        </is>
      </c>
      <c r="B10" s="8" t="n">
        <v>187691</v>
      </c>
      <c r="C10" s="8" t="n">
        <v>195520</v>
      </c>
      <c r="D10" s="8" t="n">
        <v>200697</v>
      </c>
      <c r="E10" s="8" t="n">
        <v>203946</v>
      </c>
      <c r="F10" s="8" t="n">
        <v>209408</v>
      </c>
    </row>
    <row r="11">
      <c r="A11" t="inlineStr">
        <is>
          <t>Total</t>
        </is>
      </c>
      <c r="B11" s="8" t="n">
        <v>214570</v>
      </c>
      <c r="C11" s="8" t="n">
        <v>222236</v>
      </c>
      <c r="D11" s="8" t="n">
        <v>225855</v>
      </c>
      <c r="E11" s="8" t="n">
        <v>228667</v>
      </c>
      <c r="F11" s="8" t="n">
        <v>234006</v>
      </c>
    </row>
    <row r="13">
      <c r="A13" s="2" t="inlineStr">
        <is>
          <t>Transcriber's notes</t>
        </is>
      </c>
    </row>
    <row r="14">
      <c r="A14" t="inlineStr">
        <is>
          <t>Year headings are smudged; the last one looks like '1929' or '1928' — given as '[1928]' (the series runs 1924-1927 and the Total 234,006 matches the 1927-28 passenger earnings in the abstract on p. 280).</t>
        </is>
      </c>
    </row>
    <row r="15">
      <c r="A15" t="inlineStr">
        <is>
          <t>Total '1924' 214,570: parts sum to 215,570 — does NOT reconcile (diff -1,000)</t>
        </is>
      </c>
    </row>
    <row r="16">
      <c r="A16" t="inlineStr">
        <is>
          <t>Total '1925' 222,236: parts sum to 222,235 — does NOT reconcile (diff 1)</t>
        </is>
      </c>
    </row>
    <row r="17">
      <c r="A17" t="inlineStr">
        <is>
          <t>Total '1926' 225,855: parts sum to 225,856 — does NOT reconcile (diff -1)</t>
        </is>
      </c>
    </row>
    <row r="18">
      <c r="A18" t="inlineStr">
        <is>
          <t>Total '1927' 228,667: parts sum to 228,667 — reconciles</t>
        </is>
      </c>
    </row>
    <row r="19">
      <c r="A19" t="inlineStr">
        <is>
          <t>Total '[1928]' 234,006: parts sum to 234,006 — reconciles</t>
        </is>
      </c>
    </row>
  </sheetData>
  <hyperlinks>
    <hyperlink xmlns:r="http://schemas.openxmlformats.org/officeDocument/2006/relationships" ref="A5" r:id="rId1"/>
  </hyperlink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Passengers Carried, etc.</t>
        </is>
      </c>
    </row>
    <row r="2">
      <c r="A2" t="inlineStr">
        <is>
          <t>Railways · printed pp. 282</t>
        </is>
      </c>
    </row>
    <row r="3">
      <c r="A3" t="inlineStr">
        <is>
          <t>Traffic Results</t>
        </is>
      </c>
    </row>
    <row r="4">
      <c r="A4" t="inlineStr">
        <is>
          <t>Scan: https://archive.org/details/japan-year-book-1930/page/n337/mode/1up</t>
        </is>
      </c>
    </row>
    <row r="5">
      <c r="A5" s="3" t="inlineStr">
        <is>
          <t>← Contents</t>
        </is>
      </c>
    </row>
    <row r="7">
      <c r="A7" s="5" t="inlineStr">
        <is>
          <t>Year ended March</t>
        </is>
      </c>
      <c r="B7" s="5" t="inlineStr">
        <is>
          <t>No. of pass. carried (1,000)</t>
        </is>
      </c>
      <c r="C7" s="5" t="inlineStr">
        <is>
          <t>No. of pass. carried 1 mile (1,000)</t>
        </is>
      </c>
      <c r="D7" s="5" t="inlineStr">
        <is>
          <t>Av'ge miles of journey per pass.</t>
        </is>
      </c>
      <c r="E7" s="5" t="inlineStr">
        <is>
          <t>Miles per day Pass. par mile</t>
        </is>
      </c>
      <c r="F7" s="5" t="inlineStr">
        <is>
          <t>Pass. per train mile</t>
        </is>
      </c>
    </row>
    <row r="8">
      <c r="A8" s="9" t="n">
        <v>1924</v>
      </c>
      <c r="B8" s="8" t="n">
        <v>576472</v>
      </c>
      <c r="C8" s="8" t="n">
        <v>10669134</v>
      </c>
      <c r="D8" s="11" t="n">
        <v>18.5</v>
      </c>
      <c r="E8" s="8" t="n">
        <v>4130</v>
      </c>
      <c r="F8" s="11" t="n">
        <v>216.1</v>
      </c>
    </row>
    <row r="9">
      <c r="A9" s="9" t="n">
        <v>1925</v>
      </c>
      <c r="B9" s="8" t="n">
        <v>635454</v>
      </c>
      <c r="C9" s="8" t="n">
        <v>11250551</v>
      </c>
      <c r="D9" s="11" t="n">
        <v>17.7</v>
      </c>
      <c r="E9" s="8" t="n">
        <v>4182</v>
      </c>
      <c r="F9" s="11" t="n">
        <v>209.2</v>
      </c>
    </row>
    <row r="10">
      <c r="A10" s="9" t="n">
        <v>1926</v>
      </c>
      <c r="B10" s="8" t="n">
        <v>677086</v>
      </c>
      <c r="C10" s="8" t="n">
        <v>11645140</v>
      </c>
      <c r="D10" s="11" t="n">
        <v>17.2</v>
      </c>
      <c r="E10" s="8" t="n">
        <v>4183</v>
      </c>
      <c r="F10" s="11" t="n">
        <v>206.2</v>
      </c>
    </row>
    <row r="11">
      <c r="A11" s="9" t="n">
        <v>1927</v>
      </c>
      <c r="B11" s="8" t="n">
        <v>735706</v>
      </c>
      <c r="C11" s="8" t="n">
        <v>11953203</v>
      </c>
      <c r="D11" s="11" t="n">
        <v>16.2</v>
      </c>
      <c r="E11" s="8" t="n">
        <v>4174</v>
      </c>
      <c r="F11" s="11" t="n">
        <v>197.9</v>
      </c>
    </row>
    <row r="12">
      <c r="A12" s="9" t="n">
        <v>1928</v>
      </c>
      <c r="B12" s="8" t="n">
        <v>789949</v>
      </c>
      <c r="C12" s="8" t="n">
        <v>12461372</v>
      </c>
      <c r="D12" s="11" t="n">
        <v>15.8</v>
      </c>
      <c r="E12" s="8" t="n">
        <v>4211</v>
      </c>
      <c r="F12" s="11" t="n">
        <v>191.2</v>
      </c>
    </row>
    <row r="14">
      <c r="A14" s="2" t="inlineStr">
        <is>
          <t>Transcriber's notes</t>
        </is>
      </c>
    </row>
    <row r="15">
      <c r="A15" t="inlineStr">
        <is>
          <t>Header 'Pass. par mile' (sic) as printed.</t>
        </is>
      </c>
    </row>
    <row r="16">
      <c r="A16" t="inlineStr">
        <is>
          <t>No printed total.</t>
        </is>
      </c>
    </row>
  </sheetData>
  <hyperlinks>
    <hyperlink xmlns:r="http://schemas.openxmlformats.org/officeDocument/2006/relationships" ref="A5" r:id="rId1"/>
  </hyperlink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Goods Earnings (¥1,000)</t>
        </is>
      </c>
    </row>
    <row r="2">
      <c r="A2" t="inlineStr">
        <is>
          <t>Railways · printed pp. 282</t>
        </is>
      </c>
    </row>
    <row r="3">
      <c r="A3" t="inlineStr">
        <is>
          <t>Traffic Results — Goods traffic. (Year ended March)</t>
        </is>
      </c>
    </row>
    <row r="4">
      <c r="A4" t="inlineStr">
        <is>
          <t>Scan: https://archive.org/details/japan-year-book-1930/page/n337/mode/1up</t>
        </is>
      </c>
    </row>
    <row r="5">
      <c r="A5" s="3" t="inlineStr">
        <is>
          <t>← Contents</t>
        </is>
      </c>
    </row>
    <row r="7">
      <c r="A7" s="5" t="inlineStr">
        <is>
          <t>Class</t>
        </is>
      </c>
      <c r="B7" s="5" t="inlineStr">
        <is>
          <t>1924</t>
        </is>
      </c>
      <c r="C7" s="5" t="inlineStr">
        <is>
          <t>1925</t>
        </is>
      </c>
      <c r="D7" s="5" t="inlineStr">
        <is>
          <t>1926</t>
        </is>
      </c>
      <c r="E7" s="5" t="inlineStr">
        <is>
          <t>1927</t>
        </is>
      </c>
      <c r="F7" s="5" t="inlineStr">
        <is>
          <t>1928</t>
        </is>
      </c>
    </row>
    <row r="8">
      <c r="A8" t="inlineStr">
        <is>
          <t>Ordinary</t>
        </is>
      </c>
      <c r="B8" s="8" t="n">
        <v>40302</v>
      </c>
      <c r="C8" s="8" t="n">
        <v>41633</v>
      </c>
      <c r="D8" s="8" t="n">
        <v>42743</v>
      </c>
      <c r="E8" s="8" t="n">
        <v>44147</v>
      </c>
      <c r="F8" s="8" t="n">
        <v>40008</v>
      </c>
    </row>
    <row r="9">
      <c r="A9" t="inlineStr">
        <is>
          <t>Express</t>
        </is>
      </c>
      <c r="B9" s="8" t="n">
        <v>2230</v>
      </c>
      <c r="C9" s="8" t="n">
        <v>2035</v>
      </c>
      <c r="D9" s="8" t="n">
        <v>1921</v>
      </c>
      <c r="E9" s="9" t="n">
        <v>701</v>
      </c>
      <c r="F9" s="8" t="n">
        <v>7998</v>
      </c>
    </row>
    <row r="10">
      <c r="A10" t="inlineStr">
        <is>
          <t>Carload</t>
        </is>
      </c>
      <c r="B10" s="8" t="n">
        <v>134032</v>
      </c>
      <c r="C10" s="8" t="n">
        <v>149362</v>
      </c>
      <c r="D10" s="8" t="n">
        <v>152504</v>
      </c>
      <c r="E10" s="8" t="n">
        <v>155367</v>
      </c>
      <c r="F10" s="8" t="n">
        <v>162173</v>
      </c>
    </row>
    <row r="11">
      <c r="A11" t="inlineStr">
        <is>
          <t>Total</t>
        </is>
      </c>
      <c r="B11" s="8" t="n">
        <v>176564</v>
      </c>
      <c r="C11" s="8" t="n">
        <v>193030</v>
      </c>
      <c r="D11" s="8" t="n">
        <v>197168</v>
      </c>
      <c r="E11" s="8" t="n">
        <v>200215</v>
      </c>
      <c r="F11" s="8" t="n">
        <v>210179</v>
      </c>
    </row>
    <row r="13">
      <c r="A13" s="2" t="inlineStr">
        <is>
          <t>Transcriber's notes</t>
        </is>
      </c>
    </row>
    <row r="14">
      <c r="A14" t="inlineStr">
        <is>
          <t>Total '1924' 176,564: parts sum to 176,564 — reconciles</t>
        </is>
      </c>
    </row>
    <row r="15">
      <c r="A15" t="inlineStr">
        <is>
          <t>Total '1925' 193,030: parts sum to 193,030 — reconciles</t>
        </is>
      </c>
    </row>
    <row r="16">
      <c r="A16" t="inlineStr">
        <is>
          <t>Total '1926' 197,168: parts sum to 197,168 — reconciles</t>
        </is>
      </c>
    </row>
    <row r="17">
      <c r="A17" t="inlineStr">
        <is>
          <t>Total '1927' 200,215: parts sum to 200,215 — reconciles</t>
        </is>
      </c>
    </row>
    <row r="18">
      <c r="A18" t="inlineStr">
        <is>
          <t>Total '1928' 210,179: parts sum to 210,179 — reconciles</t>
        </is>
      </c>
    </row>
  </sheetData>
  <hyperlinks>
    <hyperlink xmlns:r="http://schemas.openxmlformats.org/officeDocument/2006/relationships" ref="A5" r:id="rId1"/>
  </hyperlink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Goods Hauled</t>
        </is>
      </c>
    </row>
    <row r="2">
      <c r="A2" t="inlineStr">
        <is>
          <t>Railways · printed pp. 282</t>
        </is>
      </c>
    </row>
    <row r="3">
      <c r="A3" t="inlineStr">
        <is>
          <t>Traffic Results</t>
        </is>
      </c>
    </row>
    <row r="4">
      <c r="A4" t="inlineStr">
        <is>
          <t>Scan: https://archive.org/details/japan-year-book-1930/page/n337/mode/1up</t>
        </is>
      </c>
    </row>
    <row r="5">
      <c r="A5" s="3" t="inlineStr">
        <is>
          <t>← Contents</t>
        </is>
      </c>
    </row>
    <row r="7">
      <c r="A7" s="5" t="inlineStr">
        <is>
          <t>Year ended March</t>
        </is>
      </c>
      <c r="B7" s="5" t="inlineStr">
        <is>
          <t>Tonnage of goods hauled (1,000)</t>
        </is>
      </c>
      <c r="C7" s="5" t="inlineStr">
        <is>
          <t>Ton. of goods hauled 1 mile (1,000)</t>
        </is>
      </c>
      <c r="D7" s="5" t="inlineStr">
        <is>
          <t>Aver. miles of goods hauled per ton</t>
        </is>
      </c>
      <c r="E7" s="5" t="inlineStr">
        <is>
          <t>Ton-miles per day per mile</t>
        </is>
      </c>
      <c r="F7" s="5" t="inlineStr">
        <is>
          <t>Goods per train-mile</t>
        </is>
      </c>
    </row>
    <row r="8">
      <c r="A8" s="9" t="n">
        <v>1924</v>
      </c>
      <c r="B8" s="8" t="n">
        <v>64782</v>
      </c>
      <c r="C8" s="8" t="n">
        <v>6392329</v>
      </c>
      <c r="D8" s="11" t="n">
        <v>98.7</v>
      </c>
      <c r="E8" s="8" t="n">
        <v>2452</v>
      </c>
      <c r="F8" s="11" t="n">
        <v>184.7</v>
      </c>
    </row>
    <row r="9">
      <c r="A9" s="9" t="n">
        <v>1925</v>
      </c>
      <c r="B9" s="8" t="n">
        <v>70057</v>
      </c>
      <c r="C9" s="8" t="n">
        <v>7047680</v>
      </c>
      <c r="D9" s="11" t="n">
        <v>100.6</v>
      </c>
      <c r="E9" s="8" t="n">
        <v>2598</v>
      </c>
      <c r="F9" s="11" t="n">
        <v>190.4</v>
      </c>
    </row>
    <row r="10">
      <c r="A10" s="9" t="n">
        <v>1926</v>
      </c>
      <c r="B10" s="8" t="n">
        <v>71939</v>
      </c>
      <c r="C10" s="8" t="n">
        <v>7226687</v>
      </c>
      <c r="D10" s="11" t="n">
        <v>100.5</v>
      </c>
      <c r="E10" s="8" t="n">
        <v>2574</v>
      </c>
      <c r="F10" s="11" t="n">
        <v>199.3</v>
      </c>
    </row>
    <row r="11">
      <c r="A11" s="9" t="n">
        <v>1927</v>
      </c>
      <c r="B11" s="8" t="n">
        <v>73603</v>
      </c>
      <c r="C11" s="8" t="n">
        <v>7265266</v>
      </c>
      <c r="D11" s="11" t="n">
        <v>98.7</v>
      </c>
      <c r="E11" s="8" t="n">
        <v>2516</v>
      </c>
      <c r="F11" s="11" t="n">
        <v>210.3</v>
      </c>
    </row>
    <row r="12">
      <c r="A12" s="9" t="n">
        <v>1928</v>
      </c>
      <c r="B12" s="8" t="n">
        <v>77384</v>
      </c>
      <c r="C12" s="8" t="n">
        <v>7616837</v>
      </c>
      <c r="D12" s="11" t="n">
        <v>98.40000000000001</v>
      </c>
      <c r="E12" s="8" t="n">
        <v>2552</v>
      </c>
      <c r="F12" s="11" t="n">
        <v>215.9</v>
      </c>
    </row>
    <row r="14">
      <c r="A14" s="2" t="inlineStr">
        <is>
          <t>Transcriber's notes</t>
        </is>
      </c>
    </row>
    <row r="15">
      <c r="A15" t="inlineStr">
        <is>
          <t>No printed total.</t>
        </is>
      </c>
    </row>
  </sheetData>
  <hyperlinks>
    <hyperlink xmlns:r="http://schemas.openxmlformats.org/officeDocument/2006/relationships" ref="A5" r:id="rId1"/>
  </hyperlinks>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items of goods hauled by the State lines, 1928]</t>
        </is>
      </c>
    </row>
    <row r="2">
      <c r="A2" t="inlineStr">
        <is>
          <t>Railways · printed pp. 283</t>
        </is>
      </c>
    </row>
    <row r="3">
      <c r="A3" t="inlineStr">
        <is>
          <t>During the year 1928, the 70 principal items hauled by the State lines amounted to 64,629,473 tons, of which the items named below constituted the following:—</t>
        </is>
      </c>
    </row>
    <row r="4">
      <c r="A4" t="inlineStr">
        <is>
          <t>Scan: https://archive.org/details/japan-year-book-1930/page/n338/mode/1up</t>
        </is>
      </c>
    </row>
    <row r="5">
      <c r="A5" s="3" t="inlineStr">
        <is>
          <t>← Contents</t>
        </is>
      </c>
    </row>
    <row r="7">
      <c r="A7" s="5" t="inlineStr">
        <is>
          <t>Item</t>
        </is>
      </c>
      <c r="B7" s="5" t="inlineStr">
        <is>
          <t>Quantity (1,000 tons)</t>
        </is>
      </c>
    </row>
    <row r="8">
      <c r="A8" t="inlineStr">
        <is>
          <t>Rice</t>
        </is>
      </c>
      <c r="B8" s="8" t="n">
        <v>2955</v>
      </c>
    </row>
    <row r="9">
      <c r="A9" t="inlineStr">
        <is>
          <t>Wheat</t>
        </is>
      </c>
      <c r="B9" s="9" t="n">
        <v>727</v>
      </c>
    </row>
    <row r="10">
      <c r="A10" t="inlineStr">
        <is>
          <t>Timber</t>
        </is>
      </c>
      <c r="B10" s="8" t="n">
        <v>6690</v>
      </c>
    </row>
    <row r="11">
      <c r="A11" t="inlineStr">
        <is>
          <t>Charcoal</t>
        </is>
      </c>
      <c r="B11" s="8" t="n">
        <v>1457</v>
      </c>
    </row>
    <row r="12">
      <c r="A12" t="inlineStr">
        <is>
          <t>Stone</t>
        </is>
      </c>
      <c r="B12" s="8" t="n">
        <v>1282</v>
      </c>
    </row>
    <row r="13">
      <c r="A13" t="inlineStr">
        <is>
          <t>Ballast</t>
        </is>
      </c>
      <c r="B13" s="8" t="n">
        <v>4898</v>
      </c>
    </row>
    <row r="14">
      <c r="A14" t="inlineStr">
        <is>
          <t>Coal</t>
        </is>
      </c>
      <c r="B14" s="8" t="n">
        <v>23848</v>
      </c>
    </row>
    <row r="15">
      <c r="A15" t="inlineStr">
        <is>
          <t>Minerals</t>
        </is>
      </c>
      <c r="B15" s="8" t="n">
        <v>29928</v>
      </c>
    </row>
    <row r="16">
      <c r="A16" t="inlineStr">
        <is>
          <t>Fertilizers</t>
        </is>
      </c>
      <c r="B16" s="8" t="n">
        <v>3334</v>
      </c>
    </row>
    <row r="17">
      <c r="A17" t="inlineStr">
        <is>
          <t>Cement</t>
        </is>
      </c>
      <c r="B17" s="8" t="n">
        <v>1641</v>
      </c>
    </row>
    <row r="19">
      <c r="A19" s="2" t="inlineStr">
        <is>
          <t>Transcriber's notes</t>
        </is>
      </c>
    </row>
    <row r="20">
      <c r="A20" t="inlineStr">
        <is>
          <t>Side-by-side two-block list merged (left block then right block). Unit '(1,000 tons)' printed after first item of each block, ditto marks below.</t>
        </is>
      </c>
    </row>
    <row r="21">
      <c r="A21" t="inlineStr">
        <is>
          <t>Printed page number in running head is blurred; read as 283 (sequence with following pages).</t>
        </is>
      </c>
    </row>
    <row r="22">
      <c r="A22" t="inlineStr">
        <is>
          <t>Not a continuation of p0337_4 (Goods Hauled); separate list introduced by its own text on p0338.</t>
        </is>
      </c>
    </row>
  </sheetData>
  <hyperlinks>
    <hyperlink xmlns:r="http://schemas.openxmlformats.org/officeDocument/2006/relationships" ref="A5" r:id="rId1"/>
  </hyperlinks>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Working Revenue and Expenses</t>
        </is>
      </c>
    </row>
    <row r="2">
      <c r="A2" t="inlineStr">
        <is>
          <t>Railways · printed pp. 283</t>
        </is>
      </c>
    </row>
    <row r="3">
      <c r="A3" t="inlineStr">
        <is>
          <t>Scan: https://archive.org/details/japan-year-book-1930/page/n338/mode/1up</t>
        </is>
      </c>
    </row>
    <row r="4">
      <c r="A4" s="3" t="inlineStr">
        <is>
          <t>← Contents</t>
        </is>
      </c>
    </row>
    <row r="6">
      <c r="A6" s="5" t="inlineStr">
        <is>
          <t>Year ended March</t>
        </is>
      </c>
      <c r="B6" s="5" t="inlineStr">
        <is>
          <t>Revenue (Yen 1000)</t>
        </is>
      </c>
      <c r="C6" s="5" t="inlineStr">
        <is>
          <t>Expenses (Yen 1000)</t>
        </is>
      </c>
      <c r="D6" s="5" t="inlineStr">
        <is>
          <t>Profits (Yen 1000)</t>
        </is>
      </c>
      <c r="E6" s="5" t="inlineStr">
        <is>
          <t>Per mile per day worked (Yen) — Revenue</t>
        </is>
      </c>
      <c r="F6" s="5" t="inlineStr">
        <is>
          <t>Per mile per day worked (Yen) — Expenses</t>
        </is>
      </c>
      <c r="G6" s="5" t="inlineStr">
        <is>
          <t>Per mile per day worked (Yen) — Profits</t>
        </is>
      </c>
    </row>
    <row r="7">
      <c r="A7" s="9" t="n">
        <v>1924</v>
      </c>
      <c r="B7" s="8" t="n">
        <v>443355</v>
      </c>
      <c r="C7" s="8" t="n">
        <v>261242</v>
      </c>
      <c r="D7" s="8" t="n">
        <v>182113</v>
      </c>
      <c r="E7" s="7" t="n">
        <v>169.55</v>
      </c>
      <c r="F7" s="7" t="n">
        <v>99.91</v>
      </c>
      <c r="G7" s="7" t="n">
        <v>69.64</v>
      </c>
    </row>
    <row r="8">
      <c r="A8" s="9" t="n">
        <v>1925</v>
      </c>
      <c r="B8" s="8" t="n">
        <v>470931</v>
      </c>
      <c r="C8" s="8" t="n">
        <v>266233</v>
      </c>
      <c r="D8" s="8" t="n">
        <v>204699</v>
      </c>
      <c r="E8" s="7" t="n">
        <v>173.41</v>
      </c>
      <c r="F8" s="7" t="n">
        <v>98.03</v>
      </c>
      <c r="G8" s="7" t="n">
        <v>75.38</v>
      </c>
    </row>
    <row r="9">
      <c r="A9" s="9" t="n">
        <v>1926</v>
      </c>
      <c r="B9" s="8" t="n">
        <v>480451</v>
      </c>
      <c r="C9" s="8" t="n">
        <v>259440</v>
      </c>
      <c r="D9" s="8" t="n">
        <v>221011</v>
      </c>
      <c r="E9" s="7" t="n">
        <v>170.1</v>
      </c>
      <c r="F9" s="7" t="n">
        <v>92.34</v>
      </c>
      <c r="G9" s="7" t="n">
        <v>78.66</v>
      </c>
    </row>
    <row r="10">
      <c r="A10" s="9" t="n">
        <v>1927</v>
      </c>
      <c r="B10" s="8" t="n">
        <v>484083</v>
      </c>
      <c r="C10" s="8" t="n">
        <v>270839</v>
      </c>
      <c r="D10" s="8" t="n">
        <v>213244</v>
      </c>
      <c r="E10" s="7" t="n">
        <v>167.49</v>
      </c>
      <c r="F10" s="7" t="n">
        <v>93.70999999999999</v>
      </c>
      <c r="G10" s="7" t="n">
        <v>73.78</v>
      </c>
    </row>
    <row r="11">
      <c r="A11" s="9" t="n">
        <v>1928</v>
      </c>
      <c r="B11" s="8" t="n">
        <v>506445</v>
      </c>
      <c r="C11" s="8" t="n">
        <v>281988</v>
      </c>
      <c r="D11" s="8" t="n">
        <v>224457</v>
      </c>
      <c r="E11" s="7" t="n">
        <v>169.54</v>
      </c>
      <c r="F11" s="7" t="n">
        <v>94.40000000000001</v>
      </c>
      <c r="G11" s="7" t="n">
        <v>95.14</v>
      </c>
    </row>
    <row r="13">
      <c r="A13" s="2" t="inlineStr">
        <is>
          <t>Transcriber's notes</t>
        </is>
      </c>
    </row>
    <row r="14">
      <c r="A14" t="inlineStr">
        <is>
          <t>1924: Revenue−Expenses = 182,113 vs Profits 182,113 — reconciles; per-mile Revenue−Expenses = 69.64 vs 69.64 — reconciles</t>
        </is>
      </c>
    </row>
    <row r="15">
      <c r="A15" t="inlineStr">
        <is>
          <t>1925: Revenue−Expenses = 204,698 vs Profits 204,699 — does NOT reconcile; per-mile Revenue−Expenses = 75.38 vs 75.38 — reconciles</t>
        </is>
      </c>
    </row>
    <row r="16">
      <c r="A16" t="inlineStr">
        <is>
          <t>1926: Revenue−Expenses = 221,011 vs Profits 221,011 — reconciles; per-mile Revenue−Expenses = 77.76 vs 78.66 — does NOT reconcile</t>
        </is>
      </c>
    </row>
    <row r="17">
      <c r="A17" t="inlineStr">
        <is>
          <t>1927: Revenue−Expenses = 213,244 vs Profits 213,244 — reconciles; per-mile Revenue−Expenses = 73.78 vs 73.78 — reconciles</t>
        </is>
      </c>
    </row>
    <row r="18">
      <c r="A18" t="inlineStr">
        <is>
          <t>1928: Revenue−Expenses = 224,457 vs Profits 224,457 — reconciles; per-mile Revenue−Expenses = 75.14 vs 95.14 — does NOT reconcile</t>
        </is>
      </c>
    </row>
  </sheetData>
  <hyperlinks>
    <hyperlink xmlns:r="http://schemas.openxmlformats.org/officeDocument/2006/relationships" ref="A4" r:id="rId1"/>
  </hyperlinks>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Working Revenue Classified (¥1,000)</t>
        </is>
      </c>
    </row>
    <row r="2">
      <c r="A2" t="inlineStr">
        <is>
          <t>Railways · printed pp. 283</t>
        </is>
      </c>
    </row>
    <row r="3">
      <c r="A3" t="inlineStr">
        <is>
          <t>Scan: https://archive.org/details/japan-year-book-1930/page/n338/mode/1up</t>
        </is>
      </c>
    </row>
    <row r="4">
      <c r="A4" s="3" t="inlineStr">
        <is>
          <t>← Contents</t>
        </is>
      </c>
    </row>
    <row r="6">
      <c r="A6" s="5" t="inlineStr">
        <is>
          <t>Year ended March</t>
        </is>
      </c>
      <c r="B6" s="5" t="inlineStr">
        <is>
          <t>Coaching</t>
        </is>
      </c>
      <c r="C6" s="5" t="inlineStr">
        <is>
          <t>Goods</t>
        </is>
      </c>
      <c r="D6" s="5" t="inlineStr">
        <is>
          <t>Total incl. sundries</t>
        </is>
      </c>
    </row>
    <row r="7">
      <c r="A7" s="9" t="n">
        <v>1924</v>
      </c>
      <c r="B7" s="8" t="n">
        <v>255284</v>
      </c>
      <c r="C7" s="8" t="n">
        <v>181182</v>
      </c>
      <c r="D7" s="8" t="n">
        <v>443355</v>
      </c>
    </row>
    <row r="8">
      <c r="A8" s="9" t="n">
        <v>1925</v>
      </c>
      <c r="B8" s="8" t="n">
        <v>264726</v>
      </c>
      <c r="C8" s="8" t="n">
        <v>199257</v>
      </c>
      <c r="D8" s="8" t="n">
        <v>470927</v>
      </c>
    </row>
    <row r="9">
      <c r="A9" s="9" t="n">
        <v>1926</v>
      </c>
      <c r="B9" s="8" t="n">
        <v>268223</v>
      </c>
      <c r="C9" s="8" t="n">
        <v>204434</v>
      </c>
      <c r="D9" s="8" t="n">
        <v>480451</v>
      </c>
    </row>
    <row r="10">
      <c r="A10" s="9" t="n">
        <v>1927</v>
      </c>
      <c r="B10" s="8" t="n">
        <v>271249</v>
      </c>
      <c r="C10" s="8" t="n">
        <v>205078</v>
      </c>
      <c r="D10" s="8" t="n">
        <v>484083</v>
      </c>
    </row>
    <row r="11">
      <c r="A11" s="9" t="n">
        <v>1928</v>
      </c>
      <c r="B11" s="8" t="n">
        <v>278953</v>
      </c>
      <c r="C11" s="8" t="n">
        <v>220285</v>
      </c>
      <c r="D11" s="8" t="n">
        <v>506445</v>
      </c>
    </row>
    <row r="13">
      <c r="A13" s="2" t="inlineStr">
        <is>
          <t>Transcriber's notes</t>
        </is>
      </c>
    </row>
    <row r="14">
      <c r="A14" t="inlineStr">
        <is>
          <t>Total includes sundries not shown, so Coaching+Goods is less than Total in every year (no reconciliation possible): 1924 C+G=436,466; 1925 C+G=463,983; 1926 C+G=472,657; 1927 C+G=476,327; 1928 C+G=499,238</t>
        </is>
      </c>
    </row>
    <row r="15">
      <c r="A15" t="inlineStr">
        <is>
          <t>1925 total printed 470,927 here but 470,931 as Revenue in the 'Working Revenue and Expenses' table on the same page — inconsistency in source, transcribed as printed.</t>
        </is>
      </c>
    </row>
  </sheetData>
  <hyperlinks>
    <hyperlink xmlns:r="http://schemas.openxmlformats.org/officeDocument/2006/relationships" ref="A4" r:id="rId1"/>
  </hyperlinks>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Working Expenses Classified (¥1,000)</t>
        </is>
      </c>
    </row>
    <row r="2">
      <c r="A2" t="inlineStr">
        <is>
          <t>Railways · printed pp. 283</t>
        </is>
      </c>
    </row>
    <row r="3">
      <c r="A3" t="inlineStr">
        <is>
          <t>Scan: https://archive.org/details/japan-year-book-1930/page/n338/mode/1up</t>
        </is>
      </c>
    </row>
    <row r="4">
      <c r="A4" s="3" t="inlineStr">
        <is>
          <t>← Contents</t>
        </is>
      </c>
    </row>
    <row r="6">
      <c r="A6" s="5" t="inlineStr">
        <is>
          <t>Year ended March</t>
        </is>
      </c>
      <c r="B6" s="5" t="inlineStr">
        <is>
          <t>1926</t>
        </is>
      </c>
      <c r="C6" s="5" t="inlineStr">
        <is>
          <t>1927</t>
        </is>
      </c>
      <c r="D6" s="5" t="inlineStr">
        <is>
          <t>1928</t>
        </is>
      </c>
    </row>
    <row r="7">
      <c r="A7" t="inlineStr">
        <is>
          <t>General</t>
        </is>
      </c>
      <c r="B7" s="8" t="n">
        <v>9224</v>
      </c>
      <c r="C7" s="8" t="n">
        <v>9438</v>
      </c>
      <c r="D7" s="8" t="n">
        <v>5807</v>
      </c>
    </row>
    <row r="8">
      <c r="A8" t="inlineStr">
        <is>
          <t>Maintenance of way and works</t>
        </is>
      </c>
      <c r="B8" s="8" t="n">
        <v>54939</v>
      </c>
      <c r="C8" s="8" t="n">
        <v>58074</v>
      </c>
      <c r="D8" s="8" t="n">
        <v>47715</v>
      </c>
    </row>
    <row r="9">
      <c r="A9" t="inlineStr">
        <is>
          <t>" of equipments</t>
        </is>
      </c>
      <c r="B9" s="8" t="n">
        <v>26330</v>
      </c>
      <c r="C9" s="8" t="n">
        <v>27228</v>
      </c>
      <c r="D9" s="8" t="n">
        <v>27506</v>
      </c>
    </row>
    <row r="10">
      <c r="A10" t="inlineStr">
        <is>
          <t>Transportation</t>
        </is>
      </c>
      <c r="B10" s="8" t="n">
        <v>73517</v>
      </c>
      <c r="C10" s="8" t="n">
        <v>75752</v>
      </c>
      <c r="D10" s="8" t="n">
        <v>78796</v>
      </c>
    </row>
    <row r="11">
      <c r="A11" t="inlineStr">
        <is>
          <t>Traffic</t>
        </is>
      </c>
      <c r="B11" s="8" t="n">
        <v>80378</v>
      </c>
      <c r="C11" s="8" t="n">
        <v>85226</v>
      </c>
      <c r="D11" s="8" t="n">
        <v>91653</v>
      </c>
    </row>
    <row r="12">
      <c r="A12" t="inlineStr">
        <is>
          <t>Shipping</t>
        </is>
      </c>
      <c r="B12" s="8" t="n">
        <v>7948</v>
      </c>
      <c r="C12" s="8" t="n">
        <v>7416</v>
      </c>
      <c r="D12" s="8" t="n">
        <v>6980</v>
      </c>
    </row>
    <row r="13">
      <c r="A13" t="inlineStr">
        <is>
          <t>Total incl. others</t>
        </is>
      </c>
      <c r="B13" s="8" t="n">
        <v>259440</v>
      </c>
      <c r="C13" s="8" t="n">
        <v>270839</v>
      </c>
      <c r="D13" s="8" t="n">
        <v>281988</v>
      </c>
    </row>
    <row r="15">
      <c r="A15" s="2" t="inlineStr">
        <is>
          <t>Transcriber's notes</t>
        </is>
      </c>
    </row>
    <row r="16">
      <c r="A16" t="inlineStr">
        <is>
          <t>Column-head years printed very small and blurred; read as 1926, 1927, 1928 (totals equal the 1926–1928 expenses in the Working Revenue and Expenses table).</t>
        </is>
      </c>
    </row>
    <row r="17">
      <c r="A17" t="inlineStr">
        <is>
          <t>Total includes 'others' not listed; parts sum to 252,336, 263,134, 258,457 vs totals 259,440 / 270,839 / 281,988 — cannot reconcile exactly (others not shown).</t>
        </is>
      </c>
    </row>
    <row r="18">
      <c r="A18" t="inlineStr">
        <is>
          <t>Row '" of equipments' printed with ditto mark meaning 'Maintenance'.</t>
        </is>
      </c>
    </row>
  </sheetData>
  <hyperlinks>
    <hyperlink xmlns:r="http://schemas.openxmlformats.org/officeDocument/2006/relationships" ref="A4" r:id="rId1"/>
  </hyperlinks>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Disposition of Net Earnings (in ¥1,000)</t>
        </is>
      </c>
    </row>
    <row r="2">
      <c r="A2" t="inlineStr">
        <is>
          <t>Railways · printed pp. 283</t>
        </is>
      </c>
    </row>
    <row r="3">
      <c r="A3" t="inlineStr">
        <is>
          <t>Scan: https://archive.org/details/japan-year-book-1930/page/n338/mode/1up</t>
        </is>
      </c>
    </row>
    <row r="4">
      <c r="A4" s="3" t="inlineStr">
        <is>
          <t>← Contents</t>
        </is>
      </c>
    </row>
    <row r="6">
      <c r="A6" s="5" t="inlineStr">
        <is>
          <t>Year ended March</t>
        </is>
      </c>
      <c r="B6" s="5" t="inlineStr">
        <is>
          <t>Additional works</t>
        </is>
      </c>
      <c r="C6" s="5" t="inlineStr">
        <is>
          <t>Survey and Private line inspection</t>
        </is>
      </c>
      <c r="D6" s="5" t="inlineStr">
        <is>
          <t>Interest charge</t>
        </is>
      </c>
      <c r="E6" s="5" t="inlineStr">
        <is>
          <t>Subsidy to light rlys.</t>
        </is>
      </c>
      <c r="F6" s="5" t="inlineStr">
        <is>
          <t>Net profit</t>
        </is>
      </c>
    </row>
    <row r="7">
      <c r="A7" s="9" t="n">
        <v>1924</v>
      </c>
      <c r="B7" s="8" t="n">
        <v>6386</v>
      </c>
      <c r="C7" s="9" t="n">
        <v>354</v>
      </c>
      <c r="D7" s="8" t="n">
        <v>62858</v>
      </c>
      <c r="E7" s="8" t="n">
        <v>2219</v>
      </c>
      <c r="F7" s="8" t="n">
        <v>110264</v>
      </c>
    </row>
    <row r="8">
      <c r="A8" s="9" t="n">
        <v>1925</v>
      </c>
      <c r="B8" s="8" t="n">
        <v>6218</v>
      </c>
      <c r="C8" s="9" t="n">
        <v>377</v>
      </c>
      <c r="D8" s="8" t="n">
        <v>65295</v>
      </c>
      <c r="E8" s="8" t="n">
        <v>2989</v>
      </c>
      <c r="F8" s="8" t="n">
        <v>129819</v>
      </c>
    </row>
    <row r="9">
      <c r="A9" s="9" t="n">
        <v>1926</v>
      </c>
      <c r="B9" s="8" t="n">
        <v>5685</v>
      </c>
      <c r="C9" s="9" t="n">
        <v>334</v>
      </c>
      <c r="D9" s="8" t="n">
        <v>67932</v>
      </c>
      <c r="E9" s="8" t="n">
        <v>4153</v>
      </c>
      <c r="F9" s="8" t="n">
        <v>143259</v>
      </c>
    </row>
    <row r="10">
      <c r="A10" s="9" t="n">
        <v>1927</v>
      </c>
      <c r="B10" s="8" t="n">
        <v>5443</v>
      </c>
      <c r="C10" s="9" t="n">
        <v>433</v>
      </c>
      <c r="D10" s="8" t="n">
        <v>71139</v>
      </c>
      <c r="E10" s="8" t="n">
        <v>4963</v>
      </c>
      <c r="F10" s="8" t="n">
        <v>130902</v>
      </c>
    </row>
    <row r="11">
      <c r="A11" s="9" t="n">
        <v>1928</v>
      </c>
      <c r="B11" s="8" t="n">
        <v>5644</v>
      </c>
      <c r="C11" s="9" t="n">
        <v>450</v>
      </c>
      <c r="D11" s="8" t="n">
        <v>74629</v>
      </c>
      <c r="E11" s="8" t="n">
        <v>5295</v>
      </c>
      <c r="F11" s="8" t="n">
        <v>138168</v>
      </c>
    </row>
    <row r="13">
      <c r="A13" s="2" t="inlineStr">
        <is>
          <t>Transcriber's notes</t>
        </is>
      </c>
    </row>
    <row r="14">
      <c r="A14" t="inlineStr">
        <is>
          <t>No total printed. For reference, row sums vs Profits in 'Working Revenue and Expenses': 1924 sum 182,081; 1925 sum 204,698; 1926 sum 221,363; 1927 sum 212,880; 1928 sum 224,186 (vs 182,113 / 204,699 / 221,011 / 213,244 / 224,457) — not an exact accounting identity, not a printed total.</t>
        </is>
      </c>
    </row>
  </sheetData>
  <hyperlinks>
    <hyperlink xmlns:r="http://schemas.openxmlformats.org/officeDocument/2006/relationships" ref="A4" r:id="rId1"/>
  </hyperlinks>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Construction and Improvement Expenditure</t>
        </is>
      </c>
    </row>
    <row r="2">
      <c r="A2" t="inlineStr">
        <is>
          <t>Railways · printed pp. 284</t>
        </is>
      </c>
    </row>
    <row r="3">
      <c r="A3" t="inlineStr">
        <is>
          <t>Scan: https://archive.org/details/japan-year-book-1930/page/n339/mode/1up</t>
        </is>
      </c>
    </row>
    <row r="4">
      <c r="A4" s="3" t="inlineStr">
        <is>
          <t>← Contents</t>
        </is>
      </c>
    </row>
    <row r="6">
      <c r="A6" s="5" t="inlineStr">
        <is>
          <t>Year ended March</t>
        </is>
      </c>
      <c r="B6" s="5" t="inlineStr">
        <is>
          <t>Construction (Yen)</t>
        </is>
      </c>
      <c r="C6" s="5" t="inlineStr">
        <is>
          <t>Improvement (Yen)</t>
        </is>
      </c>
    </row>
    <row r="7">
      <c r="A7" s="9" t="n">
        <v>1924</v>
      </c>
      <c r="B7" s="8" t="n">
        <v>64496320</v>
      </c>
      <c r="C7" s="8" t="n">
        <v>121013097</v>
      </c>
    </row>
    <row r="8">
      <c r="A8" s="9" t="n">
        <v>1925</v>
      </c>
      <c r="B8" s="8" t="n">
        <v>57291734</v>
      </c>
      <c r="C8" s="8" t="n">
        <v>132640787</v>
      </c>
    </row>
    <row r="9">
      <c r="A9" s="9" t="n">
        <v>1926</v>
      </c>
      <c r="B9" s="8" t="n">
        <v>44772191</v>
      </c>
      <c r="C9" s="8" t="n">
        <v>145409079</v>
      </c>
    </row>
    <row r="10">
      <c r="A10" s="9" t="n">
        <v>1927</v>
      </c>
      <c r="B10" s="8" t="n">
        <v>47953430</v>
      </c>
      <c r="C10" s="8" t="n">
        <v>153274029</v>
      </c>
    </row>
    <row r="11">
      <c r="A11" s="9" t="n">
        <v>1928</v>
      </c>
      <c r="B11" s="8" t="n">
        <v>49216913</v>
      </c>
      <c r="C11" s="8" t="n">
        <v>156244969</v>
      </c>
    </row>
    <row r="13">
      <c r="A13" s="2" t="inlineStr">
        <is>
          <t>Transcriber's notes</t>
        </is>
      </c>
    </row>
    <row r="14">
      <c r="A14" t="inlineStr">
        <is>
          <t>Thousands separators in this scan are sometimes printed/rendered as periods (e.g. '132.640,787'); normalised to commas where the figure is clearly an integer.</t>
        </is>
      </c>
    </row>
    <row r="15">
      <c r="A15" t="inlineStr">
        <is>
          <t>No totals printed.</t>
        </is>
      </c>
    </row>
  </sheetData>
  <hyperlinks>
    <hyperlink xmlns:r="http://schemas.openxmlformats.org/officeDocument/2006/relationships" ref="A4" r:id="rId1"/>
  </hyperlinks>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[Railway stores and materials under contract for supply (1,000)]</t>
        </is>
      </c>
    </row>
    <row r="2">
      <c r="A2" t="inlineStr">
        <is>
          <t>Railways · printed pp. 284</t>
        </is>
      </c>
    </row>
    <row r="3">
      <c r="A3" t="inlineStr">
        <is>
          <t>Railway Stores and Materials — 'The materials under contract for supply in the past few years were as follows (1,000):—'</t>
        </is>
      </c>
    </row>
    <row r="4">
      <c r="A4" t="inlineStr">
        <is>
          <t>Scan: https://archive.org/details/japan-year-book-1930/page/n339/mode/1up</t>
        </is>
      </c>
    </row>
    <row r="5">
      <c r="A5" s="3" t="inlineStr">
        <is>
          <t>← Contents</t>
        </is>
      </c>
    </row>
    <row r="7">
      <c r="A7" s="5" t="inlineStr">
        <is>
          <t>Year</t>
        </is>
      </c>
      <c r="B7" s="5" t="inlineStr">
        <is>
          <t>Home purchase</t>
        </is>
      </c>
      <c r="C7" s="5" t="inlineStr">
        <is>
          <t>Foreign purchase</t>
        </is>
      </c>
      <c r="D7" s="5" t="inlineStr">
        <is>
          <t>Total</t>
        </is>
      </c>
      <c r="E7" s="5" t="inlineStr">
        <is>
          <t>Percentage of foreign purchase to the total</t>
        </is>
      </c>
    </row>
    <row r="8">
      <c r="A8" s="9" t="n">
        <v>1924</v>
      </c>
      <c r="B8" s="8" t="n">
        <v>156662</v>
      </c>
      <c r="C8" s="8" t="n">
        <v>5209</v>
      </c>
      <c r="D8" s="8" t="n">
        <v>161871</v>
      </c>
      <c r="E8" s="11" t="n">
        <v>3.2</v>
      </c>
    </row>
    <row r="9">
      <c r="A9" s="9" t="n">
        <v>1925</v>
      </c>
      <c r="B9" s="8" t="n">
        <v>166273</v>
      </c>
      <c r="C9" s="8" t="n">
        <v>7063</v>
      </c>
      <c r="D9" s="8" t="n">
        <v>173336</v>
      </c>
      <c r="E9" s="11" t="n">
        <v>4.2</v>
      </c>
    </row>
    <row r="10">
      <c r="A10" s="9" t="n">
        <v>1926</v>
      </c>
      <c r="B10" s="8" t="n">
        <v>155006</v>
      </c>
      <c r="C10" s="8" t="n">
        <v>3069</v>
      </c>
      <c r="D10" s="8" t="n">
        <v>158075</v>
      </c>
      <c r="E10" s="11" t="n">
        <v>1.9</v>
      </c>
    </row>
    <row r="11">
      <c r="A11" s="9" t="n">
        <v>1927</v>
      </c>
      <c r="B11" s="8" t="n">
        <v>170805</v>
      </c>
      <c r="C11" s="8" t="n">
        <v>3273</v>
      </c>
      <c r="D11" s="8" t="n">
        <v>174078</v>
      </c>
      <c r="E11" s="11" t="n">
        <v>1.9</v>
      </c>
    </row>
    <row r="12">
      <c r="A12" s="9" t="n">
        <v>1928</v>
      </c>
      <c r="B12" t="inlineStr"/>
      <c r="C12" s="8" t="n">
        <v>1653</v>
      </c>
      <c r="D12" s="8" t="n">
        <v>163687</v>
      </c>
      <c r="E12" s="11" t="n">
        <v>1</v>
      </c>
    </row>
    <row r="14">
      <c r="A14" s="2" t="inlineStr">
        <is>
          <t>Transcriber's notes</t>
        </is>
      </c>
    </row>
    <row r="15">
      <c r="A15" t="inlineStr">
        <is>
          <t>Thousands separators in this scan are sometimes printed/rendered as periods (e.g. '132.640,787'); normalised to commas where the figure is clearly an integer.</t>
        </is>
      </c>
    </row>
    <row r="16">
      <c r="A16" t="inlineStr">
        <is>
          <t>1924: Home+Foreign = 161,871 vs Total 161,871 — reconciles</t>
        </is>
      </c>
    </row>
    <row r="17">
      <c r="A17" t="inlineStr">
        <is>
          <t>1925: Home+Foreign = 173,336 vs Total 173,336 — reconciles</t>
        </is>
      </c>
    </row>
    <row r="18">
      <c r="A18" t="inlineStr">
        <is>
          <t>1926: Home+Foreign = 158,075 vs Total 158,075 — reconciles</t>
        </is>
      </c>
    </row>
    <row r="19">
      <c r="A19" t="inlineStr">
        <is>
          <t>1927: Home+Foreign = 174,078 vs Total 174,078 — reconciles</t>
        </is>
      </c>
    </row>
    <row r="20">
      <c r="A20" t="inlineStr">
        <is>
          <t>1928 'Home purchase': fourth digit damaged, reads '162,?35' (the 0/6 glyph is broken) — left blank. Total 163,687 minus foreign 1,653 would imply 162,034, which does not match the visible final '35' either.</t>
        </is>
      </c>
    </row>
  </sheetData>
  <hyperlinks>
    <hyperlink xmlns:r="http://schemas.openxmlformats.org/officeDocument/2006/relationships" ref="A5" r:id="rId1"/>
  </hyperlinks>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Locomotives</t>
        </is>
      </c>
    </row>
    <row r="2">
      <c r="A2" t="inlineStr">
        <is>
          <t>Railways · printed pp. 284</t>
        </is>
      </c>
    </row>
    <row r="3">
      <c r="A3" t="inlineStr">
        <is>
          <t>Rolling Stock</t>
        </is>
      </c>
    </row>
    <row r="4">
      <c r="A4" t="inlineStr">
        <is>
          <t>Scan: https://archive.org/details/japan-year-book-1930/page/n339/mode/1up</t>
        </is>
      </c>
    </row>
    <row r="5">
      <c r="A5" s="3" t="inlineStr">
        <is>
          <t>← Contents</t>
        </is>
      </c>
    </row>
    <row r="7">
      <c r="A7" s="5" t="inlineStr">
        <is>
          <t>Year ended March 31</t>
        </is>
      </c>
      <c r="B7" s="5" t="inlineStr">
        <is>
          <t>Steam — Tank</t>
        </is>
      </c>
      <c r="C7" s="5" t="inlineStr">
        <is>
          <t>Steam — Tender</t>
        </is>
      </c>
      <c r="D7" s="5" t="inlineStr">
        <is>
          <t>Electric</t>
        </is>
      </c>
      <c r="E7" s="5" t="inlineStr">
        <is>
          <t>Total number</t>
        </is>
      </c>
      <c r="F7" s="5" t="inlineStr">
        <is>
          <t>Weight in working order (with tenders)</t>
        </is>
      </c>
      <c r="G7" s="5" t="inlineStr">
        <is>
          <t>Average weight per engine</t>
        </is>
      </c>
    </row>
    <row r="8">
      <c r="A8" s="9" t="n">
        <v>1924</v>
      </c>
      <c r="B8" s="8" t="n">
        <v>1180</v>
      </c>
      <c r="C8" s="8" t="n">
        <v>2617</v>
      </c>
      <c r="D8" s="9" t="n">
        <v>50</v>
      </c>
      <c r="E8" s="8" t="n">
        <v>3847</v>
      </c>
      <c r="F8" s="8" t="n">
        <v>259110</v>
      </c>
      <c r="G8" s="11" t="n">
        <v>67.3</v>
      </c>
    </row>
    <row r="9">
      <c r="A9" s="9" t="n">
        <v>1925</v>
      </c>
      <c r="B9" s="8" t="n">
        <v>1209</v>
      </c>
      <c r="C9" s="8" t="n">
        <v>2707</v>
      </c>
      <c r="D9" s="9" t="n">
        <v>65</v>
      </c>
      <c r="E9" s="8" t="n">
        <v>3981</v>
      </c>
      <c r="F9" s="8" t="n">
        <v>271859</v>
      </c>
      <c r="G9" s="11" t="n">
        <v>68.3</v>
      </c>
    </row>
    <row r="10">
      <c r="A10" s="9" t="n">
        <v>1926</v>
      </c>
      <c r="B10" s="8" t="n">
        <v>1168</v>
      </c>
      <c r="C10" s="8" t="n">
        <v>2662</v>
      </c>
      <c r="D10" s="9" t="n">
        <v>77</v>
      </c>
      <c r="E10" s="8" t="n">
        <v>3907</v>
      </c>
      <c r="F10" s="8" t="n">
        <v>274716</v>
      </c>
      <c r="G10" s="11" t="n">
        <v>70.3</v>
      </c>
    </row>
    <row r="11">
      <c r="A11" s="9" t="n">
        <v>1927</v>
      </c>
      <c r="B11" s="8" t="n">
        <v>1158</v>
      </c>
      <c r="C11" s="8" t="n">
        <v>2718</v>
      </c>
      <c r="D11" s="9" t="n">
        <v>89</v>
      </c>
      <c r="E11" s="8" t="n">
        <v>3965</v>
      </c>
      <c r="F11" s="8" t="n">
        <v>285989</v>
      </c>
      <c r="G11" s="11" t="n">
        <v>72.09999999999999</v>
      </c>
    </row>
    <row r="12">
      <c r="A12" s="9" t="n">
        <v>1928</v>
      </c>
      <c r="B12" s="8" t="n">
        <v>1179</v>
      </c>
      <c r="C12" s="8" t="n">
        <v>2843</v>
      </c>
      <c r="D12" s="9" t="n">
        <v>92</v>
      </c>
      <c r="E12" s="8" t="n">
        <v>4114</v>
      </c>
      <c r="F12" s="8" t="n">
        <v>338577</v>
      </c>
      <c r="G12" s="11" t="n">
        <v>82.3</v>
      </c>
    </row>
    <row r="14">
      <c r="A14" s="2" t="inlineStr">
        <is>
          <t>Transcriber's notes</t>
        </is>
      </c>
    </row>
    <row r="15">
      <c r="A15" t="inlineStr">
        <is>
          <t>Thousands separators in this scan are sometimes printed/rendered as periods (e.g. '132.640,787'); normalised to commas where the figure is clearly an integer.</t>
        </is>
      </c>
    </row>
    <row r="16">
      <c r="A16" t="inlineStr">
        <is>
          <t>1924: Tank+Tender+Electric = 3,847 vs Total 3,847 — reconciles</t>
        </is>
      </c>
    </row>
    <row r="17">
      <c r="A17" t="inlineStr">
        <is>
          <t>1925: Tank+Tender+Electric = 3,981 vs Total 3,981 — reconciles</t>
        </is>
      </c>
    </row>
    <row r="18">
      <c r="A18" t="inlineStr">
        <is>
          <t>1926: Tank+Tender+Electric = 3,907 vs Total 3,907 — reconciles</t>
        </is>
      </c>
    </row>
    <row r="19">
      <c r="A19" t="inlineStr">
        <is>
          <t>1927: Tank+Tender+Electric = 3,965 vs Total 3,965 — reconciles</t>
        </is>
      </c>
    </row>
    <row r="20">
      <c r="A20" t="inlineStr">
        <is>
          <t>1928: Tank+Tender+Electric = 4,114 vs Total 4,114 — reconciles</t>
        </is>
      </c>
    </row>
  </sheetData>
  <hyperlinks>
    <hyperlink xmlns:r="http://schemas.openxmlformats.org/officeDocument/2006/relationships" ref="A5" r:id="rId1"/>
  </hyperlinks>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Passenger Carriages</t>
        </is>
      </c>
    </row>
    <row r="2">
      <c r="A2" t="inlineStr">
        <is>
          <t>Railways · printed pp. 285</t>
        </is>
      </c>
    </row>
    <row r="3">
      <c r="A3" t="inlineStr">
        <is>
          <t>Scan: https://archive.org/details/japan-year-book-1930/page/n340/mode/1up</t>
        </is>
      </c>
    </row>
    <row r="4">
      <c r="A4" s="3" t="inlineStr">
        <is>
          <t>← Contents</t>
        </is>
      </c>
    </row>
    <row r="6">
      <c r="A6" s="5" t="inlineStr">
        <is>
          <t>Year ended March</t>
        </is>
      </c>
      <c r="B6" s="5" t="inlineStr">
        <is>
          <t>No. — Bogie</t>
        </is>
      </c>
      <c r="C6" s="5" t="inlineStr">
        <is>
          <t>No. — 4-wheel</t>
        </is>
      </c>
      <c r="D6" s="5" t="inlineStr">
        <is>
          <t>No. — Trams and motor cars</t>
        </is>
      </c>
      <c r="E6" s="5" t="inlineStr">
        <is>
          <t>No. — Total</t>
        </is>
      </c>
      <c r="F6" s="5" t="inlineStr">
        <is>
          <t>Seat. Cap'y — Total</t>
        </is>
      </c>
      <c r="G6" s="5" t="inlineStr">
        <is>
          <t>Seat. Cap'y — Av'ge per car</t>
        </is>
      </c>
    </row>
    <row r="7">
      <c r="A7" s="9" t="n">
        <v>1924</v>
      </c>
      <c r="B7" s="8" t="n">
        <v>5336</v>
      </c>
      <c r="C7" s="8" t="n">
        <v>3695</v>
      </c>
      <c r="D7" s="9" t="n">
        <v>462</v>
      </c>
      <c r="E7" s="8" t="n">
        <v>9493</v>
      </c>
      <c r="F7" s="8" t="n">
        <v>477035</v>
      </c>
      <c r="G7" s="11" t="n">
        <v>50.3</v>
      </c>
    </row>
    <row r="8">
      <c r="A8" s="9" t="n">
        <v>1925</v>
      </c>
      <c r="B8" s="8" t="n">
        <v>5927</v>
      </c>
      <c r="C8" s="8" t="n">
        <v>3484</v>
      </c>
      <c r="D8" s="9" t="n">
        <v>642</v>
      </c>
      <c r="E8" s="8" t="n">
        <v>10053</v>
      </c>
      <c r="F8" s="8" t="n">
        <v>523046</v>
      </c>
      <c r="G8" s="11" t="n">
        <v>52</v>
      </c>
    </row>
    <row r="9">
      <c r="A9" s="9" t="n">
        <v>1926</v>
      </c>
      <c r="B9" s="8" t="n">
        <v>6424</v>
      </c>
      <c r="C9" s="8" t="n">
        <v>3150</v>
      </c>
      <c r="D9" s="9" t="n">
        <v>734</v>
      </c>
      <c r="E9" s="8" t="n">
        <v>10308</v>
      </c>
      <c r="F9" s="8" t="n">
        <v>551451</v>
      </c>
      <c r="G9" s="11" t="n">
        <v>43.5</v>
      </c>
    </row>
    <row r="10">
      <c r="A10" s="9" t="n">
        <v>1927</v>
      </c>
      <c r="B10" s="8" t="n">
        <v>6947</v>
      </c>
      <c r="C10" s="8" t="n">
        <v>2289</v>
      </c>
      <c r="D10" s="9" t="n">
        <v>822</v>
      </c>
      <c r="E10" s="8" t="n">
        <v>10058</v>
      </c>
      <c r="F10" s="8" t="n">
        <v>560313</v>
      </c>
      <c r="G10" s="11" t="n">
        <v>55.7</v>
      </c>
    </row>
    <row r="11">
      <c r="A11" s="9" t="n">
        <v>1928</v>
      </c>
      <c r="B11" s="8" t="n">
        <v>7578</v>
      </c>
      <c r="C11" s="8" t="n">
        <v>2267</v>
      </c>
      <c r="D11" s="9" t="n">
        <v>921</v>
      </c>
      <c r="E11" s="8" t="n">
        <v>10766</v>
      </c>
      <c r="F11" s="8" t="n">
        <v>603918</v>
      </c>
      <c r="G11" s="11" t="n">
        <v>55.2</v>
      </c>
    </row>
    <row r="13">
      <c r="A13" s="2" t="inlineStr">
        <is>
          <t>Transcriber's notes</t>
        </is>
      </c>
    </row>
    <row r="14">
      <c r="A14" t="inlineStr">
        <is>
          <t>1924: parts sum 9,493 vs printed 9,493 — reconciles</t>
        </is>
      </c>
    </row>
    <row r="15">
      <c r="A15" t="inlineStr">
        <is>
          <t>1925: parts sum 10,053 vs printed 10,053 — reconciles</t>
        </is>
      </c>
    </row>
    <row r="16">
      <c r="A16" t="inlineStr">
        <is>
          <t>1926: parts sum 10,308 vs printed 10,308 — reconciles</t>
        </is>
      </c>
    </row>
    <row r="17">
      <c r="A17" t="inlineStr">
        <is>
          <t>1927: parts sum 10,058 vs printed 10,058 — reconciles</t>
        </is>
      </c>
    </row>
    <row r="18">
      <c r="A18" t="inlineStr">
        <is>
          <t>1928: parts sum 10,766 vs printed 10,766 — reconciles</t>
        </is>
      </c>
    </row>
    <row r="19">
      <c r="A19" t="inlineStr">
        <is>
          <t>1926 Av'ge per car printed 43.5 (551,451/10,308 ≈ 53.5); transcribed as printed.</t>
        </is>
      </c>
    </row>
  </sheetData>
  <hyperlinks>
    <hyperlink xmlns:r="http://schemas.openxmlformats.org/officeDocument/2006/relationships" ref="A4" r:id="rId1"/>
  </hyperlinks>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Goods Wagons</t>
        </is>
      </c>
    </row>
    <row r="2">
      <c r="A2" t="inlineStr">
        <is>
          <t>Railways · printed pp. 285</t>
        </is>
      </c>
    </row>
    <row r="3">
      <c r="A3" t="inlineStr">
        <is>
          <t>Scan: https://archive.org/details/japan-year-book-1930/page/n340/mode/1up</t>
        </is>
      </c>
    </row>
    <row r="4">
      <c r="A4" s="3" t="inlineStr">
        <is>
          <t>← Contents</t>
        </is>
      </c>
    </row>
    <row r="6">
      <c r="A6" s="5" t="inlineStr">
        <is>
          <t>Year ended March</t>
        </is>
      </c>
      <c r="B6" s="5" t="inlineStr">
        <is>
          <t>Number — Covered</t>
        </is>
      </c>
      <c r="C6" s="5" t="inlineStr">
        <is>
          <t>Number — Open</t>
        </is>
      </c>
      <c r="D6" s="5" t="inlineStr">
        <is>
          <t>Number — Total</t>
        </is>
      </c>
      <c r="E6" s="5" t="inlineStr">
        <is>
          <t>Capacity (ton) — Total</t>
        </is>
      </c>
      <c r="F6" s="5" t="inlineStr">
        <is>
          <t>Capacity (ton) — Av'ge per vehicle</t>
        </is>
      </c>
    </row>
    <row r="7">
      <c r="A7" s="9" t="n">
        <v>1924</v>
      </c>
      <c r="B7" s="8" t="n">
        <v>29789</v>
      </c>
      <c r="C7" s="8" t="n">
        <v>27021</v>
      </c>
      <c r="D7" s="8" t="n">
        <v>56810</v>
      </c>
      <c r="E7" s="8" t="n">
        <v>692362</v>
      </c>
      <c r="F7" s="11" t="n">
        <v>12.2</v>
      </c>
    </row>
    <row r="8">
      <c r="A8" s="9" t="n">
        <v>1925</v>
      </c>
      <c r="B8" s="8" t="n">
        <v>30626</v>
      </c>
      <c r="C8" s="8" t="n">
        <v>27256</v>
      </c>
      <c r="D8" s="8" t="n">
        <v>57882</v>
      </c>
      <c r="E8" s="8" t="n">
        <v>712559</v>
      </c>
      <c r="F8" s="11" t="n">
        <v>12.3</v>
      </c>
    </row>
    <row r="9">
      <c r="A9" s="9" t="n">
        <v>1926</v>
      </c>
      <c r="B9" s="8" t="n">
        <v>31705</v>
      </c>
      <c r="C9" s="8" t="n">
        <v>27902</v>
      </c>
      <c r="D9" s="8" t="n">
        <v>59607</v>
      </c>
      <c r="E9" s="8" t="n">
        <v>744032</v>
      </c>
      <c r="F9" s="11" t="n">
        <v>12.4</v>
      </c>
    </row>
    <row r="10">
      <c r="A10" s="9" t="n">
        <v>1927</v>
      </c>
      <c r="B10" s="8" t="n">
        <v>33691</v>
      </c>
      <c r="C10" s="8" t="n">
        <v>28206</v>
      </c>
      <c r="D10" s="8" t="n">
        <v>61897</v>
      </c>
      <c r="E10" s="8" t="n">
        <v>774748</v>
      </c>
      <c r="F10" s="11" t="n">
        <v>12.5</v>
      </c>
    </row>
    <row r="11">
      <c r="A11" s="9" t="n">
        <v>1928</v>
      </c>
      <c r="B11" s="8" t="n">
        <v>35312</v>
      </c>
      <c r="C11" s="8" t="n">
        <v>28899</v>
      </c>
      <c r="D11" s="8" t="n">
        <v>64211</v>
      </c>
      <c r="E11" s="8" t="n">
        <v>815491</v>
      </c>
      <c r="F11" s="11" t="n">
        <v>12.7</v>
      </c>
    </row>
    <row r="13">
      <c r="A13" s="2" t="inlineStr">
        <is>
          <t>Transcriber's notes</t>
        </is>
      </c>
    </row>
    <row r="14">
      <c r="A14" t="inlineStr">
        <is>
          <t>1924: parts sum 56,810 vs printed 56,810 — reconciles</t>
        </is>
      </c>
    </row>
    <row r="15">
      <c r="A15" t="inlineStr">
        <is>
          <t>1925: parts sum 57,882 vs printed 57,882 — reconciles</t>
        </is>
      </c>
    </row>
    <row r="16">
      <c r="A16" t="inlineStr">
        <is>
          <t>1926: parts sum 59,607 vs printed 59,607 — reconciles</t>
        </is>
      </c>
    </row>
    <row r="17">
      <c r="A17" t="inlineStr">
        <is>
          <t>1927: parts sum 61,897 vs printed 61,897 — reconciles</t>
        </is>
      </c>
    </row>
    <row r="18">
      <c r="A18" t="inlineStr">
        <is>
          <t>1928: parts sum 64,211 vs printed 64,211 — reconciles</t>
        </is>
      </c>
    </row>
  </sheetData>
  <hyperlinks>
    <hyperlink xmlns:r="http://schemas.openxmlformats.org/officeDocument/2006/relationships" ref="A4" r:id="rId1"/>
  </hyperlinks>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[Electrified suburban lines around Tokyo]</t>
        </is>
      </c>
    </row>
    <row r="2">
      <c r="A2" t="inlineStr">
        <is>
          <t>Railways · printed pp. 286</t>
        </is>
      </c>
    </row>
    <row r="3">
      <c r="A3" t="inlineStr">
        <is>
          <t>Electrification — Lines in and around Tokyo</t>
        </is>
      </c>
    </row>
    <row r="4">
      <c r="A4" t="inlineStr">
        <is>
          <t>Scan: https://archive.org/details/japan-year-book-1930/page/n341/mode/1up</t>
        </is>
      </c>
    </row>
    <row r="5">
      <c r="A5" s="3" t="inlineStr">
        <is>
          <t>← Contents</t>
        </is>
      </c>
    </row>
    <row r="7">
      <c r="A7" s="5" t="inlineStr">
        <is>
          <t>Section</t>
        </is>
      </c>
      <c r="B7" s="5" t="inlineStr">
        <is>
          <t>Miles</t>
        </is>
      </c>
    </row>
    <row r="8">
      <c r="A8" t="inlineStr">
        <is>
          <t>Tokyo-Yokohama-Sakuragicho (Keihin line)</t>
        </is>
      </c>
      <c r="B8" s="11" t="n">
        <v>19.2</v>
      </c>
    </row>
    <row r="9">
      <c r="A9" t="inlineStr">
        <is>
          <t>Tokyo-Kokubunji (Central line)</t>
        </is>
      </c>
      <c r="B9" s="11" t="n">
        <v>19.5</v>
      </c>
    </row>
    <row r="10">
      <c r="A10" t="inlineStr">
        <is>
          <t>Tokyo-Tabata-Ikebukuro-Shinagawa (Loop line)</t>
        </is>
      </c>
      <c r="B10" s="11" t="n">
        <v>17.5</v>
      </c>
    </row>
    <row r="11">
      <c r="A11" t="inlineStr">
        <is>
          <t>Ikebukuro-Akabane</t>
        </is>
      </c>
      <c r="B11" t="inlineStr"/>
    </row>
    <row r="12">
      <c r="A12" t="inlineStr">
        <is>
          <t>Total</t>
        </is>
      </c>
      <c r="B12" s="11" t="n">
        <v>59.7</v>
      </c>
    </row>
    <row r="14">
      <c r="A14" s="2" t="inlineStr">
        <is>
          <t>Transcriber's notes</t>
        </is>
      </c>
    </row>
    <row r="15">
      <c r="A15" t="inlineStr">
        <is>
          <t>Unit 'm.' printed after first figure, ditto marks below.</t>
        </is>
      </c>
    </row>
    <row r="16">
      <c r="A16" t="inlineStr">
        <is>
          <t>Row 'Ikebukuro-Akabane': first digit blotted (reads '?.5', 2 or 3) — left blank. Parts shown sum to 56.2; printed total 59.7 would imply 3.5 (not used to fill the cell). Total therefore cannot be checked.</t>
        </is>
      </c>
    </row>
    <row r="17">
      <c r="A17" t="inlineStr">
        <is>
          <t>Printed page number in running head reads '486' (misprint/blot for 286).</t>
        </is>
      </c>
    </row>
  </sheetData>
  <hyperlinks>
    <hyperlink xmlns:r="http://schemas.openxmlformats.org/officeDocument/2006/relationships" ref="A5" r:id="rId1"/>
  </hyperlinks>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[Electrified mileage, Tokaido line, Tokyo–Odawara section]</t>
        </is>
      </c>
    </row>
    <row r="2">
      <c r="A2" t="inlineStr">
        <is>
          <t>Railways · printed pp. 287</t>
        </is>
      </c>
    </row>
    <row r="3">
      <c r="A3" t="inlineStr">
        <is>
          <t>Electrification — Tokaido Line</t>
        </is>
      </c>
    </row>
    <row r="4">
      <c r="A4" t="inlineStr">
        <is>
          <t>Scan: https://archive.org/details/japan-year-book-1930/page/n342/mode/1up</t>
        </is>
      </c>
    </row>
    <row r="5">
      <c r="A5" s="3" t="inlineStr">
        <is>
          <t>← Contents</t>
        </is>
      </c>
    </row>
    <row r="7">
      <c r="A7" s="5" t="inlineStr">
        <is>
          <t>Section</t>
        </is>
      </c>
      <c r="B7" s="5" t="inlineStr">
        <is>
          <t>Miles</t>
        </is>
      </c>
    </row>
    <row r="8">
      <c r="A8" t="inlineStr">
        <is>
          <t>Tokyo-Ofuna-Odawara</t>
        </is>
      </c>
      <c r="B8" s="11" t="n">
        <v>52.1</v>
      </c>
    </row>
    <row r="9">
      <c r="A9" t="inlineStr">
        <is>
          <t>Ofuna-Yokosuka (branch)</t>
        </is>
      </c>
      <c r="B9" s="11" t="n">
        <v>10</v>
      </c>
    </row>
    <row r="10">
      <c r="A10" t="inlineStr">
        <is>
          <t>Total</t>
        </is>
      </c>
      <c r="B10" s="11" t="n">
        <v>61.1</v>
      </c>
    </row>
    <row r="12">
      <c r="A12" s="2" t="inlineStr">
        <is>
          <t>Transcriber's notes</t>
        </is>
      </c>
    </row>
    <row r="13">
      <c r="A13" t="inlineStr">
        <is>
          <t>Unit 'm.' printed after first figure, ditto marks below.</t>
        </is>
      </c>
    </row>
    <row r="14">
      <c r="A14" t="inlineStr">
        <is>
          <t>Total 61.1: parts sum to 62.1 — does NOT reconcile (diff -1.0); cells re-read at 2x, printed as transcribed.</t>
        </is>
      </c>
    </row>
    <row r="15">
      <c r="A15" t="inlineStr">
        <is>
          <t>Printed page number in running head reads '487' (for 287).</t>
        </is>
      </c>
    </row>
  </sheetData>
  <hyperlinks>
    <hyperlink xmlns:r="http://schemas.openxmlformats.org/officeDocument/2006/relationships" ref="A5" r:id="rId1"/>
  </hyperlinks>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[Services between London and Tokyo]</t>
        </is>
      </c>
    </row>
    <row r="2">
      <c r="A2" t="inlineStr">
        <is>
          <t>Railways · printed pp. 288</t>
        </is>
      </c>
    </row>
    <row r="3">
      <c r="A3" t="inlineStr">
        <is>
          <t>International Traffic Arrangements — With Russia and Europe; Restored Trans-Siberian Through Passenger Service</t>
        </is>
      </c>
    </row>
    <row r="4">
      <c r="A4" t="inlineStr">
        <is>
          <t>Scan: https://archive.org/details/japan-year-book-1930/page/n343/mode/1up</t>
        </is>
      </c>
    </row>
    <row r="5">
      <c r="A5" s="3" t="inlineStr">
        <is>
          <t>← Contents</t>
        </is>
      </c>
    </row>
    <row r="7">
      <c r="A7" s="5" t="inlineStr">
        <is>
          <t>London to Tokyo</t>
        </is>
      </c>
      <c r="B7" s="5" t="inlineStr">
        <is>
          <t>No. of services</t>
        </is>
      </c>
      <c r="C7" s="5" t="inlineStr">
        <is>
          <t>Days required</t>
        </is>
      </c>
    </row>
    <row r="8">
      <c r="A8" t="inlineStr">
        <is>
          <t>Via Fusan route</t>
        </is>
      </c>
      <c r="B8" t="inlineStr">
        <is>
          <t>Twice weekly</t>
        </is>
      </c>
      <c r="C8" t="inlineStr">
        <is>
          <t>17 days</t>
        </is>
      </c>
    </row>
    <row r="9">
      <c r="A9" t="inlineStr">
        <is>
          <t>" Dairen route</t>
        </is>
      </c>
      <c r="B9" t="inlineStr">
        <is>
          <t>Twice weekly</t>
        </is>
      </c>
      <c r="C9" t="inlineStr">
        <is>
          <t>18-19 days</t>
        </is>
      </c>
    </row>
    <row r="10">
      <c r="A10" t="inlineStr">
        <is>
          <t>" Vladivostok route</t>
        </is>
      </c>
      <c r="B10" t="inlineStr">
        <is>
          <t>Once weekly</t>
        </is>
      </c>
      <c r="C10" t="inlineStr">
        <is>
          <t>20 days</t>
        </is>
      </c>
    </row>
    <row r="12">
      <c r="A12" s="2" t="inlineStr">
        <is>
          <t>Transcriber's notes</t>
        </is>
      </c>
    </row>
    <row r="13">
      <c r="A13" t="inlineStr">
        <is>
          <t>Ditto marks (") stand for 'Via'.</t>
        </is>
      </c>
    </row>
  </sheetData>
  <hyperlinks>
    <hyperlink xmlns:r="http://schemas.openxmlformats.org/officeDocument/2006/relationships" ref="A5" r:id="rId1"/>
  </hyperlinks>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Fares Including Express and Sleeping-Berth Charges</t>
        </is>
      </c>
    </row>
    <row r="2">
      <c r="A2" t="inlineStr">
        <is>
          <t>Railways · printed pp. 288</t>
        </is>
      </c>
    </row>
    <row r="3">
      <c r="A3" t="inlineStr">
        <is>
          <t>International Traffic Arrangements — Restored Trans-Siberian Through Passenger Service</t>
        </is>
      </c>
    </row>
    <row r="4">
      <c r="A4" t="inlineStr">
        <is>
          <t>Scan: https://archive.org/details/japan-year-book-1930/page/n343/mode/1up</t>
        </is>
      </c>
    </row>
    <row r="5">
      <c r="A5" s="3" t="inlineStr">
        <is>
          <t>← Contents</t>
        </is>
      </c>
    </row>
    <row r="7">
      <c r="A7" s="5" t="inlineStr">
        <is>
          <t>Route</t>
        </is>
      </c>
      <c r="B7" s="5" t="inlineStr">
        <is>
          <t>1st class</t>
        </is>
      </c>
      <c r="C7" s="5" t="inlineStr">
        <is>
          <t>2nd class</t>
        </is>
      </c>
    </row>
    <row r="8">
      <c r="A8" t="inlineStr">
        <is>
          <t>London to Tokyo (via Warsaw and Fusan)</t>
        </is>
      </c>
      <c r="B8" t="inlineStr">
        <is>
          <t>$340</t>
        </is>
      </c>
      <c r="C8" t="inlineStr">
        <is>
          <t>$230</t>
        </is>
      </c>
    </row>
    <row r="9">
      <c r="A9" t="inlineStr">
        <is>
          <t>Paris to Tokyo (via Warsaw and Fusan)</t>
        </is>
      </c>
      <c r="B9" t="inlineStr">
        <is>
          <t>$330</t>
        </is>
      </c>
      <c r="C9" t="inlineStr">
        <is>
          <t>$225</t>
        </is>
      </c>
    </row>
    <row r="10">
      <c r="A10" t="inlineStr">
        <is>
          <t>Berlin to Tokyo (via Warsaw and Fusan)</t>
        </is>
      </c>
      <c r="B10" t="inlineStr">
        <is>
          <t>$295</t>
        </is>
      </c>
      <c r="C10" t="inlineStr">
        <is>
          <t>$195</t>
        </is>
      </c>
    </row>
    <row r="11">
      <c r="A11" t="inlineStr">
        <is>
          <t>Moscow to Tokyo (via Warsaw and Fusan)</t>
        </is>
      </c>
      <c r="B11" t="inlineStr">
        <is>
          <t>$230</t>
        </is>
      </c>
      <c r="C11" t="inlineStr">
        <is>
          <t>$145</t>
        </is>
      </c>
    </row>
  </sheetData>
  <hyperlinks>
    <hyperlink xmlns:r="http://schemas.openxmlformats.org/officeDocument/2006/relationships" ref="A5" r:id="rId1"/>
  </hyperlinks>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[Results of working of the local (private) railways, years ended March 1926–1928]</t>
        </is>
      </c>
    </row>
    <row r="2">
      <c r="A2" t="inlineStr">
        <is>
          <t>Railways · printed pp. 288, 289</t>
        </is>
      </c>
    </row>
    <row r="3">
      <c r="A3" t="inlineStr">
        <is>
          <t>IV. Private Railways</t>
        </is>
      </c>
    </row>
    <row r="4">
      <c r="A4" t="inlineStr">
        <is>
          <t>Scan: https://archive.org/details/japan-year-book-1930/page/n343/mode/1up, https://archive.org/details/japan-year-book-1930/page/n344/mode/1up</t>
        </is>
      </c>
    </row>
    <row r="5">
      <c r="A5" s="3" t="inlineStr">
        <is>
          <t>← Contents</t>
        </is>
      </c>
    </row>
    <row r="7">
      <c r="A7" s="5" t="inlineStr">
        <is>
          <t>Year ended Mar.</t>
        </is>
      </c>
      <c r="B7" s="5" t="inlineStr">
        <is>
          <t>1928</t>
        </is>
      </c>
      <c r="C7" s="5" t="inlineStr">
        <is>
          <t>1927</t>
        </is>
      </c>
      <c r="D7" s="5" t="inlineStr">
        <is>
          <t>1926</t>
        </is>
      </c>
    </row>
    <row r="8">
      <c r="A8" t="inlineStr">
        <is>
          <t>Number of railways</t>
        </is>
      </c>
      <c r="B8" s="9" t="n">
        <v>219</v>
      </c>
      <c r="C8" s="9" t="n">
        <v>219</v>
      </c>
      <c r="D8" s="9" t="n">
        <v>202</v>
      </c>
    </row>
    <row r="9">
      <c r="A9" t="inlineStr">
        <is>
          <t>Open lines (km.)</t>
        </is>
      </c>
      <c r="B9" s="6" t="n">
        <v>5497.47</v>
      </c>
      <c r="C9" s="6" t="n">
        <v>5371.55</v>
      </c>
      <c r="D9" s="6" t="n">
        <v>4904.19</v>
      </c>
    </row>
    <row r="10">
      <c r="A10" t="inlineStr">
        <is>
          <t>Capital invested (¥1,000)</t>
        </is>
      </c>
      <c r="B10" s="8" t="n">
        <v>1073036</v>
      </c>
      <c r="C10" s="8" t="n">
        <v>766612592</v>
      </c>
      <c r="D10" s="8" t="n">
        <v>668082042</v>
      </c>
    </row>
    <row r="11">
      <c r="A11" t="inlineStr">
        <is>
          <t>Cost of construction</t>
        </is>
      </c>
      <c r="B11" s="8" t="n">
        <v>581978492</v>
      </c>
      <c r="C11" s="8" t="n">
        <v>492086083</v>
      </c>
      <c r="D11" s="8" t="n">
        <v>395847657</v>
      </c>
    </row>
    <row r="12">
      <c r="A12" t="inlineStr">
        <is>
          <t>Revenue (yen)</t>
        </is>
      </c>
      <c r="B12" s="8" t="n">
        <v>68676905</v>
      </c>
      <c r="C12" s="8" t="n">
        <v>61548146</v>
      </c>
      <c r="D12" s="8" t="n">
        <v>61564176</v>
      </c>
    </row>
    <row r="13">
      <c r="A13" t="inlineStr">
        <is>
          <t>Working expenses (yen)</t>
        </is>
      </c>
      <c r="B13" s="8" t="n">
        <v>37715019</v>
      </c>
      <c r="C13" s="8" t="n">
        <v>34267864</v>
      </c>
      <c r="D13" s="8" t="n">
        <v>34269061</v>
      </c>
    </row>
    <row r="14">
      <c r="A14" t="inlineStr">
        <is>
          <t>Profit (yen)</t>
        </is>
      </c>
      <c r="B14" s="8" t="n">
        <v>30961886</v>
      </c>
      <c r="C14" s="8" t="n">
        <v>27280282</v>
      </c>
      <c r="D14" s="8" t="n">
        <v>27295115</v>
      </c>
    </row>
    <row r="15">
      <c r="A15" t="inlineStr">
        <is>
          <t>Percentage of profit to cost of construction</t>
        </is>
      </c>
      <c r="B15" s="11" t="n">
        <v>7.1</v>
      </c>
      <c r="C15" s="11" t="n">
        <v>7.2</v>
      </c>
      <c r="D15" s="11" t="n">
        <v>7.5</v>
      </c>
    </row>
    <row r="16">
      <c r="A16" t="inlineStr">
        <is>
          <t>Locomotives</t>
        </is>
      </c>
      <c r="B16" s="9" t="n">
        <v>745</v>
      </c>
      <c r="C16" s="9" t="n">
        <v>822</v>
      </c>
      <c r="D16" s="9" t="n">
        <v>809</v>
      </c>
    </row>
    <row r="17">
      <c r="A17" t="inlineStr">
        <is>
          <t>Passenger carriages</t>
        </is>
      </c>
      <c r="B17" s="8" t="n">
        <v>3299</v>
      </c>
      <c r="C17" s="8" t="n">
        <v>2762</v>
      </c>
      <c r="D17" s="8" t="n">
        <v>2639</v>
      </c>
    </row>
    <row r="18">
      <c r="A18" t="inlineStr">
        <is>
          <t>Goods wagons</t>
        </is>
      </c>
      <c r="B18" s="8" t="n">
        <v>10561</v>
      </c>
      <c r="C18" s="8" t="n">
        <v>9439</v>
      </c>
      <c r="D18" s="8" t="n">
        <v>9380</v>
      </c>
    </row>
    <row r="19">
      <c r="A19" t="inlineStr">
        <is>
          <t>Passengers carried</t>
        </is>
      </c>
      <c r="B19" s="8" t="n">
        <v>269921424</v>
      </c>
      <c r="C19" s="8" t="n">
        <v>233826575</v>
      </c>
      <c r="D19" s="8" t="n">
        <v>231817720</v>
      </c>
    </row>
    <row r="20">
      <c r="A20" t="inlineStr">
        <is>
          <t>Passengers carried one mile (in 1,000)</t>
        </is>
      </c>
      <c r="B20" t="inlineStr">
        <is>
          <t>—</t>
        </is>
      </c>
      <c r="C20" s="8" t="n">
        <v>11653203</v>
      </c>
      <c r="D20" s="8" t="n">
        <v>11645130</v>
      </c>
    </row>
    <row r="21">
      <c r="A21" t="inlineStr">
        <is>
          <t>Earnings from passenger traffic (yen)</t>
        </is>
      </c>
      <c r="B21" s="8" t="n">
        <v>42098771</v>
      </c>
      <c r="C21" s="8" t="n">
        <v>37821032</v>
      </c>
      <c r="D21" s="8" t="n">
        <v>36869384</v>
      </c>
    </row>
    <row r="22">
      <c r="A22" t="inlineStr">
        <is>
          <t>Goods hauled (kg.)</t>
        </is>
      </c>
      <c r="B22" s="8" t="n">
        <v>21047781</v>
      </c>
      <c r="C22" s="8" t="n">
        <v>18771620</v>
      </c>
      <c r="D22" s="8" t="n">
        <v>18055368</v>
      </c>
    </row>
    <row r="23">
      <c r="A23" t="inlineStr">
        <is>
          <t>Goods hauled one mile (kg.)</t>
        </is>
      </c>
      <c r="B23" t="inlineStr">
        <is>
          <t>—</t>
        </is>
      </c>
      <c r="C23" s="8" t="n">
        <v>7265266466</v>
      </c>
      <c r="D23" s="8" t="n">
        <v>7226686969</v>
      </c>
    </row>
    <row r="24">
      <c r="A24" t="inlineStr">
        <is>
          <t>Earnings from goods traffic (yen)</t>
        </is>
      </c>
      <c r="B24" s="8" t="n">
        <v>20687867</v>
      </c>
      <c r="C24" s="8" t="n">
        <v>18921175</v>
      </c>
      <c r="D24" s="8" t="n">
        <v>18869384</v>
      </c>
    </row>
    <row r="25">
      <c r="A25" t="inlineStr">
        <is>
          <t>Train kilometres</t>
        </is>
      </c>
      <c r="B25" s="8" t="n">
        <v>24434292</v>
      </c>
      <c r="C25" s="8" t="n">
        <v>23179924</v>
      </c>
      <c r="D25" s="8" t="n">
        <v>21986911</v>
      </c>
    </row>
    <row r="26">
      <c r="A26" t="inlineStr">
        <is>
          <t>Vehicle kilometres locomotives</t>
        </is>
      </c>
      <c r="B26" s="8" t="n">
        <v>69753659</v>
      </c>
      <c r="C26" s="8" t="n">
        <v>57173651</v>
      </c>
      <c r="D26" s="8" t="n">
        <v>51278997</v>
      </c>
    </row>
    <row r="27">
      <c r="A27" t="inlineStr">
        <is>
          <t>" " passengers</t>
        </is>
      </c>
      <c r="B27" s="8" t="n">
        <v>153268417</v>
      </c>
      <c r="C27" s="8" t="n">
        <v>141447809</v>
      </c>
      <c r="D27" s="8" t="n">
        <v>129629299</v>
      </c>
    </row>
    <row r="28">
      <c r="A28" t="inlineStr">
        <is>
          <t>" " goods</t>
        </is>
      </c>
      <c r="B28" s="8" t="n">
        <v>107600104</v>
      </c>
      <c r="C28" s="8" t="n">
        <v>97960985</v>
      </c>
      <c r="D28" s="8" t="n">
        <v>93688476</v>
      </c>
    </row>
    <row r="29">
      <c r="A29" t="inlineStr">
        <is>
          <t>Employees</t>
        </is>
      </c>
      <c r="B29" s="8" t="n">
        <v>32920</v>
      </c>
      <c r="C29" s="8" t="n">
        <v>29456</v>
      </c>
      <c r="D29" s="8" t="n">
        <v>29821</v>
      </c>
    </row>
    <row r="30">
      <c r="A30" t="inlineStr">
        <is>
          <t>Aggregate monthly compensation of employees (yen)</t>
        </is>
      </c>
      <c r="B30" t="inlineStr">
        <is>
          <t>—</t>
        </is>
      </c>
      <c r="C30" s="8" t="n">
        <v>10416094</v>
      </c>
      <c r="D30" s="8" t="n">
        <v>10062833</v>
      </c>
    </row>
    <row r="32">
      <c r="A32" s="2" t="inlineStr">
        <is>
          <t>Transcriber's notes</t>
        </is>
      </c>
    </row>
    <row r="33">
      <c r="A33" t="inlineStr">
        <is>
          <t>1928: Revenue−Working expenses = 30,961,886 vs Profit 30,961,886 — reconciles</t>
        </is>
      </c>
    </row>
    <row r="34">
      <c r="A34" t="inlineStr">
        <is>
          <t>1927: Revenue−Working expenses = 27,280,282 vs Profit 27,280,282 — reconciles</t>
        </is>
      </c>
    </row>
    <row r="35">
      <c r="A35" t="inlineStr">
        <is>
          <t>1926: Revenue−Working expenses = 27,295,115 vs Profit 27,295,115 — reconciles</t>
        </is>
      </c>
    </row>
    <row r="36">
      <c r="A36" t="inlineStr">
        <is>
          <t>Capital invested row is headed (¥1,000) but 1927 and 1926 figures (766,612,592; 668,082,042) are evidently in yen; transcribed as printed.</t>
        </is>
      </c>
    </row>
    <row r="37">
      <c r="A37" t="inlineStr">
        <is>
          <t>Column-head years printed very small: read 1928, 1927, 1926. Right-hand (1926) column is faint at the page edge but legible.</t>
        </is>
      </c>
    </row>
    <row r="38">
      <c r="A38" t="inlineStr">
        <is>
          <t>Table continues on p0344 (printed p. 289) with repeated 'Year ended Mar.' header (1928, 1927, 1926); rows merged here.</t>
        </is>
      </c>
    </row>
    <row r="39">
      <c r="A39" t="inlineStr">
        <is>
          <t>Ditto marks in '" " passengers' and '" " goods' stand for 'Vehicle kilometres'.</t>
        </is>
      </c>
    </row>
    <row r="40">
      <c r="A40" t="inlineStr">
        <is>
          <t>1926 'Earnings from goods traffic' 18,869,384 has the same final digits as 1926 'Earnings from passenger traffic' 36,869,384; transcribed as printed.</t>
        </is>
      </c>
    </row>
  </sheetData>
  <hyperlinks>
    <hyperlink xmlns:r="http://schemas.openxmlformats.org/officeDocument/2006/relationships" ref="A5" r:id="rId1"/>
  </hyperlinks>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Leading Local Railways in Japan (on July 1st, '27)</t>
        </is>
      </c>
    </row>
    <row r="2">
      <c r="A2" t="inlineStr">
        <is>
          <t>Railways · printed pp. 289</t>
        </is>
      </c>
    </row>
    <row r="3">
      <c r="A3" t="inlineStr">
        <is>
          <t>Scan: https://archive.org/details/japan-year-book-1930/page/n344/mode/1up</t>
        </is>
      </c>
    </row>
    <row r="4">
      <c r="A4" s="3" t="inlineStr">
        <is>
          <t>← Contents</t>
        </is>
      </c>
    </row>
    <row r="6">
      <c r="A6" s="5" t="inlineStr">
        <is>
          <t>Title</t>
        </is>
      </c>
      <c r="B6" s="5" t="inlineStr">
        <is>
          <t>Title (Rly.)</t>
        </is>
      </c>
      <c r="C6" s="5" t="inlineStr">
        <is>
          <t>Office</t>
        </is>
      </c>
      <c r="D6" s="5" t="inlineStr">
        <is>
          <t>Length of lines open Kilometres</t>
        </is>
      </c>
      <c r="E6" s="5" t="inlineStr">
        <is>
          <t>Motive power</t>
        </is>
      </c>
      <c r="F6" s="5" t="inlineStr">
        <is>
          <t>Gauge ft. in.</t>
        </is>
      </c>
      <c r="G6" s="5" t="inlineStr">
        <is>
          <t>Paid up cap. (Yen 1,000)</t>
        </is>
      </c>
    </row>
    <row r="7">
      <c r="A7" t="inlineStr">
        <is>
          <t>Bantan</t>
        </is>
      </c>
      <c r="B7" t="inlineStr">
        <is>
          <t>Rly.</t>
        </is>
      </c>
      <c r="C7" t="inlineStr">
        <is>
          <t>Kakogawa</t>
        </is>
      </c>
      <c r="D7" s="7" t="n">
        <v>90.45</v>
      </c>
      <c r="E7" t="inlineStr">
        <is>
          <t>steam</t>
        </is>
      </c>
      <c r="F7" s="11" t="n">
        <v>3.6</v>
      </c>
      <c r="G7" s="8" t="n">
        <v>6000</v>
      </c>
    </row>
    <row r="8">
      <c r="A8" t="inlineStr">
        <is>
          <t>Chichibu</t>
        </is>
      </c>
      <c r="B8" t="inlineStr">
        <is>
          <t>"</t>
        </is>
      </c>
      <c r="C8" t="inlineStr">
        <is>
          <t>Kumagai</t>
        </is>
      </c>
      <c r="D8" s="7" t="n">
        <v>63.88</v>
      </c>
      <c r="E8" t="inlineStr">
        <is>
          <t>elect. &amp; steam</t>
        </is>
      </c>
      <c r="F8" s="11" t="n">
        <v>3.6</v>
      </c>
      <c r="G8" s="8" t="n">
        <v>12000</v>
      </c>
    </row>
    <row r="9">
      <c r="A9" t="inlineStr">
        <is>
          <t>Chugoku</t>
        </is>
      </c>
      <c r="B9" t="inlineStr">
        <is>
          <t>"</t>
        </is>
      </c>
      <c r="C9" t="inlineStr">
        <is>
          <t>Okayama</t>
        </is>
      </c>
      <c r="D9" s="7" t="n">
        <v>79.2</v>
      </c>
      <c r="E9" t="inlineStr">
        <is>
          <t>steam</t>
        </is>
      </c>
      <c r="F9" t="inlineStr">
        <is>
          <t>3.6 / 2.6</t>
        </is>
      </c>
      <c r="G9" s="8" t="n">
        <v>4300</v>
      </c>
    </row>
    <row r="10">
      <c r="A10" t="inlineStr">
        <is>
          <t>Fuji-Minobu</t>
        </is>
      </c>
      <c r="B10" t="inlineStr">
        <is>
          <t>"</t>
        </is>
      </c>
      <c r="C10" t="inlineStr">
        <is>
          <t>Tokyo</t>
        </is>
      </c>
      <c r="D10" s="7" t="n">
        <v>87.56999999999999</v>
      </c>
      <c r="E10" t="inlineStr">
        <is>
          <t>elect. &amp; steam</t>
        </is>
      </c>
      <c r="F10" s="11" t="n">
        <v>3.6</v>
      </c>
      <c r="G10" s="8" t="n">
        <v>16000</v>
      </c>
    </row>
    <row r="11">
      <c r="A11" t="inlineStr">
        <is>
          <t>Geibi</t>
        </is>
      </c>
      <c r="B11" t="inlineStr">
        <is>
          <t>"</t>
        </is>
      </c>
      <c r="C11" t="inlineStr">
        <is>
          <t>Hiroshima</t>
        </is>
      </c>
      <c r="D11" s="7" t="n">
        <v>90.97</v>
      </c>
      <c r="E11" t="inlineStr">
        <is>
          <t>steam</t>
        </is>
      </c>
      <c r="F11" s="11" t="n">
        <v>3.6</v>
      </c>
      <c r="G11" s="8" t="n">
        <v>6000</v>
      </c>
    </row>
    <row r="12">
      <c r="A12" t="inlineStr">
        <is>
          <t>Hokkaido</t>
        </is>
      </c>
      <c r="B12" t="inlineStr">
        <is>
          <t>"</t>
        </is>
      </c>
      <c r="C12" t="inlineStr">
        <is>
          <t>Tokyo</t>
        </is>
      </c>
      <c r="D12" s="7" t="n">
        <v>129.81</v>
      </c>
      <c r="E12" t="inlineStr">
        <is>
          <t>"</t>
        </is>
      </c>
      <c r="F12" s="11" t="n">
        <v>3.6</v>
      </c>
      <c r="G12" s="8" t="n">
        <v>10000</v>
      </c>
    </row>
    <row r="13">
      <c r="A13" t="inlineStr">
        <is>
          <t>Ibigawa Elect.</t>
        </is>
      </c>
      <c r="B13" t="inlineStr">
        <is>
          <t>"</t>
        </is>
      </c>
      <c r="C13" t="inlineStr">
        <is>
          <t>Tokyo</t>
        </is>
      </c>
      <c r="D13" s="7" t="n">
        <v>57.76</v>
      </c>
      <c r="E13" t="inlineStr">
        <is>
          <t>elect.</t>
        </is>
      </c>
      <c r="F13" s="11" t="n">
        <v>3.6</v>
      </c>
      <c r="G13" s="8" t="n">
        <v>18500</v>
      </c>
    </row>
    <row r="14">
      <c r="A14" t="inlineStr">
        <is>
          <t>Iwate Keiben</t>
        </is>
      </c>
      <c r="B14" t="inlineStr">
        <is>
          <t>"</t>
        </is>
      </c>
      <c r="C14" t="inlineStr">
        <is>
          <t>Hanamaki</t>
        </is>
      </c>
      <c r="D14" s="7" t="n">
        <v>65.48</v>
      </c>
      <c r="E14" t="inlineStr">
        <is>
          <t>steam</t>
        </is>
      </c>
      <c r="F14" s="11" t="n">
        <v>2.6</v>
      </c>
      <c r="G14" s="8" t="n">
        <v>1500</v>
      </c>
    </row>
    <row r="15">
      <c r="A15" t="inlineStr">
        <is>
          <t>Iyo</t>
        </is>
      </c>
      <c r="B15" t="inlineStr">
        <is>
          <t>"</t>
        </is>
      </c>
      <c r="C15" t="inlineStr">
        <is>
          <t>Matsuyama</t>
        </is>
      </c>
      <c r="D15" s="7" t="n">
        <v>41.75</v>
      </c>
      <c r="E15" t="inlineStr">
        <is>
          <t>elect. &amp; steam</t>
        </is>
      </c>
      <c r="F15" t="inlineStr">
        <is>
          <t>3.6 / 2.6</t>
        </is>
      </c>
      <c r="G15" s="8" t="n">
        <v>28312</v>
      </c>
    </row>
    <row r="16">
      <c r="A16" t="inlineStr">
        <is>
          <t>Kokura</t>
        </is>
      </c>
      <c r="B16" t="inlineStr">
        <is>
          <t>"</t>
        </is>
      </c>
      <c r="C16" t="inlineStr">
        <is>
          <t>Kokura</t>
        </is>
      </c>
      <c r="D16" s="7" t="n">
        <v>24.66</v>
      </c>
      <c r="E16" t="inlineStr">
        <is>
          <t>steam</t>
        </is>
      </c>
      <c r="F16" s="11" t="n">
        <v>3.6</v>
      </c>
      <c r="G16" s="8" t="n">
        <v>4520</v>
      </c>
    </row>
    <row r="17">
      <c r="A17" t="inlineStr">
        <is>
          <t>Musashino</t>
        </is>
      </c>
      <c r="B17" t="inlineStr">
        <is>
          <t>"</t>
        </is>
      </c>
      <c r="C17" t="inlineStr">
        <is>
          <t>Hanno</t>
        </is>
      </c>
      <c r="D17" s="7" t="n">
        <v>45.27</v>
      </c>
      <c r="E17" t="inlineStr">
        <is>
          <t>steam &amp; elect.</t>
        </is>
      </c>
      <c r="F17" s="11" t="n">
        <v>3.6</v>
      </c>
      <c r="G17" s="8" t="n">
        <v>6000</v>
      </c>
    </row>
    <row r="18">
      <c r="A18" t="inlineStr">
        <is>
          <t>Nagoya</t>
        </is>
      </c>
      <c r="B18" t="inlineStr">
        <is>
          <t>"</t>
        </is>
      </c>
      <c r="C18" t="inlineStr">
        <is>
          <t>Nagoya</t>
        </is>
      </c>
      <c r="D18" s="7" t="n">
        <v>115.4</v>
      </c>
      <c r="E18" t="inlineStr">
        <is>
          <t>electric</t>
        </is>
      </c>
      <c r="F18" s="11" t="n">
        <v>3.6</v>
      </c>
      <c r="G18" s="8" t="n">
        <v>14500</v>
      </c>
    </row>
    <row r="19">
      <c r="A19" t="inlineStr">
        <is>
          <t>Nankai</t>
        </is>
      </c>
      <c r="B19" t="inlineStr">
        <is>
          <t>"</t>
        </is>
      </c>
      <c r="C19" t="inlineStr">
        <is>
          <t>Osaka</t>
        </is>
      </c>
      <c r="D19" s="7" t="n">
        <v>125.97</v>
      </c>
      <c r="E19" t="inlineStr">
        <is>
          <t>electric</t>
        </is>
      </c>
      <c r="F19" s="11" t="n">
        <v>3.6</v>
      </c>
      <c r="G19" s="8" t="n">
        <v>70000</v>
      </c>
    </row>
    <row r="20">
      <c r="A20" t="inlineStr">
        <is>
          <t>Omi</t>
        </is>
      </c>
      <c r="B20" t="inlineStr">
        <is>
          <t>"</t>
        </is>
      </c>
      <c r="C20" t="inlineStr">
        <is>
          <t>Aonami</t>
        </is>
      </c>
      <c r="D20" s="7" t="n">
        <v>44.88</v>
      </c>
      <c r="E20" t="inlineStr">
        <is>
          <t>elect. &amp; steam</t>
        </is>
      </c>
      <c r="F20" s="11" t="n">
        <v>3.6</v>
      </c>
      <c r="G20" s="8" t="n">
        <v>1500</v>
      </c>
    </row>
    <row r="21">
      <c r="A21" t="inlineStr">
        <is>
          <t>Shimabara</t>
        </is>
      </c>
      <c r="B21" t="inlineStr">
        <is>
          <t>"</t>
        </is>
      </c>
      <c r="C21" t="inlineStr">
        <is>
          <t>Shimabara</t>
        </is>
      </c>
      <c r="D21" s="7" t="n">
        <v>42.41</v>
      </c>
      <c r="E21" t="inlineStr">
        <is>
          <t>steam</t>
        </is>
      </c>
      <c r="F21" s="11" t="n">
        <v>3.6</v>
      </c>
      <c r="G21" s="8" t="n">
        <v>1200</v>
      </c>
    </row>
    <row r="22">
      <c r="A22" t="inlineStr">
        <is>
          <t>Tobu</t>
        </is>
      </c>
      <c r="B22" t="inlineStr">
        <is>
          <t>"</t>
        </is>
      </c>
      <c r="C22" t="inlineStr">
        <is>
          <t>Tokyo</t>
        </is>
      </c>
      <c r="D22" s="7" t="n">
        <v>243.92</v>
      </c>
      <c r="E22" t="inlineStr">
        <is>
          <t>elect. &amp; steam</t>
        </is>
      </c>
      <c r="F22" s="11" t="n">
        <v>3.6</v>
      </c>
      <c r="G22" s="8" t="n">
        <v>50000</v>
      </c>
    </row>
    <row r="23">
      <c r="A23" t="inlineStr">
        <is>
          <t>Tsukuba</t>
        </is>
      </c>
      <c r="B23" t="inlineStr">
        <is>
          <t>"</t>
        </is>
      </c>
      <c r="C23" t="inlineStr">
        <is>
          <t>Makabe</t>
        </is>
      </c>
      <c r="D23" s="7" t="n">
        <v>40.23</v>
      </c>
      <c r="E23" t="inlineStr">
        <is>
          <t>" "</t>
        </is>
      </c>
      <c r="F23" s="11" t="n">
        <v>3.6</v>
      </c>
      <c r="G23" s="8" t="n">
        <v>1500</v>
      </c>
    </row>
    <row r="25">
      <c r="A25" s="2" t="inlineStr">
        <is>
          <t>Transcriber's notes</t>
        </is>
      </c>
    </row>
    <row r="26">
      <c r="A26" t="inlineStr">
        <is>
          <t>Second column holds the word 'Rly.' printed after each title (ditto marks below).</t>
        </is>
      </c>
    </row>
    <row r="27">
      <c r="A27" t="inlineStr">
        <is>
          <t>Chugoku and Iyo: two gauges printed bracketed (3.6 and 2.6), recorded as '3.6 / 2.6'.</t>
        </is>
      </c>
    </row>
    <row r="28">
      <c r="A28" t="inlineStr">
        <is>
          <t>Motive power ditto marks kept as printed (Hokkaido '"' = steam; Tsukuba '" "' = elect. &amp; steam).</t>
        </is>
      </c>
    </row>
    <row r="29">
      <c r="A29" t="inlineStr">
        <is>
          <t>No totals printed.</t>
        </is>
      </c>
    </row>
  </sheetData>
  <hyperlinks>
    <hyperlink xmlns:r="http://schemas.openxmlformats.org/officeDocument/2006/relationships" ref="A4" r:id="rId1"/>
  </hyperlinks>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[Results of working of tramways, years ended March 1926–1928]</t>
        </is>
      </c>
    </row>
    <row r="2">
      <c r="A2" t="inlineStr">
        <is>
          <t>Railways · printed pp. 290</t>
        </is>
      </c>
    </row>
    <row r="3">
      <c r="A3" t="inlineStr">
        <is>
          <t>V. Tramways</t>
        </is>
      </c>
    </row>
    <row r="4">
      <c r="A4" t="inlineStr">
        <is>
          <t>Scan: https://archive.org/details/japan-year-book-1930/page/n345/mode/1up</t>
        </is>
      </c>
    </row>
    <row r="5">
      <c r="A5" s="3" t="inlineStr">
        <is>
          <t>← Contents</t>
        </is>
      </c>
    </row>
    <row r="7">
      <c r="A7" s="5" t="inlineStr">
        <is>
          <t>Year ended March</t>
        </is>
      </c>
      <c r="B7" s="5" t="inlineStr">
        <is>
          <t>1926</t>
        </is>
      </c>
      <c r="C7" s="5" t="inlineStr">
        <is>
          <t>1927</t>
        </is>
      </c>
      <c r="D7" s="5" t="inlineStr">
        <is>
          <t>1928</t>
        </is>
      </c>
    </row>
    <row r="8">
      <c r="A8" t="inlineStr">
        <is>
          <t>No. of tramways</t>
        </is>
      </c>
      <c r="B8" s="9" t="n">
        <v>151</v>
      </c>
      <c r="C8" s="9" t="n">
        <v>155</v>
      </c>
      <c r="D8" s="9" t="n">
        <v>157</v>
      </c>
    </row>
    <row r="9">
      <c r="A9" t="inlineStr">
        <is>
          <t>Total length of lines (km.)</t>
        </is>
      </c>
      <c r="B9" s="6" t="n">
        <v>2540.53</v>
      </c>
      <c r="C9" s="6" t="n">
        <v>2684.29</v>
      </c>
      <c r="D9" s="6" t="n">
        <v>2758.84</v>
      </c>
    </row>
    <row r="10">
      <c r="A10" t="inlineStr">
        <is>
          <t>Capital invested (¥1,000)</t>
        </is>
      </c>
      <c r="B10" s="8" t="n">
        <v>1653400</v>
      </c>
      <c r="C10" s="8" t="n">
        <v>1950346</v>
      </c>
      <c r="D10" s="8" t="n">
        <v>2156592</v>
      </c>
    </row>
    <row r="11">
      <c r="A11" t="inlineStr">
        <is>
          <t>Cost of construction (¥1,000)</t>
        </is>
      </c>
      <c r="B11" s="8" t="n">
        <v>555470</v>
      </c>
      <c r="C11" s="8" t="n">
        <v>581999</v>
      </c>
      <c r="D11" s="8" t="n">
        <v>645186</v>
      </c>
    </row>
    <row r="12">
      <c r="A12" t="inlineStr">
        <is>
          <t>Working revenue (¥1,000)</t>
        </is>
      </c>
      <c r="B12" s="8" t="n">
        <v>129099</v>
      </c>
      <c r="C12" s="8" t="n">
        <v>130422</v>
      </c>
      <c r="D12" s="8" t="n">
        <v>137064</v>
      </c>
    </row>
    <row r="13">
      <c r="A13" t="inlineStr">
        <is>
          <t>Working expenses (¥1,000)</t>
        </is>
      </c>
      <c r="B13" s="8" t="n">
        <v>75806</v>
      </c>
      <c r="C13" s="8" t="n">
        <v>75187</v>
      </c>
      <c r="D13" s="8" t="n">
        <v>77949</v>
      </c>
    </row>
    <row r="14">
      <c r="A14" t="inlineStr">
        <is>
          <t>Profit (¥1,000)</t>
        </is>
      </c>
      <c r="B14" s="8" t="n">
        <v>53293</v>
      </c>
      <c r="C14" s="8" t="n">
        <v>55235</v>
      </c>
      <c r="D14" s="8" t="n">
        <v>59115</v>
      </c>
    </row>
    <row r="15">
      <c r="A15" t="inlineStr">
        <is>
          <t>% of profit to cost of construction</t>
        </is>
      </c>
      <c r="B15" s="11" t="n">
        <v>9.699999999999999</v>
      </c>
      <c r="C15" s="11" t="n">
        <v>9.6</v>
      </c>
      <c r="D15" s="11" t="n">
        <v>9.4</v>
      </c>
    </row>
    <row r="16">
      <c r="A16" t="inlineStr">
        <is>
          <t>Locomotives</t>
        </is>
      </c>
      <c r="B16" s="9" t="n">
        <v>219</v>
      </c>
      <c r="C16" s="9" t="n">
        <v>245</v>
      </c>
      <c r="D16" s="9" t="n">
        <v>262</v>
      </c>
    </row>
    <row r="17">
      <c r="A17" t="inlineStr">
        <is>
          <t>Passenger carriages</t>
        </is>
      </c>
      <c r="B17" s="8" t="n">
        <v>6436</v>
      </c>
      <c r="C17" s="8" t="n">
        <v>6563</v>
      </c>
      <c r="D17" s="8" t="n">
        <v>6889</v>
      </c>
    </row>
    <row r="18">
      <c r="A18" t="inlineStr">
        <is>
          <t>Goods wagons</t>
        </is>
      </c>
      <c r="B18" s="8" t="n">
        <v>2318</v>
      </c>
      <c r="C18" s="8" t="n">
        <v>2285</v>
      </c>
      <c r="D18" s="8" t="n">
        <v>2287</v>
      </c>
    </row>
    <row r="19">
      <c r="A19" t="inlineStr">
        <is>
          <t>Passengers carried (1,000)</t>
        </is>
      </c>
      <c r="B19" s="8" t="n">
        <v>1714686</v>
      </c>
      <c r="C19" s="8" t="n">
        <v>1738044</v>
      </c>
      <c r="D19" s="8" t="n">
        <v>1800126</v>
      </c>
    </row>
    <row r="20">
      <c r="A20" t="inlineStr">
        <is>
          <t>Receipts from passenger traffic (¥1,000)</t>
        </is>
      </c>
      <c r="B20" s="8" t="n">
        <v>117616</v>
      </c>
      <c r="C20" s="8" t="n">
        <v>118689</v>
      </c>
      <c r="D20" s="8" t="n">
        <v>124623</v>
      </c>
    </row>
    <row r="21">
      <c r="A21" t="inlineStr">
        <is>
          <t>Goods hauled (1,000 kg.)</t>
        </is>
      </c>
      <c r="B21" s="8" t="n">
        <v>2107</v>
      </c>
      <c r="C21" s="8" t="n">
        <v>2160</v>
      </c>
      <c r="D21" s="8" t="n">
        <v>1974</v>
      </c>
    </row>
    <row r="22">
      <c r="A22" t="inlineStr">
        <is>
          <t>Receipts from goods traffic (¥1,000)</t>
        </is>
      </c>
      <c r="B22" s="8" t="n">
        <v>2893</v>
      </c>
      <c r="C22" s="8" t="n">
        <v>2763</v>
      </c>
      <c r="D22" s="8" t="n">
        <v>2642</v>
      </c>
    </row>
    <row r="23">
      <c r="A23" t="inlineStr">
        <is>
          <t>Kilometres of vehicles run (1,000)</t>
        </is>
      </c>
      <c r="B23" t="inlineStr"/>
      <c r="C23" t="inlineStr"/>
      <c r="D23" t="inlineStr"/>
    </row>
    <row r="24">
      <c r="A24" t="inlineStr">
        <is>
          <t>Passenger carriages</t>
        </is>
      </c>
      <c r="B24" s="8" t="n">
        <v>289198</v>
      </c>
      <c r="C24" s="8" t="n">
        <v>293826</v>
      </c>
      <c r="D24" s="8" t="n">
        <v>323388</v>
      </c>
    </row>
    <row r="25">
      <c r="A25" t="inlineStr">
        <is>
          <t>Goods wagons</t>
        </is>
      </c>
      <c r="B25" s="8" t="n">
        <v>8569</v>
      </c>
      <c r="C25" s="8" t="n">
        <v>13334</v>
      </c>
      <c r="D25" s="8" t="n">
        <v>12639</v>
      </c>
    </row>
    <row r="26">
      <c r="A26" t="inlineStr">
        <is>
          <t>Employees</t>
        </is>
      </c>
      <c r="B26" s="8" t="n">
        <v>35999</v>
      </c>
      <c r="C26" s="8" t="n">
        <v>54999</v>
      </c>
      <c r="D26" s="8" t="n">
        <v>57933</v>
      </c>
    </row>
    <row r="28">
      <c r="A28" s="2" t="inlineStr">
        <is>
          <t>Transcriber's notes</t>
        </is>
      </c>
    </row>
    <row r="29">
      <c r="A29" t="inlineStr">
        <is>
          <t>1926: Working revenue−Working expenses = 53,293 vs Profit 53,293 — reconciles</t>
        </is>
      </c>
    </row>
    <row r="30">
      <c r="A30" t="inlineStr">
        <is>
          <t>1927: Working revenue−Working expenses = 55,235 vs Profit 55,235 — reconciles</t>
        </is>
      </c>
    </row>
    <row r="31">
      <c r="A31" t="inlineStr">
        <is>
          <t>1928: Working revenue−Working expenses = 59,115 vs Profit 59,115 — reconciles</t>
        </is>
      </c>
    </row>
    <row r="32">
      <c r="A32" t="inlineStr">
        <is>
          <t>Column-head years printed very small; read as 1926, 1927, 1928.</t>
        </is>
      </c>
    </row>
    <row r="33">
      <c r="A33" t="inlineStr">
        <is>
          <t>'Kilometres of vehicles run (1,000)' is a sub-heading row; the two following rows are indented under it.</t>
        </is>
      </c>
    </row>
  </sheetData>
  <hyperlinks>
    <hyperlink xmlns:r="http://schemas.openxmlformats.org/officeDocument/2006/relationships" ref="A5" r:id="rId1"/>
  </hyperlinks>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[Working results of municipal tramways in Tokyo and Osaka, year ending December 1928]</t>
        </is>
      </c>
    </row>
    <row r="2">
      <c r="A2" t="inlineStr">
        <is>
          <t>Railways · printed pp. 290</t>
        </is>
      </c>
    </row>
    <row r="3">
      <c r="A3" t="inlineStr">
        <is>
          <t>Municipal Tramways in Tokyo and Osaka</t>
        </is>
      </c>
    </row>
    <row r="4">
      <c r="A4" t="inlineStr">
        <is>
          <t>Scan: https://archive.org/details/japan-year-book-1930/page/n345/mode/1up</t>
        </is>
      </c>
    </row>
    <row r="5">
      <c r="A5" s="3" t="inlineStr">
        <is>
          <t>← Contents</t>
        </is>
      </c>
    </row>
    <row r="7">
      <c r="A7" s="5" t="inlineStr"/>
      <c r="B7" s="5" t="inlineStr">
        <is>
          <t>No. of cars run (reduced on 4-wheel basis) — Tokyo</t>
        </is>
      </c>
      <c r="C7" s="5" t="inlineStr">
        <is>
          <t>No. of cars run (reduced on 4-wheel basis) — Osaka</t>
        </is>
      </c>
      <c r="D7" s="5" t="inlineStr">
        <is>
          <t>Vehicle mileage in 1000 (reduced on 4-wheel basis) — Tokyo</t>
        </is>
      </c>
      <c r="E7" s="5" t="inlineStr">
        <is>
          <t>Vehicle mileage in 1000 (reduced on 4-wheel basis) — Osaka</t>
        </is>
      </c>
      <c r="F7" s="5" t="inlineStr">
        <is>
          <t>Passengers carried (in 1000) — Tokyo</t>
        </is>
      </c>
      <c r="G7" s="5" t="inlineStr">
        <is>
          <t>Passengers carried (in 1000) — Osaka</t>
        </is>
      </c>
      <c r="H7" s="5" t="inlineStr">
        <is>
          <t>Receipts (Yen 1000) — Tokyo</t>
        </is>
      </c>
      <c r="I7" s="5" t="inlineStr">
        <is>
          <t>Receipts (Yen 1000) — Osaka</t>
        </is>
      </c>
    </row>
    <row r="8">
      <c r="A8" t="inlineStr">
        <is>
          <t>Total</t>
        </is>
      </c>
      <c r="B8" s="8" t="n">
        <v>427419</v>
      </c>
      <c r="C8" s="8" t="n">
        <v>200350</v>
      </c>
      <c r="D8" s="8" t="n">
        <v>64656</v>
      </c>
      <c r="E8" s="8" t="n">
        <v>22309</v>
      </c>
      <c r="F8" s="8" t="n">
        <v>446166</v>
      </c>
      <c r="G8" s="8" t="n">
        <v>305368</v>
      </c>
      <c r="H8" s="8" t="n">
        <v>29204</v>
      </c>
      <c r="I8" s="8" t="n">
        <v>17251</v>
      </c>
    </row>
    <row r="9">
      <c r="A9" t="inlineStr">
        <is>
          <t>Av. per day</t>
        </is>
      </c>
      <c r="B9" s="8" t="n">
        <v>1168</v>
      </c>
      <c r="C9" s="9" t="n">
        <v>549</v>
      </c>
      <c r="D9" s="9" t="n">
        <v>118</v>
      </c>
      <c r="E9" s="9" t="n">
        <v>161</v>
      </c>
      <c r="F9" s="8" t="n">
        <v>1219</v>
      </c>
      <c r="G9" s="9" t="n">
        <v>837</v>
      </c>
      <c r="H9" s="9" t="n">
        <v>80</v>
      </c>
      <c r="I9" s="9" t="n">
        <v>47</v>
      </c>
    </row>
    <row r="11">
      <c r="A11" s="2" t="inlineStr">
        <is>
          <t>Transcriber's notes</t>
        </is>
      </c>
    </row>
    <row r="12">
      <c r="A12" t="inlineStr">
        <is>
          <t>Osaka vehicle mileage: Total 22,309 but Av. per day 161 (Tokyo 64,656 → 118); transcribed as printed.</t>
        </is>
      </c>
    </row>
  </sheetData>
  <hyperlinks>
    <hyperlink xmlns:r="http://schemas.openxmlformats.org/officeDocument/2006/relationships" ref="A5" r:id="rId1"/>
  </hyperlinks>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[Railway passenger traffic affected by motor-bus service, 1926]</t>
        </is>
      </c>
    </row>
    <row r="2">
      <c r="A2" t="inlineStr">
        <is>
          <t>Railways · printed pp. 291</t>
        </is>
      </c>
    </row>
    <row r="3">
      <c r="A3" t="inlineStr">
        <is>
          <t>VI. Automobiles as Auxiliary or Rivals</t>
        </is>
      </c>
    </row>
    <row r="4">
      <c r="A4" t="inlineStr">
        <is>
          <t>Scan: https://archive.org/details/japan-year-book-1930/page/n346/mode/1up</t>
        </is>
      </c>
    </row>
    <row r="5">
      <c r="A5" s="3" t="inlineStr">
        <is>
          <t>← Contents</t>
        </is>
      </c>
    </row>
    <row r="7">
      <c r="A7" s="5" t="inlineStr"/>
      <c r="B7" s="5" t="inlineStr">
        <is>
          <t>Total volume of pass. traffic</t>
        </is>
      </c>
      <c r="C7" s="5" t="inlineStr">
        <is>
          <t>Volume of affected traffic</t>
        </is>
      </c>
      <c r="D7" s="5" t="inlineStr">
        <is>
          <t>Percent.</t>
        </is>
      </c>
    </row>
    <row r="8">
      <c r="A8" t="inlineStr">
        <is>
          <t>Passenger</t>
        </is>
      </c>
      <c r="B8" s="8" t="n">
        <v>120254527</v>
      </c>
      <c r="C8" s="8" t="n">
        <v>5286415</v>
      </c>
      <c r="D8" t="inlineStr">
        <is>
          <t>—</t>
        </is>
      </c>
    </row>
    <row r="9">
      <c r="A9" t="inlineStr">
        <is>
          <t>Ave. per diem</t>
        </is>
      </c>
      <c r="B9" s="8" t="n">
        <v>329464</v>
      </c>
      <c r="C9" s="8" t="n">
        <v>14483</v>
      </c>
      <c r="D9" t="inlineStr">
        <is>
          <t>4.4%</t>
        </is>
      </c>
    </row>
    <row r="10">
      <c r="A10" t="inlineStr">
        <is>
          <t>Passenger mileage</t>
        </is>
      </c>
      <c r="B10" s="8" t="n">
        <v>563167815</v>
      </c>
      <c r="C10" s="8" t="n">
        <v>44730887</v>
      </c>
      <c r="D10" t="inlineStr">
        <is>
          <t>—</t>
        </is>
      </c>
    </row>
    <row r="11">
      <c r="A11" t="inlineStr">
        <is>
          <t>Ave. per diem</t>
        </is>
      </c>
      <c r="B11" s="8" t="n">
        <v>1542922</v>
      </c>
      <c r="C11" s="8" t="n">
        <v>122550</v>
      </c>
      <c r="D11" t="inlineStr">
        <is>
          <t>7.9%</t>
        </is>
      </c>
    </row>
    <row r="13">
      <c r="A13" s="2" t="inlineStr">
        <is>
          <t>Transcriber's notes</t>
        </is>
      </c>
    </row>
    <row r="14">
      <c r="A14" t="inlineStr">
        <is>
          <t>Percent sign printed in the book's '%'-like glyph.</t>
        </is>
      </c>
    </row>
  </sheetData>
  <hyperlinks>
    <hyperlink xmlns:r="http://schemas.openxmlformats.org/officeDocument/2006/relationships" ref="A5" r:id="rId1"/>
  </hyperlinks>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[Railway freight tonnage affected by automobile service]</t>
        </is>
      </c>
    </row>
    <row r="2">
      <c r="A2" t="inlineStr">
        <is>
          <t>Railways · printed pp. 291</t>
        </is>
      </c>
    </row>
    <row r="3">
      <c r="A3" t="inlineStr">
        <is>
          <t>VI. Automobiles as Auxiliary or Rivals</t>
        </is>
      </c>
    </row>
    <row r="4">
      <c r="A4" t="inlineStr">
        <is>
          <t>Scan: https://archive.org/details/japan-year-book-1930/page/n346/mode/1up</t>
        </is>
      </c>
    </row>
    <row r="5">
      <c r="A5" s="3" t="inlineStr">
        <is>
          <t>← Contents</t>
        </is>
      </c>
    </row>
    <row r="7">
      <c r="A7" s="5" t="inlineStr"/>
      <c r="B7" s="5" t="inlineStr">
        <is>
          <t>Total rly. tonnage</t>
        </is>
      </c>
      <c r="C7" s="5" t="inlineStr">
        <is>
          <t>Affected tonnage</t>
        </is>
      </c>
      <c r="D7" s="5" t="inlineStr">
        <is>
          <t>Percent</t>
        </is>
      </c>
    </row>
    <row r="8">
      <c r="A8" t="inlineStr">
        <is>
          <t>Tonnage</t>
        </is>
      </c>
      <c r="B8" s="8" t="n">
        <v>1477592</v>
      </c>
      <c r="C8" s="8" t="n">
        <v>731201</v>
      </c>
      <c r="D8" t="inlineStr">
        <is>
          <t>—</t>
        </is>
      </c>
    </row>
    <row r="9">
      <c r="A9" t="inlineStr">
        <is>
          <t>Ave. per diem</t>
        </is>
      </c>
      <c r="B9" s="8" t="n">
        <v>4048</v>
      </c>
      <c r="C9" s="8" t="n">
        <v>2003</v>
      </c>
      <c r="D9" t="inlineStr">
        <is>
          <t>49.5%</t>
        </is>
      </c>
    </row>
    <row r="10">
      <c r="A10" t="inlineStr">
        <is>
          <t>Ton mileage</t>
        </is>
      </c>
      <c r="B10" s="8" t="n">
        <v>22130271</v>
      </c>
      <c r="C10" s="8" t="n">
        <v>10077032</v>
      </c>
      <c r="D10" t="inlineStr">
        <is>
          <t>—</t>
        </is>
      </c>
    </row>
    <row r="11">
      <c r="A11" t="inlineStr">
        <is>
          <t>Ave. per diem</t>
        </is>
      </c>
      <c r="B11" s="8" t="n">
        <v>60631</v>
      </c>
      <c r="C11" s="8" t="n">
        <v>27608</v>
      </c>
      <c r="D11" t="inlineStr">
        <is>
          <t>45.6%</t>
        </is>
      </c>
    </row>
  </sheetData>
  <hyperlinks>
    <hyperlink xmlns:r="http://schemas.openxmlformats.org/officeDocument/2006/relationships" ref="A5" r:id="rId1"/>
  </hyperlinks>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Business Results of Automobile Service Running Parallel to Railways</t>
        </is>
      </c>
    </row>
    <row r="2">
      <c r="A2" t="inlineStr">
        <is>
          <t>Railways · printed pp. 291</t>
        </is>
      </c>
    </row>
    <row r="3">
      <c r="A3" t="inlineStr">
        <is>
          <t>Working results of automobiles operating parallel to State lines and private lines</t>
        </is>
      </c>
    </row>
    <row r="4">
      <c r="A4" t="inlineStr">
        <is>
          <t>Scan: https://archive.org/details/japan-year-book-1930/page/n346/mode/1up</t>
        </is>
      </c>
    </row>
    <row r="5">
      <c r="A5" s="3" t="inlineStr">
        <is>
          <t>← Contents</t>
        </is>
      </c>
    </row>
    <row r="7">
      <c r="A7" s="5" t="inlineStr"/>
      <c r="B7" s="5" t="inlineStr">
        <is>
          <t>Passengers carried</t>
        </is>
      </c>
      <c r="C7" s="5" t="inlineStr">
        <is>
          <t>Passenger mileage</t>
        </is>
      </c>
      <c r="D7" s="5" t="inlineStr">
        <is>
          <t>Tonnage hauled</t>
        </is>
      </c>
      <c r="E7" s="5" t="inlineStr">
        <is>
          <t>Ton mileage</t>
        </is>
      </c>
    </row>
    <row r="8">
      <c r="A8" t="inlineStr">
        <is>
          <t>Parallel to State rlys</t>
        </is>
      </c>
      <c r="B8" s="8" t="n">
        <v>5286415</v>
      </c>
      <c r="C8" s="8" t="n">
        <v>44730887</v>
      </c>
      <c r="D8" s="8" t="n">
        <v>731201</v>
      </c>
      <c r="E8" s="8" t="n">
        <v>10077032</v>
      </c>
    </row>
    <row r="9">
      <c r="A9" t="inlineStr">
        <is>
          <t>Parallel to private rlys</t>
        </is>
      </c>
      <c r="B9" s="8" t="n">
        <v>13029586</v>
      </c>
      <c r="C9" s="8" t="n">
        <v>108579881</v>
      </c>
      <c r="D9" s="8" t="n">
        <v>140657</v>
      </c>
      <c r="E9" s="8" t="n">
        <v>1931059</v>
      </c>
    </row>
    <row r="10">
      <c r="A10" t="inlineStr">
        <is>
          <t>Total</t>
        </is>
      </c>
      <c r="B10" s="8" t="n">
        <v>18316001</v>
      </c>
      <c r="C10" s="8" t="n">
        <v>153310768</v>
      </c>
      <c r="D10" s="8" t="n">
        <v>871858</v>
      </c>
      <c r="E10" s="8" t="n">
        <v>12008901</v>
      </c>
    </row>
    <row r="12">
      <c r="A12" s="2" t="inlineStr">
        <is>
          <t>Transcriber's notes</t>
        </is>
      </c>
    </row>
    <row r="13">
      <c r="A13" t="inlineStr">
        <is>
          <t>Column 'Passengers carried': parts sum 18,316,001 vs printed total 18,316,001 — reconciles</t>
        </is>
      </c>
    </row>
    <row r="14">
      <c r="A14" t="inlineStr">
        <is>
          <t>Column 'Passenger mileage': parts sum 153,310,768 vs printed total 153,310,768 — reconciles</t>
        </is>
      </c>
    </row>
    <row r="15">
      <c r="A15" t="inlineStr">
        <is>
          <t>Column 'Tonnage hauled': parts sum 871,858 vs printed total 871,858 — reconciles</t>
        </is>
      </c>
    </row>
    <row r="16">
      <c r="A16" t="inlineStr">
        <is>
          <t>Column 'Ton mileage': parts sum 12,008,091 vs printed total 12,008,901 — does NOT reconcile (diff 810)</t>
        </is>
      </c>
    </row>
    <row r="17">
      <c r="A17" t="inlineStr">
        <is>
          <t>Ton mileage cells re-read at 1.6x; discrepancy is in the source (printed total looks like a transposition of 12,008,091).</t>
        </is>
      </c>
    </row>
  </sheetData>
  <hyperlinks>
    <hyperlink xmlns:r="http://schemas.openxmlformats.org/officeDocument/2006/relationships" ref="A5" r:id="rId1"/>
  </hyperlinks>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Traffic Receipts of Parallel-operating Automobiles</t>
        </is>
      </c>
    </row>
    <row r="2">
      <c r="A2" t="inlineStr">
        <is>
          <t>Railways · printed pp. 291</t>
        </is>
      </c>
    </row>
    <row r="3">
      <c r="A3" t="inlineStr">
        <is>
          <t>Scan: https://archive.org/details/japan-year-book-1930/page/n346/mode/1up</t>
        </is>
      </c>
    </row>
    <row r="4">
      <c r="A4" s="3" t="inlineStr">
        <is>
          <t>← Contents</t>
        </is>
      </c>
    </row>
    <row r="6">
      <c r="A6" s="5" t="inlineStr"/>
      <c r="B6" s="5" t="inlineStr">
        <is>
          <t>Passenger receipts</t>
        </is>
      </c>
      <c r="C6" s="5" t="inlineStr">
        <is>
          <t>Freight receipts</t>
        </is>
      </c>
      <c r="D6" s="5" t="inlineStr">
        <is>
          <t>Total (Yen)</t>
        </is>
      </c>
    </row>
    <row r="7">
      <c r="A7" t="inlineStr">
        <is>
          <t>Parallel to State rlys</t>
        </is>
      </c>
      <c r="B7" s="8" t="n">
        <v>1057283</v>
      </c>
      <c r="C7" s="8" t="n">
        <v>1243042</v>
      </c>
      <c r="D7" s="8" t="n">
        <v>2300325</v>
      </c>
    </row>
    <row r="8">
      <c r="A8" t="inlineStr">
        <is>
          <t>Parallel to private rlys</t>
        </is>
      </c>
      <c r="B8" s="8" t="n">
        <v>6096434</v>
      </c>
      <c r="C8" s="8" t="n">
        <v>266477</v>
      </c>
      <c r="D8" s="8" t="n">
        <v>6362911</v>
      </c>
    </row>
    <row r="9">
      <c r="A9" t="inlineStr">
        <is>
          <t>Total</t>
        </is>
      </c>
      <c r="B9" s="8" t="n">
        <v>7153717</v>
      </c>
      <c r="C9" s="8" t="n">
        <v>1509529</v>
      </c>
      <c r="D9" s="8" t="n">
        <v>8663246</v>
      </c>
    </row>
    <row r="11">
      <c r="A11" s="2" t="inlineStr">
        <is>
          <t>Transcriber's notes</t>
        </is>
      </c>
    </row>
    <row r="12">
      <c r="A12" t="inlineStr">
        <is>
          <t>Column 'Passenger receipts': parts sum 7,153,717 vs printed total 7,153,717 — reconciles</t>
        </is>
      </c>
    </row>
    <row r="13">
      <c r="A13" t="inlineStr">
        <is>
          <t>Column 'Freight receipts': parts sum 1,509,519 vs printed total 1,509,529 — does NOT reconcile (diff 10)</t>
        </is>
      </c>
    </row>
    <row r="14">
      <c r="A14" t="inlineStr">
        <is>
          <t>Column 'Total (Yen)': parts sum 8,663,236 vs printed total 8,663,246 — does NOT reconcile (diff 10)</t>
        </is>
      </c>
    </row>
    <row r="15">
      <c r="A15" t="inlineStr">
        <is>
          <t>Parallel to State rlys: parts sum 2,300,325 vs printed 2,300,325 — reconciles</t>
        </is>
      </c>
    </row>
    <row r="16">
      <c r="A16" t="inlineStr">
        <is>
          <t>Parallel to private rlys: parts sum 6,362,911 vs printed 6,362,911 — reconciles</t>
        </is>
      </c>
    </row>
    <row r="17">
      <c r="A17" t="inlineStr">
        <is>
          <t>Total: parts sum 8,663,246 vs printed 8,663,246 — reconciles</t>
        </is>
      </c>
    </row>
    <row r="18">
      <c r="A18" t="inlineStr">
        <is>
          <t>Freight receipts and Total cells re-read; both printed totals exceed the column sums by 10.</t>
        </is>
      </c>
    </row>
  </sheetData>
  <hyperlinks>
    <hyperlink xmlns:r="http://schemas.openxmlformats.org/officeDocument/2006/relationships" ref="A4" r:id="rId1"/>
  </hyperlinks>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automobiles, 1923–1927]</t>
        </is>
      </c>
    </row>
    <row r="2">
      <c r="A2" t="inlineStr">
        <is>
          <t>Railways · printed pp. 292</t>
        </is>
      </c>
    </row>
    <row r="3">
      <c r="A3" t="inlineStr">
        <is>
          <t>Increase of Automobiles in Recent Years</t>
        </is>
      </c>
    </row>
    <row r="4">
      <c r="A4" t="inlineStr">
        <is>
          <t>Scan: https://archive.org/details/japan-year-book-1930/page/n347/mode/1up</t>
        </is>
      </c>
    </row>
    <row r="5">
      <c r="A5" s="3" t="inlineStr">
        <is>
          <t>← Contents</t>
        </is>
      </c>
    </row>
    <row r="7">
      <c r="A7" s="5" t="inlineStr">
        <is>
          <t>Year</t>
        </is>
      </c>
      <c r="B7" s="5" t="inlineStr">
        <is>
          <t>No. of cars</t>
        </is>
      </c>
      <c r="C7" s="5" t="inlineStr">
        <is>
          <t>Increase</t>
        </is>
      </c>
      <c r="D7" s="5" t="inlineStr">
        <is>
          <t>%</t>
        </is>
      </c>
    </row>
    <row r="8">
      <c r="A8" s="9" t="n">
        <v>1923</v>
      </c>
      <c r="B8" s="8" t="n">
        <v>12765</v>
      </c>
      <c r="C8" s="8" t="n">
        <v>2121</v>
      </c>
      <c r="D8" s="11" t="n">
        <v>14</v>
      </c>
    </row>
    <row r="9">
      <c r="A9" s="9" t="n">
        <v>1924</v>
      </c>
      <c r="B9" s="8" t="n">
        <v>27237</v>
      </c>
      <c r="C9" s="8" t="n">
        <v>14472</v>
      </c>
      <c r="D9" s="11" t="n">
        <v>113</v>
      </c>
    </row>
    <row r="10">
      <c r="A10" s="9" t="n">
        <v>1925</v>
      </c>
      <c r="B10" s="8" t="n">
        <v>32027</v>
      </c>
      <c r="C10" s="8" t="n">
        <v>4790</v>
      </c>
      <c r="D10" s="11" t="n">
        <v>18</v>
      </c>
    </row>
    <row r="11">
      <c r="A11" s="9" t="n">
        <v>1926</v>
      </c>
      <c r="B11" s="8" t="n">
        <v>40070</v>
      </c>
      <c r="C11" s="8" t="n">
        <v>8043</v>
      </c>
      <c r="D11" s="11" t="n">
        <v>25</v>
      </c>
    </row>
    <row r="12">
      <c r="A12" s="9" t="n">
        <v>1927</v>
      </c>
      <c r="B12" s="8" t="n">
        <v>51375</v>
      </c>
      <c r="C12" s="8" t="n">
        <v>11305</v>
      </c>
      <c r="D12" t="inlineStr">
        <is>
          <t>—</t>
        </is>
      </c>
    </row>
    <row r="14">
      <c r="A14" s="2" t="inlineStr">
        <is>
          <t>Transcriber's notes</t>
        </is>
      </c>
    </row>
    <row r="15">
      <c r="A15" t="inlineStr">
        <is>
          <t>Increases do not all equal year-on-year differences of 'No. of cars' (e.g. 1927: 51,375−40,070 = 11,305 ✓; 1926: 40,070−32,027 = 8,043 ✓; 1925: 32,027−27,237 = 4,790 ✓; 1924: 27,237−12,765 = 14,472 ✓). Checks reconcile.</t>
        </is>
      </c>
    </row>
    <row r="16">
      <c r="A16" t="inlineStr">
        <is>
          <t>1923 printed 'decrease' in text but Increase column shows 2,121 without sign; transcribed as printed.</t>
        </is>
      </c>
    </row>
  </sheetData>
  <hyperlinks>
    <hyperlink xmlns:r="http://schemas.openxmlformats.org/officeDocument/2006/relationships" ref="A5" r:id="rId1"/>
  </hyperlinks>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[Automobiles classified into riders and lorries, 1923–1927]</t>
        </is>
      </c>
    </row>
    <row r="2">
      <c r="A2" t="inlineStr">
        <is>
          <t>Railways · printed pp. 292</t>
        </is>
      </c>
    </row>
    <row r="3">
      <c r="A3" t="inlineStr">
        <is>
          <t>Increase of Automobiles in Recent Years</t>
        </is>
      </c>
    </row>
    <row r="4">
      <c r="A4" t="inlineStr">
        <is>
          <t>Scan: https://archive.org/details/japan-year-book-1930/page/n347/mode/1up</t>
        </is>
      </c>
    </row>
    <row r="5">
      <c r="A5" s="3" t="inlineStr">
        <is>
          <t>← Contents</t>
        </is>
      </c>
    </row>
    <row r="7">
      <c r="A7" s="5" t="inlineStr">
        <is>
          <t>Year</t>
        </is>
      </c>
      <c r="B7" s="5" t="inlineStr">
        <is>
          <t>Riders</t>
        </is>
      </c>
      <c r="C7" s="5" t="inlineStr">
        <is>
          <t>Lorries</t>
        </is>
      </c>
    </row>
    <row r="8">
      <c r="A8" s="9" t="n">
        <v>1923</v>
      </c>
      <c r="B8" s="8" t="n">
        <v>10776</v>
      </c>
      <c r="C8" s="8" t="n">
        <v>2099</v>
      </c>
    </row>
    <row r="9">
      <c r="A9" s="9" t="n">
        <v>1924</v>
      </c>
      <c r="B9" s="8" t="n">
        <v>18951</v>
      </c>
      <c r="C9" s="8" t="n">
        <v>8282</v>
      </c>
    </row>
    <row r="10">
      <c r="A10" s="9" t="n">
        <v>1925</v>
      </c>
      <c r="B10" s="8" t="n">
        <v>22602</v>
      </c>
      <c r="C10" s="8" t="n">
        <v>9425</v>
      </c>
    </row>
    <row r="11">
      <c r="A11" s="9" t="n">
        <v>1926</v>
      </c>
      <c r="B11" s="8" t="n">
        <v>27959</v>
      </c>
      <c r="C11" s="8" t="n">
        <v>12097</v>
      </c>
    </row>
    <row r="12">
      <c r="A12" s="9" t="n">
        <v>1927</v>
      </c>
      <c r="B12" s="8" t="n">
        <v>24970</v>
      </c>
      <c r="C12" s="8" t="n">
        <v>10832</v>
      </c>
    </row>
    <row r="14">
      <c r="A14" s="2" t="inlineStr">
        <is>
          <t>Transcriber's notes</t>
        </is>
      </c>
    </row>
    <row r="15">
      <c r="A15" t="inlineStr">
        <is>
          <t>No total printed. Riders+Lorries: 1923 12,875; 1924 27,233; 1925 32,027; 1926 40,056; 1927 35,802 (cf. No. of cars 12,765 / 27,237 / 32,027 / 40,070 / 51,375 in the preceding table; the series do not match — source as printed).</t>
        </is>
      </c>
    </row>
  </sheetData>
  <hyperlinks>
    <hyperlink xmlns:r="http://schemas.openxmlformats.org/officeDocument/2006/relationships" ref="A5" r:id="rId1"/>
  </hyperlinks>
  <pageMargins left="0.75" right="0.75" top="1" bottom="1" header="0.5" footer="0.5"/>
</worksheet>
</file>

<file path=xl/worksheets/sheet29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[Rate of increase of riders and lorries during the six years ending 1926]</t>
        </is>
      </c>
    </row>
    <row r="2">
      <c r="A2" t="inlineStr">
        <is>
          <t>Railways · printed pp. 292</t>
        </is>
      </c>
    </row>
    <row r="3">
      <c r="A3" t="inlineStr">
        <is>
          <t>Increase of Automobiles in Recent Years</t>
        </is>
      </c>
    </row>
    <row r="4">
      <c r="A4" t="inlineStr">
        <is>
          <t>Scan: https://archive.org/details/japan-year-book-1930/page/n347/mode/1up</t>
        </is>
      </c>
    </row>
    <row r="5">
      <c r="A5" s="3" t="inlineStr">
        <is>
          <t>← Contents</t>
        </is>
      </c>
    </row>
    <row r="7">
      <c r="A7" s="5" t="inlineStr"/>
      <c r="B7" s="5" t="inlineStr">
        <is>
          <t>Increased</t>
        </is>
      </c>
      <c r="C7" s="5" t="inlineStr">
        <is>
          <t>Per year</t>
        </is>
      </c>
      <c r="D7" s="5" t="inlineStr">
        <is>
          <t>i.e. %</t>
        </is>
      </c>
    </row>
    <row r="8">
      <c r="A8" t="inlineStr">
        <is>
          <t>Riders</t>
        </is>
      </c>
      <c r="B8" s="8" t="n">
        <v>16731</v>
      </c>
      <c r="C8" s="8" t="n">
        <v>3346</v>
      </c>
      <c r="D8" t="inlineStr">
        <is>
          <t>149%</t>
        </is>
      </c>
    </row>
    <row r="9">
      <c r="A9" t="inlineStr">
        <is>
          <t>Lorries</t>
        </is>
      </c>
      <c r="B9" t="inlineStr"/>
      <c r="C9" s="8" t="n">
        <v>2212</v>
      </c>
      <c r="D9" t="inlineStr">
        <is>
          <t>126%</t>
        </is>
      </c>
    </row>
    <row r="11">
      <c r="A11" s="2" t="inlineStr">
        <is>
          <t>Transcriber's notes</t>
        </is>
      </c>
    </row>
    <row r="12">
      <c r="A12" t="inlineStr">
        <is>
          <t>Lorries 'Increased': third digit damaged ('11,2?8') — left blank.</t>
        </is>
      </c>
    </row>
    <row r="13">
      <c r="A13" t="inlineStr">
        <is>
          <t>Printed as running text lines with ditto marks ('or ... per year, i.e.').</t>
        </is>
      </c>
    </row>
  </sheetData>
  <hyperlinks>
    <hyperlink xmlns:r="http://schemas.openxmlformats.org/officeDocument/2006/relationships" ref="A5" r:id="rId1"/>
  </hyperlinks>
  <pageMargins left="0.75" right="0.75" top="1" bottom="1" header="0.5" footer="0.5"/>
</worksheet>
</file>

<file path=xl/worksheets/sheet299.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and Tonnage of Registered Vessels</t>
        </is>
      </c>
    </row>
    <row r="2">
      <c r="A2" t="inlineStr">
        <is>
          <t>Shipping and Shipbuilding · printed pp. 295</t>
        </is>
      </c>
    </row>
    <row r="3">
      <c r="A3" t="inlineStr">
        <is>
          <t>In the following table vessels registered in the jurisdiction of Kwantung, Chosen and Taiwan are included.</t>
        </is>
      </c>
    </row>
    <row r="4">
      <c r="A4" t="inlineStr">
        <is>
          <t>Scan: https://archive.org/details/japan-year-book-1930/page/n350/mode/1up</t>
        </is>
      </c>
    </row>
    <row r="5">
      <c r="A5" s="3" t="inlineStr">
        <is>
          <t>← Contents</t>
        </is>
      </c>
    </row>
    <row r="7">
      <c r="A7" s="5" t="inlineStr">
        <is>
          <t>Year</t>
        </is>
      </c>
      <c r="B7" s="5" t="inlineStr">
        <is>
          <t>Steamships — Number</t>
        </is>
      </c>
      <c r="C7" s="5" t="inlineStr">
        <is>
          <t>Steamships — Tonnage</t>
        </is>
      </c>
      <c r="D7" s="5" t="inlineStr">
        <is>
          <t>Sailing Vessels — Number</t>
        </is>
      </c>
      <c r="E7" s="5" t="inlineStr">
        <is>
          <t>Sailing Vessels — Tonnage</t>
        </is>
      </c>
    </row>
    <row r="8">
      <c r="A8" s="9" t="n">
        <v>1924</v>
      </c>
      <c r="B8" s="8" t="n">
        <v>3143</v>
      </c>
      <c r="C8" s="8" t="n">
        <v>3520748</v>
      </c>
      <c r="D8" s="8" t="n">
        <v>13891</v>
      </c>
      <c r="E8" s="8" t="n">
        <v>891135</v>
      </c>
    </row>
    <row r="9">
      <c r="A9" s="9" t="n">
        <v>1925</v>
      </c>
      <c r="B9" s="8" t="n">
        <v>3187</v>
      </c>
      <c r="C9" s="8" t="n">
        <v>3496262</v>
      </c>
      <c r="D9" s="8" t="n">
        <v>14084</v>
      </c>
      <c r="E9" s="8" t="n">
        <v>883353</v>
      </c>
    </row>
    <row r="10">
      <c r="A10" s="9" t="n">
        <v>1926</v>
      </c>
      <c r="B10" s="8" t="n">
        <v>3547</v>
      </c>
      <c r="C10" s="8" t="n">
        <v>3995195</v>
      </c>
      <c r="D10" s="8" t="n">
        <v>14855</v>
      </c>
      <c r="E10" s="8" t="n">
        <v>899342</v>
      </c>
    </row>
    <row r="11">
      <c r="A11" s="9" t="n">
        <v>1927</v>
      </c>
      <c r="B11" s="8" t="n">
        <v>3561</v>
      </c>
      <c r="C11" s="8" t="n">
        <v>4010381</v>
      </c>
      <c r="D11" s="8" t="n">
        <v>14902</v>
      </c>
      <c r="E11" s="8" t="n">
        <v>899233</v>
      </c>
    </row>
    <row r="12">
      <c r="A12" s="9" t="n">
        <v>1928</v>
      </c>
      <c r="B12" s="8" t="n">
        <v>3659</v>
      </c>
      <c r="C12" s="8" t="n">
        <v>4161813</v>
      </c>
      <c r="D12" s="8" t="n">
        <v>15519</v>
      </c>
      <c r="E12" s="8" t="n">
        <v>907487</v>
      </c>
    </row>
    <row r="14">
      <c r="A14" s="2" t="inlineStr">
        <is>
          <t>Transcriber's notes</t>
        </is>
      </c>
    </row>
    <row r="15">
      <c r="A15" t="inlineStr">
        <is>
          <t>No totals printed.</t>
        </is>
      </c>
    </row>
  </sheetData>
  <hyperlinks>
    <hyperlink xmlns:r="http://schemas.openxmlformats.org/officeDocument/2006/relationships" ref="A5" r:id="rId1"/>
  </hyperlinks>
  <pageMargins left="0.75" right="0.75" top="1" bottom="1" header="0.5" footer="0.5"/>
</worksheet>
</file>

<file path=xl/worksheets/sheet300.xml><?xml version="1.0" encoding="utf-8"?>
<worksheet xmlns="http://schemas.openxmlformats.org/spreadsheetml/2006/main">
  <sheetPr>
    <outlinePr summaryBelow="1" summaryRight="1"/>
    <pageSetUpPr/>
  </sheetPr>
  <dimension ref="A1:C4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Ships Classified</t>
        </is>
      </c>
    </row>
    <row r="2">
      <c r="A2" t="inlineStr">
        <is>
          <t>Shipping and Shipbuilding · printed pp. 295, 296</t>
        </is>
      </c>
    </row>
    <row r="3">
      <c r="A3" t="inlineStr">
        <is>
          <t>Those steamers were returned as follows at the end of 1928. (The figures exclusive of vessels registered in Korea, Formosa and Kwantung District):—</t>
        </is>
      </c>
    </row>
    <row r="4">
      <c r="A4" t="inlineStr">
        <is>
          <t>Scan: https://archive.org/details/japan-year-book-1930/page/n350/mode/1up, https://archive.org/details/japan-year-book-1930/page/n351/mode/1up</t>
        </is>
      </c>
    </row>
    <row r="5">
      <c r="A5" s="3" t="inlineStr">
        <is>
          <t>← Contents</t>
        </is>
      </c>
    </row>
    <row r="7">
      <c r="A7" s="2" t="inlineStr">
        <is>
          <t>By Age, (at end of 1928) — Japan proper</t>
        </is>
      </c>
    </row>
    <row r="8">
      <c r="A8" s="5" t="inlineStr"/>
      <c r="B8" s="5" t="inlineStr">
        <is>
          <t>No. S.S.</t>
        </is>
      </c>
      <c r="C8" s="5" t="inlineStr">
        <is>
          <t>Gross tons</t>
        </is>
      </c>
    </row>
    <row r="9">
      <c r="A9" t="inlineStr">
        <is>
          <t>Under 10 years</t>
        </is>
      </c>
      <c r="B9" s="8" t="n">
        <v>1315</v>
      </c>
      <c r="C9" s="8" t="n">
        <v>1613502</v>
      </c>
    </row>
    <row r="10">
      <c r="A10" t="inlineStr">
        <is>
          <t>" 15 "</t>
        </is>
      </c>
      <c r="B10" s="9" t="n">
        <v>632</v>
      </c>
      <c r="C10" s="8" t="n">
        <v>829189</v>
      </c>
    </row>
    <row r="11">
      <c r="A11" t="inlineStr">
        <is>
          <t>" 25 "</t>
        </is>
      </c>
      <c r="B11" s="9" t="n">
        <v>722</v>
      </c>
      <c r="C11" s="8" t="n">
        <v>586352</v>
      </c>
    </row>
    <row r="12">
      <c r="A12" t="inlineStr">
        <is>
          <t>Over 25 "</t>
        </is>
      </c>
      <c r="B12" s="9" t="n">
        <v>579</v>
      </c>
      <c r="C12" s="8" t="n">
        <v>680376</v>
      </c>
    </row>
    <row r="13">
      <c r="A13" t="inlineStr">
        <is>
          <t>Unknown</t>
        </is>
      </c>
      <c r="B13" s="9" t="n">
        <v>73</v>
      </c>
      <c r="C13" s="8" t="n">
        <v>44346</v>
      </c>
    </row>
    <row r="14">
      <c r="A14" t="inlineStr">
        <is>
          <t>Total</t>
        </is>
      </c>
      <c r="B14" s="8" t="n">
        <v>3321</v>
      </c>
      <c r="C14" s="8" t="n">
        <v>3753765</v>
      </c>
    </row>
    <row r="16">
      <c r="A16" s="2" t="inlineStr">
        <is>
          <t>By Speed (1,000 tons and over, at end of 1928)</t>
        </is>
      </c>
    </row>
    <row r="17">
      <c r="A17" s="5" t="inlineStr"/>
      <c r="B17" s="5" t="inlineStr">
        <is>
          <t>No.</t>
        </is>
      </c>
      <c r="C17" s="5" t="inlineStr">
        <is>
          <t>Tonnage</t>
        </is>
      </c>
    </row>
    <row r="18">
      <c r="A18" t="inlineStr">
        <is>
          <t>Under 14 knots</t>
        </is>
      </c>
      <c r="B18" s="9" t="n">
        <v>670</v>
      </c>
      <c r="C18" s="8" t="n">
        <v>1961032</v>
      </c>
    </row>
    <row r="19">
      <c r="A19" t="inlineStr">
        <is>
          <t>" 16 "</t>
        </is>
      </c>
      <c r="B19" s="9" t="n">
        <v>197</v>
      </c>
      <c r="C19" s="8" t="n">
        <v>1046928</v>
      </c>
    </row>
    <row r="20">
      <c r="A20" t="inlineStr">
        <is>
          <t>" 18 "</t>
        </is>
      </c>
      <c r="B20" s="9" t="n">
        <v>40</v>
      </c>
      <c r="C20" s="8" t="n">
        <v>297331</v>
      </c>
    </row>
    <row r="21">
      <c r="A21" t="inlineStr">
        <is>
          <t>" 20 "</t>
        </is>
      </c>
      <c r="B21" s="9" t="n">
        <v>6</v>
      </c>
      <c r="C21" s="8" t="n">
        <v>33898</v>
      </c>
    </row>
    <row r="22">
      <c r="A22" t="inlineStr">
        <is>
          <t>21-20 knots</t>
        </is>
      </c>
      <c r="B22" s="9" t="n">
        <v>5</v>
      </c>
      <c r="C22" s="8" t="n">
        <v>40572</v>
      </c>
    </row>
    <row r="23">
      <c r="A23" t="inlineStr">
        <is>
          <t>Total</t>
        </is>
      </c>
      <c r="B23" s="9" t="n">
        <v>918</v>
      </c>
      <c r="C23" s="8" t="n">
        <v>3379761</v>
      </c>
    </row>
    <row r="25">
      <c r="A25" s="2" t="inlineStr">
        <is>
          <t>By Kinds (1,000 tons and over, at end of 1927)</t>
        </is>
      </c>
    </row>
    <row r="26">
      <c r="A26" s="5" t="inlineStr"/>
      <c r="B26" s="5" t="inlineStr">
        <is>
          <t>Number</t>
        </is>
      </c>
      <c r="C26" s="5" t="inlineStr">
        <is>
          <t>Tonnage (gross tons)</t>
        </is>
      </c>
    </row>
    <row r="27">
      <c r="A27" t="inlineStr">
        <is>
          <t>Passenger and Cargo carriers</t>
        </is>
      </c>
      <c r="B27" s="9" t="n">
        <v>213</v>
      </c>
      <c r="C27" s="8" t="n">
        <v>873580</v>
      </c>
    </row>
    <row r="28">
      <c r="A28" t="inlineStr">
        <is>
          <t>Cargo boats</t>
        </is>
      </c>
      <c r="B28" s="9" t="n">
        <v>638</v>
      </c>
      <c r="C28" s="8" t="n">
        <v>2275937</v>
      </c>
    </row>
    <row r="29">
      <c r="A29" t="inlineStr">
        <is>
          <t>Oil tankers</t>
        </is>
      </c>
      <c r="B29" s="9" t="n">
        <v>7</v>
      </c>
      <c r="C29" s="8" t="n">
        <v>40097</v>
      </c>
    </row>
    <row r="30">
      <c r="A30" t="inlineStr">
        <is>
          <t>Rly ferry boats</t>
        </is>
      </c>
      <c r="B30" s="9" t="n">
        <v>15</v>
      </c>
      <c r="C30" s="8" t="n">
        <v>42025</v>
      </c>
    </row>
    <row r="31">
      <c r="A31" t="inlineStr">
        <is>
          <t>Cable layers</t>
        </is>
      </c>
      <c r="B31" s="9" t="n">
        <v>3</v>
      </c>
      <c r="C31" s="8" t="n">
        <v>7183</v>
      </c>
    </row>
    <row r="32">
      <c r="A32" t="inlineStr">
        <is>
          <t>Storage ships</t>
        </is>
      </c>
      <c r="B32" s="9" t="n">
        <v>8</v>
      </c>
      <c r="C32" s="8" t="n">
        <v>12516</v>
      </c>
    </row>
    <row r="33">
      <c r="A33" t="inlineStr">
        <is>
          <t>Patrol ship</t>
        </is>
      </c>
      <c r="B33" s="9" t="n">
        <v>1</v>
      </c>
      <c r="C33" s="8" t="n">
        <v>2342</v>
      </c>
    </row>
    <row r="34">
      <c r="A34" t="inlineStr">
        <is>
          <t>Dredgers</t>
        </is>
      </c>
      <c r="B34" s="9" t="n">
        <v>2</v>
      </c>
      <c r="C34" s="8" t="n">
        <v>2458</v>
      </c>
    </row>
    <row r="35">
      <c r="A35" t="inlineStr">
        <is>
          <t>Floating crab cannery ships</t>
        </is>
      </c>
      <c r="B35" s="9" t="n">
        <v>16</v>
      </c>
      <c r="C35" s="8" t="n">
        <v>38176</v>
      </c>
    </row>
    <row r="36">
      <c r="A36" t="inlineStr">
        <is>
          <t>Total</t>
        </is>
      </c>
      <c r="B36" s="9" t="n">
        <v>903</v>
      </c>
      <c r="C36" s="8" t="n">
        <v>3294314</v>
      </c>
    </row>
    <row r="38">
      <c r="A38" s="2" t="inlineStr">
        <is>
          <t>Transcriber's notes</t>
        </is>
      </c>
    </row>
    <row r="39">
      <c r="A39" t="inlineStr">
        <is>
          <t>Part A: Column 'No. S.S.': parts sum 3,321 vs printed total 3,321 — reconciles ; Column 'Gross tons': parts sum 3,753,765 vs printed total 3,753,765 — reconciles</t>
        </is>
      </c>
    </row>
    <row r="40">
      <c r="A40" t="inlineStr">
        <is>
          <t>Part B: Column 'No.': parts sum 918 vs printed total 918 — reconciles ; Column 'Tonnage': parts sum 3,379,761 vs printed total 3,379,761 — reconciles</t>
        </is>
      </c>
    </row>
    <row r="41">
      <c r="A41" t="inlineStr">
        <is>
          <t>Part C: Column 'Number': parts sum 903 vs printed total 903 — reconciles ; Column 'Tonnage (gross tons)': parts sum 3,294,314 vs printed total 3,294,314 — reconciles</t>
        </is>
      </c>
    </row>
    <row r="42">
      <c r="A42" t="inlineStr">
        <is>
          <t>Part C runs over to p0351 (printed p. 296): rows Patrol ship, Dredgers, Floating crab cannery ships and Total are on p0351.</t>
        </is>
      </c>
    </row>
    <row r="43">
      <c r="A43" t="inlineStr">
        <is>
          <t>Part B row '21-20 knots' printed thus (sic). Final digit of 40,572 slightly faint but legible.</t>
        </is>
      </c>
    </row>
    <row r="44">
      <c r="A44" t="inlineStr">
        <is>
          <t>Ditto marks in stub kept as printed (" = Under / years / knots).</t>
        </is>
      </c>
    </row>
  </sheetData>
  <hyperlinks>
    <hyperlink xmlns:r="http://schemas.openxmlformats.org/officeDocument/2006/relationships" ref="A5" r:id="rId1"/>
  </hyperlinks>
  <pageMargins left="0.75" right="0.75" top="1" bottom="1" header="0.5" footer="0.5"/>
</worksheet>
</file>

<file path=xl/worksheets/sheet301.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[Vessels newly registered in Japan proper during 1927]</t>
        </is>
      </c>
    </row>
    <row r="2">
      <c r="A2" t="inlineStr">
        <is>
          <t>Shipping and Shipbuilding · printed pp. 296</t>
        </is>
      </c>
    </row>
    <row r="3">
      <c r="A3" t="inlineStr">
        <is>
          <t>The number and tonnage of vessels newly registered in Japan proper during 1927 are as follows:—</t>
        </is>
      </c>
    </row>
    <row r="4">
      <c r="A4" t="inlineStr">
        <is>
          <t>Scan: https://archive.org/details/japan-year-book-1930/page/n351/mode/1up</t>
        </is>
      </c>
    </row>
    <row r="5">
      <c r="A5" s="3" t="inlineStr">
        <is>
          <t>← Contents</t>
        </is>
      </c>
    </row>
    <row r="7">
      <c r="A7" s="5" t="inlineStr"/>
      <c r="B7" s="5" t="inlineStr">
        <is>
          <t>Steamers — No.</t>
        </is>
      </c>
      <c r="C7" s="5" t="inlineStr">
        <is>
          <t>Steamers — Tonnage</t>
        </is>
      </c>
      <c r="D7" s="5" t="inlineStr">
        <is>
          <t>Sailing vessels — No.</t>
        </is>
      </c>
      <c r="E7" s="5" t="inlineStr">
        <is>
          <t>Sailing vessels — Tonnage</t>
        </is>
      </c>
    </row>
    <row r="8">
      <c r="A8" t="inlineStr">
        <is>
          <t>Newly built at home</t>
        </is>
      </c>
      <c r="B8" s="9" t="n">
        <v>99</v>
      </c>
      <c r="C8" s="8" t="n">
        <v>75344</v>
      </c>
      <c r="D8" s="9" t="n">
        <v>511</v>
      </c>
      <c r="E8" s="8" t="n">
        <v>23434</v>
      </c>
    </row>
    <row r="9">
      <c r="A9" t="inlineStr">
        <is>
          <t>Newly built abroad</t>
        </is>
      </c>
      <c r="B9" s="9" t="n">
        <v>3</v>
      </c>
      <c r="C9" s="9" t="n">
        <v>906</v>
      </c>
      <c r="D9" t="inlineStr">
        <is>
          <t>—</t>
        </is>
      </c>
      <c r="E9" t="inlineStr">
        <is>
          <t>—</t>
        </is>
      </c>
    </row>
    <row r="10">
      <c r="A10" t="inlineStr">
        <is>
          <t>Imported</t>
        </is>
      </c>
      <c r="B10" s="9" t="n">
        <v>28</v>
      </c>
      <c r="C10" s="8" t="n">
        <v>93359</v>
      </c>
      <c r="D10" t="inlineStr">
        <is>
          <t>—</t>
        </is>
      </c>
      <c r="E10" t="inlineStr">
        <is>
          <t>—</t>
        </is>
      </c>
    </row>
    <row r="11">
      <c r="A11" t="inlineStr">
        <is>
          <t>Others</t>
        </is>
      </c>
      <c r="B11" s="9" t="n">
        <v>19</v>
      </c>
      <c r="C11" s="8" t="n">
        <v>7321</v>
      </c>
      <c r="D11" s="9" t="n">
        <v>439</v>
      </c>
      <c r="E11" s="8" t="n">
        <v>16630</v>
      </c>
    </row>
    <row r="12">
      <c r="A12" t="inlineStr">
        <is>
          <t>Total</t>
        </is>
      </c>
      <c r="B12" s="9" t="n">
        <v>149</v>
      </c>
      <c r="C12" s="8" t="n">
        <v>170930</v>
      </c>
      <c r="D12" s="9" t="n">
        <v>950</v>
      </c>
      <c r="E12" s="8" t="n">
        <v>40064</v>
      </c>
    </row>
    <row r="14">
      <c r="A14" s="2" t="inlineStr">
        <is>
          <t>Transcriber's notes</t>
        </is>
      </c>
    </row>
    <row r="15">
      <c r="A15" t="inlineStr">
        <is>
          <t>Column 'Steamers — No.': parts sum 149 vs printed total 149 — reconciles</t>
        </is>
      </c>
    </row>
    <row r="16">
      <c r="A16" t="inlineStr">
        <is>
          <t>Column 'Steamers — Tonnage': parts sum 176,930 vs printed total 170,930 — does NOT reconcile (diff -6,000)</t>
        </is>
      </c>
    </row>
    <row r="17">
      <c r="A17" t="inlineStr">
        <is>
          <t>Column 'Sailing vessels — No.': parts sum 950 vs printed total 950 — reconciles</t>
        </is>
      </c>
    </row>
    <row r="18">
      <c r="A18" t="inlineStr">
        <is>
          <t>Column 'Sailing vessels — Tonnage': parts sum 40,064 vs printed total 40,064 — reconciles</t>
        </is>
      </c>
    </row>
    <row r="19">
      <c r="A19" t="inlineStr">
        <is>
          <t>Steamers tonnage cells re-read at 1.7x; all digits clear — discrepancy is in the source.</t>
        </is>
      </c>
    </row>
  </sheetData>
  <hyperlinks>
    <hyperlink xmlns:r="http://schemas.openxmlformats.org/officeDocument/2006/relationships" ref="A5" r:id="rId1"/>
  </hyperlinks>
  <pageMargins left="0.75" right="0.75" top="1" bottom="1" header="0.5" footer="0.5"/>
</worksheet>
</file>

<file path=xl/worksheets/sheet302.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Leading Shipowners (Beginning of June, 1929)</t>
        </is>
      </c>
    </row>
    <row r="2">
      <c r="A2" t="inlineStr">
        <is>
          <t>Shipping and Shipbuilding · printed pp. 296</t>
        </is>
      </c>
    </row>
    <row r="3">
      <c r="A3" t="inlineStr">
        <is>
          <t>Leading Shipowners — The latest available registered record of Japanese shipowners owning more than 30,000 tons gross is as follows:—</t>
        </is>
      </c>
    </row>
    <row r="4">
      <c r="A4" t="inlineStr">
        <is>
          <t>Scan: https://archive.org/details/japan-year-book-1930/page/n351/mode/1up</t>
        </is>
      </c>
    </row>
    <row r="5">
      <c r="A5" s="3" t="inlineStr">
        <is>
          <t>← Contents</t>
        </is>
      </c>
    </row>
    <row r="7">
      <c r="A7" s="5" t="inlineStr">
        <is>
          <t>Owners</t>
        </is>
      </c>
      <c r="B7" s="5" t="inlineStr">
        <is>
          <t>No. S.S.</t>
        </is>
      </c>
      <c r="C7" s="5" t="inlineStr">
        <is>
          <t>Gross Tons</t>
        </is>
      </c>
    </row>
    <row r="8">
      <c r="A8" t="inlineStr">
        <is>
          <t>N.Y.K. (Japan Mail S.S. Co.)</t>
        </is>
      </c>
      <c r="B8" s="9" t="n">
        <v>94</v>
      </c>
      <c r="C8" s="8" t="n">
        <v>603823</v>
      </c>
    </row>
    <row r="9">
      <c r="A9" t="inlineStr">
        <is>
          <t>O.S.K. (Osaka Mercantile S.S. Co.)</t>
        </is>
      </c>
      <c r="B9" s="9" t="n">
        <v>141</v>
      </c>
      <c r="C9" s="8" t="n">
        <v>478291</v>
      </c>
    </row>
    <row r="10">
      <c r="A10" t="inlineStr">
        <is>
          <t>K.K.K. (International S.S. Co.)</t>
        </is>
      </c>
      <c r="B10" s="9" t="n">
        <v>56</v>
      </c>
      <c r="C10" s="8" t="n">
        <v>303513</v>
      </c>
    </row>
    <row r="11">
      <c r="A11" t="inlineStr">
        <is>
          <t>Kinkai Yusen Kaisha (Near Sea Mail S.S. Co.)</t>
        </is>
      </c>
      <c r="B11" s="9" t="n">
        <v>47</v>
      </c>
      <c r="C11" s="8" t="n">
        <v>137031</v>
      </c>
    </row>
    <row r="12">
      <c r="A12" t="inlineStr">
        <is>
          <t>Mitsui Bussan Kaisha</t>
        </is>
      </c>
      <c r="B12" s="9" t="n">
        <v>28</v>
      </c>
      <c r="C12" s="8" t="n">
        <v>92123</v>
      </c>
    </row>
    <row r="13">
      <c r="A13" t="inlineStr">
        <is>
          <t>Dep't of Finance, Railway, etc</t>
        </is>
      </c>
      <c r="B13" s="9" t="n">
        <v>73</v>
      </c>
      <c r="C13" s="8" t="n">
        <v>110033</v>
      </c>
    </row>
    <row r="14">
      <c r="A14" t="inlineStr">
        <is>
          <t>Kawasaki S.S. Co</t>
        </is>
      </c>
      <c r="B14" s="9" t="n">
        <v>24</v>
      </c>
      <c r="C14" s="8" t="n">
        <v>76447</v>
      </c>
    </row>
    <row r="15">
      <c r="A15" t="inlineStr">
        <is>
          <t>Y.K.K. (Yamashita S.S. Co.)</t>
        </is>
      </c>
      <c r="B15" s="9" t="n">
        <v>10</v>
      </c>
      <c r="C15" s="8" t="n">
        <v>41633</v>
      </c>
    </row>
    <row r="16">
      <c r="A16" t="inlineStr">
        <is>
          <t>Tatsuma S.S. Co.</t>
        </is>
      </c>
      <c r="B16" s="9" t="n">
        <v>15</v>
      </c>
      <c r="C16" s="8" t="n">
        <v>62921</v>
      </c>
    </row>
    <row r="17">
      <c r="A17" t="inlineStr">
        <is>
          <t>Nisshin S.S. Co. (Japan-China S.S. Co.)</t>
        </is>
      </c>
      <c r="B17" s="9" t="n">
        <v>26</v>
      </c>
      <c r="C17" s="8" t="n">
        <v>49296</v>
      </c>
    </row>
    <row r="18">
      <c r="A18" t="inlineStr">
        <is>
          <t>Hiromi Shoji Kaisha</t>
        </is>
      </c>
      <c r="B18" s="9" t="n">
        <v>9</v>
      </c>
      <c r="C18" s="8" t="n">
        <v>35827</v>
      </c>
    </row>
    <row r="19">
      <c r="A19" t="inlineStr">
        <is>
          <t>Dairen S.S. Co</t>
        </is>
      </c>
      <c r="B19" s="9" t="n">
        <v>25</v>
      </c>
      <c r="C19" s="8" t="n">
        <v>67560</v>
      </c>
    </row>
    <row r="20">
      <c r="A20" t="inlineStr">
        <is>
          <t>Katsuda S.S. Co</t>
        </is>
      </c>
      <c r="B20" s="9" t="n">
        <v>7</v>
      </c>
      <c r="C20" s="8" t="n">
        <v>29096</v>
      </c>
    </row>
    <row r="21">
      <c r="A21" t="inlineStr">
        <is>
          <t>Nihon Kyodo</t>
        </is>
      </c>
      <c r="B21" s="9" t="n">
        <v>6</v>
      </c>
      <c r="C21" s="8" t="n">
        <v>34547</v>
      </c>
    </row>
    <row r="22">
      <c r="A22" t="inlineStr">
        <is>
          <t>Toyo S.S. Co</t>
        </is>
      </c>
      <c r="B22" s="9" t="n">
        <v>10</v>
      </c>
      <c r="C22" s="8" t="n">
        <v>58367</v>
      </c>
    </row>
    <row r="23">
      <c r="A23" t="inlineStr">
        <is>
          <t>Kawasaki Dockyards</t>
        </is>
      </c>
      <c r="B23" s="9" t="n">
        <v>16</v>
      </c>
      <c r="C23" s="8" t="n">
        <v>95755</v>
      </c>
    </row>
    <row r="24">
      <c r="A24" t="inlineStr">
        <is>
          <t>Mitsubishi Co.</t>
        </is>
      </c>
      <c r="B24" s="9" t="n">
        <v>5</v>
      </c>
      <c r="C24" s="8" t="n">
        <v>33026</v>
      </c>
    </row>
    <row r="26">
      <c r="A26" s="2" t="inlineStr">
        <is>
          <t>Transcriber's notes</t>
        </is>
      </c>
    </row>
    <row r="27">
      <c r="A27" t="inlineStr">
        <is>
          <t>No total printed. Katsuda S.S. Co 29,096 is under the 30,000 threshold stated in the text; transcribed as printed.</t>
        </is>
      </c>
    </row>
  </sheetData>
  <hyperlinks>
    <hyperlink xmlns:r="http://schemas.openxmlformats.org/officeDocument/2006/relationships" ref="A5" r:id="rId1"/>
  </hyperlinks>
  <pageMargins left="0.75" right="0.75" top="1" bottom="1" header="0.5" footer="0.5"/>
</worksheet>
</file>

<file path=xl/worksheets/sheet30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Shipping Sales during 1927</t>
        </is>
      </c>
    </row>
    <row r="2">
      <c r="A2" t="inlineStr">
        <is>
          <t>Shipping and Shipbuilding · printed pp. 296</t>
        </is>
      </c>
    </row>
    <row r="3">
      <c r="A3" t="inlineStr">
        <is>
          <t>Scan: https://archive.org/details/japan-year-book-1930/page/n351/mode/1up</t>
        </is>
      </c>
    </row>
    <row r="4">
      <c r="A4" s="3" t="inlineStr">
        <is>
          <t>← Contents</t>
        </is>
      </c>
    </row>
    <row r="6">
      <c r="A6" s="2" t="inlineStr">
        <is>
          <t>Sales</t>
        </is>
      </c>
    </row>
    <row r="7">
      <c r="A7" s="5" t="inlineStr"/>
      <c r="B7" s="5" t="inlineStr">
        <is>
          <t>Tonnage</t>
        </is>
      </c>
    </row>
    <row r="8">
      <c r="A8" t="inlineStr">
        <is>
          <t>44 Vessels</t>
        </is>
      </c>
      <c r="B8" t="inlineStr">
        <is>
          <t>d.w. 264,519 tons</t>
        </is>
      </c>
    </row>
    <row r="10">
      <c r="A10" s="2" t="inlineStr">
        <is>
          <t>Price</t>
        </is>
      </c>
    </row>
    <row r="11">
      <c r="A11" s="5" t="inlineStr"/>
      <c r="B11" s="5" t="inlineStr">
        <is>
          <t>Medium sized s.s. — New</t>
        </is>
      </c>
      <c r="C11" s="5" t="inlineStr">
        <is>
          <t>Medium sized s.s. — Moderately old</t>
        </is>
      </c>
      <c r="D11" s="5" t="inlineStr">
        <is>
          <t>Medium sized s.s. — Old</t>
        </is>
      </c>
      <c r="E11" s="5" t="inlineStr">
        <is>
          <t>Large s.s. — New</t>
        </is>
      </c>
      <c r="F11" s="5" t="inlineStr">
        <is>
          <t>Large s.s. — Moderately old</t>
        </is>
      </c>
      <c r="G11" s="5" t="inlineStr">
        <is>
          <t>Large s.s. — Old</t>
        </is>
      </c>
    </row>
    <row r="12">
      <c r="A12" t="inlineStr">
        <is>
          <t>Minimum per ton d.w.</t>
        </is>
      </c>
      <c r="B12" t="inlineStr">
        <is>
          <t>¥120</t>
        </is>
      </c>
      <c r="C12" t="inlineStr">
        <is>
          <t>¥30</t>
        </is>
      </c>
      <c r="D12" t="inlineStr">
        <is>
          <t>¥30</t>
        </is>
      </c>
      <c r="E12" t="inlineStr">
        <is>
          <t>¥140</t>
        </is>
      </c>
      <c r="F12" t="inlineStr">
        <is>
          <t>¥30</t>
        </is>
      </c>
      <c r="G12" t="inlineStr">
        <is>
          <t>¥20</t>
        </is>
      </c>
    </row>
    <row r="13">
      <c r="A13" t="inlineStr">
        <is>
          <t>Maximum " " "</t>
        </is>
      </c>
      <c r="B13" s="9" t="n">
        <v>150</v>
      </c>
      <c r="C13" s="9" t="n">
        <v>70</v>
      </c>
      <c r="D13" s="9" t="n">
        <v>60</v>
      </c>
      <c r="E13" s="9" t="n">
        <v>190</v>
      </c>
      <c r="F13" s="9" t="n">
        <v>70</v>
      </c>
      <c r="G13" s="9" t="n">
        <v>40</v>
      </c>
    </row>
    <row r="15">
      <c r="A15" s="2" t="inlineStr">
        <is>
          <t>Transcriber's notes</t>
        </is>
      </c>
    </row>
    <row r="16">
      <c r="A16" t="inlineStr">
        <is>
          <t>Ditto marks in 'Maximum " " "' stand for 'per ton d.w.'.</t>
        </is>
      </c>
    </row>
  </sheetData>
  <hyperlinks>
    <hyperlink xmlns:r="http://schemas.openxmlformats.org/officeDocument/2006/relationships" ref="A4" r:id="rId1"/>
  </hyperlinks>
  <pageMargins left="0.75" right="0.75" top="1" bottom="1" header="0.5" footer="0.5"/>
</worksheet>
</file>

<file path=xl/worksheets/sheet304.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Allocation of Japanese Shipping</t>
        </is>
      </c>
    </row>
    <row r="2">
      <c r="A2" t="inlineStr">
        <is>
          <t>Shipping and Shipbuilding · printed pp. 297</t>
        </is>
      </c>
    </row>
    <row r="3">
      <c r="A3" t="inlineStr">
        <is>
          <t>Vessels over 1,000 tons engaged in the near sea and ocean voyage at the end of Jan. 1929, classified according to the service</t>
        </is>
      </c>
    </row>
    <row r="4">
      <c r="A4" t="inlineStr">
        <is>
          <t>Scan: https://archive.org/details/japan-year-book-1930/page/n352/mode/1up</t>
        </is>
      </c>
    </row>
    <row r="5">
      <c r="A5" s="3" t="inlineStr">
        <is>
          <t>← Contents</t>
        </is>
      </c>
    </row>
    <row r="7">
      <c r="A7" s="5" t="inlineStr">
        <is>
          <t>Lines</t>
        </is>
      </c>
      <c r="B7" s="5" t="inlineStr">
        <is>
          <t>No. S.S.</t>
        </is>
      </c>
      <c r="C7" s="5" t="inlineStr">
        <is>
          <t>Gross tons</t>
        </is>
      </c>
    </row>
    <row r="8">
      <c r="A8" t="inlineStr">
        <is>
          <t>Coastwise</t>
        </is>
      </c>
      <c r="B8" s="9" t="n">
        <v>329</v>
      </c>
      <c r="C8" s="8" t="n">
        <v>447416</v>
      </c>
    </row>
    <row r="9">
      <c r="A9" t="inlineStr">
        <is>
          <t>Vladivostok</t>
        </is>
      </c>
      <c r="B9" s="9" t="n">
        <v>22</v>
      </c>
      <c r="C9" s="8" t="n">
        <v>62951</v>
      </c>
    </row>
    <row r="10">
      <c r="A10" t="inlineStr">
        <is>
          <t>Korea</t>
        </is>
      </c>
      <c r="B10" s="9" t="n">
        <v>48</v>
      </c>
      <c r="C10" s="8" t="n">
        <v>84383</v>
      </c>
    </row>
    <row r="11">
      <c r="A11" t="inlineStr">
        <is>
          <t>North China</t>
        </is>
      </c>
      <c r="B11" s="9" t="n">
        <v>75</v>
      </c>
      <c r="C11" s="8" t="n">
        <v>217750</v>
      </c>
    </row>
    <row r="12">
      <c r="A12" t="inlineStr">
        <is>
          <t>Central China</t>
        </is>
      </c>
      <c r="B12" s="9" t="n">
        <v>61</v>
      </c>
      <c r="C12" s="8" t="n">
        <v>195211</v>
      </c>
    </row>
    <row r="13">
      <c r="A13" t="inlineStr">
        <is>
          <t>Formosa</t>
        </is>
      </c>
      <c r="B13" s="9" t="n">
        <v>48</v>
      </c>
      <c r="C13" s="8" t="n">
        <v>122565</v>
      </c>
    </row>
    <row r="14">
      <c r="A14" t="inlineStr">
        <is>
          <t>South China</t>
        </is>
      </c>
      <c r="B14" s="9" t="n">
        <v>22</v>
      </c>
      <c r="C14" s="8" t="n">
        <v>96318</v>
      </c>
    </row>
    <row r="15">
      <c r="A15" t="inlineStr">
        <is>
          <t>Oceania</t>
        </is>
      </c>
      <c r="B15" s="9" t="n">
        <v>5</v>
      </c>
      <c r="C15" s="8" t="n">
        <v>55506</v>
      </c>
    </row>
    <row r="16">
      <c r="A16" t="inlineStr">
        <is>
          <t>Java</t>
        </is>
      </c>
      <c r="B16" s="9" t="n">
        <v>29</v>
      </c>
      <c r="C16" s="8" t="n">
        <v>127282</v>
      </c>
    </row>
    <row r="17">
      <c r="A17" t="inlineStr">
        <is>
          <t>Straits S't'ments</t>
        </is>
      </c>
      <c r="B17" s="9" t="n">
        <v>7</v>
      </c>
      <c r="C17" s="8" t="n">
        <v>31377</v>
      </c>
    </row>
    <row r="18">
      <c r="A18" t="inlineStr">
        <is>
          <t>India</t>
        </is>
      </c>
      <c r="B18" s="9" t="n">
        <v>53</v>
      </c>
      <c r="C18" s="8" t="n">
        <v>303131</v>
      </c>
    </row>
    <row r="19">
      <c r="A19" t="inlineStr">
        <is>
          <t>Australia</t>
        </is>
      </c>
      <c r="B19" s="9" t="n">
        <v>26</v>
      </c>
      <c r="C19" s="8" t="n">
        <v>132584</v>
      </c>
    </row>
    <row r="20">
      <c r="A20" t="inlineStr">
        <is>
          <t>Europe</t>
        </is>
      </c>
      <c r="B20" s="9" t="n">
        <v>58</v>
      </c>
      <c r="C20" s="8" t="n">
        <v>485064</v>
      </c>
    </row>
    <row r="21">
      <c r="A21" t="inlineStr">
        <is>
          <t>East Africa</t>
        </is>
      </c>
      <c r="B21" s="9" t="n">
        <v>4</v>
      </c>
      <c r="C21" s="8" t="n">
        <v>23213</v>
      </c>
    </row>
    <row r="22">
      <c r="A22" t="inlineStr">
        <is>
          <t>N. America (Eastern Coast)</t>
        </is>
      </c>
      <c r="B22" s="9" t="n">
        <v>56</v>
      </c>
      <c r="C22" s="8" t="n">
        <v>53598</v>
      </c>
    </row>
    <row r="23">
      <c r="A23" t="inlineStr">
        <is>
          <t>N. America (Western Coast)</t>
        </is>
      </c>
      <c r="B23" s="9" t="n">
        <v>124</v>
      </c>
      <c r="C23" s="8" t="n">
        <v>831958</v>
      </c>
    </row>
    <row r="24">
      <c r="A24" t="inlineStr">
        <is>
          <t>S. America (Eastern Coast)</t>
        </is>
      </c>
      <c r="B24" s="9" t="n">
        <v>12</v>
      </c>
      <c r="C24" s="8" t="n">
        <v>82140</v>
      </c>
    </row>
    <row r="25">
      <c r="A25" t="inlineStr">
        <is>
          <t>S. America (Western Coast)</t>
        </is>
      </c>
      <c r="B25" s="9" t="n">
        <v>4</v>
      </c>
      <c r="C25" s="8" t="n">
        <v>35992</v>
      </c>
    </row>
    <row r="26">
      <c r="A26" t="inlineStr">
        <is>
          <t>Others</t>
        </is>
      </c>
      <c r="B26" s="9" t="n">
        <v>48</v>
      </c>
      <c r="C26" s="8" t="n">
        <v>123654</v>
      </c>
    </row>
    <row r="27">
      <c r="A27" t="inlineStr">
        <is>
          <t>Total</t>
        </is>
      </c>
      <c r="B27" s="8" t="n">
        <v>1026</v>
      </c>
      <c r="C27" s="8" t="n">
        <v>3756587</v>
      </c>
    </row>
    <row r="29">
      <c r="A29" s="2" t="inlineStr">
        <is>
          <t>Transcriber's notes</t>
        </is>
      </c>
    </row>
    <row r="30">
      <c r="A30" t="inlineStr">
        <is>
          <t>Side-by-side two-block layout merged (left block then right block); the single Total at foot of right block covers both blocks.</t>
        </is>
      </c>
    </row>
    <row r="31">
      <c r="A31" t="inlineStr">
        <is>
          <t>Column 'No. S.S.': parts sum 1,031 vs printed total 1,026 — does NOT reconcile (diff -5)</t>
        </is>
      </c>
    </row>
    <row r="32">
      <c r="A32" t="inlineStr">
        <is>
          <t>Column 'Gross tons': parts sum 3,512,093 vs printed total 3,756,587 — does NOT reconcile (diff 244,494)</t>
        </is>
      </c>
    </row>
    <row r="33">
      <c r="A33" t="inlineStr">
        <is>
          <t>All cells re-read at 2x; figures are clear, discrepancies are in the source (note N. America (Eastern Coast) 56 ships but only 53,598 tons, as printed).</t>
        </is>
      </c>
    </row>
    <row r="34">
      <c r="A34" t="inlineStr">
        <is>
          <t>Printed page number in running head blurred; read as 297 (sequence).</t>
        </is>
      </c>
    </row>
  </sheetData>
  <hyperlinks>
    <hyperlink xmlns:r="http://schemas.openxmlformats.org/officeDocument/2006/relationships" ref="A5" r:id="rId1"/>
  </hyperlinks>
  <pageMargins left="0.75" right="0.75" top="1" bottom="1" header="0.5" footer="0.5"/>
</worksheet>
</file>

<file path=xl/worksheets/sheet30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[Oversea services run under the Overseas Navigation Subsidy Law]</t>
        </is>
      </c>
    </row>
    <row r="2">
      <c r="A2" t="inlineStr">
        <is>
          <t>Shipping and Shipbuilding · printed pp. 297</t>
        </is>
      </c>
    </row>
    <row r="3">
      <c r="A3" t="inlineStr">
        <is>
          <t>Regular Oversea Service</t>
        </is>
      </c>
    </row>
    <row r="4">
      <c r="A4" t="inlineStr">
        <is>
          <t>Scan: https://archive.org/details/japan-year-book-1930/page/n352/mode/1up</t>
        </is>
      </c>
    </row>
    <row r="5">
      <c r="A5" s="3" t="inlineStr">
        <is>
          <t>← Contents</t>
        </is>
      </c>
    </row>
    <row r="7">
      <c r="A7" s="5" t="inlineStr">
        <is>
          <t>Line</t>
        </is>
      </c>
      <c r="B7" s="5" t="inlineStr">
        <is>
          <t>Ports</t>
        </is>
      </c>
      <c r="C7" s="5" t="inlineStr">
        <is>
          <t>No. of steamers used</t>
        </is>
      </c>
      <c r="D7" s="5" t="inlineStr">
        <is>
          <t>No. of service per year</t>
        </is>
      </c>
      <c r="E7" s="5" t="inlineStr">
        <is>
          <t>Carrying company</t>
        </is>
      </c>
    </row>
    <row r="8">
      <c r="A8" t="inlineStr">
        <is>
          <t>European</t>
        </is>
      </c>
      <c r="B8" t="inlineStr">
        <is>
          <t>Yokohama-London</t>
        </is>
      </c>
      <c r="C8" s="9" t="n">
        <v>11</v>
      </c>
      <c r="D8" s="9" t="n">
        <v>26</v>
      </c>
      <c r="E8" t="inlineStr">
        <is>
          <t>N. Y. K.</t>
        </is>
      </c>
    </row>
    <row r="9">
      <c r="A9" t="inlineStr">
        <is>
          <t>Australian</t>
        </is>
      </c>
      <c r="B9" t="inlineStr">
        <is>
          <t>Yokohama-Melbourne</t>
        </is>
      </c>
      <c r="C9" s="9" t="n">
        <v>3</v>
      </c>
      <c r="D9" s="9" t="n">
        <v>12</v>
      </c>
      <c r="E9" t="inlineStr">
        <is>
          <t>"</t>
        </is>
      </c>
    </row>
    <row r="10">
      <c r="A10" t="inlineStr">
        <is>
          <t>North American</t>
        </is>
      </c>
      <c r="B10" t="inlineStr">
        <is>
          <t>Kobe-San Francisco</t>
        </is>
      </c>
      <c r="C10" s="9" t="n">
        <v>3</v>
      </c>
      <c r="D10" s="9" t="n">
        <v>14</v>
      </c>
      <c r="E10" t="inlineStr">
        <is>
          <t>"</t>
        </is>
      </c>
    </row>
    <row r="11">
      <c r="A11" t="inlineStr">
        <is>
          <t>North American</t>
        </is>
      </c>
      <c r="B11" t="inlineStr">
        <is>
          <t>Kobe-Seattle</t>
        </is>
      </c>
      <c r="C11" s="9" t="n">
        <v>3</v>
      </c>
      <c r="D11" s="9" t="n">
        <v>14</v>
      </c>
      <c r="E11" t="inlineStr">
        <is>
          <t>"</t>
        </is>
      </c>
    </row>
    <row r="12">
      <c r="A12" t="inlineStr">
        <is>
          <t>South American</t>
        </is>
      </c>
      <c r="B12" t="inlineStr">
        <is>
          <t>East coast</t>
        </is>
      </c>
      <c r="C12" s="9" t="n">
        <v>5</v>
      </c>
      <c r="D12" s="9" t="n">
        <v>10</v>
      </c>
      <c r="E12" t="inlineStr">
        <is>
          <t>O. S. K.</t>
        </is>
      </c>
    </row>
    <row r="13">
      <c r="A13" t="inlineStr">
        <is>
          <t>South American</t>
        </is>
      </c>
      <c r="B13" t="inlineStr">
        <is>
          <t>West coast</t>
        </is>
      </c>
      <c r="C13" s="9" t="n">
        <v>4</v>
      </c>
      <c r="D13" s="9" t="n">
        <v>8</v>
      </c>
      <c r="E13" t="inlineStr">
        <is>
          <t>N. Y. K.</t>
        </is>
      </c>
    </row>
    <row r="14">
      <c r="A14" t="inlineStr">
        <is>
          <t>Africa</t>
        </is>
      </c>
      <c r="B14" t="inlineStr">
        <is>
          <t>Kobe-Durban</t>
        </is>
      </c>
      <c r="C14" s="9" t="n">
        <v>4</v>
      </c>
      <c r="D14" s="9" t="n">
        <v>12</v>
      </c>
      <c r="E14" t="inlineStr">
        <is>
          <t>O. S. K.</t>
        </is>
      </c>
    </row>
    <row r="15">
      <c r="A15" t="inlineStr">
        <is>
          <t>South Seas</t>
        </is>
      </c>
      <c r="B15" t="inlineStr">
        <is>
          <t>Kobe-Sourabaya</t>
        </is>
      </c>
      <c r="C15" s="9" t="n">
        <v>4</v>
      </c>
      <c r="D15" s="9" t="n">
        <v>20</v>
      </c>
      <c r="E15" t="inlineStr">
        <is>
          <t>Nanyo Yusen</t>
        </is>
      </c>
    </row>
    <row r="16">
      <c r="A16" t="inlineStr">
        <is>
          <t>Near East Calls</t>
        </is>
      </c>
      <c r="B16" t="inlineStr">
        <is>
          <t>Smyrna, Constantinople, Piraeus, Alexandria</t>
        </is>
      </c>
      <c r="C16" t="inlineStr"/>
      <c r="D16" s="9" t="n">
        <v>8</v>
      </c>
      <c r="E16" t="inlineStr">
        <is>
          <t>N. Y. K.</t>
        </is>
      </c>
    </row>
    <row r="17">
      <c r="A17" t="inlineStr">
        <is>
          <t>Cuba Call</t>
        </is>
      </c>
      <c r="B17" t="inlineStr">
        <is>
          <t>Havana</t>
        </is>
      </c>
      <c r="C17" t="inlineStr"/>
      <c r="D17" s="9" t="n">
        <v>6</v>
      </c>
      <c r="E17" t="inlineStr">
        <is>
          <t>"</t>
        </is>
      </c>
    </row>
    <row r="19">
      <c r="A19" s="2" t="inlineStr">
        <is>
          <t>Transcriber's notes</t>
        </is>
      </c>
    </row>
    <row r="20">
      <c r="A20" t="inlineStr">
        <is>
          <t>Near East Calls and Cuba Call: no figure printed in 'No. of steamers used' (left blank as printed).</t>
        </is>
      </c>
    </row>
    <row r="21">
      <c r="A21" t="inlineStr">
        <is>
          <t>South Seas 'No. of service per year' 20: first digit slightly broken but legible.</t>
        </is>
      </c>
    </row>
    <row r="22">
      <c r="A22" t="inlineStr">
        <is>
          <t>Ditto marks in Carrying company kept as printed.</t>
        </is>
      </c>
    </row>
  </sheetData>
  <hyperlinks>
    <hyperlink xmlns:r="http://schemas.openxmlformats.org/officeDocument/2006/relationships" ref="A5" r:id="rId1"/>
  </hyperlinks>
  <pageMargins left="0.75" right="0.75" top="1" bottom="1" header="0.5" footer="0.5"/>
</worksheet>
</file>

<file path=xl/worksheets/sheet3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Regular Oversea Mail Service Routes</t>
        </is>
      </c>
    </row>
    <row r="2">
      <c r="A2" t="inlineStr">
        <is>
          <t>Shipping and Shipbuilding · printed pp. 297, 298</t>
        </is>
      </c>
    </row>
    <row r="3">
      <c r="A3" t="inlineStr">
        <is>
          <t>Scan: https://archive.org/details/japan-year-book-1930/page/n352/mode/1up, https://archive.org/details/japan-year-book-1930/page/n353/mode/1up</t>
        </is>
      </c>
    </row>
    <row r="4">
      <c r="A4" s="3" t="inlineStr">
        <is>
          <t>← Contents</t>
        </is>
      </c>
    </row>
    <row r="6">
      <c r="A6" s="5" t="inlineStr">
        <is>
          <t>Lines</t>
        </is>
      </c>
      <c r="B6" s="5" t="inlineStr">
        <is>
          <t>Ports of call</t>
        </is>
      </c>
      <c r="C6" s="5" t="inlineStr">
        <is>
          <t>No. of service</t>
        </is>
      </c>
    </row>
    <row r="7">
      <c r="A7" t="inlineStr">
        <is>
          <t>Yokohama-London</t>
        </is>
      </c>
      <c r="B7" t="inlineStr">
        <is>
          <t>Kobe, Shanghai, Hongkong, Singapore, Colombo, Suez, Port Said, Marseilles</t>
        </is>
      </c>
      <c r="C7" t="inlineStr">
        <is>
          <t>Fortnightly or more</t>
        </is>
      </c>
    </row>
    <row r="8">
      <c r="A8" t="inlineStr">
        <is>
          <t>Kobe-Seattle</t>
        </is>
      </c>
      <c r="B8" t="inlineStr">
        <is>
          <t>Yokohama, Victoria or Vancouver</t>
        </is>
      </c>
      <c r="C8" t="inlineStr">
        <is>
          <t>Fortnightly or more</t>
        </is>
      </c>
    </row>
    <row r="9">
      <c r="A9" t="inlineStr">
        <is>
          <t>Kobe-San Francisco</t>
        </is>
      </c>
      <c r="B9" t="inlineStr">
        <is>
          <t>Hongkong, Yokohama, Honolulu</t>
        </is>
      </c>
      <c r="C9" t="inlineStr">
        <is>
          <t>Fortnightly</t>
        </is>
      </c>
    </row>
    <row r="10">
      <c r="A10" t="inlineStr">
        <is>
          <t>Yokohama-Melbourne</t>
        </is>
      </c>
      <c r="B10" t="inlineStr">
        <is>
          <t>Kobe, Nagasaki, Hongkong, Manila, Durban, Thursday Islands, Townsville, Brisbane, Sidney</t>
        </is>
      </c>
      <c r="C10" t="inlineStr">
        <is>
          <t>Once every month</t>
        </is>
      </c>
    </row>
    <row r="12">
      <c r="A12" s="2" t="inlineStr">
        <is>
          <t>Transcriber's notes</t>
        </is>
      </c>
    </row>
    <row r="13">
      <c r="A13" t="inlineStr">
        <is>
          <t>Continues onto p0353 (printed p. 298) with repeated header; rows merged. Hyphenated line-breaks in port lists joined (Van-couver, Hono-lulu, Bris-bane).</t>
        </is>
      </c>
    </row>
  </sheetData>
  <hyperlinks>
    <hyperlink xmlns:r="http://schemas.openxmlformats.org/officeDocument/2006/relationships" ref="A4" r:id="rId1"/>
  </hyperlinks>
  <pageMargins left="0.75" right="0.75" top="1" bottom="1" header="0.5" footer="0.5"/>
</worksheet>
</file>

<file path=xl/worksheets/sheet307.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subsidized near sea lines and maximum of their subsidy for 1927]</t>
        </is>
      </c>
    </row>
    <row r="2">
      <c r="A2" t="inlineStr">
        <is>
          <t>Shipping and Shipbuilding · printed pp. 298</t>
        </is>
      </c>
    </row>
    <row r="3">
      <c r="A3" t="inlineStr">
        <is>
          <t>Near Sea and Coastwise Services — Subsidy to Near Sea and South Sea Services: 'The principal subsidized lines and maximum of their subsidy for 1927 as approved by the Diet were as follows:—'</t>
        </is>
      </c>
    </row>
    <row r="4">
      <c r="A4" t="inlineStr">
        <is>
          <t>Scan: https://archive.org/details/japan-year-book-1930/page/n353/mode/1up</t>
        </is>
      </c>
    </row>
    <row r="5">
      <c r="A5" s="3" t="inlineStr">
        <is>
          <t>← Contents</t>
        </is>
      </c>
    </row>
    <row r="7">
      <c r="A7" s="5" t="inlineStr">
        <is>
          <t>Line</t>
        </is>
      </c>
      <c r="B7" s="5" t="inlineStr">
        <is>
          <t>Ports</t>
        </is>
      </c>
      <c r="C7" s="5" t="inlineStr">
        <is>
          <t>No. of steamers used</t>
        </is>
      </c>
      <c r="D7" s="5" t="inlineStr">
        <is>
          <t>No. of service per year</t>
        </is>
      </c>
      <c r="E7" s="5" t="inlineStr">
        <is>
          <t>Carrying company</t>
        </is>
      </c>
    </row>
    <row r="8">
      <c r="A8" t="inlineStr">
        <is>
          <t>China, south coast</t>
        </is>
      </c>
      <c r="B8" t="inlineStr">
        <is>
          <t>Shanghai, Hongkong</t>
        </is>
      </c>
      <c r="C8" s="9" t="n">
        <v>2</v>
      </c>
      <c r="D8" s="9" t="n">
        <v>36</v>
      </c>
      <c r="E8" t="inlineStr">
        <is>
          <t>Nisshin K. K.</t>
        </is>
      </c>
    </row>
    <row r="9">
      <c r="A9" t="inlineStr">
        <is>
          <t>China, north coast</t>
        </is>
      </c>
      <c r="B9" t="inlineStr">
        <is>
          <t>Shanghai, Tientsin, Tsingtao</t>
        </is>
      </c>
      <c r="C9" s="9" t="n">
        <v>2</v>
      </c>
      <c r="D9" s="9" t="n">
        <v>36</v>
      </c>
      <c r="E9" t="inlineStr">
        <is>
          <t>" "</t>
        </is>
      </c>
    </row>
    <row r="10">
      <c r="A10" t="inlineStr">
        <is>
          <t>Yangtze-Kiang</t>
        </is>
      </c>
      <c r="B10" t="inlineStr">
        <is>
          <t>Shanghai-Hankow</t>
        </is>
      </c>
      <c r="C10" s="9" t="n">
        <v>8</v>
      </c>
      <c r="D10" s="9" t="n">
        <v>256</v>
      </c>
      <c r="E10" t="inlineStr">
        <is>
          <t>" "</t>
        </is>
      </c>
    </row>
    <row r="11">
      <c r="A11" t="inlineStr">
        <is>
          <t>" "</t>
        </is>
      </c>
      <c r="B11" t="inlineStr">
        <is>
          <t>Hankow-Kuicho</t>
        </is>
      </c>
      <c r="C11" s="9" t="n">
        <v>3</v>
      </c>
      <c r="D11" s="9" t="n">
        <v>84</v>
      </c>
      <c r="E11" t="inlineStr">
        <is>
          <t>" "</t>
        </is>
      </c>
    </row>
    <row r="12">
      <c r="A12" t="inlineStr">
        <is>
          <t>" "</t>
        </is>
      </c>
      <c r="B12" t="inlineStr">
        <is>
          <t>Hankow-Hsiaotang</t>
        </is>
      </c>
      <c r="C12" s="9" t="n">
        <v>2</v>
      </c>
      <c r="D12" s="9" t="n">
        <v>68</v>
      </c>
      <c r="E12" t="inlineStr">
        <is>
          <t>" "</t>
        </is>
      </c>
    </row>
    <row r="13">
      <c r="A13" t="inlineStr">
        <is>
          <t>" "</t>
        </is>
      </c>
      <c r="B13" t="inlineStr">
        <is>
          <t>Hankow-Changteh</t>
        </is>
      </c>
      <c r="C13" s="9" t="n">
        <v>1</v>
      </c>
      <c r="D13" s="9" t="n">
        <v>12</v>
      </c>
      <c r="E13" t="inlineStr">
        <is>
          <t>" "</t>
        </is>
      </c>
    </row>
    <row r="14">
      <c r="A14" t="inlineStr">
        <is>
          <t>" "</t>
        </is>
      </c>
      <c r="B14" t="inlineStr">
        <is>
          <t>Kuicho-Chun-king</t>
        </is>
      </c>
      <c r="C14" s="9" t="n">
        <v>4</v>
      </c>
      <c r="D14" s="9" t="n">
        <v>40</v>
      </c>
      <c r="E14" t="inlineStr">
        <is>
          <t>" "</t>
        </is>
      </c>
    </row>
    <row r="15">
      <c r="A15" t="inlineStr">
        <is>
          <t>Dairen</t>
        </is>
      </c>
      <c r="B15" t="inlineStr">
        <is>
          <t>Kobe-Dairen</t>
        </is>
      </c>
      <c r="C15" s="9" t="n">
        <v>4</v>
      </c>
      <c r="D15" s="9" t="n">
        <v>120</v>
      </c>
      <c r="E15" t="inlineStr">
        <is>
          <t>O. S. K.</t>
        </is>
      </c>
    </row>
    <row r="16">
      <c r="A16" t="inlineStr">
        <is>
          <t>Shanghai</t>
        </is>
      </c>
      <c r="B16" t="inlineStr">
        <is>
          <t>Nagasaki-Shanghai</t>
        </is>
      </c>
      <c r="C16" s="9" t="n">
        <v>2</v>
      </c>
      <c r="D16" s="9" t="n">
        <v>90</v>
      </c>
      <c r="E16" t="inlineStr">
        <is>
          <t>N. Y. K.</t>
        </is>
      </c>
    </row>
    <row r="17">
      <c r="A17" t="inlineStr">
        <is>
          <t>"</t>
        </is>
      </c>
      <c r="B17" t="inlineStr">
        <is>
          <t>Kobe-Shanghai</t>
        </is>
      </c>
      <c r="C17" s="9" t="n">
        <v>4</v>
      </c>
      <c r="D17" s="9" t="n">
        <v>104</v>
      </c>
      <c r="E17" t="inlineStr">
        <is>
          <t>"</t>
        </is>
      </c>
    </row>
    <row r="18">
      <c r="A18" t="inlineStr">
        <is>
          <t>"</t>
        </is>
      </c>
      <c r="B18" t="inlineStr">
        <is>
          <t>Yokohama-Shanghai</t>
        </is>
      </c>
      <c r="C18" s="9" t="n">
        <v>3</v>
      </c>
      <c r="D18" s="9" t="n">
        <v>60</v>
      </c>
      <c r="E18" t="inlineStr">
        <is>
          <t>"</t>
        </is>
      </c>
    </row>
    <row r="19">
      <c r="A19" t="inlineStr">
        <is>
          <t>Tientsin</t>
        </is>
      </c>
      <c r="B19" t="inlineStr">
        <is>
          <t>Kobe-Tientsin</t>
        </is>
      </c>
      <c r="C19" s="9" t="n">
        <v>3</v>
      </c>
      <c r="D19" s="9" t="n">
        <v>52</v>
      </c>
      <c r="E19" t="inlineStr">
        <is>
          <t>Kinkai Yusen</t>
        </is>
      </c>
    </row>
    <row r="20">
      <c r="A20" t="inlineStr">
        <is>
          <t>Newchwang</t>
        </is>
      </c>
      <c r="B20" t="inlineStr">
        <is>
          <t>Yokohama-Newchwang</t>
        </is>
      </c>
      <c r="C20" s="9" t="n">
        <v>4</v>
      </c>
      <c r="D20" s="9" t="n">
        <v>48</v>
      </c>
      <c r="E20" t="inlineStr">
        <is>
          <t>" "</t>
        </is>
      </c>
    </row>
    <row r="21">
      <c r="A21" t="inlineStr">
        <is>
          <t>Tsintao</t>
        </is>
      </c>
      <c r="B21" t="inlineStr">
        <is>
          <t>Kobe-Tsintao</t>
        </is>
      </c>
      <c r="C21" s="9" t="n">
        <v>3</v>
      </c>
      <c r="D21" s="9" t="n">
        <v>72</v>
      </c>
      <c r="E21" t="inlineStr">
        <is>
          <t>N.Y.K., O.S.K. &amp; Harada S.S. Co.</t>
        </is>
      </c>
    </row>
    <row r="22">
      <c r="A22" t="inlineStr">
        <is>
          <t>Vladivostok</t>
        </is>
      </c>
      <c r="B22" t="inlineStr">
        <is>
          <t>Tsuruga-Vladivostok</t>
        </is>
      </c>
      <c r="C22" s="9" t="n">
        <v>1</v>
      </c>
      <c r="D22" s="9" t="n">
        <v>16</v>
      </c>
      <c r="E22" t="inlineStr">
        <is>
          <t>Kita Nihon S.S.</t>
        </is>
      </c>
    </row>
    <row r="23">
      <c r="A23" t="inlineStr">
        <is>
          <t>"</t>
        </is>
      </c>
      <c r="B23" t="inlineStr">
        <is>
          <t>Otaru-Vladivostok</t>
        </is>
      </c>
      <c r="C23" s="9" t="n">
        <v>1</v>
      </c>
      <c r="D23" s="9" t="n">
        <v>18</v>
      </c>
      <c r="E23" t="inlineStr">
        <is>
          <t>Kawasaki</t>
        </is>
      </c>
    </row>
    <row r="24">
      <c r="A24" t="inlineStr">
        <is>
          <t>Saghalien</t>
        </is>
      </c>
      <c r="B24" t="inlineStr">
        <is>
          <t>Hakodate-Odomari</t>
        </is>
      </c>
      <c r="C24" s="9" t="n">
        <v>2</v>
      </c>
      <c r="D24" s="9" t="n">
        <v>60</v>
      </c>
      <c r="E24" t="inlineStr">
        <is>
          <t>Kinkai Yusen</t>
        </is>
      </c>
    </row>
    <row r="25">
      <c r="A25" t="inlineStr">
        <is>
          <t>Petropavlovsk</t>
        </is>
      </c>
      <c r="B25" t="inlineStr">
        <is>
          <t>Hakodate-Petropavlovsk</t>
        </is>
      </c>
      <c r="C25" s="9" t="n">
        <v>1</v>
      </c>
      <c r="D25" s="9" t="n">
        <v>7</v>
      </c>
      <c r="E25" t="inlineStr">
        <is>
          <t>Kuribayashi</t>
        </is>
      </c>
    </row>
    <row r="26">
      <c r="A26" t="inlineStr">
        <is>
          <t>Korea, west coast</t>
        </is>
      </c>
      <c r="B26" t="inlineStr">
        <is>
          <t>Moji-Kunsan</t>
        </is>
      </c>
      <c r="C26" s="9" t="n">
        <v>2</v>
      </c>
      <c r="D26" s="9" t="n">
        <v>24</v>
      </c>
      <c r="E26" t="inlineStr">
        <is>
          <t>Chosen Yusen</t>
        </is>
      </c>
    </row>
    <row r="27">
      <c r="A27" t="inlineStr">
        <is>
          <t>Nawa</t>
        </is>
      </c>
      <c r="B27" t="inlineStr">
        <is>
          <t>Kagoshima-Nawa</t>
        </is>
      </c>
      <c r="C27" s="9" t="n">
        <v>2</v>
      </c>
      <c r="D27" s="9" t="n">
        <v>104</v>
      </c>
      <c r="E27" t="inlineStr">
        <is>
          <t>O. S. K.</t>
        </is>
      </c>
    </row>
    <row r="28">
      <c r="A28" t="inlineStr">
        <is>
          <t>Nawa</t>
        </is>
      </c>
      <c r="B28" t="inlineStr">
        <is>
          <t>Osaka-Nawa</t>
        </is>
      </c>
      <c r="C28" s="9" t="n">
        <v>2</v>
      </c>
      <c r="D28" s="9" t="n">
        <v>18</v>
      </c>
      <c r="E28" t="inlineStr">
        <is>
          <t>"</t>
        </is>
      </c>
    </row>
    <row r="29">
      <c r="A29" t="inlineStr">
        <is>
          <t>Main Island-Hokkaido</t>
        </is>
      </c>
      <c r="B29" t="inlineStr"/>
      <c r="C29" s="9" t="n">
        <v>2</v>
      </c>
      <c r="D29" s="9" t="n">
        <v>365</v>
      </c>
      <c r="E29" t="inlineStr">
        <is>
          <t>Kita Nihon</t>
        </is>
      </c>
    </row>
    <row r="31">
      <c r="A31" s="2" t="inlineStr">
        <is>
          <t>Transcriber's notes</t>
        </is>
      </c>
    </row>
    <row r="32">
      <c r="A32" t="inlineStr">
        <is>
          <t>No subsidy amounts are actually printed in the table despite the lead-in text.</t>
        </is>
      </c>
    </row>
    <row r="33">
      <c r="A33" t="inlineStr">
        <is>
          <t>Nawa: two routes bracketed under one line name; the line name is repeated on each row.</t>
        </is>
      </c>
    </row>
    <row r="34">
      <c r="A34" t="inlineStr">
        <is>
          <t>Main Island-Hokkaido: no ports printed.</t>
        </is>
      </c>
    </row>
    <row r="35">
      <c r="A35" t="inlineStr">
        <is>
          <t>Ditto marks kept as printed.</t>
        </is>
      </c>
    </row>
  </sheetData>
  <hyperlinks>
    <hyperlink xmlns:r="http://schemas.openxmlformats.org/officeDocument/2006/relationships" ref="A5" r:id="rId1"/>
  </hyperlinks>
  <pageMargins left="0.75" right="0.75" top="1" bottom="1" header="0.5" footer="0.5"/>
</worksheet>
</file>

<file path=xl/worksheets/sheet308.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Allocation of Tramp Steamers (Tonnage in 1,000)</t>
        </is>
      </c>
    </row>
    <row r="2">
      <c r="A2" t="inlineStr">
        <is>
          <t>Shipping and Shipbuilding · printed pp. 299</t>
        </is>
      </c>
    </row>
    <row r="3">
      <c r="A3" t="inlineStr">
        <is>
          <t>Scan: https://archive.org/details/japan-year-book-1930/page/n354/mode/1up</t>
        </is>
      </c>
    </row>
    <row r="4">
      <c r="A4" s="3" t="inlineStr">
        <is>
          <t>← Contents</t>
        </is>
      </c>
    </row>
    <row r="6">
      <c r="A6" s="5" t="inlineStr"/>
      <c r="B6" s="5" t="inlineStr">
        <is>
          <t>1929 — No.</t>
        </is>
      </c>
      <c r="C6" s="5" t="inlineStr">
        <is>
          <t>1929 — Ton.</t>
        </is>
      </c>
      <c r="D6" s="5" t="inlineStr">
        <is>
          <t>1928 — No.</t>
        </is>
      </c>
      <c r="E6" s="5" t="inlineStr">
        <is>
          <t>1928 — Ton.</t>
        </is>
      </c>
      <c r="F6" s="5" t="inlineStr">
        <is>
          <t>1927 — No.</t>
        </is>
      </c>
      <c r="G6" s="5" t="inlineStr">
        <is>
          <t>1927 — Ton.</t>
        </is>
      </c>
    </row>
    <row r="7">
      <c r="A7" t="inlineStr">
        <is>
          <t>Europe</t>
        </is>
      </c>
      <c r="B7" s="9" t="n">
        <v>22</v>
      </c>
      <c r="C7" s="9" t="n">
        <v>209</v>
      </c>
      <c r="D7" s="9" t="n">
        <v>21</v>
      </c>
      <c r="E7" s="9" t="n">
        <v>194</v>
      </c>
      <c r="F7" s="9" t="n">
        <v>27</v>
      </c>
      <c r="G7" s="9" t="n">
        <v>251</v>
      </c>
    </row>
    <row r="8">
      <c r="A8" t="inlineStr">
        <is>
          <t>S. America, Atlantic / " " Pacific</t>
        </is>
      </c>
      <c r="B8" s="9" t="n">
        <v>2</v>
      </c>
      <c r="C8" s="9" t="n">
        <v>20</v>
      </c>
      <c r="D8" t="inlineStr">
        <is>
          <t>—</t>
        </is>
      </c>
      <c r="E8" t="inlineStr">
        <is>
          <t>—</t>
        </is>
      </c>
      <c r="F8" t="inlineStr">
        <is>
          <t>—</t>
        </is>
      </c>
      <c r="G8" t="inlineStr">
        <is>
          <t>—</t>
        </is>
      </c>
    </row>
    <row r="9">
      <c r="A9" t="inlineStr">
        <is>
          <t>N. America, Atlantic</t>
        </is>
      </c>
      <c r="B9" s="9" t="n">
        <v>2</v>
      </c>
      <c r="C9" s="9" t="n">
        <v>19</v>
      </c>
      <c r="D9" s="9" t="n">
        <v>16</v>
      </c>
      <c r="E9" s="9" t="n">
        <v>150</v>
      </c>
      <c r="F9" s="9" t="n">
        <v>21</v>
      </c>
      <c r="G9" s="9" t="n">
        <v>204</v>
      </c>
    </row>
    <row r="10">
      <c r="A10" t="inlineStr">
        <is>
          <t>" " Pacific</t>
        </is>
      </c>
      <c r="B10" s="9" t="n">
        <v>70</v>
      </c>
      <c r="C10" s="9" t="n">
        <v>622</v>
      </c>
      <c r="D10" s="9" t="n">
        <v>61</v>
      </c>
      <c r="E10" s="9" t="n">
        <v>568</v>
      </c>
      <c r="F10" s="9" t="n">
        <v>57</v>
      </c>
      <c r="G10" s="9" t="n">
        <v>516</v>
      </c>
    </row>
    <row r="11">
      <c r="A11" t="inlineStr">
        <is>
          <t>Australia</t>
        </is>
      </c>
      <c r="B11" s="9" t="n">
        <v>3</v>
      </c>
      <c r="C11" s="9" t="n">
        <v>28</v>
      </c>
      <c r="D11" s="9" t="n">
        <v>10</v>
      </c>
      <c r="E11" s="9" t="n">
        <v>62</v>
      </c>
      <c r="F11" s="9" t="n">
        <v>10</v>
      </c>
      <c r="G11" s="9" t="n">
        <v>85</v>
      </c>
    </row>
    <row r="12">
      <c r="A12" t="inlineStr">
        <is>
          <t>India and S. Seas (two coastwise)</t>
        </is>
      </c>
      <c r="B12" s="9" t="n">
        <v>73</v>
      </c>
      <c r="C12" s="9" t="n">
        <v>498</v>
      </c>
      <c r="D12" s="9" t="n">
        <v>41</v>
      </c>
      <c r="E12" s="9" t="n">
        <v>437</v>
      </c>
      <c r="F12" s="9" t="n">
        <v>48</v>
      </c>
      <c r="G12" s="9" t="n">
        <v>339</v>
      </c>
    </row>
    <row r="13">
      <c r="A13" t="inlineStr">
        <is>
          <t>Coastwise</t>
        </is>
      </c>
      <c r="B13" s="9" t="n">
        <v>407</v>
      </c>
      <c r="C13" s="8" t="n">
        <v>1903</v>
      </c>
      <c r="D13" s="9" t="n">
        <v>401</v>
      </c>
      <c r="E13" s="8" t="n">
        <v>1767</v>
      </c>
      <c r="F13" s="9" t="n">
        <v>376</v>
      </c>
      <c r="G13" s="8" t="n">
        <v>1580</v>
      </c>
    </row>
    <row r="14">
      <c r="A14" t="inlineStr">
        <is>
          <t>In docks, stranded, etc</t>
        </is>
      </c>
      <c r="B14" s="9" t="n">
        <v>28</v>
      </c>
      <c r="C14" s="9" t="n">
        <v>149</v>
      </c>
      <c r="D14" s="9" t="n">
        <v>57</v>
      </c>
      <c r="E14" s="9" t="n">
        <v>334</v>
      </c>
      <c r="F14" s="9" t="n">
        <v>57</v>
      </c>
      <c r="G14" s="9" t="n">
        <v>389</v>
      </c>
    </row>
    <row r="15">
      <c r="A15" t="inlineStr">
        <is>
          <t>Total</t>
        </is>
      </c>
      <c r="B15" s="9" t="n">
        <v>607</v>
      </c>
      <c r="C15" s="8" t="n">
        <v>3457</v>
      </c>
      <c r="D15" s="9" t="n">
        <v>607</v>
      </c>
      <c r="E15" s="8" t="n">
        <v>3415</v>
      </c>
      <c r="F15" s="9" t="n">
        <v>596</v>
      </c>
      <c r="G15" s="8" t="n">
        <v>3683</v>
      </c>
    </row>
    <row r="17">
      <c r="A17" s="2" t="inlineStr">
        <is>
          <t>Footnotes</t>
        </is>
      </c>
    </row>
    <row r="18">
      <c r="A18" t="inlineStr">
        <is>
          <t>Note.—Ships under 1,000 tons are excluded. Figures for 1929 are for middle of July.</t>
        </is>
      </c>
    </row>
    <row r="20">
      <c r="A20" s="2" t="inlineStr">
        <is>
          <t>Transcriber's notes</t>
        </is>
      </c>
    </row>
    <row r="21">
      <c r="A21" t="inlineStr">
        <is>
          <t>S. America Atlantic and Pacific bracketed together with one pair of figures; recorded as one row.</t>
        </is>
      </c>
    </row>
    <row r="22">
      <c r="A22" t="inlineStr">
        <is>
          <t>Column '1929 — No.': parts sum 607 vs printed total 607 — reconciles</t>
        </is>
      </c>
    </row>
    <row r="23">
      <c r="A23" t="inlineStr">
        <is>
          <t>Column '1929 — Ton.': parts sum 3,448 vs printed total 3,457 — does NOT reconcile (diff 9)</t>
        </is>
      </c>
    </row>
    <row r="24">
      <c r="A24" t="inlineStr">
        <is>
          <t>Column '1928 — No.': parts sum 607 vs printed total 607 — reconciles</t>
        </is>
      </c>
    </row>
    <row r="25">
      <c r="A25" t="inlineStr">
        <is>
          <t>Column '1928 — Ton.': parts sum 3,512 vs printed total 3,415 — does NOT reconcile (diff -97)</t>
        </is>
      </c>
    </row>
    <row r="26">
      <c r="A26" t="inlineStr">
        <is>
          <t>Column '1927 — No.': parts sum 596 vs printed total 596 — reconciles</t>
        </is>
      </c>
    </row>
    <row r="27">
      <c r="A27" t="inlineStr">
        <is>
          <t>Column '1927 — Ton.': parts sum 3,364 vs printed total 3,683 — does NOT reconcile (diff 319)</t>
        </is>
      </c>
    </row>
    <row r="28">
      <c r="A28" t="inlineStr">
        <is>
          <t>Ton. cells re-read at 1.6x, all clear; tonnage totals do not reconcile in the source while No. totals do.</t>
        </is>
      </c>
    </row>
    <row r="29">
      <c r="A29" t="inlineStr">
        <is>
          <t>Printed page number in running head blurred ('29?'); read as 299 (sequence).</t>
        </is>
      </c>
    </row>
  </sheetData>
  <hyperlinks>
    <hyperlink xmlns:r="http://schemas.openxmlformats.org/officeDocument/2006/relationships" ref="A4" r:id="rId1"/>
  </hyperlinks>
  <pageMargins left="0.75" right="0.75" top="1" bottom="1" header="0.5" footer="0.5"/>
</worksheet>
</file>

<file path=xl/worksheets/sheet309.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[Coal freight between Wakamatsu and Yokohama]</t>
        </is>
      </c>
    </row>
    <row r="2">
      <c r="A2" t="inlineStr">
        <is>
          <t>Shipping and Shipbuilding · printed pp. 299</t>
        </is>
      </c>
    </row>
    <row r="3">
      <c r="A3" t="inlineStr">
        <is>
          <t>Freight and Charter Market</t>
        </is>
      </c>
    </row>
    <row r="4">
      <c r="A4" t="inlineStr">
        <is>
          <t>Scan: https://archive.org/details/japan-year-book-1930/page/n354/mode/1up</t>
        </is>
      </c>
    </row>
    <row r="5">
      <c r="A5" s="3" t="inlineStr">
        <is>
          <t>← Contents</t>
        </is>
      </c>
    </row>
    <row r="7">
      <c r="A7" s="5" t="inlineStr">
        <is>
          <t>Year</t>
        </is>
      </c>
      <c r="B7" s="5" t="inlineStr">
        <is>
          <t>High/Low</t>
        </is>
      </c>
      <c r="C7" s="5" t="inlineStr">
        <is>
          <t>Jan.</t>
        </is>
      </c>
      <c r="D7" s="5" t="inlineStr">
        <is>
          <t>Mar.</t>
        </is>
      </c>
      <c r="E7" s="5" t="inlineStr">
        <is>
          <t>May</t>
        </is>
      </c>
      <c r="F7" s="5" t="inlineStr">
        <is>
          <t>July</t>
        </is>
      </c>
      <c r="G7" s="5" t="inlineStr">
        <is>
          <t>Sept.</t>
        </is>
      </c>
      <c r="H7" s="5" t="inlineStr">
        <is>
          <t>Nov.</t>
        </is>
      </c>
      <c r="I7" s="5" t="inlineStr">
        <is>
          <t>Aver.</t>
        </is>
      </c>
    </row>
    <row r="8">
      <c r="A8" s="9" t="n">
        <v>1926</v>
      </c>
      <c r="B8" t="inlineStr">
        <is>
          <t>High</t>
        </is>
      </c>
      <c r="C8" s="7" t="n">
        <v>1.55</v>
      </c>
      <c r="D8" s="7" t="n">
        <v>1.4</v>
      </c>
      <c r="E8" s="7" t="n">
        <v>1.7</v>
      </c>
      <c r="F8" s="7" t="n">
        <v>1.65</v>
      </c>
      <c r="G8" s="7" t="n">
        <v>1.6</v>
      </c>
      <c r="H8" s="7" t="n">
        <v>1.35</v>
      </c>
      <c r="I8" s="7" t="n">
        <v>1.5</v>
      </c>
    </row>
    <row r="9">
      <c r="A9" s="9" t="n">
        <v>1926</v>
      </c>
      <c r="B9" t="inlineStr">
        <is>
          <t>Low</t>
        </is>
      </c>
      <c r="C9" s="7" t="n">
        <v>1.45</v>
      </c>
      <c r="D9" s="7" t="n">
        <v>1.3</v>
      </c>
      <c r="E9" s="7" t="n">
        <v>1.3</v>
      </c>
      <c r="F9" s="7" t="n">
        <v>1.3</v>
      </c>
      <c r="G9" s="7" t="n">
        <v>1.4</v>
      </c>
      <c r="H9" s="7" t="n">
        <v>1.15</v>
      </c>
      <c r="I9" s="7" t="n">
        <v>1.3</v>
      </c>
    </row>
    <row r="10">
      <c r="A10" s="9" t="n">
        <v>1927</v>
      </c>
      <c r="B10" t="inlineStr">
        <is>
          <t>High</t>
        </is>
      </c>
      <c r="C10" s="7" t="n">
        <v>1</v>
      </c>
      <c r="D10" s="7" t="n">
        <v>1.8</v>
      </c>
      <c r="E10" s="7" t="n">
        <v>2</v>
      </c>
      <c r="F10" s="7" t="n">
        <v>2.1</v>
      </c>
      <c r="G10" s="7" t="n">
        <v>1.8</v>
      </c>
      <c r="H10" s="7" t="n">
        <v>1</v>
      </c>
      <c r="I10" s="7" t="n">
        <v>1.61</v>
      </c>
    </row>
    <row r="11">
      <c r="A11" s="9" t="n">
        <v>1927</v>
      </c>
      <c r="B11" t="inlineStr">
        <is>
          <t>Low</t>
        </is>
      </c>
      <c r="C11" s="7" t="n">
        <v>0.9</v>
      </c>
      <c r="D11" s="7" t="n">
        <v>1.55</v>
      </c>
      <c r="E11" s="7" t="n">
        <v>1.4</v>
      </c>
      <c r="F11" s="7" t="n">
        <v>1.65</v>
      </c>
      <c r="G11" s="7" t="n">
        <v>1.4</v>
      </c>
      <c r="H11" s="7" t="n">
        <v>0.8</v>
      </c>
      <c r="I11" s="7" t="n">
        <v>1.31</v>
      </c>
    </row>
    <row r="12">
      <c r="A12" s="9" t="n">
        <v>1928</v>
      </c>
      <c r="B12" t="inlineStr">
        <is>
          <t>High</t>
        </is>
      </c>
      <c r="C12" s="7" t="n">
        <v>1.1</v>
      </c>
      <c r="D12" s="7" t="n">
        <v>1.25</v>
      </c>
      <c r="E12" s="7" t="n">
        <v>2.3</v>
      </c>
      <c r="F12" s="7" t="n">
        <v>1.9</v>
      </c>
      <c r="G12" s="7" t="n">
        <v>1.3</v>
      </c>
      <c r="H12" s="7" t="n">
        <v>1.35</v>
      </c>
      <c r="I12" s="7" t="n">
        <v>1.46</v>
      </c>
    </row>
    <row r="13">
      <c r="A13" s="9" t="n">
        <v>1928</v>
      </c>
      <c r="B13" t="inlineStr">
        <is>
          <t>Low</t>
        </is>
      </c>
      <c r="C13" s="7" t="n">
        <v>0.65</v>
      </c>
      <c r="D13" s="7" t="n">
        <v>1.05</v>
      </c>
      <c r="E13" s="7" t="n">
        <v>1.7</v>
      </c>
      <c r="F13" s="7" t="n">
        <v>1.45</v>
      </c>
      <c r="G13" s="7" t="n">
        <v>1.25</v>
      </c>
      <c r="H13" s="7" t="n">
        <v>1.3</v>
      </c>
      <c r="I13" s="7" t="n">
        <v>1.23</v>
      </c>
    </row>
    <row r="14">
      <c r="A14" s="9" t="n">
        <v>1929</v>
      </c>
      <c r="B14" t="inlineStr">
        <is>
          <t>High</t>
        </is>
      </c>
      <c r="C14" s="7" t="n">
        <v>1.35</v>
      </c>
      <c r="D14" s="7" t="n">
        <v>1.25</v>
      </c>
      <c r="E14" s="7" t="n">
        <v>1.95</v>
      </c>
      <c r="F14" s="7" t="n">
        <v>1.65</v>
      </c>
      <c r="G14" t="inlineStr">
        <is>
          <t>—</t>
        </is>
      </c>
      <c r="H14" t="inlineStr">
        <is>
          <t>—</t>
        </is>
      </c>
      <c r="I14" t="inlineStr">
        <is>
          <t>—</t>
        </is>
      </c>
    </row>
    <row r="15">
      <c r="A15" s="9" t="n">
        <v>1929</v>
      </c>
      <c r="B15" t="inlineStr">
        <is>
          <t>Low</t>
        </is>
      </c>
      <c r="C15" s="7" t="n">
        <v>1.1</v>
      </c>
      <c r="D15" s="7" t="n">
        <v>1.15</v>
      </c>
      <c r="E15" s="7" t="n">
        <v>1.65</v>
      </c>
      <c r="F15" s="7" t="n">
        <v>1.6</v>
      </c>
      <c r="G15" t="inlineStr">
        <is>
          <t>—</t>
        </is>
      </c>
      <c r="H15" t="inlineStr">
        <is>
          <t>—</t>
        </is>
      </c>
      <c r="I15" t="inlineStr">
        <is>
          <t>—</t>
        </is>
      </c>
    </row>
    <row r="17">
      <c r="A17" s="2" t="inlineStr">
        <is>
          <t>Transcriber's notes</t>
        </is>
      </c>
    </row>
    <row r="18">
      <c r="A18" t="inlineStr">
        <is>
          <t>Year printed once with a brace over High/Low rows; repeated on each row here. Unit not stated (yen per ton presumably).</t>
        </is>
      </c>
    </row>
    <row r="19">
      <c r="A19" t="inlineStr">
        <is>
          <t>Aver. column is printed average, not reconcilable from the six months shown.</t>
        </is>
      </c>
    </row>
  </sheetData>
  <hyperlinks>
    <hyperlink xmlns:r="http://schemas.openxmlformats.org/officeDocument/2006/relationships" ref="A5" r:id="rId1"/>
  </hyperlinks>
  <pageMargins left="0.75" right="0.75" top="1" bottom="1" header="0.5" footer="0.5"/>
</worksheet>
</file>

<file path=xl/worksheets/sheet310.xml><?xml version="1.0" encoding="utf-8"?>
<worksheet xmlns="http://schemas.openxmlformats.org/spreadsheetml/2006/main">
  <sheetPr>
    <outlinePr summaryBelow="1" summaryRight="1"/>
    <pageSetUpPr/>
  </sheetPr>
  <dimension ref="A1:C4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Freight Rate on General Goods of Open Sea Lines</t>
        </is>
      </c>
    </row>
    <row r="2">
      <c r="A2" t="inlineStr">
        <is>
          <t>Shipping and Shipbuilding · printed pp. 299, 300</t>
        </is>
      </c>
    </row>
    <row r="3">
      <c r="A3" t="inlineStr">
        <is>
          <t>Scan: https://archive.org/details/japan-year-book-1930/page/n354/mode/1up, https://archive.org/details/japan-year-book-1930/page/n355/mode/1up</t>
        </is>
      </c>
    </row>
    <row r="4">
      <c r="A4" s="3" t="inlineStr">
        <is>
          <t>← Contents</t>
        </is>
      </c>
    </row>
    <row r="6">
      <c r="A6" s="2" t="inlineStr">
        <is>
          <t>European Line</t>
        </is>
      </c>
    </row>
    <row r="7">
      <c r="A7" s="5" t="inlineStr">
        <is>
          <t>Year</t>
        </is>
      </c>
      <c r="B7" s="5" t="inlineStr">
        <is>
          <t>Free Vessels</t>
        </is>
      </c>
      <c r="C7" s="5" t="inlineStr">
        <is>
          <t>Subsidized Vessels</t>
        </is>
      </c>
    </row>
    <row r="8">
      <c r="A8" t="inlineStr">
        <is>
          <t>1918 (Max.)</t>
        </is>
      </c>
      <c r="B8" t="inlineStr">
        <is>
          <t>800s.</t>
        </is>
      </c>
      <c r="C8" t="inlineStr">
        <is>
          <t>90.09s.</t>
        </is>
      </c>
    </row>
    <row r="9">
      <c r="A9" t="inlineStr">
        <is>
          <t>1924 (Dec.)</t>
        </is>
      </c>
      <c r="B9" s="9" t="n">
        <v>75</v>
      </c>
      <c r="C9" s="7" t="n">
        <v>75</v>
      </c>
    </row>
    <row r="10">
      <c r="A10" t="inlineStr">
        <is>
          <t>1927 ( " )</t>
        </is>
      </c>
      <c r="B10" s="9" t="n">
        <v>75</v>
      </c>
      <c r="C10" s="7" t="n">
        <v>75</v>
      </c>
    </row>
    <row r="11">
      <c r="A11" t="inlineStr">
        <is>
          <t>1928 ( " )</t>
        </is>
      </c>
      <c r="B11" s="9" t="n">
        <v>75</v>
      </c>
      <c r="C11" s="7" t="n">
        <v>75</v>
      </c>
    </row>
    <row r="13">
      <c r="A13" s="2" t="inlineStr">
        <is>
          <t>American Line</t>
        </is>
      </c>
    </row>
    <row r="14">
      <c r="A14" s="5" t="inlineStr">
        <is>
          <t>Year</t>
        </is>
      </c>
      <c r="B14" s="5" t="inlineStr">
        <is>
          <t>Free Vessels</t>
        </is>
      </c>
      <c r="C14" s="5" t="inlineStr">
        <is>
          <t>Subsidized Vessels</t>
        </is>
      </c>
    </row>
    <row r="15">
      <c r="A15" t="inlineStr">
        <is>
          <t>1918 (Max.)</t>
        </is>
      </c>
      <c r="B15" t="inlineStr">
        <is>
          <t>$43</t>
        </is>
      </c>
      <c r="C15" t="inlineStr">
        <is>
          <t>$ 6</t>
        </is>
      </c>
    </row>
    <row r="16">
      <c r="A16" t="inlineStr">
        <is>
          <t>1924 (Dec.)</t>
        </is>
      </c>
      <c r="B16" t="inlineStr">
        <is>
          <t>—</t>
        </is>
      </c>
      <c r="C16" s="9" t="n">
        <v>10</v>
      </c>
    </row>
    <row r="17">
      <c r="A17" t="inlineStr">
        <is>
          <t>1927 ( " )</t>
        </is>
      </c>
      <c r="B17" t="inlineStr">
        <is>
          <t>—</t>
        </is>
      </c>
      <c r="C17" s="9" t="n">
        <v>10</v>
      </c>
    </row>
    <row r="18">
      <c r="A18" t="inlineStr">
        <is>
          <t>1928 ( " )</t>
        </is>
      </c>
      <c r="B18" t="inlineStr">
        <is>
          <t>—</t>
        </is>
      </c>
      <c r="C18" s="9" t="n">
        <v>10</v>
      </c>
    </row>
    <row r="20">
      <c r="A20" s="2" t="inlineStr">
        <is>
          <t>Australian Line</t>
        </is>
      </c>
    </row>
    <row r="21">
      <c r="A21" s="5" t="inlineStr">
        <is>
          <t>Year</t>
        </is>
      </c>
      <c r="B21" s="5" t="inlineStr">
        <is>
          <t>Free Vessels</t>
        </is>
      </c>
      <c r="C21" s="5" t="inlineStr">
        <is>
          <t>Subsidized Vessels</t>
        </is>
      </c>
    </row>
    <row r="22">
      <c r="A22" t="inlineStr">
        <is>
          <t>1918 (Max.)</t>
        </is>
      </c>
      <c r="B22" t="inlineStr">
        <is>
          <t>280s.</t>
        </is>
      </c>
      <c r="C22" t="inlineStr">
        <is>
          <t>50s.</t>
        </is>
      </c>
    </row>
    <row r="23">
      <c r="A23" t="inlineStr">
        <is>
          <t>1924 (Dec.)</t>
        </is>
      </c>
      <c r="B23" s="9" t="n">
        <v>60</v>
      </c>
      <c r="C23" s="9" t="n">
        <v>60</v>
      </c>
    </row>
    <row r="24">
      <c r="A24" t="inlineStr">
        <is>
          <t>1927 ( " )</t>
        </is>
      </c>
      <c r="B24" s="9" t="n">
        <v>60</v>
      </c>
      <c r="C24" s="9" t="n">
        <v>60</v>
      </c>
    </row>
    <row r="25">
      <c r="A25" t="inlineStr">
        <is>
          <t>1928 ( " )</t>
        </is>
      </c>
      <c r="B25" s="9" t="n">
        <v>60</v>
      </c>
      <c r="C25" s="9" t="n">
        <v>60</v>
      </c>
    </row>
    <row r="27">
      <c r="A27" s="2" t="inlineStr">
        <is>
          <t>Bombay Line</t>
        </is>
      </c>
    </row>
    <row r="28">
      <c r="A28" s="5" t="inlineStr">
        <is>
          <t>Year</t>
        </is>
      </c>
      <c r="B28" s="5" t="inlineStr">
        <is>
          <t>Free Vessels</t>
        </is>
      </c>
      <c r="C28" s="5" t="inlineStr">
        <is>
          <t>Subsidized Vessels</t>
        </is>
      </c>
    </row>
    <row r="29">
      <c r="A29" t="inlineStr">
        <is>
          <t>1918 (Max.)</t>
        </is>
      </c>
      <c r="B29" t="inlineStr">
        <is>
          <t>¥80</t>
        </is>
      </c>
      <c r="C29" t="inlineStr">
        <is>
          <t>¥65</t>
        </is>
      </c>
    </row>
    <row r="30">
      <c r="A30" t="inlineStr">
        <is>
          <t>1924 (Dec.)</t>
        </is>
      </c>
      <c r="B30" s="9" t="n">
        <v>18</v>
      </c>
      <c r="C30" s="9" t="n">
        <v>18</v>
      </c>
    </row>
    <row r="31">
      <c r="A31" t="inlineStr">
        <is>
          <t>1927 ( " )</t>
        </is>
      </c>
      <c r="B31" s="9" t="n">
        <v>21</v>
      </c>
      <c r="C31" s="9" t="n">
        <v>21</v>
      </c>
    </row>
    <row r="32">
      <c r="A32" t="inlineStr">
        <is>
          <t>1928 ( " )</t>
        </is>
      </c>
      <c r="B32" s="9" t="n">
        <v>21</v>
      </c>
      <c r="C32" s="9" t="n">
        <v>21</v>
      </c>
    </row>
    <row r="34">
      <c r="A34" s="2" t="inlineStr">
        <is>
          <t>Calcutta Line</t>
        </is>
      </c>
    </row>
    <row r="35">
      <c r="A35" s="5" t="inlineStr">
        <is>
          <t>Year</t>
        </is>
      </c>
      <c r="B35" s="5" t="inlineStr">
        <is>
          <t>Free Vessels</t>
        </is>
      </c>
      <c r="C35" s="5" t="inlineStr">
        <is>
          <t>Subsidized Vessels</t>
        </is>
      </c>
    </row>
    <row r="36">
      <c r="A36" t="inlineStr">
        <is>
          <t>1918 (Max.) (Kobe)</t>
        </is>
      </c>
      <c r="B36" t="inlineStr">
        <is>
          <t>¥60</t>
        </is>
      </c>
      <c r="C36" t="inlineStr">
        <is>
          <t>¥60</t>
        </is>
      </c>
    </row>
    <row r="37">
      <c r="A37" t="inlineStr">
        <is>
          <t>1924 (Dec.)</t>
        </is>
      </c>
      <c r="B37" s="9" t="n">
        <v>18</v>
      </c>
      <c r="C37" s="9" t="n">
        <v>18</v>
      </c>
    </row>
    <row r="38">
      <c r="A38" t="inlineStr">
        <is>
          <t>1927 ( " )</t>
        </is>
      </c>
      <c r="B38" s="9" t="n">
        <v>20</v>
      </c>
      <c r="C38" s="9" t="n">
        <v>20</v>
      </c>
    </row>
    <row r="39">
      <c r="A39" t="inlineStr">
        <is>
          <t>1928 ( " )</t>
        </is>
      </c>
      <c r="B39" s="9" t="n">
        <v>20</v>
      </c>
      <c r="C39" s="9" t="n">
        <v>20</v>
      </c>
    </row>
    <row r="41">
      <c r="A41" s="2" t="inlineStr">
        <is>
          <t>Transcriber's notes</t>
        </is>
      </c>
    </row>
    <row r="42">
      <c r="A42" t="inlineStr">
        <is>
          <t>European Line on p0354 (printed p. 299); American, Australian, Bombay and Calcutta Lines on p0355 (printed p. 300).</t>
        </is>
      </c>
    </row>
    <row r="43">
      <c r="A43" t="inlineStr">
        <is>
          <t>Column headings 'Free Vessels' / 'Subsidized Vessels' printed only over the European Line block; the later blocks use the same two-block layout (left = Free, right = Subsidized) and are assigned accordingly.</t>
        </is>
      </c>
    </row>
    <row r="44">
      <c r="A44" t="inlineStr">
        <is>
          <t>Year labels printed with the year in each block (left and right) — identical, so recorded once per row.</t>
        </is>
      </c>
    </row>
  </sheetData>
  <hyperlinks>
    <hyperlink xmlns:r="http://schemas.openxmlformats.org/officeDocument/2006/relationships" ref="A4" r:id="rId1"/>
  </hyperlinks>
  <pageMargins left="0.75" right="0.75" top="1" bottom="1" header="0.5" footer="0.5"/>
</worksheet>
</file>

<file path=xl/worksheets/sheet3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Charter Market</t>
        </is>
      </c>
    </row>
    <row r="2">
      <c r="A2" t="inlineStr">
        <is>
          <t>Shipping and Shipbuilding · printed pp. 300</t>
        </is>
      </c>
    </row>
    <row r="3">
      <c r="A3" t="inlineStr">
        <is>
          <t>Recent movement of charterage (per ton) is given in the following table:—</t>
        </is>
      </c>
    </row>
    <row r="4">
      <c r="A4" t="inlineStr">
        <is>
          <t>Scan: https://archive.org/details/japan-year-book-1930/page/n355/mode/1up</t>
        </is>
      </c>
    </row>
    <row r="5">
      <c r="A5" s="3" t="inlineStr">
        <is>
          <t>← Contents</t>
        </is>
      </c>
    </row>
    <row r="7">
      <c r="A7" s="5" t="inlineStr">
        <is>
          <t>Year</t>
        </is>
      </c>
      <c r="B7" s="5" t="inlineStr">
        <is>
          <t>Min./Max.</t>
        </is>
      </c>
      <c r="C7" s="5" t="inlineStr">
        <is>
          <t>June Steamers — Larger Yen</t>
        </is>
      </c>
      <c r="D7" s="5" t="inlineStr">
        <is>
          <t>June Steamers — Medium-sized Yen</t>
        </is>
      </c>
      <c r="E7" s="5" t="inlineStr">
        <is>
          <t>June Steamers — Smaller Yen</t>
        </is>
      </c>
      <c r="F7" s="5" t="inlineStr">
        <is>
          <t>December Steamers — Larger Yen</t>
        </is>
      </c>
      <c r="G7" s="5" t="inlineStr">
        <is>
          <t>December Steamers — Medium-sized Yen</t>
        </is>
      </c>
      <c r="H7" s="5" t="inlineStr">
        <is>
          <t>December Steamers — Smaller Yen</t>
        </is>
      </c>
    </row>
    <row r="8">
      <c r="A8" s="9" t="n">
        <v>1926</v>
      </c>
      <c r="B8" t="inlineStr">
        <is>
          <t>Min.</t>
        </is>
      </c>
      <c r="C8" s="7" t="n">
        <v>1.65</v>
      </c>
      <c r="D8" s="7" t="n">
        <v>2.1</v>
      </c>
      <c r="E8" s="7" t="n">
        <v>2.1</v>
      </c>
      <c r="F8" s="7" t="n">
        <v>1.5</v>
      </c>
      <c r="G8" s="7" t="n">
        <v>1.5</v>
      </c>
      <c r="H8" s="7" t="n">
        <v>1.8</v>
      </c>
    </row>
    <row r="9">
      <c r="A9" s="9" t="n">
        <v>1926</v>
      </c>
      <c r="B9" t="inlineStr">
        <is>
          <t>Max.</t>
        </is>
      </c>
      <c r="C9" s="7" t="n">
        <v>2.1</v>
      </c>
      <c r="D9" s="7" t="n">
        <v>2.7</v>
      </c>
      <c r="E9" s="7" t="n">
        <v>3.4</v>
      </c>
      <c r="F9" s="7" t="n">
        <v>1.9</v>
      </c>
      <c r="G9" s="7" t="n">
        <v>1.7</v>
      </c>
      <c r="H9" s="7" t="n">
        <v>2.7</v>
      </c>
    </row>
    <row r="10">
      <c r="A10" s="9" t="n">
        <v>1927</v>
      </c>
      <c r="B10" t="inlineStr">
        <is>
          <t>Min.</t>
        </is>
      </c>
      <c r="C10" s="7" t="n">
        <v>1.75</v>
      </c>
      <c r="D10" s="7" t="n">
        <v>2.35</v>
      </c>
      <c r="E10" s="7" t="n">
        <v>2.8</v>
      </c>
      <c r="F10" s="7" t="n">
        <v>1.2</v>
      </c>
      <c r="G10" s="7" t="n">
        <v>1.5</v>
      </c>
      <c r="H10" s="7" t="n">
        <v>1.2</v>
      </c>
    </row>
    <row r="11">
      <c r="A11" s="9" t="n">
        <v>1927</v>
      </c>
      <c r="B11" t="inlineStr">
        <is>
          <t>Max.</t>
        </is>
      </c>
      <c r="C11" s="7" t="n">
        <v>2.2</v>
      </c>
      <c r="D11" s="7" t="n">
        <v>3.8</v>
      </c>
      <c r="E11" s="7" t="n">
        <v>4.3</v>
      </c>
      <c r="F11" s="7" t="n">
        <v>1.2</v>
      </c>
      <c r="G11" s="7" t="n">
        <v>2</v>
      </c>
      <c r="H11" s="7" t="n">
        <v>3.5</v>
      </c>
    </row>
    <row r="12">
      <c r="A12" s="9" t="n">
        <v>1928</v>
      </c>
      <c r="B12" t="inlineStr">
        <is>
          <t>Min.</t>
        </is>
      </c>
      <c r="C12" s="7" t="n">
        <v>1.85</v>
      </c>
      <c r="D12" s="7" t="n">
        <v>2.6</v>
      </c>
      <c r="E12" s="7" t="n">
        <v>2.5</v>
      </c>
      <c r="F12" s="7" t="n">
        <v>1.5</v>
      </c>
      <c r="G12" s="7" t="n">
        <v>1.3</v>
      </c>
      <c r="H12" s="7" t="n">
        <v>2.1</v>
      </c>
    </row>
    <row r="13">
      <c r="A13" s="9" t="n">
        <v>1928</v>
      </c>
      <c r="B13" t="inlineStr">
        <is>
          <t>Max.</t>
        </is>
      </c>
      <c r="C13" s="7" t="n">
        <v>2.6</v>
      </c>
      <c r="D13" s="7" t="n">
        <v>3.3</v>
      </c>
      <c r="E13" s="7" t="n">
        <v>4.5</v>
      </c>
      <c r="F13" s="7" t="n">
        <v>2.1</v>
      </c>
      <c r="G13" s="7" t="n">
        <v>2.5</v>
      </c>
      <c r="H13" s="7" t="n">
        <v>3.5</v>
      </c>
    </row>
    <row r="14">
      <c r="A14" s="9" t="n">
        <v>1929</v>
      </c>
      <c r="B14" t="inlineStr">
        <is>
          <t>Min.</t>
        </is>
      </c>
      <c r="C14" s="7" t="n">
        <v>2.1</v>
      </c>
      <c r="D14" s="7" t="n">
        <v>3</v>
      </c>
      <c r="E14" s="7" t="n">
        <v>3.7</v>
      </c>
      <c r="F14" t="inlineStr">
        <is>
          <t>—</t>
        </is>
      </c>
      <c r="G14" t="inlineStr">
        <is>
          <t>—</t>
        </is>
      </c>
      <c r="H14" t="inlineStr">
        <is>
          <t>—</t>
        </is>
      </c>
    </row>
    <row r="15">
      <c r="A15" s="9" t="n">
        <v>1929</v>
      </c>
      <c r="B15" t="inlineStr">
        <is>
          <t>Max.</t>
        </is>
      </c>
      <c r="C15" s="7" t="n">
        <v>2.6</v>
      </c>
      <c r="D15" s="7" t="n">
        <v>3.2</v>
      </c>
      <c r="E15" s="7" t="n">
        <v>4</v>
      </c>
      <c r="F15" t="inlineStr">
        <is>
          <t>—</t>
        </is>
      </c>
      <c r="G15" t="inlineStr">
        <is>
          <t>—</t>
        </is>
      </c>
      <c r="H15" t="inlineStr">
        <is>
          <t>—</t>
        </is>
      </c>
    </row>
    <row r="17">
      <c r="A17" s="2" t="inlineStr">
        <is>
          <t>Transcriber's notes</t>
        </is>
      </c>
    </row>
    <row r="18">
      <c r="A18" t="inlineStr">
        <is>
          <t>Year printed once with a brace over Min./Max. rows; repeated on each row here.</t>
        </is>
      </c>
    </row>
  </sheetData>
  <hyperlinks>
    <hyperlink xmlns:r="http://schemas.openxmlformats.org/officeDocument/2006/relationships" ref="A5" r:id="rId1"/>
  </hyperlinks>
  <pageMargins left="0.75" right="0.75" top="1" bottom="1" header="0.5" footer="0.5"/>
</worksheet>
</file>

<file path=xl/worksheets/sheet31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Licenses Issued</t>
        </is>
      </c>
    </row>
    <row r="2">
      <c r="A2" t="inlineStr">
        <is>
          <t>Shipping and Shipbuilding · printed pp. 300</t>
        </is>
      </c>
    </row>
    <row r="3">
      <c r="A3" t="inlineStr">
        <is>
          <t>II. Navigation</t>
        </is>
      </c>
    </row>
    <row r="4">
      <c r="A4" t="inlineStr">
        <is>
          <t>Scan: https://archive.org/details/japan-year-book-1930/page/n355/mode/1up</t>
        </is>
      </c>
    </row>
    <row r="5">
      <c r="A5" s="3" t="inlineStr">
        <is>
          <t>← Contents</t>
        </is>
      </c>
    </row>
    <row r="7">
      <c r="A7" s="5" t="inlineStr">
        <is>
          <t>Year</t>
        </is>
      </c>
      <c r="B7" s="5" t="inlineStr">
        <is>
          <t>Japanese</t>
        </is>
      </c>
      <c r="C7" s="5" t="inlineStr">
        <is>
          <t>Foreigners</t>
        </is>
      </c>
      <c r="D7" s="5" t="inlineStr">
        <is>
          <t>Total</t>
        </is>
      </c>
    </row>
    <row r="8">
      <c r="A8" s="9" t="n">
        <v>1924</v>
      </c>
      <c r="B8" s="8" t="n">
        <v>53837</v>
      </c>
      <c r="C8" s="9" t="n">
        <v>132</v>
      </c>
      <c r="D8" s="8" t="n">
        <v>53969</v>
      </c>
    </row>
    <row r="9">
      <c r="A9" s="9" t="n">
        <v>1925</v>
      </c>
      <c r="B9" s="8" t="n">
        <v>56813</v>
      </c>
      <c r="C9" s="9" t="n">
        <v>132</v>
      </c>
      <c r="D9" s="8" t="n">
        <v>56945</v>
      </c>
    </row>
    <row r="10">
      <c r="A10" s="9" t="n">
        <v>1926</v>
      </c>
      <c r="B10" s="8" t="n">
        <v>60154</v>
      </c>
      <c r="C10" s="9" t="n">
        <v>132</v>
      </c>
      <c r="D10" s="8" t="n">
        <v>60286</v>
      </c>
    </row>
    <row r="11">
      <c r="A11" s="9" t="n">
        <v>1927</v>
      </c>
      <c r="B11" s="8" t="n">
        <v>63961</v>
      </c>
      <c r="C11" s="9" t="n">
        <v>132</v>
      </c>
      <c r="D11" s="8" t="n">
        <v>64093</v>
      </c>
    </row>
    <row r="12">
      <c r="A12" t="inlineStr">
        <is>
          <t>1928 (end of Sept.)</t>
        </is>
      </c>
      <c r="B12" s="8" t="n">
        <v>66761</v>
      </c>
      <c r="C12" s="9" t="n">
        <v>132</v>
      </c>
      <c r="D12" s="8" t="n">
        <v>66893</v>
      </c>
    </row>
    <row r="14">
      <c r="A14" s="2" t="inlineStr">
        <is>
          <t>Transcriber's notes</t>
        </is>
      </c>
    </row>
    <row r="15">
      <c r="A15" t="inlineStr">
        <is>
          <t>1924: parts sum 53,969 vs printed 53,969 — reconciles</t>
        </is>
      </c>
    </row>
    <row r="16">
      <c r="A16" t="inlineStr">
        <is>
          <t>1925: parts sum 56,945 vs printed 56,945 — reconciles</t>
        </is>
      </c>
    </row>
    <row r="17">
      <c r="A17" t="inlineStr">
        <is>
          <t>1926: parts sum 60,286 vs printed 60,286 — reconciles</t>
        </is>
      </c>
    </row>
    <row r="18">
      <c r="A18" t="inlineStr">
        <is>
          <t>1927: parts sum 64,093 vs printed 64,093 — reconciles</t>
        </is>
      </c>
    </row>
    <row r="19">
      <c r="A19" t="inlineStr">
        <is>
          <t>1928 (end of Sept.): parts sum 66,893 vs printed 66,893 — reconciles</t>
        </is>
      </c>
    </row>
  </sheetData>
  <hyperlinks>
    <hyperlink xmlns:r="http://schemas.openxmlformats.org/officeDocument/2006/relationships" ref="A5" r:id="rId1"/>
  </hyperlinks>
  <pageMargins left="0.75" right="0.75" top="1" bottom="1" header="0.5" footer="0.5"/>
</worksheet>
</file>

<file path=xl/worksheets/sheet31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[Licensed pilots, Japanese and foreigners]</t>
        </is>
      </c>
    </row>
    <row r="2">
      <c r="A2" t="inlineStr">
        <is>
          <t>Shipping and Shipbuilding · printed pp. 301</t>
        </is>
      </c>
    </row>
    <row r="3">
      <c r="A3" t="inlineStr">
        <is>
          <t>II. Navigation — Pilotage: 'The Pilotage Law promulgated in 1890 restricts pilotage only to Japanese subjects except foreign pilots licensed under Japanese law and also those foreigners sanctioned within five years from 1898. The figures are as follows:—' (lead-in text on p0355, printed p. 300)</t>
        </is>
      </c>
    </row>
    <row r="4">
      <c r="A4" t="inlineStr">
        <is>
          <t>Scan: https://archive.org/details/japan-year-book-1930/page/n356/mode/1up</t>
        </is>
      </c>
    </row>
    <row r="5">
      <c r="A5" s="3" t="inlineStr">
        <is>
          <t>← Contents</t>
        </is>
      </c>
    </row>
    <row r="7">
      <c r="A7" s="5" t="inlineStr"/>
      <c r="B7" s="5" t="inlineStr">
        <is>
          <t>[year illegible, col. 1]</t>
        </is>
      </c>
      <c r="C7" s="5" t="inlineStr">
        <is>
          <t>[year illegible, col. 2]</t>
        </is>
      </c>
      <c r="D7" s="5" t="inlineStr">
        <is>
          <t>1924</t>
        </is>
      </c>
      <c r="E7" s="5" t="inlineStr">
        <is>
          <t>1925</t>
        </is>
      </c>
      <c r="F7" s="5" t="inlineStr">
        <is>
          <t>1926</t>
        </is>
      </c>
      <c r="G7" s="5" t="inlineStr">
        <is>
          <t>1927</t>
        </is>
      </c>
      <c r="H7" s="5" t="inlineStr">
        <is>
          <t>1928 (end Nov.)</t>
        </is>
      </c>
    </row>
    <row r="8">
      <c r="A8" t="inlineStr">
        <is>
          <t>Japanese</t>
        </is>
      </c>
      <c r="B8" s="9" t="n">
        <v>33</v>
      </c>
      <c r="C8" s="9" t="n">
        <v>36</v>
      </c>
      <c r="D8" s="9" t="n">
        <v>35</v>
      </c>
      <c r="E8" s="9" t="n">
        <v>35</v>
      </c>
      <c r="F8" s="9" t="n">
        <v>43</v>
      </c>
      <c r="G8" s="9" t="n">
        <v>43</v>
      </c>
      <c r="H8" s="9" t="n">
        <v>52</v>
      </c>
    </row>
    <row r="9">
      <c r="A9" t="inlineStr">
        <is>
          <t>Foreigners</t>
        </is>
      </c>
      <c r="B9" s="9" t="n">
        <v>2</v>
      </c>
      <c r="C9" s="9" t="n">
        <v>2</v>
      </c>
      <c r="D9" s="9" t="n">
        <v>1</v>
      </c>
      <c r="E9" s="9" t="n">
        <v>0</v>
      </c>
      <c r="F9" s="9" t="n">
        <v>0</v>
      </c>
      <c r="G9" s="9" t="n">
        <v>0</v>
      </c>
      <c r="H9" s="9" t="n">
        <v>0</v>
      </c>
    </row>
    <row r="11">
      <c r="A11" s="2" t="inlineStr">
        <is>
          <t>Transcriber's notes</t>
        </is>
      </c>
    </row>
    <row r="12">
      <c r="A12" t="inlineStr">
        <is>
          <t>First two column-head years are blotted ('192?' each; probably 1922 and 1923 but not legible) — left as bracketed placeholders.</t>
        </is>
      </c>
    </row>
    <row r="13">
      <c r="A13" t="inlineStr">
        <is>
          <t>Printed page number in running head reads '301'.</t>
        </is>
      </c>
    </row>
  </sheetData>
  <hyperlinks>
    <hyperlink xmlns:r="http://schemas.openxmlformats.org/officeDocument/2006/relationships" ref="A5" r:id="rId1"/>
  </hyperlinks>
  <pageMargins left="0.75" right="0.75" top="1" bottom="1" header="0.5" footer="0.5"/>
</worksheet>
</file>

<file path=xl/worksheets/sheet31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Shipwrecks</t>
        </is>
      </c>
    </row>
    <row r="2">
      <c r="A2" t="inlineStr">
        <is>
          <t>Shipping and Shipbuilding · printed pp. 301</t>
        </is>
      </c>
    </row>
    <row r="3">
      <c r="A3" t="inlineStr">
        <is>
          <t>Scan: https://archive.org/details/japan-year-book-1930/page/n356/mode/1up</t>
        </is>
      </c>
    </row>
    <row r="4">
      <c r="A4" s="3" t="inlineStr">
        <is>
          <t>← Contents</t>
        </is>
      </c>
    </row>
    <row r="6">
      <c r="A6" s="5" t="inlineStr">
        <is>
          <t>Year</t>
        </is>
      </c>
      <c r="B6" s="5" t="inlineStr">
        <is>
          <t>Steamers — Destroyed</t>
        </is>
      </c>
      <c r="C6" s="5" t="inlineStr">
        <is>
          <t>Steamers — Damaged</t>
        </is>
      </c>
      <c r="D6" s="5" t="inlineStr">
        <is>
          <t>Sailing ships and junks — Dest.</t>
        </is>
      </c>
      <c r="E6" s="5" t="inlineStr">
        <is>
          <t>Sailing ships and junks — Dam.</t>
        </is>
      </c>
      <c r="F6" s="5" t="inlineStr">
        <is>
          <t>Lives lost or injured — Death</t>
        </is>
      </c>
      <c r="G6" s="5" t="inlineStr">
        <is>
          <t>Lives lost or injured — Injured</t>
        </is>
      </c>
      <c r="H6" s="5" t="inlineStr">
        <is>
          <t>Lives lost or injured — Missing</t>
        </is>
      </c>
    </row>
    <row r="7">
      <c r="A7" s="9" t="n">
        <v>1924</v>
      </c>
      <c r="B7" s="9" t="n">
        <v>33</v>
      </c>
      <c r="C7" s="8" t="n">
        <v>1558</v>
      </c>
      <c r="D7" s="9" t="n">
        <v>80</v>
      </c>
      <c r="E7" s="9" t="n">
        <v>416</v>
      </c>
      <c r="F7" s="9" t="n">
        <v>151</v>
      </c>
      <c r="G7" s="9" t="n">
        <v>16</v>
      </c>
      <c r="H7" s="9" t="n">
        <v>494</v>
      </c>
    </row>
    <row r="8">
      <c r="A8" s="9" t="n">
        <v>1925</v>
      </c>
      <c r="B8" s="9" t="n">
        <v>31</v>
      </c>
      <c r="C8" s="8" t="n">
        <v>1610</v>
      </c>
      <c r="D8" s="9" t="n">
        <v>68</v>
      </c>
      <c r="E8" s="9" t="n">
        <v>381</v>
      </c>
      <c r="F8" s="9" t="n">
        <v>65</v>
      </c>
      <c r="G8" s="9" t="n">
        <v>59</v>
      </c>
      <c r="H8" s="9" t="n">
        <v>313</v>
      </c>
    </row>
    <row r="9">
      <c r="A9" s="9" t="n">
        <v>1926</v>
      </c>
      <c r="B9" s="9" t="n">
        <v>42</v>
      </c>
      <c r="C9" s="8" t="n">
        <v>1674</v>
      </c>
      <c r="D9" s="9" t="n">
        <v>85</v>
      </c>
      <c r="E9" s="9" t="n">
        <v>285</v>
      </c>
      <c r="F9" s="9" t="n">
        <v>189</v>
      </c>
      <c r="G9" s="9" t="n">
        <v>38</v>
      </c>
      <c r="H9" s="9" t="n">
        <v>524</v>
      </c>
    </row>
    <row r="10">
      <c r="A10" s="9" t="n">
        <v>1927</v>
      </c>
      <c r="B10" s="9" t="n">
        <v>44</v>
      </c>
      <c r="C10" s="8" t="n">
        <v>1716</v>
      </c>
      <c r="D10" s="9" t="n">
        <v>114</v>
      </c>
      <c r="E10" s="9" t="n">
        <v>342</v>
      </c>
      <c r="F10" s="9" t="n">
        <v>116</v>
      </c>
      <c r="G10" s="9" t="n">
        <v>62</v>
      </c>
      <c r="H10" s="9" t="n">
        <v>768</v>
      </c>
    </row>
    <row r="12">
      <c r="A12" s="2" t="inlineStr">
        <is>
          <t>Transcriber's notes</t>
        </is>
      </c>
    </row>
    <row r="13">
      <c r="A13" t="inlineStr">
        <is>
          <t>No totals printed.</t>
        </is>
      </c>
    </row>
  </sheetData>
  <hyperlinks>
    <hyperlink xmlns:r="http://schemas.openxmlformats.org/officeDocument/2006/relationships" ref="A4" r:id="rId1"/>
  </hyperlinks>
  <pageMargins left="0.75" right="0.75" top="1" bottom="1" header="0.5" footer="0.5"/>
</worksheet>
</file>

<file path=xl/worksheets/sheet315.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Ships Launched</t>
        </is>
      </c>
    </row>
    <row r="2">
      <c r="A2" t="inlineStr">
        <is>
          <t>Shipping and Shipbuilding · printed pp. 302</t>
        </is>
      </c>
    </row>
    <row r="3">
      <c r="A3" t="inlineStr">
        <is>
          <t>III. Shipbuilding Industry</t>
        </is>
      </c>
    </row>
    <row r="4">
      <c r="A4" t="inlineStr">
        <is>
          <t>Scan: https://archive.org/details/japan-year-book-1930/page/n357/mode/1up</t>
        </is>
      </c>
    </row>
    <row r="5">
      <c r="A5" s="3" t="inlineStr">
        <is>
          <t>← Contents</t>
        </is>
      </c>
    </row>
    <row r="7">
      <c r="A7" s="5" t="inlineStr"/>
      <c r="B7" s="5" t="inlineStr">
        <is>
          <t>1928 — No.</t>
        </is>
      </c>
      <c r="C7" s="5" t="inlineStr">
        <is>
          <t>1928 — Tonnage</t>
        </is>
      </c>
      <c r="D7" s="5" t="inlineStr">
        <is>
          <t>1927 — No.</t>
        </is>
      </c>
      <c r="E7" s="5" t="inlineStr">
        <is>
          <t>1927 — Tonnage</t>
        </is>
      </c>
      <c r="F7" s="5" t="inlineStr">
        <is>
          <t>1926 — No.</t>
        </is>
      </c>
      <c r="G7" s="5" t="inlineStr">
        <is>
          <t>1926 — Tonnage</t>
        </is>
      </c>
      <c r="H7" s="5" t="inlineStr">
        <is>
          <t>1925 — No.</t>
        </is>
      </c>
      <c r="I7" s="5" t="inlineStr">
        <is>
          <t>1925 — Tonnage</t>
        </is>
      </c>
      <c r="J7" s="5" t="inlineStr">
        <is>
          <t>1924 — No.</t>
        </is>
      </c>
      <c r="K7" s="5" t="inlineStr">
        <is>
          <t>1924 — Tonnage</t>
        </is>
      </c>
    </row>
    <row r="8">
      <c r="A8" t="inlineStr">
        <is>
          <t>Steamships</t>
        </is>
      </c>
      <c r="B8" t="inlineStr"/>
      <c r="C8" t="inlineStr"/>
      <c r="D8" t="inlineStr"/>
      <c r="E8" t="inlineStr"/>
      <c r="F8" t="inlineStr"/>
      <c r="G8" t="inlineStr"/>
      <c r="H8" t="inlineStr"/>
      <c r="I8" t="inlineStr"/>
      <c r="J8" t="inlineStr"/>
      <c r="K8" t="inlineStr"/>
    </row>
    <row r="9">
      <c r="A9" t="inlineStr">
        <is>
          <t>1,000 tons and over</t>
        </is>
      </c>
      <c r="B9" s="9" t="n">
        <v>22</v>
      </c>
      <c r="C9" s="8" t="n">
        <v>98810</v>
      </c>
      <c r="D9" s="9" t="n">
        <v>13</v>
      </c>
      <c r="E9" s="8" t="n">
        <v>45196</v>
      </c>
      <c r="F9" s="9" t="n">
        <v>15</v>
      </c>
      <c r="G9" s="8" t="n">
        <v>47539</v>
      </c>
      <c r="H9" s="9" t="n">
        <v>14</v>
      </c>
      <c r="I9" s="8" t="n">
        <v>49360</v>
      </c>
      <c r="J9" s="9" t="n">
        <v>21</v>
      </c>
      <c r="K9" s="8" t="n">
        <v>66200</v>
      </c>
    </row>
    <row r="10">
      <c r="A10" t="inlineStr">
        <is>
          <t>Under 1,000 tons</t>
        </is>
      </c>
      <c r="B10" s="9" t="n">
        <v>26</v>
      </c>
      <c r="C10" s="8" t="n">
        <v>10248</v>
      </c>
      <c r="D10" s="9" t="n">
        <v>18</v>
      </c>
      <c r="E10" s="8" t="n">
        <v>6462</v>
      </c>
      <c r="F10" s="9" t="n">
        <v>12</v>
      </c>
      <c r="G10" s="8" t="n">
        <v>3764</v>
      </c>
      <c r="H10" s="9" t="n">
        <v>19</v>
      </c>
      <c r="I10" s="8" t="n">
        <v>5726</v>
      </c>
      <c r="J10" s="9" t="n">
        <v>18</v>
      </c>
      <c r="K10" s="8" t="n">
        <v>5240</v>
      </c>
    </row>
    <row r="11">
      <c r="A11" t="inlineStr">
        <is>
          <t>Total</t>
        </is>
      </c>
      <c r="B11" s="9" t="n">
        <v>48</v>
      </c>
      <c r="C11" s="8" t="n">
        <v>109058</v>
      </c>
      <c r="D11" s="9" t="n">
        <v>31</v>
      </c>
      <c r="E11" s="8" t="n">
        <v>51658</v>
      </c>
      <c r="F11" s="9" t="n">
        <v>27</v>
      </c>
      <c r="G11" s="8" t="n">
        <v>52408</v>
      </c>
      <c r="H11" s="9" t="n">
        <v>33</v>
      </c>
      <c r="I11" s="8" t="n">
        <v>55086</v>
      </c>
      <c r="J11" s="9" t="n">
        <v>39</v>
      </c>
      <c r="K11" s="8" t="n">
        <v>71400</v>
      </c>
    </row>
    <row r="12">
      <c r="A12" t="inlineStr">
        <is>
          <t>Sailing vessels</t>
        </is>
      </c>
      <c r="B12" t="inlineStr"/>
      <c r="C12" t="inlineStr"/>
      <c r="D12" t="inlineStr"/>
      <c r="E12" t="inlineStr"/>
      <c r="F12" t="inlineStr"/>
      <c r="G12" t="inlineStr"/>
      <c r="H12" t="inlineStr"/>
      <c r="I12" t="inlineStr"/>
      <c r="J12" t="inlineStr"/>
      <c r="K12" t="inlineStr"/>
    </row>
    <row r="13">
      <c r="A13" t="inlineStr">
        <is>
          <t>1,000 tons and over</t>
        </is>
      </c>
      <c r="B13" t="inlineStr">
        <is>
          <t>—</t>
        </is>
      </c>
      <c r="C13" t="inlineStr">
        <is>
          <t>—</t>
        </is>
      </c>
      <c r="D13" t="inlineStr">
        <is>
          <t>—</t>
        </is>
      </c>
      <c r="E13" t="inlineStr">
        <is>
          <t>—</t>
        </is>
      </c>
      <c r="F13" t="inlineStr">
        <is>
          <t>—</t>
        </is>
      </c>
      <c r="G13" t="inlineStr">
        <is>
          <t>—</t>
        </is>
      </c>
      <c r="H13" t="inlineStr">
        <is>
          <t>—</t>
        </is>
      </c>
      <c r="I13" t="inlineStr">
        <is>
          <t>—</t>
        </is>
      </c>
      <c r="J13" t="inlineStr">
        <is>
          <t>—</t>
        </is>
      </c>
      <c r="K13" t="inlineStr">
        <is>
          <t>—</t>
        </is>
      </c>
    </row>
    <row r="14">
      <c r="A14" t="inlineStr">
        <is>
          <t>Under 1,000 tons</t>
        </is>
      </c>
      <c r="B14" s="9" t="n">
        <v>5</v>
      </c>
      <c r="C14" s="9" t="n">
        <v>606</v>
      </c>
      <c r="D14" s="9" t="n">
        <v>4</v>
      </c>
      <c r="E14" s="9" t="n">
        <v>815</v>
      </c>
      <c r="F14" s="9" t="n">
        <v>5</v>
      </c>
      <c r="G14" s="9" t="n">
        <v>560</v>
      </c>
      <c r="H14" s="9" t="n">
        <v>6</v>
      </c>
      <c r="I14" s="9" t="n">
        <v>923</v>
      </c>
      <c r="J14" s="9" t="n">
        <v>8</v>
      </c>
      <c r="K14" t="inlineStr"/>
    </row>
    <row r="15">
      <c r="A15" t="inlineStr">
        <is>
          <t>Total</t>
        </is>
      </c>
      <c r="B15" s="9" t="n">
        <v>5</v>
      </c>
      <c r="C15" s="9" t="n">
        <v>600</v>
      </c>
      <c r="D15" s="9" t="n">
        <v>4</v>
      </c>
      <c r="E15" s="9" t="n">
        <v>815</v>
      </c>
      <c r="F15" s="9" t="n">
        <v>5</v>
      </c>
      <c r="G15" s="9" t="n">
        <v>560</v>
      </c>
      <c r="H15" s="9" t="n">
        <v>6</v>
      </c>
      <c r="I15" s="9" t="n">
        <v>923</v>
      </c>
      <c r="J15" s="9" t="n">
        <v>8</v>
      </c>
      <c r="K15" t="inlineStr"/>
    </row>
    <row r="16">
      <c r="A16" t="inlineStr">
        <is>
          <t>Grand Total</t>
        </is>
      </c>
      <c r="B16" s="9" t="n">
        <v>53</v>
      </c>
      <c r="C16" s="8" t="n">
        <v>109664</v>
      </c>
      <c r="D16" s="9" t="n">
        <v>35</v>
      </c>
      <c r="E16" s="8" t="n">
        <v>52473</v>
      </c>
      <c r="F16" s="9" t="n">
        <v>32</v>
      </c>
      <c r="G16" s="8" t="n">
        <v>52968</v>
      </c>
      <c r="H16" s="9" t="n">
        <v>39</v>
      </c>
      <c r="I16" s="8" t="n">
        <v>56009</v>
      </c>
      <c r="J16" s="9" t="n">
        <v>47</v>
      </c>
      <c r="K16" s="8" t="n">
        <v>72446</v>
      </c>
    </row>
    <row r="18">
      <c r="A18" s="2" t="inlineStr">
        <is>
          <t>Transcriber's notes</t>
        </is>
      </c>
    </row>
    <row r="19">
      <c r="A19" t="inlineStr">
        <is>
          <t>Steamships: Column '1928 — No.': parts sum 48 vs printed total 48 — reconciles</t>
        </is>
      </c>
    </row>
    <row r="20">
      <c r="A20" t="inlineStr">
        <is>
          <t>Steamships: Column '1928 — Tonnage': parts sum 109,058 vs printed total 109,058 — reconciles</t>
        </is>
      </c>
    </row>
    <row r="21">
      <c r="A21" t="inlineStr">
        <is>
          <t>Steamships: Column '1927 — No.': parts sum 31 vs printed total 31 — reconciles</t>
        </is>
      </c>
    </row>
    <row r="22">
      <c r="A22" t="inlineStr">
        <is>
          <t>Steamships: Column '1927 — Tonnage': parts sum 51,658 vs printed total 51,658 — reconciles</t>
        </is>
      </c>
    </row>
    <row r="23">
      <c r="A23" t="inlineStr">
        <is>
          <t>Steamships: Column '1926 — No.': parts sum 27 vs printed total 27 — reconciles</t>
        </is>
      </c>
    </row>
    <row r="24">
      <c r="A24" t="inlineStr">
        <is>
          <t>Steamships: Column '1926 — Tonnage': parts sum 51,303 vs printed total 52,408 — does NOT reconcile (diff 1,105)</t>
        </is>
      </c>
    </row>
    <row r="25">
      <c r="A25" t="inlineStr">
        <is>
          <t>Steamships: Column '1925 — No.': parts sum 33 vs printed total 33 — reconciles</t>
        </is>
      </c>
    </row>
    <row r="26">
      <c r="A26" t="inlineStr">
        <is>
          <t>Steamships: Column '1925 — Tonnage': parts sum 55,086 vs printed total 55,086 — reconciles</t>
        </is>
      </c>
    </row>
    <row r="27">
      <c r="A27" t="inlineStr">
        <is>
          <t>Steamships: Column '1924 — No.': parts sum 39 vs printed total 39 — reconciles</t>
        </is>
      </c>
    </row>
    <row r="28">
      <c r="A28" t="inlineStr">
        <is>
          <t>Steamships: Column '1924 — Tonnage': parts sum 71,440 vs printed total 71,400 — does NOT reconcile (diff -40)</t>
        </is>
      </c>
    </row>
    <row r="29">
      <c r="A29" t="inlineStr">
        <is>
          <t>Grand Total '1928 — No.': Steamships total + Sailing total = 53 vs printed 53 — reconciles</t>
        </is>
      </c>
    </row>
    <row r="30">
      <c r="A30" t="inlineStr">
        <is>
          <t>Grand Total '1928 — Tonnage': Steamships total + Sailing total = 109,658 vs printed 109,664 — does NOT reconcile (diff 6)</t>
        </is>
      </c>
    </row>
    <row r="31">
      <c r="A31" t="inlineStr">
        <is>
          <t>Grand Total '1927 — No.': Steamships total + Sailing total = 35 vs printed 35 — reconciles</t>
        </is>
      </c>
    </row>
    <row r="32">
      <c r="A32" t="inlineStr">
        <is>
          <t>Grand Total '1927 — Tonnage': Steamships total + Sailing total = 52,473 vs printed 52,473 — reconciles</t>
        </is>
      </c>
    </row>
    <row r="33">
      <c r="A33" t="inlineStr">
        <is>
          <t>Grand Total '1926 — No.': Steamships total + Sailing total = 32 vs printed 32 — reconciles</t>
        </is>
      </c>
    </row>
    <row r="34">
      <c r="A34" t="inlineStr">
        <is>
          <t>Grand Total '1926 — Tonnage': Steamships total + Sailing total = 52,968 vs printed 52,968 — reconciles</t>
        </is>
      </c>
    </row>
    <row r="35">
      <c r="A35" t="inlineStr">
        <is>
          <t>Grand Total '1925 — No.': Steamships total + Sailing total = 39 vs printed 39 — reconciles</t>
        </is>
      </c>
    </row>
    <row r="36">
      <c r="A36" t="inlineStr">
        <is>
          <t>Grand Total '1925 — Tonnage': Steamships total + Sailing total = 56,009 vs printed 56,009 — reconciles</t>
        </is>
      </c>
    </row>
    <row r="37">
      <c r="A37" t="inlineStr">
        <is>
          <t>Grand Total '1924 — No.': Steamships total + Sailing total = 47 vs printed 47 — reconciles</t>
        </is>
      </c>
    </row>
    <row r="38">
      <c r="A38" t="inlineStr">
        <is>
          <t>Grand Total '1924 — Tonnage': cannot check (blank cell)</t>
        </is>
      </c>
    </row>
    <row r="39">
      <c r="A39" t="inlineStr">
        <is>
          <t>Steamship 1926 and 1924 tonnage cells re-read at 1.8x; digits clear, discrepancies are in the source. The 1928 Grand Total 109,664 equals steamship total + the Under-1,000-tons sailing figure 606.</t>
        </is>
      </c>
    </row>
    <row r="40">
      <c r="A40" t="inlineStr">
        <is>
          <t>Sailing vessels 1928 tonnage: 'Under 1,000 tons' printed 606 but 'Total' printed 600 — does NOT reconcile (diff -6); both re-read at 1.8x.</t>
        </is>
      </c>
    </row>
    <row r="41">
      <c r="A41" t="inlineStr">
        <is>
          <t>Sailing vessels 1924 tonnage (both 'Under 1,000 tons' and 'Total'): third digit broken in both rows ('1,?06') — left blank. Grand total 72,446 − steamship total 71,400 would imply 1,046 (not used).</t>
        </is>
      </c>
    </row>
  </sheetData>
  <hyperlinks>
    <hyperlink xmlns:r="http://schemas.openxmlformats.org/officeDocument/2006/relationships" ref="A5" r:id="rId1"/>
  </hyperlinks>
  <pageMargins left="0.75" right="0.75" top="1" bottom="1" header="0.5" footer="0.5"/>
</worksheet>
</file>

<file path=xl/worksheets/sheet31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Price of Newly Built Ships (per ton)</t>
        </is>
      </c>
    </row>
    <row r="2">
      <c r="A2" t="inlineStr">
        <is>
          <t>Shipping and Shipbuilding · printed pp. 302</t>
        </is>
      </c>
    </row>
    <row r="3">
      <c r="A3" t="inlineStr">
        <is>
          <t>Scan: https://archive.org/details/japan-year-book-1930/page/n357/mode/1up</t>
        </is>
      </c>
    </row>
    <row r="4">
      <c r="A4" s="3" t="inlineStr">
        <is>
          <t>← Contents</t>
        </is>
      </c>
    </row>
    <row r="6">
      <c r="A6" s="5" t="inlineStr"/>
      <c r="B6" s="5" t="inlineStr">
        <is>
          <t>1927 — High</t>
        </is>
      </c>
      <c r="C6" s="5" t="inlineStr">
        <is>
          <t>1927 — Low</t>
        </is>
      </c>
      <c r="D6" s="5" t="inlineStr">
        <is>
          <t>1926 — High</t>
        </is>
      </c>
      <c r="E6" s="5" t="inlineStr">
        <is>
          <t>1926 — Low</t>
        </is>
      </c>
      <c r="F6" s="5" t="inlineStr">
        <is>
          <t>1925 — High</t>
        </is>
      </c>
      <c r="G6" s="5" t="inlineStr">
        <is>
          <t>1925 — Low</t>
        </is>
      </c>
      <c r="H6" s="5" t="inlineStr">
        <is>
          <t>1924 — High</t>
        </is>
      </c>
      <c r="I6" s="5" t="inlineStr">
        <is>
          <t>1924 — Low</t>
        </is>
      </c>
    </row>
    <row r="7">
      <c r="A7" t="inlineStr">
        <is>
          <t>Over 6,000 ton</t>
        </is>
      </c>
      <c r="B7" t="inlineStr">
        <is>
          <t>¥140</t>
        </is>
      </c>
      <c r="C7" s="9" t="n">
        <v>90</v>
      </c>
      <c r="D7" t="inlineStr">
        <is>
          <t>¥140</t>
        </is>
      </c>
      <c r="E7" s="9" t="n">
        <v>90</v>
      </c>
      <c r="F7" s="9" t="n">
        <v>130</v>
      </c>
      <c r="G7" s="9" t="n">
        <v>90</v>
      </c>
      <c r="H7" t="inlineStr"/>
      <c r="I7" s="9" t="n">
        <v>70</v>
      </c>
    </row>
    <row r="8">
      <c r="A8" t="inlineStr">
        <is>
          <t>Over 3,000 tons</t>
        </is>
      </c>
      <c r="B8" s="9" t="n">
        <v>160</v>
      </c>
      <c r="C8" s="9" t="n">
        <v>120</v>
      </c>
      <c r="D8" s="9" t="n">
        <v>160</v>
      </c>
      <c r="E8" s="9" t="n">
        <v>120</v>
      </c>
      <c r="F8" s="9" t="n">
        <v>160</v>
      </c>
      <c r="G8" s="9" t="n">
        <v>100</v>
      </c>
      <c r="H8" s="9" t="n">
        <v>130</v>
      </c>
      <c r="I8" s="9" t="n">
        <v>70</v>
      </c>
    </row>
    <row r="9">
      <c r="A9" t="inlineStr">
        <is>
          <t>Under 3,000 tons</t>
        </is>
      </c>
      <c r="B9" s="9" t="n">
        <v>160</v>
      </c>
      <c r="C9" s="9" t="n">
        <v>120</v>
      </c>
      <c r="D9" s="9" t="n">
        <v>160</v>
      </c>
      <c r="E9" s="9" t="n">
        <v>120</v>
      </c>
      <c r="F9" s="9" t="n">
        <v>180</v>
      </c>
      <c r="G9" t="inlineStr"/>
      <c r="H9" s="9" t="n">
        <v>140</v>
      </c>
      <c r="I9" s="9" t="n">
        <v>90</v>
      </c>
    </row>
    <row r="11">
      <c r="A11" s="2" t="inlineStr">
        <is>
          <t>Transcriber's notes</t>
        </is>
      </c>
    </row>
    <row r="12">
      <c r="A12" t="inlineStr">
        <is>
          <t>'Over 6,000 ton' 1924 High: first digit broken ('?20') — left blank.</t>
        </is>
      </c>
    </row>
    <row r="13">
      <c r="A13" t="inlineStr">
        <is>
          <t>'Under 3,000 tons' 1925 Low: first digit broken ('?10') — left blank.</t>
        </is>
      </c>
    </row>
  </sheetData>
  <hyperlinks>
    <hyperlink xmlns:r="http://schemas.openxmlformats.org/officeDocument/2006/relationships" ref="A4" r:id="rId1"/>
  </hyperlinks>
  <pageMargins left="0.75" right="0.75" top="1" bottom="1" header="0.5" footer="0.5"/>
</worksheet>
</file>

<file path=xl/worksheets/sheet3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Shipyards and Docks</t>
        </is>
      </c>
    </row>
    <row r="2">
      <c r="A2" t="inlineStr">
        <is>
          <t>Shipping and Shipbuilding · printed pp. 302</t>
        </is>
      </c>
    </row>
    <row r="3">
      <c r="A3" t="inlineStr">
        <is>
          <t>The number of shipbuilding yards and docks for the past five years is as follows:—</t>
        </is>
      </c>
    </row>
    <row r="4">
      <c r="A4" t="inlineStr">
        <is>
          <t>Scan: https://archive.org/details/japan-year-book-1930/page/n357/mode/1up</t>
        </is>
      </c>
    </row>
    <row r="5">
      <c r="A5" s="3" t="inlineStr">
        <is>
          <t>← Contents</t>
        </is>
      </c>
    </row>
    <row r="7">
      <c r="A7" s="5" t="inlineStr">
        <is>
          <t>Year</t>
        </is>
      </c>
      <c r="B7" s="5" t="inlineStr">
        <is>
          <t>No. of shipyards</t>
        </is>
      </c>
      <c r="C7" s="5" t="inlineStr">
        <is>
          <t>No. of docks</t>
        </is>
      </c>
      <c r="D7" s="5" t="inlineStr">
        <is>
          <t>No. of floating docks</t>
        </is>
      </c>
    </row>
    <row r="8">
      <c r="A8" s="9" t="n">
        <v>1923</v>
      </c>
      <c r="B8" s="9" t="n">
        <v>316</v>
      </c>
      <c r="C8" s="9" t="n">
        <v>70</v>
      </c>
      <c r="D8" s="9" t="n">
        <v>3</v>
      </c>
    </row>
    <row r="9">
      <c r="A9" s="9" t="n">
        <v>1924</v>
      </c>
      <c r="B9" s="9" t="n">
        <v>301</v>
      </c>
      <c r="C9" s="9" t="n">
        <v>71</v>
      </c>
      <c r="D9" s="9" t="n">
        <v>2</v>
      </c>
    </row>
    <row r="10">
      <c r="A10" s="9" t="n">
        <v>1925</v>
      </c>
      <c r="B10" s="9" t="n">
        <v>303</v>
      </c>
      <c r="C10" s="9" t="n">
        <v>77</v>
      </c>
      <c r="D10" s="9" t="n">
        <v>2</v>
      </c>
    </row>
    <row r="11">
      <c r="A11" s="9" t="n">
        <v>1926</v>
      </c>
      <c r="B11" s="9" t="n">
        <v>326</v>
      </c>
      <c r="C11" s="9" t="n">
        <v>76</v>
      </c>
      <c r="D11" s="9" t="n">
        <v>3</v>
      </c>
    </row>
    <row r="12">
      <c r="A12" s="9" t="n">
        <v>1927</v>
      </c>
      <c r="B12" s="9" t="n">
        <v>362</v>
      </c>
      <c r="C12" s="9" t="n">
        <v>77</v>
      </c>
      <c r="D12" s="9" t="n">
        <v>3</v>
      </c>
    </row>
  </sheetData>
  <hyperlinks>
    <hyperlink xmlns:r="http://schemas.openxmlformats.org/officeDocument/2006/relationships" ref="A5" r:id="rId1"/>
  </hyperlinks>
  <pageMargins left="0.75" right="0.75" top="1" bottom="1" header="0.5" footer="0.5"/>
</worksheet>
</file>

<file path=xl/worksheets/sheet31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[Shipbuilding yards (capacity 1,000 tons gross and over), berths, employees and ships built, before and after the War]</t>
        </is>
      </c>
    </row>
    <row r="2">
      <c r="A2" t="inlineStr">
        <is>
          <t>Shipping and Shipbuilding · printed pp. 302</t>
        </is>
      </c>
    </row>
    <row r="3">
      <c r="A3" t="inlineStr">
        <is>
          <t>A comparison of the number of shipbuilding yards (with capacity for ships of 1,000 tons gross and over), and the berths, employees and ships (of 1,000 tons and over) built by them before and after the War is given below:—</t>
        </is>
      </c>
    </row>
    <row r="4">
      <c r="A4" t="inlineStr">
        <is>
          <t>Scan: https://archive.org/details/japan-year-book-1930/page/n357/mode/1up</t>
        </is>
      </c>
    </row>
    <row r="5">
      <c r="A5" s="3" t="inlineStr">
        <is>
          <t>← Contents</t>
        </is>
      </c>
    </row>
    <row r="7">
      <c r="A7" s="5" t="inlineStr">
        <is>
          <t>No. of</t>
        </is>
      </c>
      <c r="B7" s="5" t="inlineStr">
        <is>
          <t>1913</t>
        </is>
      </c>
      <c r="C7" s="5" t="inlineStr">
        <is>
          <t>1918</t>
        </is>
      </c>
      <c r="D7" s="5" t="inlineStr">
        <is>
          <t>1924</t>
        </is>
      </c>
      <c r="E7" s="5" t="inlineStr">
        <is>
          <t>1925</t>
        </is>
      </c>
      <c r="F7" s="5" t="inlineStr">
        <is>
          <t>1927 (June)</t>
        </is>
      </c>
    </row>
    <row r="8">
      <c r="A8" t="inlineStr">
        <is>
          <t>Concerns</t>
        </is>
      </c>
      <c r="B8" s="9" t="n">
        <v>5</v>
      </c>
      <c r="C8" s="9" t="n">
        <v>53</v>
      </c>
      <c r="D8" s="9" t="n">
        <v>18</v>
      </c>
      <c r="E8" s="9" t="n">
        <v>18</v>
      </c>
      <c r="F8" s="9" t="n">
        <v>18</v>
      </c>
    </row>
    <row r="9">
      <c r="A9" t="inlineStr">
        <is>
          <t>Yards</t>
        </is>
      </c>
      <c r="B9" s="9" t="n">
        <v>6</v>
      </c>
      <c r="C9" s="9" t="n">
        <v>57</v>
      </c>
      <c r="D9" s="9" t="n">
        <v>24</v>
      </c>
      <c r="E9" s="9" t="n">
        <v>24</v>
      </c>
      <c r="F9" s="9" t="n">
        <v>22</v>
      </c>
    </row>
    <row r="10">
      <c r="A10" t="inlineStr">
        <is>
          <t>Berths</t>
        </is>
      </c>
      <c r="B10" s="9" t="n">
        <v>17</v>
      </c>
      <c r="C10" s="9" t="n">
        <v>157</v>
      </c>
      <c r="D10" s="9" t="n">
        <v>82</v>
      </c>
      <c r="E10" s="9" t="n">
        <v>82</v>
      </c>
      <c r="F10" s="9" t="n">
        <v>77</v>
      </c>
    </row>
    <row r="11">
      <c r="A11" t="inlineStr">
        <is>
          <t>Employees</t>
        </is>
      </c>
      <c r="B11" s="8" t="n">
        <v>26139</v>
      </c>
      <c r="C11" s="8" t="n">
        <v>95179</v>
      </c>
      <c r="D11" s="8" t="n">
        <v>47743</v>
      </c>
      <c r="E11" s="8" t="n">
        <v>45711</v>
      </c>
      <c r="F11" s="8" t="n">
        <v>37491</v>
      </c>
    </row>
    <row r="12">
      <c r="A12" t="inlineStr">
        <is>
          <t>Ships built</t>
        </is>
      </c>
      <c r="B12" s="9" t="n">
        <v>4</v>
      </c>
      <c r="C12" s="9" t="n">
        <v>189</v>
      </c>
      <c r="D12" s="9" t="n">
        <v>21</v>
      </c>
      <c r="E12" s="9" t="n">
        <v>14</v>
      </c>
      <c r="F12" s="9" t="n">
        <v>13</v>
      </c>
    </row>
    <row r="13">
      <c r="A13" t="inlineStr">
        <is>
          <t>[Ships built, tonnage]</t>
        </is>
      </c>
      <c r="B13" t="inlineStr">
        <is>
          <t>(34,478 tons)</t>
        </is>
      </c>
      <c r="C13" t="inlineStr">
        <is>
          <t>(518,786)</t>
        </is>
      </c>
      <c r="D13" t="inlineStr">
        <is>
          <t>(66,200)</t>
        </is>
      </c>
      <c r="E13" t="inlineStr">
        <is>
          <t>(14,390)</t>
        </is>
      </c>
      <c r="F13" t="inlineStr">
        <is>
          <t>(45,196)</t>
        </is>
      </c>
    </row>
    <row r="15">
      <c r="A15" s="2" t="inlineStr">
        <is>
          <t>Transcriber's notes</t>
        </is>
      </c>
    </row>
    <row r="16">
      <c r="A16" t="inlineStr">
        <is>
          <t>Tonnage of ships built printed in parentheses on an unlabelled line beneath 'Ships built'; given its own row with bracketed stub.</t>
        </is>
      </c>
    </row>
    <row r="17">
      <c r="A17" t="inlineStr">
        <is>
          <t>1925 column-head year slightly blurred; read as 1925.</t>
        </is>
      </c>
    </row>
  </sheetData>
  <hyperlinks>
    <hyperlink xmlns:r="http://schemas.openxmlformats.org/officeDocument/2006/relationships" ref="A5" r:id="rId1"/>
  </hyperlinks>
  <pageMargins left="0.75" right="0.75" top="1" bottom="1" header="0.5" footer="0.5"/>
</worksheet>
</file>

<file path=xl/worksheets/sheet319.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Shipbuilding Yards (Sept., 1929)</t>
        </is>
      </c>
    </row>
    <row r="2">
      <c r="A2" t="inlineStr">
        <is>
          <t>Shipping and Shipbuilding · printed pp. 303</t>
        </is>
      </c>
    </row>
    <row r="3">
      <c r="A3" t="inlineStr">
        <is>
          <t>Scan: https://archive.org/details/japan-year-book-1930/page/n358/mode/1up</t>
        </is>
      </c>
    </row>
    <row r="4">
      <c r="A4" s="3" t="inlineStr">
        <is>
          <t>← Contents</t>
        </is>
      </c>
    </row>
    <row r="6">
      <c r="A6" s="5" t="inlineStr">
        <is>
          <t>Name</t>
        </is>
      </c>
      <c r="B6" s="5" t="inlineStr">
        <is>
          <t>No. of berths</t>
        </is>
      </c>
      <c r="C6" s="5" t="inlineStr">
        <is>
          <t>Est'd</t>
        </is>
      </c>
      <c r="D6" s="5" t="inlineStr">
        <is>
          <t>Location</t>
        </is>
      </c>
    </row>
    <row r="7">
      <c r="A7" t="inlineStr">
        <is>
          <t>Kawasaki S. Yard</t>
        </is>
      </c>
      <c r="B7" s="9" t="n">
        <v>6</v>
      </c>
      <c r="C7" s="9" t="n">
        <v>1891</v>
      </c>
      <c r="D7" t="inlineStr">
        <is>
          <t>Kobe</t>
        </is>
      </c>
    </row>
    <row r="8">
      <c r="A8" t="inlineStr">
        <is>
          <t>Hakodate Dockyard</t>
        </is>
      </c>
      <c r="B8" s="9" t="n">
        <v>2</v>
      </c>
      <c r="C8" s="9" t="n">
        <v>1896</v>
      </c>
      <c r="D8" t="inlineStr">
        <is>
          <t>Hakodate</t>
        </is>
      </c>
    </row>
    <row r="9">
      <c r="A9" t="inlineStr">
        <is>
          <t>Ishikawajima Shipbuild. Yard</t>
        </is>
      </c>
      <c r="B9" s="9" t="n">
        <v>2</v>
      </c>
      <c r="C9" s="9" t="n">
        <v>1855</v>
      </c>
      <c r="D9" t="inlineStr">
        <is>
          <t>Tokyo</t>
        </is>
      </c>
    </row>
    <row r="10">
      <c r="A10" t="inlineStr">
        <is>
          <t>Asano S. Yard</t>
        </is>
      </c>
      <c r="B10" s="9" t="n">
        <v>8</v>
      </c>
      <c r="C10" s="9" t="n">
        <v>1916</v>
      </c>
      <c r="D10" t="inlineStr">
        <is>
          <t>Kanagawa</t>
        </is>
      </c>
    </row>
    <row r="11">
      <c r="A11" t="inlineStr">
        <is>
          <t>Yokohama D. Yard</t>
        </is>
      </c>
      <c r="B11" s="9" t="n">
        <v>5</v>
      </c>
      <c r="C11" s="9" t="n">
        <v>1891</v>
      </c>
      <c r="D11" t="inlineStr">
        <is>
          <t>Yokohama</t>
        </is>
      </c>
    </row>
    <row r="12">
      <c r="A12" t="inlineStr">
        <is>
          <t>Uraga D. Yard</t>
        </is>
      </c>
      <c r="B12" s="9" t="n">
        <v>6</v>
      </c>
      <c r="C12" s="9" t="n">
        <v>1894</v>
      </c>
      <c r="D12" t="inlineStr">
        <is>
          <t>Kanagawa</t>
        </is>
      </c>
    </row>
    <row r="13">
      <c r="A13" t="inlineStr">
        <is>
          <t>Harima S. Yard</t>
        </is>
      </c>
      <c r="B13" s="9" t="n">
        <v>4</v>
      </c>
      <c r="C13" s="9" t="n">
        <v>1908</v>
      </c>
      <c r="D13" t="inlineStr">
        <is>
          <t>Kobe</t>
        </is>
      </c>
    </row>
    <row r="14">
      <c r="A14" t="inlineStr">
        <is>
          <t>Osaka Iron Works Sakurajima Yard</t>
        </is>
      </c>
      <c r="B14" s="9" t="n">
        <v>6</v>
      </c>
      <c r="C14" s="9" t="n">
        <v>1880</v>
      </c>
      <c r="D14" t="inlineStr">
        <is>
          <t>Osaka</t>
        </is>
      </c>
    </row>
    <row r="15">
      <c r="A15" t="inlineStr">
        <is>
          <t>" " Innoshima Yard</t>
        </is>
      </c>
      <c r="B15" s="9" t="n">
        <v>8</v>
      </c>
      <c r="C15" s="9" t="n">
        <v>1914</v>
      </c>
      <c r="D15" t="inlineStr">
        <is>
          <t>Hiroshima</t>
        </is>
      </c>
    </row>
    <row r="16">
      <c r="A16" t="inlineStr">
        <is>
          <t>Aizawa S. Yard</t>
        </is>
      </c>
      <c r="B16" s="9" t="n">
        <v>3</v>
      </c>
      <c r="C16" s="9" t="n">
        <v>1911</v>
      </c>
      <c r="D16" t="inlineStr">
        <is>
          <t>Osaka</t>
        </is>
      </c>
    </row>
    <row r="17">
      <c r="A17" t="inlineStr">
        <is>
          <t>Fujinagata S. Yard</t>
        </is>
      </c>
      <c r="B17" s="9" t="n">
        <v>5</v>
      </c>
      <c r="C17" s="9" t="n">
        <v>1874</v>
      </c>
      <c r="D17" t="inlineStr">
        <is>
          <t>"</t>
        </is>
      </c>
    </row>
    <row r="18">
      <c r="A18" t="inlineStr">
        <is>
          <t>Ono Iron Works</t>
        </is>
      </c>
      <c r="B18" s="9" t="n">
        <v>5</v>
      </c>
      <c r="C18" s="9" t="n">
        <v>1877</v>
      </c>
      <c r="D18" t="inlineStr">
        <is>
          <t>"</t>
        </is>
      </c>
    </row>
    <row r="19">
      <c r="A19" t="inlineStr">
        <is>
          <t>Harada S. Yard</t>
        </is>
      </c>
      <c r="B19" s="9" t="n">
        <v>1</v>
      </c>
      <c r="C19" s="9" t="n">
        <v>1917</v>
      </c>
      <c r="D19" t="inlineStr">
        <is>
          <t>Kobe</t>
        </is>
      </c>
    </row>
    <row r="20">
      <c r="A20" t="inlineStr">
        <is>
          <t>Mitsubishi S. Yard, Kobe</t>
        </is>
      </c>
      <c r="B20" s="9" t="n">
        <v>4</v>
      </c>
      <c r="C20" s="9" t="n">
        <v>1905</v>
      </c>
      <c r="D20" t="inlineStr">
        <is>
          <t>Kobe</t>
        </is>
      </c>
    </row>
    <row r="21">
      <c r="A21" t="inlineStr">
        <is>
          <t>" " " Nagasaki</t>
        </is>
      </c>
      <c r="B21" s="9" t="n">
        <v>6</v>
      </c>
      <c r="C21" s="9" t="n">
        <v>1857</v>
      </c>
      <c r="D21" t="inlineStr">
        <is>
          <t>Nagasaki</t>
        </is>
      </c>
    </row>
    <row r="22">
      <c r="A22" t="inlineStr">
        <is>
          <t>Mitsui Bussan Kaisha</t>
        </is>
      </c>
      <c r="B22" s="9" t="n">
        <v>3</v>
      </c>
      <c r="C22" s="9" t="n">
        <v>1917</v>
      </c>
      <c r="D22" t="inlineStr">
        <is>
          <t>Okayama</t>
        </is>
      </c>
    </row>
    <row r="23">
      <c r="A23" t="inlineStr">
        <is>
          <t>Tochigi S. Yard</t>
        </is>
      </c>
      <c r="B23" s="9" t="n">
        <v>1</v>
      </c>
      <c r="C23" s="9" t="n">
        <v>1913</v>
      </c>
      <c r="D23" t="inlineStr">
        <is>
          <t>Fukuoka</t>
        </is>
      </c>
    </row>
    <row r="24">
      <c r="A24" t="inlineStr">
        <is>
          <t>Matsuo S. Yard</t>
        </is>
      </c>
      <c r="B24" s="9" t="n">
        <v>2</v>
      </c>
      <c r="C24" t="inlineStr">
        <is>
          <t>—</t>
        </is>
      </c>
      <c r="D24" t="inlineStr">
        <is>
          <t>Osaka</t>
        </is>
      </c>
    </row>
    <row r="26">
      <c r="A26" s="2" t="inlineStr">
        <is>
          <t>Transcriber's notes</t>
        </is>
      </c>
    </row>
    <row r="27">
      <c r="A27" t="inlineStr">
        <is>
          <t>Ditto marks kept as printed (Osaka Iron Works / Mitsubishi S. Yard; location Osaka).</t>
        </is>
      </c>
    </row>
    <row r="28">
      <c r="A28" t="inlineStr">
        <is>
          <t>No total printed.</t>
        </is>
      </c>
    </row>
  </sheetData>
  <hyperlinks>
    <hyperlink xmlns:r="http://schemas.openxmlformats.org/officeDocument/2006/relationships" ref="A4" r:id="rId1"/>
  </hyperlinks>
  <pageMargins left="0.75" right="0.75" top="1" bottom="1" header="0.5" footer="0.5"/>
</worksheet>
</file>

<file path=xl/worksheets/sheet32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[Ships under construction, 1927–1929]</t>
        </is>
      </c>
    </row>
    <row r="2">
      <c r="A2" t="inlineStr">
        <is>
          <t>Shipping and Shipbuilding · printed pp. 304</t>
        </is>
      </c>
    </row>
    <row r="3">
      <c r="A3" t="inlineStr">
        <is>
          <t>Outstanding Features in 1928-29 — Activity of Shipbuilding Yards</t>
        </is>
      </c>
    </row>
    <row r="4">
      <c r="A4" t="inlineStr">
        <is>
          <t>Scan: https://archive.org/details/japan-year-book-1930/page/n359/mode/1up</t>
        </is>
      </c>
    </row>
    <row r="5">
      <c r="A5" s="3" t="inlineStr">
        <is>
          <t>← Contents</t>
        </is>
      </c>
    </row>
    <row r="7">
      <c r="A7" s="5" t="inlineStr"/>
      <c r="B7" s="5" t="inlineStr">
        <is>
          <t>Year</t>
        </is>
      </c>
      <c r="C7" s="5" t="inlineStr">
        <is>
          <t>No.</t>
        </is>
      </c>
      <c r="D7" s="5" t="inlineStr">
        <is>
          <t>Tons</t>
        </is>
      </c>
    </row>
    <row r="8">
      <c r="A8" t="inlineStr">
        <is>
          <t>Ships under construction in Jan.</t>
        </is>
      </c>
      <c r="B8" s="9" t="n">
        <v>1927</v>
      </c>
      <c r="C8" s="9" t="n">
        <v>23</v>
      </c>
      <c r="D8" s="8" t="n">
        <v>42299</v>
      </c>
    </row>
    <row r="9">
      <c r="A9" t="inlineStr">
        <is>
          <t>Do.</t>
        </is>
      </c>
      <c r="B9" s="9" t="n">
        <v>1928</v>
      </c>
      <c r="C9" s="9" t="n">
        <v>22</v>
      </c>
      <c r="D9" s="8" t="n">
        <v>83610</v>
      </c>
    </row>
    <row r="10">
      <c r="A10" t="inlineStr">
        <is>
          <t>Do.</t>
        </is>
      </c>
      <c r="B10" s="9" t="n">
        <v>1929</v>
      </c>
      <c r="C10" s="9" t="n">
        <v>50</v>
      </c>
      <c r="D10" s="8" t="n">
        <v>156061</v>
      </c>
    </row>
    <row r="11">
      <c r="A11" t="inlineStr">
        <is>
          <t>Do. April</t>
        </is>
      </c>
      <c r="B11" s="9" t="n">
        <v>1929</v>
      </c>
      <c r="C11" s="9" t="n">
        <v>49</v>
      </c>
      <c r="D11" s="8" t="n">
        <v>176455</v>
      </c>
    </row>
    <row r="13">
      <c r="A13" s="2" t="inlineStr">
        <is>
          <t>Transcriber's notes</t>
        </is>
      </c>
    </row>
    <row r="14">
      <c r="A14" t="inlineStr">
        <is>
          <t>Unit 'tons' printed after first figure, ditto marks below.</t>
        </is>
      </c>
    </row>
  </sheetData>
  <hyperlinks>
    <hyperlink xmlns:r="http://schemas.openxmlformats.org/officeDocument/2006/relationships" ref="A5" r:id="rId1"/>
  </hyperlinks>
  <pageMargins left="0.75" right="0.75" top="1" bottom="1" header="0.5" footer="0.5"/>
</worksheet>
</file>

<file path=xl/worksheets/sheet32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Causes of Deaths</t>
        </is>
      </c>
    </row>
    <row r="2">
      <c r="A2" t="inlineStr">
        <is>
          <t>Insurance · printed pp. 306</t>
        </is>
      </c>
    </row>
    <row r="3">
      <c r="A3" t="inlineStr">
        <is>
          <t>Principal causes of deaths of insured as compiled by Dr. T. Takata, Medical Director of Meiji Life Ins. Co. are tabulated below in percent:— (lead-in on p0360, printed p. 305)</t>
        </is>
      </c>
    </row>
    <row r="4">
      <c r="A4" t="inlineStr">
        <is>
          <t>Scan: https://archive.org/details/japan-year-book-1930/page/n361/mode/1up</t>
        </is>
      </c>
    </row>
    <row r="5">
      <c r="A5" s="3" t="inlineStr">
        <is>
          <t>← Contents</t>
        </is>
      </c>
    </row>
    <row r="7">
      <c r="A7" s="2" t="inlineStr">
        <is>
          <t>Males</t>
        </is>
      </c>
    </row>
    <row r="8">
      <c r="A8" s="5" t="inlineStr">
        <is>
          <t>Cause of death</t>
        </is>
      </c>
      <c r="B8" s="5" t="inlineStr">
        <is>
          <t>Males %</t>
        </is>
      </c>
    </row>
    <row r="9">
      <c r="A9" t="inlineStr">
        <is>
          <t>Tuberculosis of lungs</t>
        </is>
      </c>
      <c r="B9" s="11" t="n">
        <v>16.1</v>
      </c>
    </row>
    <row r="10">
      <c r="A10" t="inlineStr">
        <is>
          <t>Cerebral haemorrhage</t>
        </is>
      </c>
      <c r="B10" s="11" t="n">
        <v>13.2</v>
      </c>
    </row>
    <row r="11">
      <c r="A11" t="inlineStr">
        <is>
          <t>Pneumonia</t>
        </is>
      </c>
      <c r="B11" s="11" t="n">
        <v>5.7</v>
      </c>
    </row>
    <row r="12">
      <c r="A12" t="inlineStr">
        <is>
          <t>Chronic nephritis</t>
        </is>
      </c>
      <c r="B12" t="inlineStr"/>
    </row>
    <row r="13">
      <c r="A13" t="inlineStr">
        <is>
          <t>Heart diseases</t>
        </is>
      </c>
      <c r="B13" s="11" t="n">
        <v>4.8</v>
      </c>
    </row>
    <row r="15">
      <c r="A15" s="2" t="inlineStr">
        <is>
          <t>Females</t>
        </is>
      </c>
    </row>
    <row r="16">
      <c r="A16" s="5" t="inlineStr">
        <is>
          <t>Cause of death</t>
        </is>
      </c>
      <c r="B16" s="5" t="inlineStr">
        <is>
          <t>Females %</t>
        </is>
      </c>
    </row>
    <row r="17">
      <c r="A17" t="inlineStr">
        <is>
          <t>Tuberculosis of lungs</t>
        </is>
      </c>
      <c r="B17" s="11" t="n">
        <v>14.3</v>
      </c>
    </row>
    <row r="18">
      <c r="A18" t="inlineStr">
        <is>
          <t>Cerebral haemorrhage</t>
        </is>
      </c>
      <c r="B18" s="11" t="n">
        <v>9.6</v>
      </c>
    </row>
    <row r="19">
      <c r="A19" t="inlineStr">
        <is>
          <t>Pneumonia</t>
        </is>
      </c>
      <c r="B19" s="11" t="n">
        <v>5.2</v>
      </c>
    </row>
    <row r="20">
      <c r="A20" t="inlineStr">
        <is>
          <t>Chronic nephritis</t>
        </is>
      </c>
      <c r="B20" s="11" t="n">
        <v>6.7</v>
      </c>
    </row>
    <row r="21">
      <c r="A21" t="inlineStr">
        <is>
          <t>Gastric and intestinal catarrh</t>
        </is>
      </c>
      <c r="B21" s="11" t="n">
        <v>4.4</v>
      </c>
    </row>
    <row r="23">
      <c r="A23" s="2" t="inlineStr">
        <is>
          <t>Transcriber's notes</t>
        </is>
      </c>
    </row>
    <row r="24">
      <c r="A24" t="inlineStr">
        <is>
          <t>Males block and Females block printed side by side with different stubs; kept as two parts.</t>
        </is>
      </c>
    </row>
    <row r="25">
      <c r="A25" t="inlineStr">
        <is>
          <t>Males 'Chronic nephritis': decimal digit blotted ('5.?', 6 or 8) — left blank.</t>
        </is>
      </c>
    </row>
  </sheetData>
  <hyperlinks>
    <hyperlink xmlns:r="http://schemas.openxmlformats.org/officeDocument/2006/relationships" ref="A5" r:id="rId1"/>
  </hyperlinks>
  <pageMargins left="0.75" right="0.75" top="1" bottom="1" header="0.5" footer="0.5"/>
</worksheet>
</file>

<file path=xl/worksheets/sheet322.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[Property insurance contracts entered into, at the end of March, 1927]</t>
        </is>
      </c>
    </row>
    <row r="2">
      <c r="A2" t="inlineStr">
        <is>
          <t>Insurance · printed pp. 306</t>
        </is>
      </c>
    </row>
    <row r="3">
      <c r="A3" t="inlineStr">
        <is>
          <t>Property Insurance — 'Insurance contracts entered into were as follows at the end of March, 1927:—' ... 'The figures for other classes were as follows:—'</t>
        </is>
      </c>
    </row>
    <row r="4">
      <c r="A4" t="inlineStr">
        <is>
          <t>Scan: https://archive.org/details/japan-year-book-1930/page/n361/mode/1up</t>
        </is>
      </c>
    </row>
    <row r="5">
      <c r="A5" s="3" t="inlineStr">
        <is>
          <t>← Contents</t>
        </is>
      </c>
    </row>
    <row r="7">
      <c r="A7" s="5" t="inlineStr">
        <is>
          <t>Class</t>
        </is>
      </c>
      <c r="B7" s="5" t="inlineStr">
        <is>
          <t>Contracts</t>
        </is>
      </c>
      <c r="C7" s="5" t="inlineStr">
        <is>
          <t>(Amount)</t>
        </is>
      </c>
    </row>
    <row r="8">
      <c r="A8" t="inlineStr">
        <is>
          <t>Fire insurance</t>
        </is>
      </c>
      <c r="B8" s="8" t="n">
        <v>9883774</v>
      </c>
      <c r="C8" t="inlineStr">
        <is>
          <t>(¥13,928,810)</t>
        </is>
      </c>
    </row>
    <row r="9">
      <c r="A9" t="inlineStr">
        <is>
          <t>Marine insurance</t>
        </is>
      </c>
      <c r="B9" s="8" t="n">
        <v>319257</v>
      </c>
      <c r="C9" t="inlineStr">
        <is>
          <t>( 803,175)</t>
        </is>
      </c>
    </row>
    <row r="10">
      <c r="A10" t="inlineStr">
        <is>
          <t>Transport insurance</t>
        </is>
      </c>
      <c r="B10" t="inlineStr"/>
      <c r="C10" t="inlineStr">
        <is>
          <t>( 161,289)</t>
        </is>
      </c>
    </row>
    <row r="11">
      <c r="A11" t="inlineStr">
        <is>
          <t>Accident insurance</t>
        </is>
      </c>
      <c r="B11" t="inlineStr"/>
      <c r="C11" t="inlineStr">
        <is>
          <t>( 122,407)</t>
        </is>
      </c>
    </row>
    <row r="12">
      <c r="A12" t="inlineStr">
        <is>
          <t>Fidelity, Automobile, Liability, Burglary, Boiler and Engine insurance combined at the end of March, 1927</t>
        </is>
      </c>
      <c r="B12" t="inlineStr"/>
      <c r="C12" t="inlineStr">
        <is>
          <t>( 55,192)</t>
        </is>
      </c>
    </row>
    <row r="14">
      <c r="A14" s="2" t="inlineStr">
        <is>
          <t>Transcriber's notes</t>
        </is>
      </c>
    </row>
    <row r="15">
      <c r="A15" t="inlineStr">
        <is>
          <t>Printed as two small lists separated by a line of text; merged here.</t>
        </is>
      </c>
    </row>
    <row r="16">
      <c r="A16" t="inlineStr">
        <is>
          <t>Transport insurance contracts: last digit blotted ('68,61?', 2 or 3) — left blank.</t>
        </is>
      </c>
    </row>
    <row r="17">
      <c r="A17" t="inlineStr">
        <is>
          <t>Accident insurance contracts: first digit blotted ('?6,228', 3 or 8) — left blank.</t>
        </is>
      </c>
    </row>
    <row r="18">
      <c r="A18" t="inlineStr">
        <is>
          <t>Fidelity etc. combined contracts: second digit blotted ('7?,95?', reads like 73,958 or 78,958) — left blank.</t>
        </is>
      </c>
    </row>
    <row r="19">
      <c r="A19" t="inlineStr">
        <is>
          <t>Second column unlabelled in print; figures in parentheses (first prefixed ¥) — presumably amounts insured, unit not stated.</t>
        </is>
      </c>
    </row>
  </sheetData>
  <hyperlinks>
    <hyperlink xmlns:r="http://schemas.openxmlformats.org/officeDocument/2006/relationships" ref="A5" r:id="rId1"/>
  </hyperlinks>
  <pageMargins left="0.75" right="0.75" top="1" bottom="1" header="0.5" footer="0.5"/>
</worksheet>
</file>

<file path=xl/worksheets/sheet32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State Industrial (Post Office) Life Insurance</t>
        </is>
      </c>
    </row>
    <row r="2">
      <c r="A2" t="inlineStr">
        <is>
          <t>Insurance · printed pp. 306</t>
        </is>
      </c>
    </row>
    <row r="3">
      <c r="A3" t="inlineStr">
        <is>
          <t>Below are given the number of policies (in 1,000) and the sum insured (in ¥1,000) for the last few years:—</t>
        </is>
      </c>
    </row>
    <row r="4">
      <c r="A4" t="inlineStr">
        <is>
          <t>Scan: https://archive.org/details/japan-year-book-1930/page/n361/mode/1up</t>
        </is>
      </c>
    </row>
    <row r="5">
      <c r="A5" s="3" t="inlineStr">
        <is>
          <t>← Contents</t>
        </is>
      </c>
    </row>
    <row r="7">
      <c r="A7" s="5" t="inlineStr"/>
      <c r="B7" s="5" t="inlineStr">
        <is>
          <t>1925-26 — No. of policies</t>
        </is>
      </c>
      <c r="C7" s="5" t="inlineStr">
        <is>
          <t>1925-26 — Sum insured</t>
        </is>
      </c>
      <c r="D7" s="5" t="inlineStr">
        <is>
          <t>1926-27 — No. of policies</t>
        </is>
      </c>
      <c r="E7" s="5" t="inlineStr">
        <is>
          <t>1926-27 — Sum insured</t>
        </is>
      </c>
      <c r="F7" s="5" t="inlineStr">
        <is>
          <t>1927-28 — No. of policies</t>
        </is>
      </c>
      <c r="G7" s="5" t="inlineStr">
        <is>
          <t>1927-28 — Sum insured</t>
        </is>
      </c>
    </row>
    <row r="8">
      <c r="A8" t="inlineStr">
        <is>
          <t>Life</t>
        </is>
      </c>
      <c r="B8" s="8" t="n">
        <v>8192</v>
      </c>
      <c r="C8" s="8" t="n">
        <v>407163</v>
      </c>
      <c r="D8" s="8" t="n">
        <v>3604</v>
      </c>
      <c r="E8" s="8" t="n">
        <v>467600</v>
      </c>
      <c r="F8" t="inlineStr">
        <is>
          <t>—</t>
        </is>
      </c>
      <c r="G8" t="inlineStr">
        <is>
          <t>—</t>
        </is>
      </c>
    </row>
    <row r="9">
      <c r="A9" t="inlineStr">
        <is>
          <t>Endowment</t>
        </is>
      </c>
      <c r="B9" s="8" t="n">
        <v>5121</v>
      </c>
      <c r="C9" s="8" t="n">
        <v>646616</v>
      </c>
      <c r="D9" s="8" t="n">
        <v>6447</v>
      </c>
      <c r="E9" s="8" t="n">
        <v>818907</v>
      </c>
      <c r="F9" t="inlineStr">
        <is>
          <t>—</t>
        </is>
      </c>
      <c r="G9" t="inlineStr">
        <is>
          <t>—</t>
        </is>
      </c>
    </row>
    <row r="10">
      <c r="A10" t="inlineStr">
        <is>
          <t>Total</t>
        </is>
      </c>
      <c r="B10" s="8" t="n">
        <v>8313</v>
      </c>
      <c r="C10" s="8" t="n">
        <v>1053779</v>
      </c>
      <c r="D10" s="8" t="n">
        <v>10051</v>
      </c>
      <c r="E10" s="8" t="n">
        <v>1286507</v>
      </c>
      <c r="F10" s="8" t="n">
        <v>11878</v>
      </c>
      <c r="G10" s="8" t="n">
        <v>1488103</v>
      </c>
    </row>
    <row r="12">
      <c r="A12" s="2" t="inlineStr">
        <is>
          <t>Transcriber's notes</t>
        </is>
      </c>
    </row>
    <row r="13">
      <c r="A13" t="inlineStr">
        <is>
          <t>Column '1925-26 — No. of policies': parts sum 13,313 vs printed total 8,313 — does NOT reconcile (diff -5,000)</t>
        </is>
      </c>
    </row>
    <row r="14">
      <c r="A14" t="inlineStr">
        <is>
          <t>Column '1925-26 — Sum insured': parts sum 1,053,779 vs printed total 1,053,779 — reconciles</t>
        </is>
      </c>
    </row>
    <row r="15">
      <c r="A15" t="inlineStr">
        <is>
          <t>Column '1926-27 — No. of policies': parts sum 10,051 vs printed total 10,051 — reconciles</t>
        </is>
      </c>
    </row>
    <row r="16">
      <c r="A16" t="inlineStr">
        <is>
          <t>Column '1926-27 — Sum insured': parts sum 1,286,507 vs printed total 1,286,507 — reconciles</t>
        </is>
      </c>
    </row>
    <row r="17">
      <c r="A17" t="inlineStr">
        <is>
          <t>1925-26 No. of policies: Life 8,192 re-read at 5x; leading glyph matches the 8 of the total 8,313, so transcribed as printed (a Life figure of 3,192 would reconcile).</t>
        </is>
      </c>
    </row>
    <row r="18">
      <c r="A18" t="inlineStr">
        <is>
          <t>Third column-head year blotted ('19?7-?8'); taken as 1927-28 from the sequence.</t>
        </is>
      </c>
    </row>
    <row r="19">
      <c r="A19" t="inlineStr">
        <is>
          <t>1927-28: only totals printed, Life/Endowment shown as dashes.</t>
        </is>
      </c>
    </row>
  </sheetData>
  <hyperlinks>
    <hyperlink xmlns:r="http://schemas.openxmlformats.org/officeDocument/2006/relationships" ref="A5" r:id="rId1"/>
  </hyperlinks>
  <pageMargins left="0.75" right="0.75" top="1" bottom="1" header="0.5" footer="0.5"/>
</worksheet>
</file>

<file path=xl/worksheets/sheet32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Deferred Life Annuity Premiums Payable in a Single Sum (Cost of ¥100 Annuity)</t>
        </is>
      </c>
    </row>
    <row r="2">
      <c r="A2" t="inlineStr">
        <is>
          <t>Insurance · printed pp. 307</t>
        </is>
      </c>
    </row>
    <row r="3">
      <c r="A3" t="inlineStr">
        <is>
          <t>Post Office Life Annuities</t>
        </is>
      </c>
    </row>
    <row r="4">
      <c r="A4" t="inlineStr">
        <is>
          <t>Scan: https://archive.org/details/japan-year-book-1930/page/n362/mode/1up</t>
        </is>
      </c>
    </row>
    <row r="5">
      <c r="A5" s="3" t="inlineStr">
        <is>
          <t>← Contents</t>
        </is>
      </c>
    </row>
    <row r="7">
      <c r="A7" s="2" t="inlineStr">
        <is>
          <t>Purchasing money not returned</t>
        </is>
      </c>
    </row>
    <row r="8">
      <c r="A8" s="5" t="inlineStr">
        <is>
          <t>Age</t>
        </is>
      </c>
      <c r="B8" s="5" t="inlineStr">
        <is>
          <t>Commencing at 50 — Males Yen</t>
        </is>
      </c>
      <c r="C8" s="5" t="inlineStr">
        <is>
          <t>Commencing at 50 — Females Yen</t>
        </is>
      </c>
      <c r="D8" s="5" t="inlineStr">
        <is>
          <t>Commencing at 60 — Males Yen</t>
        </is>
      </c>
      <c r="E8" s="5" t="inlineStr">
        <is>
          <t>Commencing at 60 — Females Yen</t>
        </is>
      </c>
    </row>
    <row r="9">
      <c r="A9" s="9" t="n">
        <v>12</v>
      </c>
      <c r="B9" s="7" t="n">
        <v>96.09999999999999</v>
      </c>
      <c r="C9" s="7" t="n">
        <v>105.74</v>
      </c>
      <c r="D9" s="7" t="n">
        <v>35.39</v>
      </c>
      <c r="E9" s="7" t="n">
        <v>42.78</v>
      </c>
    </row>
    <row r="10">
      <c r="A10" s="9" t="n">
        <v>20</v>
      </c>
      <c r="B10" s="7" t="n">
        <v>158.46</v>
      </c>
      <c r="C10" s="7" t="n">
        <v>175.09</v>
      </c>
      <c r="D10" s="7" t="n">
        <v>58.35</v>
      </c>
      <c r="E10" s="7" t="n">
        <v>70.83</v>
      </c>
    </row>
    <row r="11">
      <c r="A11" s="9" t="n">
        <v>30</v>
      </c>
      <c r="B11" s="7" t="n">
        <v>303.38</v>
      </c>
      <c r="C11" s="7" t="n">
        <v>336.11</v>
      </c>
      <c r="D11" s="7" t="n">
        <v>111.72</v>
      </c>
      <c r="E11" s="7" t="n">
        <v>135.97</v>
      </c>
    </row>
    <row r="12">
      <c r="A12" s="9" t="n">
        <v>40</v>
      </c>
      <c r="B12" s="7" t="n">
        <v>582.65</v>
      </c>
      <c r="C12" s="7" t="n">
        <v>648.52</v>
      </c>
      <c r="D12" s="7" t="n">
        <v>214.57</v>
      </c>
      <c r="E12" s="7" t="n">
        <v>262.35</v>
      </c>
    </row>
    <row r="14">
      <c r="A14" s="2" t="inlineStr">
        <is>
          <t>Purchasing money returned</t>
        </is>
      </c>
    </row>
    <row r="15">
      <c r="A15" s="5" t="inlineStr">
        <is>
          <t>Age</t>
        </is>
      </c>
      <c r="B15" s="5" t="inlineStr">
        <is>
          <t>Commencing at 50 — Males Yen</t>
        </is>
      </c>
      <c r="C15" s="5" t="inlineStr">
        <is>
          <t>Commencing at 50 — Females Yen</t>
        </is>
      </c>
      <c r="D15" s="5" t="inlineStr">
        <is>
          <t>Commencing at 60 — Males Yen</t>
        </is>
      </c>
      <c r="E15" s="5" t="inlineStr">
        <is>
          <t>Commencing at 60 — Females Yen</t>
        </is>
      </c>
    </row>
    <row r="16">
      <c r="A16" s="9" t="n">
        <v>12</v>
      </c>
      <c r="B16" s="7" t="n">
        <v>105.46</v>
      </c>
      <c r="C16" s="7" t="n">
        <v>116.38</v>
      </c>
      <c r="D16" s="7" t="n">
        <v>39.33</v>
      </c>
      <c r="E16" s="7" t="n">
        <v>47.49</v>
      </c>
    </row>
    <row r="17">
      <c r="A17" s="9" t="n">
        <v>20</v>
      </c>
      <c r="B17" s="7" t="n">
        <v>176.6</v>
      </c>
      <c r="C17" s="7" t="n">
        <v>194.88</v>
      </c>
      <c r="D17" s="7" t="n">
        <v>66.37</v>
      </c>
      <c r="E17" s="7" t="n">
        <v>79.94</v>
      </c>
    </row>
    <row r="18">
      <c r="A18" s="9" t="n">
        <v>30</v>
      </c>
      <c r="B18" s="7" t="n">
        <v>337.24</v>
      </c>
      <c r="C18" s="7" t="n">
        <v>371.17</v>
      </c>
      <c r="D18" s="7" t="n">
        <v>128.81</v>
      </c>
      <c r="E18" s="7" t="n">
        <v>153.96</v>
      </c>
    </row>
    <row r="19">
      <c r="A19" s="9" t="n">
        <v>40</v>
      </c>
      <c r="B19" s="7" t="n">
        <v>648.4400000000001</v>
      </c>
      <c r="C19" s="7" t="n">
        <v>705.16</v>
      </c>
      <c r="D19" s="7" t="n">
        <v>254.34</v>
      </c>
      <c r="E19" s="7" t="n">
        <v>297.67</v>
      </c>
    </row>
    <row r="21">
      <c r="A21" s="2" t="inlineStr">
        <is>
          <t>Transcriber's notes</t>
        </is>
      </c>
    </row>
    <row r="22">
      <c r="A22" t="inlineStr">
        <is>
          <t>Column heads printed once over the first part; apply to both parts.</t>
        </is>
      </c>
    </row>
  </sheetData>
  <hyperlinks>
    <hyperlink xmlns:r="http://schemas.openxmlformats.org/officeDocument/2006/relationships" ref="A5" r:id="rId1"/>
  </hyperlinks>
  <pageMargins left="0.75" right="0.75" top="1" bottom="1" header="0.5" footer="0.5"/>
</worksheet>
</file>

<file path=xl/worksheets/sheet325.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Immediate Life Annuity Premiums Payable in a Single Sum (Cost of ¥100 Annuity)</t>
        </is>
      </c>
    </row>
    <row r="2">
      <c r="A2" t="inlineStr">
        <is>
          <t>Insurance · printed pp. 307</t>
        </is>
      </c>
    </row>
    <row r="3">
      <c r="A3" t="inlineStr">
        <is>
          <t>Scan: https://archive.org/details/japan-year-book-1930/page/n362/mode/1up</t>
        </is>
      </c>
    </row>
    <row r="4">
      <c r="A4" s="3" t="inlineStr">
        <is>
          <t>← Contents</t>
        </is>
      </c>
    </row>
    <row r="6">
      <c r="A6" s="5" t="inlineStr">
        <is>
          <t>Age</t>
        </is>
      </c>
      <c r="B6" s="5" t="inlineStr">
        <is>
          <t>Purchase money not returned — Males</t>
        </is>
      </c>
      <c r="C6" s="5" t="inlineStr">
        <is>
          <t>Purchase money not returned — Females</t>
        </is>
      </c>
      <c r="D6" s="5" t="inlineStr">
        <is>
          <t>Purchase money returned — Males</t>
        </is>
      </c>
      <c r="E6" s="5" t="inlineStr">
        <is>
          <t>Purchase money returned — Females</t>
        </is>
      </c>
    </row>
    <row r="7">
      <c r="A7" s="9" t="n">
        <v>40</v>
      </c>
      <c r="B7" t="inlineStr">
        <is>
          <t>1,340,12</t>
        </is>
      </c>
      <c r="C7" s="6" t="n">
        <v>1410.97</v>
      </c>
      <c r="D7" s="6" t="n">
        <v>1419.16</v>
      </c>
      <c r="E7" s="6" t="n">
        <v>1481.06</v>
      </c>
    </row>
    <row r="8">
      <c r="A8" s="9" t="n">
        <v>50</v>
      </c>
      <c r="B8" s="6" t="n">
        <v>1160.19</v>
      </c>
      <c r="C8" s="6" t="n">
        <v>1261.57</v>
      </c>
      <c r="D8" s="6" t="n">
        <v>1272.52</v>
      </c>
      <c r="E8" s="6" t="n">
        <v>1347.51</v>
      </c>
    </row>
    <row r="9">
      <c r="A9" s="9" t="n">
        <v>60</v>
      </c>
      <c r="B9" s="7" t="n">
        <v>930.9400000000001</v>
      </c>
      <c r="C9" s="6" t="n">
        <v>1040.79</v>
      </c>
      <c r="D9" s="6" t="n">
        <v>1091.92</v>
      </c>
      <c r="E9" s="6" t="n">
        <v>1169.75</v>
      </c>
    </row>
    <row r="11">
      <c r="A11" s="2" t="inlineStr">
        <is>
          <t>Transcriber's notes</t>
        </is>
      </c>
    </row>
    <row r="12">
      <c r="A12" t="inlineStr">
        <is>
          <t>Age 40 Males (not returned) printed '1,340,12' with a comma for the decimal point; transcribed as printed.</t>
        </is>
      </c>
    </row>
  </sheetData>
  <hyperlinks>
    <hyperlink xmlns:r="http://schemas.openxmlformats.org/officeDocument/2006/relationships" ref="A4" r:id="rId1"/>
  </hyperlinks>
  <pageMargins left="0.75" right="0.75" top="1" bottom="1" header="0.5" footer="0.5"/>
</worksheet>
</file>

<file path=xl/worksheets/sheet326.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t>
        </is>
      </c>
    </row>
    <row r="2">
      <c r="A2" t="inlineStr">
        <is>
          <t>Insurance · printed pp. 307</t>
        </is>
      </c>
    </row>
    <row r="3">
      <c r="A3" t="inlineStr">
        <is>
          <t>Post Office Life Annuities — Statistics</t>
        </is>
      </c>
    </row>
    <row r="4">
      <c r="A4" t="inlineStr">
        <is>
          <t>Scan: https://archive.org/details/japan-year-book-1930/page/n362/mode/1up</t>
        </is>
      </c>
    </row>
    <row r="5">
      <c r="A5" s="3" t="inlineStr">
        <is>
          <t>← Contents</t>
        </is>
      </c>
    </row>
    <row r="7">
      <c r="A7" s="5" t="inlineStr">
        <is>
          <t>Year</t>
        </is>
      </c>
      <c r="B7" s="5" t="inlineStr">
        <is>
          <t>No. of contracts</t>
        </is>
      </c>
      <c r="C7" s="5" t="inlineStr">
        <is>
          <t>Amount of annuities</t>
        </is>
      </c>
      <c r="D7" s="5" t="inlineStr">
        <is>
          <t>Average amount per contract</t>
        </is>
      </c>
    </row>
    <row r="8">
      <c r="A8" t="inlineStr">
        <is>
          <t>1926-27</t>
        </is>
      </c>
      <c r="B8" s="9" t="n">
        <v>71</v>
      </c>
      <c r="C8" t="inlineStr">
        <is>
          <t>¥7,159</t>
        </is>
      </c>
      <c r="D8" t="inlineStr">
        <is>
          <t>¥100.8</t>
        </is>
      </c>
    </row>
    <row r="9">
      <c r="A9" t="inlineStr">
        <is>
          <t>1927-28</t>
        </is>
      </c>
      <c r="B9" s="9" t="n">
        <v>177</v>
      </c>
      <c r="C9" s="8" t="n">
        <v>14526</v>
      </c>
      <c r="D9" s="11" t="n">
        <v>81.8</v>
      </c>
    </row>
    <row r="11">
      <c r="A11" s="2" t="inlineStr">
        <is>
          <t>Footnotes</t>
        </is>
      </c>
    </row>
    <row r="12">
      <c r="A12" t="inlineStr">
        <is>
          <t>N.B.—For the first year the figures represent the result for the six months from October 1, '26, when the system was inaugurated, till Mar. 31, '27.</t>
        </is>
      </c>
    </row>
  </sheetData>
  <hyperlinks>
    <hyperlink xmlns:r="http://schemas.openxmlformats.org/officeDocument/2006/relationships" ref="A5" r:id="rId1"/>
  </hyperlinks>
  <pageMargins left="0.75" right="0.75" top="1" bottom="1" header="0.5" footer="0.5"/>
</worksheet>
</file>

<file path=xl/worksheets/sheet327.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General Statistics on Insurance for 1927-28</t>
        </is>
      </c>
    </row>
    <row r="2">
      <c r="A2" t="inlineStr">
        <is>
          <t>Insurance · printed pp. 307</t>
        </is>
      </c>
    </row>
    <row r="3">
      <c r="A3" t="inlineStr">
        <is>
          <t>The position of insurance business in Japan as divided into two main groups, life and property, is shown below:—</t>
        </is>
      </c>
    </row>
    <row r="4">
      <c r="A4" t="inlineStr">
        <is>
          <t>Scan: https://archive.org/details/japan-year-book-1930/page/n362/mode/1up</t>
        </is>
      </c>
    </row>
    <row r="5">
      <c r="A5" s="3" t="inlineStr">
        <is>
          <t>← Contents</t>
        </is>
      </c>
    </row>
    <row r="7">
      <c r="A7" s="2" t="inlineStr">
        <is>
          <t>Life Insurance</t>
        </is>
      </c>
    </row>
    <row r="8">
      <c r="A8" s="5" t="inlineStr">
        <is>
          <t>Item</t>
        </is>
      </c>
      <c r="B8" s="5" t="inlineStr">
        <is>
          <t>Yen</t>
        </is>
      </c>
    </row>
    <row r="9">
      <c r="A9" t="inlineStr">
        <is>
          <t>Subscribed capital</t>
        </is>
      </c>
      <c r="B9" t="inlineStr">
        <is>
          <t>¥ 48,740,000</t>
        </is>
      </c>
    </row>
    <row r="10">
      <c r="A10" t="inlineStr">
        <is>
          <t>Paid-up capital</t>
        </is>
      </c>
      <c r="B10" s="8" t="n">
        <v>22792895</v>
      </c>
    </row>
    <row r="11">
      <c r="A11" t="inlineStr">
        <is>
          <t>Amount of contracts at year-end</t>
        </is>
      </c>
      <c r="B11" s="8" t="n">
        <v>6037444961</v>
      </c>
    </row>
    <row r="12">
      <c r="A12" t="inlineStr">
        <is>
          <t>Insurance receipts</t>
        </is>
      </c>
      <c r="B12" s="8" t="n">
        <v>256333614</v>
      </c>
    </row>
    <row r="13">
      <c r="A13" t="inlineStr">
        <is>
          <t>Amount of reserves at year-end</t>
        </is>
      </c>
      <c r="B13" s="8" t="n">
        <v>992345113</v>
      </c>
    </row>
    <row r="15">
      <c r="A15" s="2" t="inlineStr">
        <is>
          <t>Property Insurance</t>
        </is>
      </c>
    </row>
    <row r="16">
      <c r="A16" s="5" t="inlineStr">
        <is>
          <t>Item</t>
        </is>
      </c>
      <c r="B16" s="5" t="inlineStr">
        <is>
          <t>Yen</t>
        </is>
      </c>
    </row>
    <row r="17">
      <c r="A17" t="inlineStr">
        <is>
          <t>Subscribed capital</t>
        </is>
      </c>
      <c r="B17" s="8" t="n">
        <v>292500000</v>
      </c>
    </row>
    <row r="18">
      <c r="A18" t="inlineStr">
        <is>
          <t>Paid-up capital</t>
        </is>
      </c>
      <c r="B18" s="8" t="n">
        <v>105065000</v>
      </c>
    </row>
    <row r="19">
      <c r="A19" t="inlineStr">
        <is>
          <t>Amount of contracts at year-end</t>
        </is>
      </c>
      <c r="B19" s="8" t="n">
        <v>16172808948</v>
      </c>
    </row>
    <row r="20">
      <c r="A20" t="inlineStr">
        <is>
          <t>Insurance receipts</t>
        </is>
      </c>
      <c r="B20" s="8" t="n">
        <v>115006003</v>
      </c>
    </row>
    <row r="21">
      <c r="A21" t="inlineStr">
        <is>
          <t>Amount of reserves at year-end</t>
        </is>
      </c>
      <c r="B21" s="8" t="n">
        <v>170755023</v>
      </c>
    </row>
    <row r="23">
      <c r="A23" s="2" t="inlineStr">
        <is>
          <t>Transcriber's notes</t>
        </is>
      </c>
    </row>
    <row r="24">
      <c r="A24" t="inlineStr">
        <is>
          <t>Some trailing zeros slightly broken but legible. Part 'Property Insurance' may continue on p0363 — see p0363 file if any.</t>
        </is>
      </c>
    </row>
  </sheetData>
  <hyperlinks>
    <hyperlink xmlns:r="http://schemas.openxmlformats.org/officeDocument/2006/relationships" ref="A5" r:id="rId1"/>
  </hyperlinks>
  <pageMargins left="0.75" right="0.75" top="1" bottom="1" header="0.5" footer="0.5"/>
</worksheet>
</file>

<file path=xl/worksheets/sheet328.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Investment of Insurance Cos. at End of 1927-28</t>
        </is>
      </c>
    </row>
    <row r="2">
      <c r="A2" t="inlineStr">
        <is>
          <t>Insurance · printed pp. 308</t>
        </is>
      </c>
    </row>
    <row r="3">
      <c r="A3" t="inlineStr">
        <is>
          <t>Principal items of investment of life and property insurance cos. are tabulated below in ¥1,000:—</t>
        </is>
      </c>
    </row>
    <row r="4">
      <c r="A4" t="inlineStr">
        <is>
          <t>Scan: https://archive.org/details/japan-year-book-1930/page/n363/mode/1up</t>
        </is>
      </c>
    </row>
    <row r="5">
      <c r="A5" s="3" t="inlineStr">
        <is>
          <t>← Contents</t>
        </is>
      </c>
    </row>
    <row r="7">
      <c r="A7" s="5" t="inlineStr">
        <is>
          <t>Item</t>
        </is>
      </c>
      <c r="B7" s="5" t="inlineStr">
        <is>
          <t>Life cos. (41)</t>
        </is>
      </c>
      <c r="C7" s="5" t="inlineStr">
        <is>
          <t>Fire and marine (52)</t>
        </is>
      </c>
    </row>
    <row r="8">
      <c r="A8" t="inlineStr">
        <is>
          <t>Cash</t>
        </is>
      </c>
      <c r="B8" s="9" t="n">
        <v>432</v>
      </c>
      <c r="C8" s="9" t="n">
        <v>302</v>
      </c>
    </row>
    <row r="9">
      <c r="A9" t="inlineStr">
        <is>
          <t>Postal transfer</t>
        </is>
      </c>
      <c r="B9" s="8" t="n">
        <v>1148</v>
      </c>
      <c r="C9" s="9" t="n">
        <v>399</v>
      </c>
    </row>
    <row r="10">
      <c r="A10" t="inlineStr">
        <is>
          <t>Bank deposits</t>
        </is>
      </c>
      <c r="B10" s="8" t="n">
        <v>174075</v>
      </c>
      <c r="C10" s="8" t="n">
        <v>86152</v>
      </c>
    </row>
    <row r="11">
      <c r="A11" t="inlineStr">
        <is>
          <t>Loans</t>
        </is>
      </c>
      <c r="B11" s="8" t="n">
        <v>209551</v>
      </c>
      <c r="C11" s="8" t="n">
        <v>51893</v>
      </c>
    </row>
    <row r="12">
      <c r="A12" t="inlineStr">
        <is>
          <t>Negotiable bonds</t>
        </is>
      </c>
      <c r="B12" s="8" t="n">
        <v>477942</v>
      </c>
      <c r="C12" s="8" t="n">
        <v>156426</v>
      </c>
    </row>
    <row r="13">
      <c r="A13" t="inlineStr">
        <is>
          <t>Cash in trust</t>
        </is>
      </c>
      <c r="B13" s="8" t="n">
        <v>10200</v>
      </c>
      <c r="C13" s="8" t="n">
        <v>2580</v>
      </c>
    </row>
    <row r="15">
      <c r="A15" s="2" t="inlineStr">
        <is>
          <t>Transcriber's notes</t>
        </is>
      </c>
    </row>
    <row r="16">
      <c r="A16" t="inlineStr">
        <is>
          <t>No total printed. '(52)' in column head is slightly blurred.</t>
        </is>
      </c>
    </row>
  </sheetData>
  <hyperlinks>
    <hyperlink xmlns:r="http://schemas.openxmlformats.org/officeDocument/2006/relationships" ref="A5" r:id="rId1"/>
  </hyperlinks>
  <pageMargins left="0.75" right="0.75" top="1" bottom="1" header="0.5" footer="0.5"/>
</worksheet>
</file>

<file path=xl/worksheets/sheet32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Life Insurance</t>
        </is>
      </c>
    </row>
    <row r="2">
      <c r="A2" t="inlineStr">
        <is>
          <t>Insurance · printed pp. 308</t>
        </is>
      </c>
    </row>
    <row r="3">
      <c r="A3" t="inlineStr">
        <is>
          <t>Scan: https://archive.org/details/japan-year-book-1930/page/n363/mode/1up</t>
        </is>
      </c>
    </row>
    <row r="4">
      <c r="A4" s="3" t="inlineStr">
        <is>
          <t>← Contents</t>
        </is>
      </c>
    </row>
    <row r="6">
      <c r="A6" s="5" t="inlineStr">
        <is>
          <t>Ending March</t>
        </is>
      </c>
      <c r="B6" s="5" t="inlineStr">
        <is>
          <t>No. of Cos.</t>
        </is>
      </c>
      <c r="C6" s="5" t="inlineStr">
        <is>
          <t>Cap. p.u. Yen 1,000</t>
        </is>
      </c>
      <c r="D6" s="5" t="inlineStr">
        <is>
          <t>Reserves Yen 1,000</t>
        </is>
      </c>
      <c r="E6" s="5" t="inlineStr">
        <is>
          <t>Premiums Yen 1,000</t>
        </is>
      </c>
      <c r="F6" s="5" t="inlineStr">
        <is>
          <t>Claims Yen 1,000</t>
        </is>
      </c>
      <c r="G6" s="5" t="inlineStr">
        <is>
          <t>No. of Policies</t>
        </is>
      </c>
      <c r="H6" s="5" t="inlineStr">
        <is>
          <t>Insurance Yen 1,000</t>
        </is>
      </c>
      <c r="I6" s="5" t="inlineStr">
        <is>
          <t>Expense Yen 1,000</t>
        </is>
      </c>
    </row>
    <row r="7">
      <c r="A7" s="9" t="n">
        <v>1926</v>
      </c>
      <c r="B7" s="9" t="n">
        <v>42</v>
      </c>
      <c r="C7" s="8" t="n">
        <v>22792</v>
      </c>
      <c r="D7" s="8" t="n">
        <v>816995</v>
      </c>
      <c r="E7" s="8" t="n">
        <v>221044</v>
      </c>
      <c r="F7" s="8" t="n">
        <v>59334</v>
      </c>
      <c r="G7" s="8" t="n">
        <v>4814423</v>
      </c>
      <c r="H7" s="8" t="n">
        <v>5197</v>
      </c>
      <c r="I7" s="8" t="n">
        <v>62375</v>
      </c>
    </row>
    <row r="8">
      <c r="A8" s="9" t="n">
        <v>1927</v>
      </c>
      <c r="B8" s="9" t="n">
        <v>40</v>
      </c>
      <c r="C8" s="8" t="n">
        <v>19572</v>
      </c>
      <c r="D8" s="8" t="n">
        <v>909345</v>
      </c>
      <c r="E8" s="8" t="n">
        <v>233605</v>
      </c>
      <c r="F8" s="8" t="n">
        <v>68687</v>
      </c>
      <c r="G8" s="8" t="n">
        <v>4834690</v>
      </c>
      <c r="H8" s="8" t="n">
        <v>5522</v>
      </c>
      <c r="I8" s="8" t="n">
        <v>62179</v>
      </c>
    </row>
    <row r="10">
      <c r="A10" s="2" t="inlineStr">
        <is>
          <t>Transcriber's notes</t>
        </is>
      </c>
    </row>
    <row r="11">
      <c r="A11" t="inlineStr">
        <is>
          <t>'Insurance Yen 1,000' figures (5,197; 5,522) as printed; evidently in a larger unit (cf. contracts ¥5,596,400,000 in text).</t>
        </is>
      </c>
    </row>
  </sheetData>
  <hyperlinks>
    <hyperlink xmlns:r="http://schemas.openxmlformats.org/officeDocument/2006/relationships" ref="A4" r:id="rId1"/>
  </hyperlinks>
  <pageMargins left="0.75" right="0.75" top="1" bottom="1" header="0.5" footer="0.5"/>
</worksheet>
</file>

<file path=xl/worksheets/sheet330.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Leading Life Insurance Cos. (ending Dec. 1927)</t>
        </is>
      </c>
    </row>
    <row r="2">
      <c r="A2" t="inlineStr">
        <is>
          <t>Insurance · printed pp. 308</t>
        </is>
      </c>
    </row>
    <row r="3">
      <c r="A3" t="inlineStr">
        <is>
          <t>Scan: https://archive.org/details/japan-year-book-1930/page/n363/mode/1up</t>
        </is>
      </c>
    </row>
    <row r="4">
      <c r="A4" s="3" t="inlineStr">
        <is>
          <t>← Contents</t>
        </is>
      </c>
    </row>
    <row r="6">
      <c r="A6" s="5" t="inlineStr">
        <is>
          <t>Name of Co.</t>
        </is>
      </c>
      <c r="B6" s="5" t="inlineStr">
        <is>
          <t>Reserves at end of year</t>
        </is>
      </c>
      <c r="C6" s="5" t="inlineStr">
        <is>
          <t>Policies</t>
        </is>
      </c>
      <c r="D6" s="5" t="inlineStr">
        <is>
          <t>Insurance Yen 1,000</t>
        </is>
      </c>
      <c r="E6" s="5" t="inlineStr">
        <is>
          <t>Premium</t>
        </is>
      </c>
      <c r="F6" s="5" t="inlineStr">
        <is>
          <t>Claims paid</t>
        </is>
      </c>
      <c r="G6" s="5" t="inlineStr">
        <is>
          <t>Working expenses</t>
        </is>
      </c>
    </row>
    <row r="7">
      <c r="A7" t="inlineStr">
        <is>
          <t>Meiji</t>
        </is>
      </c>
      <c r="B7" s="8" t="n">
        <v>80084526</v>
      </c>
      <c r="C7" s="8" t="n">
        <v>344085</v>
      </c>
      <c r="D7" s="8" t="n">
        <v>544529</v>
      </c>
      <c r="E7" s="8" t="n">
        <v>22267497</v>
      </c>
      <c r="F7" s="8" t="n">
        <v>6157760</v>
      </c>
      <c r="G7" s="8" t="n">
        <v>4560190</v>
      </c>
    </row>
    <row r="8">
      <c r="A8" t="inlineStr">
        <is>
          <t>Teikoku</t>
        </is>
      </c>
      <c r="B8" s="8" t="n">
        <v>70501717</v>
      </c>
      <c r="C8" s="8" t="n">
        <v>364762</v>
      </c>
      <c r="D8" s="8" t="n">
        <v>390064</v>
      </c>
      <c r="E8" s="8" t="n">
        <v>15684424</v>
      </c>
      <c r="F8" s="8" t="n">
        <v>5496002</v>
      </c>
      <c r="G8" s="8" t="n">
        <v>3464292</v>
      </c>
    </row>
    <row r="9">
      <c r="A9" t="inlineStr">
        <is>
          <t>Nippon</t>
        </is>
      </c>
      <c r="B9" s="8" t="n">
        <v>131484427</v>
      </c>
      <c r="C9" s="8" t="n">
        <v>599645</v>
      </c>
      <c r="D9" s="8" t="n">
        <v>631374</v>
      </c>
      <c r="E9" s="8" t="n">
        <v>24716556</v>
      </c>
      <c r="F9" s="8" t="n">
        <v>8689936</v>
      </c>
      <c r="G9" s="8" t="n">
        <v>5120398</v>
      </c>
    </row>
    <row r="10">
      <c r="A10" t="inlineStr">
        <is>
          <t>Yurin</t>
        </is>
      </c>
      <c r="B10" s="8" t="n">
        <v>26320854</v>
      </c>
      <c r="C10" s="8" t="n">
        <v>167252</v>
      </c>
      <c r="D10" s="8" t="n">
        <v>125971</v>
      </c>
      <c r="E10" s="8" t="n">
        <v>5818620</v>
      </c>
      <c r="F10" s="8" t="n">
        <v>1878025</v>
      </c>
      <c r="G10" s="8" t="n">
        <v>1724461</v>
      </c>
    </row>
    <row r="11">
      <c r="A11" t="inlineStr">
        <is>
          <t>Kyosai</t>
        </is>
      </c>
      <c r="B11" s="8" t="n">
        <v>43598419</v>
      </c>
      <c r="C11" s="8" t="n">
        <v>214293</v>
      </c>
      <c r="D11" s="8" t="n">
        <v>265454</v>
      </c>
      <c r="E11" s="8" t="n">
        <v>10869838</v>
      </c>
      <c r="F11" s="8" t="n">
        <v>4026387</v>
      </c>
      <c r="G11" s="8" t="n">
        <v>3313863</v>
      </c>
    </row>
    <row r="12">
      <c r="A12" t="inlineStr">
        <is>
          <t>Jinju</t>
        </is>
      </c>
      <c r="B12" s="8" t="n">
        <v>38621844</v>
      </c>
      <c r="C12" s="8" t="n">
        <v>222428</v>
      </c>
      <c r="D12" s="8" t="n">
        <v>222268</v>
      </c>
      <c r="E12" s="8" t="n">
        <v>10448668</v>
      </c>
      <c r="F12" s="8" t="n">
        <v>3205174</v>
      </c>
      <c r="G12" s="8" t="n">
        <v>2400257</v>
      </c>
    </row>
    <row r="13">
      <c r="A13" t="inlineStr">
        <is>
          <t>Kyoho</t>
        </is>
      </c>
      <c r="B13" s="8" t="n">
        <v>27276701</v>
      </c>
      <c r="C13" s="8" t="n">
        <v>184729</v>
      </c>
      <c r="D13" s="8" t="n">
        <v>164098</v>
      </c>
      <c r="E13" s="8" t="n">
        <v>7153642</v>
      </c>
      <c r="F13" s="8" t="n">
        <v>2276986</v>
      </c>
      <c r="G13" s="8" t="n">
        <v>2020473</v>
      </c>
    </row>
    <row r="14">
      <c r="A14" t="inlineStr">
        <is>
          <t>Daido</t>
        </is>
      </c>
      <c r="B14" s="8" t="n">
        <v>39065467</v>
      </c>
      <c r="C14" s="8" t="n">
        <v>215875</v>
      </c>
      <c r="D14" s="8" t="n">
        <v>227847</v>
      </c>
      <c r="E14" s="8" t="n">
        <v>8809513</v>
      </c>
      <c r="F14" s="8" t="n">
        <v>3131650</v>
      </c>
      <c r="G14" t="inlineStr"/>
    </row>
    <row r="15">
      <c r="A15" t="inlineStr">
        <is>
          <t>Dai-ichi</t>
        </is>
      </c>
      <c r="B15" s="8" t="n">
        <v>48519715</v>
      </c>
      <c r="C15" s="8" t="n">
        <v>194716</v>
      </c>
      <c r="D15" s="8" t="n">
        <v>452072</v>
      </c>
      <c r="E15" s="8" t="n">
        <v>16541524</v>
      </c>
      <c r="F15" s="8" t="n">
        <v>3533062</v>
      </c>
      <c r="G15" s="8" t="n">
        <v>2764899</v>
      </c>
    </row>
    <row r="16">
      <c r="A16" t="inlineStr">
        <is>
          <t>Chiyoda</t>
        </is>
      </c>
      <c r="B16" s="8" t="n">
        <v>61851228</v>
      </c>
      <c r="C16" s="8" t="n">
        <v>263933</v>
      </c>
      <c r="D16" s="8" t="n">
        <v>534007</v>
      </c>
      <c r="E16" s="8" t="n">
        <v>19783861</v>
      </c>
      <c r="F16" s="8" t="n">
        <v>5551281</v>
      </c>
      <c r="G16" s="8" t="n">
        <v>3778798</v>
      </c>
    </row>
    <row r="18">
      <c r="A18" s="2" t="inlineStr">
        <is>
          <t>Transcriber's notes</t>
        </is>
      </c>
    </row>
    <row r="19">
      <c r="A19" t="inlineStr">
        <is>
          <t>Daido 'Working expenses': fifth digit broken ('2,290,?96', probably 8) — left blank.</t>
        </is>
      </c>
    </row>
    <row r="20">
      <c r="A20" t="inlineStr">
        <is>
          <t>Periods used as thousands separators in several cells normalised to commas.</t>
        </is>
      </c>
    </row>
    <row r="21">
      <c r="A21" t="inlineStr">
        <is>
          <t>No totals printed.</t>
        </is>
      </c>
    </row>
  </sheetData>
  <hyperlinks>
    <hyperlink xmlns:r="http://schemas.openxmlformats.org/officeDocument/2006/relationships" ref="A4" r:id="rId1"/>
  </hyperlinks>
  <pageMargins left="0.75" right="0.75" top="1" bottom="1" header="0.5" footer="0.5"/>
</worksheet>
</file>

<file path=xl/worksheets/sheet331.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Fire Insurance</t>
        </is>
      </c>
    </row>
    <row r="2">
      <c r="A2" t="inlineStr">
        <is>
          <t>Insurance · printed pp. 308</t>
        </is>
      </c>
    </row>
    <row r="3">
      <c r="A3" t="inlineStr">
        <is>
          <t>Tariff cos., 47 Japanese and 28 Foreign cos. Non-tariff cos., 4 Japanese.</t>
        </is>
      </c>
    </row>
    <row r="4">
      <c r="A4" t="inlineStr">
        <is>
          <t>Scan: https://archive.org/details/japan-year-book-1930/page/n363/mode/1up</t>
        </is>
      </c>
    </row>
    <row r="5">
      <c r="A5" s="3" t="inlineStr">
        <is>
          <t>← Contents</t>
        </is>
      </c>
    </row>
    <row r="7">
      <c r="A7" s="5" t="inlineStr">
        <is>
          <t>Ending March</t>
        </is>
      </c>
      <c r="B7" s="5" t="inlineStr">
        <is>
          <t>No. of Cos.</t>
        </is>
      </c>
      <c r="C7" s="5" t="inlineStr">
        <is>
          <t>Cap. p.u. Yen 1,000</t>
        </is>
      </c>
      <c r="D7" s="5" t="inlineStr">
        <is>
          <t>Reserves Yen 1,000</t>
        </is>
      </c>
      <c r="E7" s="5" t="inlineStr">
        <is>
          <t>Premiums Yen 1,000</t>
        </is>
      </c>
      <c r="F7" s="5" t="inlineStr">
        <is>
          <t>Claims pd. Yen 1,000</t>
        </is>
      </c>
      <c r="G7" s="5" t="inlineStr">
        <is>
          <t>Expenses Yen 1,000</t>
        </is>
      </c>
      <c r="H7" s="5" t="inlineStr">
        <is>
          <t>Policies</t>
        </is>
      </c>
      <c r="I7" s="5" t="inlineStr">
        <is>
          <t>Insurance Yen 1,000</t>
        </is>
      </c>
    </row>
    <row r="8">
      <c r="A8" s="9" t="n">
        <v>1926</v>
      </c>
      <c r="B8" s="9" t="n">
        <v>51</v>
      </c>
      <c r="C8" s="8" t="n">
        <v>100440</v>
      </c>
      <c r="D8" s="8" t="n">
        <v>70419</v>
      </c>
      <c r="E8" s="8" t="n">
        <v>73074</v>
      </c>
      <c r="F8" s="8" t="n">
        <v>29962</v>
      </c>
      <c r="G8" s="8" t="n">
        <v>43834</v>
      </c>
      <c r="H8" s="8" t="n">
        <v>10134559</v>
      </c>
      <c r="I8" s="8" t="n">
        <v>13351156</v>
      </c>
    </row>
    <row r="9">
      <c r="A9" s="9" t="n">
        <v>1927</v>
      </c>
      <c r="B9" s="9" t="n">
        <v>50</v>
      </c>
      <c r="C9" s="8" t="n">
        <v>105065</v>
      </c>
      <c r="D9" s="8" t="n">
        <v>77520</v>
      </c>
      <c r="E9" s="8" t="n">
        <v>76633</v>
      </c>
      <c r="F9" s="8" t="n">
        <v>28735</v>
      </c>
      <c r="G9" s="8" t="n">
        <v>47383</v>
      </c>
      <c r="H9" s="8" t="n">
        <v>9833774</v>
      </c>
      <c r="I9" s="8" t="n">
        <v>13928810</v>
      </c>
    </row>
    <row r="11">
      <c r="A11" s="2" t="inlineStr">
        <is>
          <t>Transcriber's notes</t>
        </is>
      </c>
    </row>
    <row r="12">
      <c r="A12" t="inlineStr">
        <is>
          <t>1927 Policies printed 9,833,774 here but 9,883,774 for Fire insurance contracts on p0361 (printed p. 306); transcribed as printed in each place.</t>
        </is>
      </c>
    </row>
  </sheetData>
  <hyperlinks>
    <hyperlink xmlns:r="http://schemas.openxmlformats.org/officeDocument/2006/relationships" ref="A5" r:id="rId1"/>
  </hyperlinks>
  <pageMargins left="0.75" right="0.75" top="1" bottom="1" header="0.5" footer="0.5"/>
</worksheet>
</file>

<file path=xl/worksheets/sheet33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Leading Fire Insurance Cos.</t>
        </is>
      </c>
    </row>
    <row r="2">
      <c r="A2" t="inlineStr">
        <is>
          <t>Insurance · printed pp. 308</t>
        </is>
      </c>
    </row>
    <row r="3">
      <c r="A3" t="inlineStr">
        <is>
          <t>Scan: https://archive.org/details/japan-year-book-1930/page/n363/mode/1up</t>
        </is>
      </c>
    </row>
    <row r="4">
      <c r="A4" s="3" t="inlineStr">
        <is>
          <t>← Contents</t>
        </is>
      </c>
    </row>
    <row r="6">
      <c r="A6" s="5" t="inlineStr">
        <is>
          <t>Name</t>
        </is>
      </c>
      <c r="B6" s="5" t="inlineStr">
        <is>
          <t>Year</t>
        </is>
      </c>
      <c r="C6" s="5" t="inlineStr">
        <is>
          <t>Reserves at end of year</t>
        </is>
      </c>
      <c r="D6" s="5" t="inlineStr">
        <is>
          <t>Premiums</t>
        </is>
      </c>
      <c r="E6" s="5" t="inlineStr">
        <is>
          <t>Claims paid</t>
        </is>
      </c>
      <c r="F6" s="5" t="inlineStr">
        <is>
          <t>Working expenses</t>
        </is>
      </c>
      <c r="G6" s="5" t="inlineStr">
        <is>
          <t>Policies</t>
        </is>
      </c>
      <c r="H6" s="5" t="inlineStr">
        <is>
          <t>Amount Yen 1,000</t>
        </is>
      </c>
    </row>
    <row r="7">
      <c r="A7" t="inlineStr">
        <is>
          <t>Tokyo M. &amp; F</t>
        </is>
      </c>
      <c r="B7" s="9" t="n">
        <v>1927</v>
      </c>
      <c r="C7" s="8" t="n">
        <v>13500000</v>
      </c>
      <c r="D7" s="8" t="n">
        <v>6910557</v>
      </c>
      <c r="E7" s="8" t="n">
        <v>2674046</v>
      </c>
      <c r="F7" s="8" t="n">
        <v>3359200</v>
      </c>
      <c r="G7" s="8" t="n">
        <v>1029564</v>
      </c>
      <c r="H7" s="8" t="n">
        <v>1493185</v>
      </c>
    </row>
    <row r="8">
      <c r="A8" t="inlineStr">
        <is>
          <t>Tokyo F.</t>
        </is>
      </c>
      <c r="B8" t="inlineStr">
        <is>
          <t>"</t>
        </is>
      </c>
      <c r="C8" s="8" t="n">
        <v>3500000</v>
      </c>
      <c r="D8" s="8" t="n">
        <v>4447871</v>
      </c>
      <c r="E8" s="8" t="n">
        <v>1783891</v>
      </c>
      <c r="F8" s="8" t="n">
        <v>2623593</v>
      </c>
      <c r="G8" s="8" t="n">
        <v>1003648</v>
      </c>
      <c r="H8" s="8" t="n">
        <v>1039923</v>
      </c>
    </row>
    <row r="9">
      <c r="A9" t="inlineStr">
        <is>
          <t>Meiji</t>
        </is>
      </c>
      <c r="B9" t="inlineStr">
        <is>
          <t>"</t>
        </is>
      </c>
      <c r="C9" s="8" t="n">
        <v>12000000</v>
      </c>
      <c r="D9" s="8" t="n">
        <v>3101543</v>
      </c>
      <c r="E9" s="8" t="n">
        <v>1153971</v>
      </c>
      <c r="F9" s="8" t="n">
        <v>1515720</v>
      </c>
      <c r="G9" s="8" t="n">
        <v>557075</v>
      </c>
      <c r="H9" s="8" t="n">
        <v>889957</v>
      </c>
    </row>
    <row r="10">
      <c r="A10" t="inlineStr">
        <is>
          <t>Nippon</t>
        </is>
      </c>
      <c r="B10" t="inlineStr">
        <is>
          <t>"</t>
        </is>
      </c>
      <c r="C10" s="8" t="n">
        <v>9050000</v>
      </c>
      <c r="D10" s="8" t="n">
        <v>5163847</v>
      </c>
      <c r="E10" s="8" t="n">
        <v>2365755</v>
      </c>
      <c r="F10" s="8" t="n">
        <v>3174045</v>
      </c>
      <c r="G10" s="8" t="n">
        <v>690036</v>
      </c>
      <c r="H10" s="8" t="n">
        <v>1022066</v>
      </c>
    </row>
    <row r="11">
      <c r="A11" t="inlineStr">
        <is>
          <t>Teikoku M.</t>
        </is>
      </c>
      <c r="B11" t="inlineStr">
        <is>
          <t>"</t>
        </is>
      </c>
      <c r="C11" s="8" t="n">
        <v>1319000</v>
      </c>
      <c r="D11" s="8" t="n">
        <v>2064560</v>
      </c>
      <c r="E11" s="8" t="n">
        <v>745767</v>
      </c>
      <c r="F11" s="8" t="n">
        <v>1269540</v>
      </c>
      <c r="G11" s="8" t="n">
        <v>311570</v>
      </c>
      <c r="H11" s="8" t="n">
        <v>462542</v>
      </c>
    </row>
    <row r="12">
      <c r="A12" t="inlineStr">
        <is>
          <t>Kyodo</t>
        </is>
      </c>
      <c r="B12" t="inlineStr">
        <is>
          <t>"</t>
        </is>
      </c>
      <c r="C12" s="8" t="n">
        <v>2600000</v>
      </c>
      <c r="D12" s="8" t="n">
        <v>4579409</v>
      </c>
      <c r="E12" s="8" t="n">
        <v>1451917</v>
      </c>
      <c r="F12" s="8" t="n">
        <v>2359063</v>
      </c>
      <c r="G12" s="8" t="n">
        <v>755494</v>
      </c>
      <c r="H12" s="8" t="n">
        <v>1126529</v>
      </c>
    </row>
    <row r="13">
      <c r="A13" t="inlineStr">
        <is>
          <t>Hokoku</t>
        </is>
      </c>
      <c r="B13" t="inlineStr">
        <is>
          <t>"</t>
        </is>
      </c>
      <c r="C13" s="8" t="n">
        <v>2030000</v>
      </c>
      <c r="D13" s="8" t="n">
        <v>1586080</v>
      </c>
      <c r="E13" s="8" t="n">
        <v>676616</v>
      </c>
      <c r="F13" s="8" t="n">
        <v>1287689</v>
      </c>
      <c r="G13" s="8" t="n">
        <v>131668</v>
      </c>
      <c r="H13" s="8" t="n">
        <v>307651</v>
      </c>
    </row>
    <row r="14">
      <c r="A14" t="inlineStr">
        <is>
          <t>Teikoku F.</t>
        </is>
      </c>
      <c r="B14" t="inlineStr">
        <is>
          <t>"</t>
        </is>
      </c>
      <c r="C14" s="8" t="n">
        <v>1630000</v>
      </c>
      <c r="D14" s="8" t="n">
        <v>3132056</v>
      </c>
      <c r="E14" s="8" t="n">
        <v>1136610</v>
      </c>
      <c r="F14" s="8" t="n">
        <v>2032708</v>
      </c>
      <c r="G14" s="8" t="n">
        <v>247062</v>
      </c>
      <c r="H14" s="8" t="n">
        <v>531165</v>
      </c>
    </row>
    <row r="15">
      <c r="A15" t="inlineStr">
        <is>
          <t>Chiyoda</t>
        </is>
      </c>
      <c r="B15" t="inlineStr">
        <is>
          <t>"</t>
        </is>
      </c>
      <c r="C15" s="8" t="n">
        <v>1455000</v>
      </c>
      <c r="D15" s="8" t="n">
        <v>1998436</v>
      </c>
      <c r="E15" s="8" t="n">
        <v>798254</v>
      </c>
      <c r="F15" s="8" t="n">
        <v>1473803</v>
      </c>
      <c r="G15" s="8" t="n">
        <v>216035</v>
      </c>
      <c r="H15" s="8" t="n">
        <v>406380</v>
      </c>
    </row>
    <row r="16">
      <c r="A16" t="inlineStr">
        <is>
          <t>Yokohama</t>
        </is>
      </c>
      <c r="B16" t="inlineStr">
        <is>
          <t>"</t>
        </is>
      </c>
      <c r="C16" s="8" t="n">
        <v>3300000</v>
      </c>
      <c r="D16" s="8" t="n">
        <v>3640931</v>
      </c>
      <c r="E16" s="8" t="n">
        <v>2070765</v>
      </c>
      <c r="F16" s="8" t="n">
        <v>2156702</v>
      </c>
      <c r="G16" s="8" t="n">
        <v>480804</v>
      </c>
      <c r="H16" s="8" t="n">
        <v>988570</v>
      </c>
    </row>
    <row r="18">
      <c r="A18" s="2" t="inlineStr">
        <is>
          <t>Transcriber's notes</t>
        </is>
      </c>
    </row>
    <row r="19">
      <c r="A19" t="inlineStr">
        <is>
          <t>Year '1927' printed once with ditto marks below; kept as printed.</t>
        </is>
      </c>
    </row>
    <row r="20">
      <c r="A20" t="inlineStr">
        <is>
          <t>No totals printed.</t>
        </is>
      </c>
    </row>
  </sheetData>
  <hyperlinks>
    <hyperlink xmlns:r="http://schemas.openxmlformats.org/officeDocument/2006/relationships" ref="A4" r:id="rId1"/>
  </hyperlinks>
  <pageMargins left="0.75" right="0.75" top="1" bottom="1" header="0.5" footer="0.5"/>
</worksheet>
</file>

<file path=xl/worksheets/sheet33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Marine Insurance</t>
        </is>
      </c>
    </row>
    <row r="2">
      <c r="A2" t="inlineStr">
        <is>
          <t>Insurance · printed pp. 309</t>
        </is>
      </c>
    </row>
    <row r="3">
      <c r="A3" t="inlineStr">
        <is>
          <t>Scan: https://archive.org/details/japan-year-book-1930/page/n364/mode/1up</t>
        </is>
      </c>
    </row>
    <row r="4">
      <c r="A4" s="3" t="inlineStr">
        <is>
          <t>← Contents</t>
        </is>
      </c>
    </row>
    <row r="6">
      <c r="A6" s="5" t="inlineStr">
        <is>
          <t>Name of Companies</t>
        </is>
      </c>
      <c r="B6" s="5" t="inlineStr">
        <is>
          <t>Year ending March</t>
        </is>
      </c>
      <c r="C6" s="5" t="inlineStr">
        <is>
          <t>Premiums</t>
        </is>
      </c>
      <c r="D6" s="5" t="inlineStr">
        <is>
          <t>Claims paid</t>
        </is>
      </c>
      <c r="E6" s="5" t="inlineStr">
        <is>
          <t>Working expenses</t>
        </is>
      </c>
      <c r="F6" s="5" t="inlineStr">
        <is>
          <t>Liability reserves at end of year</t>
        </is>
      </c>
    </row>
    <row r="7">
      <c r="A7" t="inlineStr">
        <is>
          <t>Tokyo Marine</t>
        </is>
      </c>
      <c r="B7" s="9" t="n">
        <v>1927</v>
      </c>
      <c r="C7" s="8" t="n">
        <v>7588738</v>
      </c>
      <c r="D7" s="8" t="n">
        <v>4481365</v>
      </c>
      <c r="E7" s="8" t="n">
        <v>1757816</v>
      </c>
      <c r="F7" s="8" t="n">
        <v>34300000</v>
      </c>
    </row>
    <row r="8">
      <c r="A8" t="inlineStr">
        <is>
          <t>Tokyo F. &amp; M</t>
        </is>
      </c>
      <c r="B8" t="inlineStr">
        <is>
          <t>"</t>
        </is>
      </c>
      <c r="C8" s="8" t="n">
        <v>205885</v>
      </c>
      <c r="D8" s="8" t="n">
        <v>242628</v>
      </c>
      <c r="E8" s="8" t="n">
        <v>64854</v>
      </c>
      <c r="F8" s="8" t="n">
        <v>200000</v>
      </c>
    </row>
    <row r="9">
      <c r="A9" t="inlineStr">
        <is>
          <t>Nippon</t>
        </is>
      </c>
      <c r="B9" t="inlineStr">
        <is>
          <t>"</t>
        </is>
      </c>
      <c r="C9" s="8" t="n">
        <v>301484</v>
      </c>
      <c r="D9" s="8" t="n">
        <v>349593</v>
      </c>
      <c r="E9" s="8" t="n">
        <v>17944</v>
      </c>
      <c r="F9" s="8" t="n">
        <v>600000</v>
      </c>
    </row>
    <row r="10">
      <c r="A10" t="inlineStr">
        <is>
          <t>Teikoku</t>
        </is>
      </c>
      <c r="B10" t="inlineStr">
        <is>
          <t>"</t>
        </is>
      </c>
      <c r="C10" s="8" t="n">
        <v>2198282</v>
      </c>
      <c r="D10" s="8" t="n">
        <v>1668589</v>
      </c>
      <c r="E10" s="8" t="n">
        <v>562761</v>
      </c>
      <c r="F10" s="8" t="n">
        <v>620000</v>
      </c>
    </row>
    <row r="11">
      <c r="A11" t="inlineStr">
        <is>
          <t>Yokohama</t>
        </is>
      </c>
      <c r="B11" t="inlineStr">
        <is>
          <t>"</t>
        </is>
      </c>
      <c r="C11" s="8" t="n">
        <v>1160222</v>
      </c>
      <c r="D11" s="8" t="n">
        <v>993671</v>
      </c>
      <c r="E11" s="8" t="n">
        <v>266240</v>
      </c>
      <c r="F11" s="8" t="n">
        <v>500000</v>
      </c>
    </row>
    <row r="12">
      <c r="A12" t="inlineStr">
        <is>
          <t>Kyodo</t>
        </is>
      </c>
      <c r="B12" t="inlineStr">
        <is>
          <t>"</t>
        </is>
      </c>
      <c r="C12" s="8" t="n">
        <v>583850</v>
      </c>
      <c r="D12" s="8" t="n">
        <v>518037</v>
      </c>
      <c r="E12" s="8" t="n">
        <v>180138</v>
      </c>
      <c r="F12" s="8" t="n">
        <v>278000</v>
      </c>
    </row>
    <row r="13">
      <c r="A13" t="inlineStr">
        <is>
          <t>Hokoku</t>
        </is>
      </c>
      <c r="B13" t="inlineStr">
        <is>
          <t>"</t>
        </is>
      </c>
      <c r="C13" s="8" t="n">
        <v>181953</v>
      </c>
      <c r="D13" s="8" t="n">
        <v>150193</v>
      </c>
      <c r="E13" s="8" t="n">
        <v>33559</v>
      </c>
      <c r="F13" s="8" t="n">
        <v>600000</v>
      </c>
    </row>
    <row r="14">
      <c r="A14" t="inlineStr">
        <is>
          <t>Chiyoda</t>
        </is>
      </c>
      <c r="B14" t="inlineStr">
        <is>
          <t>"</t>
        </is>
      </c>
      <c r="C14" s="8" t="n">
        <v>159013</v>
      </c>
      <c r="D14" s="8" t="n">
        <v>171317</v>
      </c>
      <c r="E14" s="8" t="n">
        <v>25049</v>
      </c>
      <c r="F14" s="8" t="n">
        <v>13600</v>
      </c>
    </row>
    <row r="16">
      <c r="A16" s="2" t="inlineStr">
        <is>
          <t>Transcriber's notes</t>
        </is>
      </c>
    </row>
    <row r="17">
      <c r="A17" t="inlineStr">
        <is>
          <t>Chiyoda Premiums: second digit is overprinted/blotted but reads 5 ('159,013').</t>
        </is>
      </c>
    </row>
    <row r="18">
      <c r="A18" t="inlineStr">
        <is>
          <t>No totals printed.</t>
        </is>
      </c>
    </row>
  </sheetData>
  <hyperlinks>
    <hyperlink xmlns:r="http://schemas.openxmlformats.org/officeDocument/2006/relationships" ref="A4" r:id="rId1"/>
  </hyperlinks>
  <pageMargins left="0.75" right="0.75" top="1" bottom="1" header="0.5" footer="0.5"/>
</worksheet>
</file>

<file path=xl/worksheets/sheet334.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Conscription Insurance</t>
        </is>
      </c>
    </row>
    <row r="2">
      <c r="A2" t="inlineStr">
        <is>
          <t>Insurance · printed pp. 309</t>
        </is>
      </c>
    </row>
    <row r="3">
      <c r="A3" t="inlineStr">
        <is>
          <t>Scan: https://archive.org/details/japan-year-book-1930/page/n364/mode/1up</t>
        </is>
      </c>
    </row>
    <row r="4">
      <c r="A4" s="3" t="inlineStr">
        <is>
          <t>← Contents</t>
        </is>
      </c>
    </row>
    <row r="6">
      <c r="A6" s="5" t="inlineStr">
        <is>
          <t>Year ending March</t>
        </is>
      </c>
      <c r="B6" s="5" t="inlineStr">
        <is>
          <t>No. of Cos.</t>
        </is>
      </c>
      <c r="C6" s="5" t="inlineStr">
        <is>
          <t>Reserves Yen 1,000</t>
        </is>
      </c>
      <c r="D6" s="5" t="inlineStr">
        <is>
          <t>Premium Yen 1,000</t>
        </is>
      </c>
      <c r="E6" s="5" t="inlineStr">
        <is>
          <t>Claims pd. Yen 1,000</t>
        </is>
      </c>
      <c r="F6" s="5" t="inlineStr">
        <is>
          <t>No. of Policies</t>
        </is>
      </c>
      <c r="G6" s="5" t="inlineStr">
        <is>
          <t>Insurance Yen 1,000</t>
        </is>
      </c>
    </row>
    <row r="7">
      <c r="A7" t="inlineStr">
        <is>
          <t>1926-27</t>
        </is>
      </c>
      <c r="B7" s="9" t="n">
        <v>4</v>
      </c>
      <c r="C7" s="8" t="n">
        <v>67357</v>
      </c>
      <c r="D7" s="8" t="n">
        <v>17570</v>
      </c>
      <c r="E7" s="9" t="n">
        <v>490</v>
      </c>
      <c r="F7" s="8" t="n">
        <v>834940</v>
      </c>
      <c r="G7" s="8" t="n">
        <v>398933</v>
      </c>
    </row>
    <row r="8">
      <c r="A8" t="inlineStr">
        <is>
          <t>1927-28</t>
        </is>
      </c>
      <c r="B8" s="9" t="n">
        <v>4</v>
      </c>
      <c r="C8" s="8" t="n">
        <v>80560</v>
      </c>
      <c r="D8" s="8" t="n">
        <v>18962</v>
      </c>
      <c r="E8" s="9" t="n">
        <v>593</v>
      </c>
      <c r="F8" s="9" t="n">
        <v>882</v>
      </c>
      <c r="G8" s="8" t="n">
        <v>446742</v>
      </c>
    </row>
    <row r="10">
      <c r="A10" s="2" t="inlineStr">
        <is>
          <t>Transcriber's notes</t>
        </is>
      </c>
    </row>
    <row r="11">
      <c r="A11" t="inlineStr">
        <is>
          <t>1927-28 No. of Policies printed '882' (evidently in 1,000 or truncated) vs 834,940 for 1926-27; transcribed as printed.</t>
        </is>
      </c>
    </row>
  </sheetData>
  <hyperlinks>
    <hyperlink xmlns:r="http://schemas.openxmlformats.org/officeDocument/2006/relationships" ref="A4" r:id="rId1"/>
  </hyperlinks>
  <pageMargins left="0.75" right="0.75" top="1" bottom="1" header="0.5" footer="0.5"/>
</worksheet>
</file>

<file path=xl/worksheets/sheet33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Reinsurance Business</t>
        </is>
      </c>
    </row>
    <row r="2">
      <c r="A2" t="inlineStr">
        <is>
          <t>Insurance · printed pp. 309, 310</t>
        </is>
      </c>
    </row>
    <row r="3">
      <c r="A3" t="inlineStr">
        <is>
          <t>Figures under the head 'Reinsurance' in the Government Insurance Yearbook ... are quoted as follows:— / Figures for the principal reinsurances, i.e. fire and marine, are returned as follows:—</t>
        </is>
      </c>
    </row>
    <row r="4">
      <c r="A4" t="inlineStr">
        <is>
          <t>Scan: https://archive.org/details/japan-year-book-1930/page/n364/mode/1up, https://archive.org/details/japan-year-book-1930/page/n365/mode/1up</t>
        </is>
      </c>
    </row>
    <row r="5">
      <c r="A5" s="3" t="inlineStr">
        <is>
          <t>← Contents</t>
        </is>
      </c>
    </row>
    <row r="7">
      <c r="A7" s="2" t="inlineStr">
        <is>
          <t>Reinsurance (all classes)</t>
        </is>
      </c>
    </row>
    <row r="8">
      <c r="A8" s="5" t="inlineStr">
        <is>
          <t>Year</t>
        </is>
      </c>
      <c r="B8" s="5" t="inlineStr">
        <is>
          <t>No. of contracts</t>
        </is>
      </c>
      <c r="C8" s="5" t="inlineStr">
        <is>
          <t>Amount (Yen 1,000)</t>
        </is>
      </c>
    </row>
    <row r="9">
      <c r="A9" s="9" t="n">
        <v>1924</v>
      </c>
      <c r="B9" s="8" t="n">
        <v>2410166</v>
      </c>
      <c r="C9" s="8" t="n">
        <v>35290625</v>
      </c>
    </row>
    <row r="10">
      <c r="A10" s="9" t="n">
        <v>1925</v>
      </c>
      <c r="B10" s="8" t="n">
        <v>2954318</v>
      </c>
      <c r="C10" s="8" t="n">
        <v>35528640</v>
      </c>
    </row>
    <row r="11">
      <c r="A11" s="9" t="n">
        <v>1926</v>
      </c>
      <c r="B11" s="8" t="n">
        <v>2712751</v>
      </c>
      <c r="C11" s="8" t="n">
        <v>30305945</v>
      </c>
    </row>
    <row r="13">
      <c r="A13" s="2" t="inlineStr">
        <is>
          <t>Principal reinsurances, i.e. fire and marine — fire</t>
        </is>
      </c>
    </row>
    <row r="14">
      <c r="A14" s="5" t="inlineStr">
        <is>
          <t>Year</t>
        </is>
      </c>
      <c r="B14" s="5" t="inlineStr">
        <is>
          <t>No. of contracts (fire)</t>
        </is>
      </c>
      <c r="C14" s="5" t="inlineStr">
        <is>
          <t>(Amount Yen 1000)</t>
        </is>
      </c>
    </row>
    <row r="15">
      <c r="A15" s="9" t="n">
        <v>1924</v>
      </c>
      <c r="B15" s="8" t="n">
        <v>2325192</v>
      </c>
      <c r="C15" s="8" t="n">
        <v>9590084</v>
      </c>
    </row>
    <row r="16">
      <c r="A16" s="9" t="n">
        <v>1925</v>
      </c>
      <c r="B16" s="8" t="n">
        <v>2852804</v>
      </c>
      <c r="C16" s="8" t="n">
        <v>11154779</v>
      </c>
    </row>
    <row r="17">
      <c r="A17" s="9" t="n">
        <v>1926</v>
      </c>
      <c r="B17" s="8" t="n">
        <v>2609692</v>
      </c>
      <c r="C17" s="8" t="n">
        <v>11272717</v>
      </c>
    </row>
    <row r="19">
      <c r="A19" s="2" t="inlineStr">
        <is>
          <t>Principal reinsurances, i.e. fire and marine — marine</t>
        </is>
      </c>
    </row>
    <row r="20">
      <c r="A20" s="5" t="inlineStr">
        <is>
          <t>Year</t>
        </is>
      </c>
      <c r="B20" s="5" t="inlineStr">
        <is>
          <t>No. of contracts (marine)</t>
        </is>
      </c>
      <c r="C20" s="5" t="inlineStr">
        <is>
          <t>Amount (Yen 1000)</t>
        </is>
      </c>
    </row>
    <row r="21">
      <c r="A21" s="9" t="n">
        <v>1924</v>
      </c>
      <c r="B21" s="8" t="n">
        <v>71849</v>
      </c>
      <c r="C21" s="8" t="n">
        <v>972849</v>
      </c>
    </row>
    <row r="22">
      <c r="A22" s="9" t="n">
        <v>1925</v>
      </c>
      <c r="B22" s="8" t="n">
        <v>88695</v>
      </c>
      <c r="C22" s="8" t="n">
        <v>1125296</v>
      </c>
    </row>
    <row r="23">
      <c r="A23" s="9" t="n">
        <v>1926</v>
      </c>
      <c r="B23" s="8" t="n">
        <v>88108</v>
      </c>
      <c r="C23" s="8" t="n">
        <v>1116303</v>
      </c>
    </row>
    <row r="25">
      <c r="A25" s="2" t="inlineStr">
        <is>
          <t>Transcriber's notes</t>
        </is>
      </c>
    </row>
    <row r="26">
      <c r="A26" t="inlineStr">
        <is>
          <t>The marine block is printed at the top of p0365 (printed p. 310); merged here as a third part.</t>
        </is>
      </c>
    </row>
  </sheetData>
  <hyperlinks>
    <hyperlink xmlns:r="http://schemas.openxmlformats.org/officeDocument/2006/relationships" ref="A5" r:id="rId1"/>
  </hyperlinks>
  <pageMargins left="0.75" right="0.75" top="1" bottom="1" header="0.5" footer="0.5"/>
</worksheet>
</file>

<file path=xl/worksheets/sheet336.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Quinquennial Statistics of Fires Burning 1,000 or over Houses</t>
        </is>
      </c>
    </row>
    <row r="2">
      <c r="A2" t="inlineStr">
        <is>
          <t>Insurance · printed pp. 310</t>
        </is>
      </c>
    </row>
    <row r="3">
      <c r="A3" t="inlineStr">
        <is>
          <t>Historic Fires in Japan</t>
        </is>
      </c>
    </row>
    <row r="4">
      <c r="A4" t="inlineStr">
        <is>
          <t>Scan: https://archive.org/details/japan-year-book-1930/page/n365/mode/1up</t>
        </is>
      </c>
    </row>
    <row r="5">
      <c r="A5" s="3" t="inlineStr">
        <is>
          <t>← Contents</t>
        </is>
      </c>
    </row>
    <row r="7">
      <c r="A7" s="5" t="inlineStr">
        <is>
          <t>Period</t>
        </is>
      </c>
      <c r="B7" s="5" t="inlineStr">
        <is>
          <t>Houses</t>
        </is>
      </c>
    </row>
    <row r="8">
      <c r="A8" t="inlineStr">
        <is>
          <t>1876-'80</t>
        </is>
      </c>
      <c r="B8" s="8" t="n">
        <v>7256</v>
      </c>
    </row>
    <row r="9">
      <c r="A9" t="inlineStr">
        <is>
          <t>1881-'85</t>
        </is>
      </c>
      <c r="B9" s="8" t="n">
        <v>3567</v>
      </c>
    </row>
    <row r="10">
      <c r="A10" t="inlineStr">
        <is>
          <t>1886-'90</t>
        </is>
      </c>
      <c r="B10" s="8" t="n">
        <v>3522</v>
      </c>
    </row>
    <row r="11">
      <c r="A11" t="inlineStr">
        <is>
          <t>1891-'95</t>
        </is>
      </c>
      <c r="B11" s="8" t="n">
        <v>2809</v>
      </c>
    </row>
    <row r="12">
      <c r="A12" t="inlineStr">
        <is>
          <t>1896-1900</t>
        </is>
      </c>
      <c r="B12" s="8" t="n">
        <v>5745</v>
      </c>
    </row>
    <row r="13">
      <c r="A13" t="inlineStr">
        <is>
          <t>1901-'05</t>
        </is>
      </c>
      <c r="B13" s="8" t="n">
        <v>1059</v>
      </c>
    </row>
    <row r="14">
      <c r="A14" t="inlineStr">
        <is>
          <t>1906-'10</t>
        </is>
      </c>
      <c r="B14" s="8" t="n">
        <v>6716</v>
      </c>
    </row>
    <row r="15">
      <c r="A15" t="inlineStr">
        <is>
          <t>1911-'15</t>
        </is>
      </c>
      <c r="B15" s="8" t="n">
        <v>5245</v>
      </c>
    </row>
    <row r="16">
      <c r="A16" t="inlineStr">
        <is>
          <t>1916-'20</t>
        </is>
      </c>
      <c r="B16" s="8" t="n">
        <v>2171</v>
      </c>
    </row>
    <row r="17">
      <c r="A17" t="inlineStr">
        <is>
          <t>1921-'25</t>
        </is>
      </c>
      <c r="B17" t="inlineStr"/>
    </row>
    <row r="18">
      <c r="A18" t="inlineStr">
        <is>
          <t>Average</t>
        </is>
      </c>
      <c r="B18" s="8" t="n">
        <v>3975</v>
      </c>
    </row>
    <row r="20">
      <c r="A20" s="2" t="inlineStr">
        <is>
          <t>Transcriber's notes</t>
        </is>
      </c>
    </row>
    <row r="21">
      <c r="A21" t="inlineStr">
        <is>
          <t>Side-by-side two-block list merged (left block then right block); single Average line below.</t>
        </is>
      </c>
    </row>
    <row r="22">
      <c r="A22" t="inlineStr">
        <is>
          <t>1921-'25: third digit blotted ('1,6?7', 5 or 6) — left blank.</t>
        </is>
      </c>
    </row>
    <row r="23">
      <c r="A23" t="inlineStr">
        <is>
          <t>Average 3,975 cannot be checked exactly (blank cell); the nine legible periods sum to 38,090; an average of 3,975 over ten periods implies a total of 39,750 (not used to fill the cell).</t>
        </is>
      </c>
    </row>
  </sheetData>
  <hyperlinks>
    <hyperlink xmlns:r="http://schemas.openxmlformats.org/officeDocument/2006/relationships" ref="A5" r:id="rId1"/>
  </hyperlinks>
  <pageMargins left="0.75" right="0.75" top="1" bottom="1" header="0.5" footer="0.5"/>
</worksheet>
</file>

<file path=xl/worksheets/sheet337.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Conflagrations of 5,000 or over Houses</t>
        </is>
      </c>
    </row>
    <row r="2">
      <c r="A2" t="inlineStr">
        <is>
          <t>Insurance · printed pp. 310</t>
        </is>
      </c>
    </row>
    <row r="3">
      <c r="A3" t="inlineStr">
        <is>
          <t>Scan: https://archive.org/details/japan-year-book-1930/page/n365/mode/1up</t>
        </is>
      </c>
    </row>
    <row r="4">
      <c r="A4" s="3" t="inlineStr">
        <is>
          <t>← Contents</t>
        </is>
      </c>
    </row>
    <row r="6">
      <c r="A6" s="5" t="inlineStr">
        <is>
          <t>Year</t>
        </is>
      </c>
      <c r="B6" s="5" t="inlineStr">
        <is>
          <t>Date</t>
        </is>
      </c>
      <c r="C6" s="5" t="inlineStr">
        <is>
          <t>Place</t>
        </is>
      </c>
      <c r="D6" s="5" t="inlineStr">
        <is>
          <t>Houses</t>
        </is>
      </c>
    </row>
    <row r="7">
      <c r="A7" s="9" t="n">
        <v>1876</v>
      </c>
      <c r="B7" t="inlineStr">
        <is>
          <t>Nov. 27</t>
        </is>
      </c>
      <c r="C7" t="inlineStr">
        <is>
          <t>Nihombashi, Tokyo</t>
        </is>
      </c>
      <c r="D7" s="8" t="n">
        <v>8550</v>
      </c>
    </row>
    <row r="8">
      <c r="A8" s="9" t="n">
        <v>1878</v>
      </c>
      <c r="B8" t="inlineStr">
        <is>
          <t>Mar. 17</t>
        </is>
      </c>
      <c r="C8" t="inlineStr">
        <is>
          <t>Kanda, Tokyo</t>
        </is>
      </c>
      <c r="D8" s="8" t="n">
        <v>5125</v>
      </c>
    </row>
    <row r="9">
      <c r="A9" s="9" t="n">
        <v>1878</v>
      </c>
      <c r="B9" t="inlineStr">
        <is>
          <t>Dec. 26</t>
        </is>
      </c>
      <c r="C9" t="inlineStr">
        <is>
          <t>Nihombashi, Tokyo</t>
        </is>
      </c>
      <c r="D9" t="inlineStr"/>
    </row>
    <row r="10">
      <c r="A10" s="9" t="n">
        <v>1880</v>
      </c>
      <c r="B10" t="inlineStr">
        <is>
          <t>Aug. 7</t>
        </is>
      </c>
      <c r="C10" t="inlineStr">
        <is>
          <t>Niigata City</t>
        </is>
      </c>
      <c r="D10" s="8" t="n">
        <v>5500</v>
      </c>
    </row>
    <row r="11">
      <c r="A11" s="9" t="n">
        <v>1881</v>
      </c>
      <c r="B11" t="inlineStr">
        <is>
          <t>Jan. 26</t>
        </is>
      </c>
      <c r="C11" t="inlineStr">
        <is>
          <t>Kanda, Tokyo</t>
        </is>
      </c>
      <c r="D11" s="8" t="n">
        <v>10637</v>
      </c>
    </row>
    <row r="12">
      <c r="A12" s="9" t="n">
        <v>1885</v>
      </c>
      <c r="B12" t="inlineStr">
        <is>
          <t>June 1</t>
        </is>
      </c>
      <c r="C12" t="inlineStr">
        <is>
          <t>Toyama City</t>
        </is>
      </c>
      <c r="D12" s="8" t="n">
        <v>5900</v>
      </c>
    </row>
    <row r="13">
      <c r="A13" s="9" t="n">
        <v>1899</v>
      </c>
      <c r="B13" t="inlineStr">
        <is>
          <t>Aug. 12</t>
        </is>
      </c>
      <c r="C13" t="inlineStr">
        <is>
          <t>Toyama City</t>
        </is>
      </c>
      <c r="D13" s="8" t="n">
        <v>5000</v>
      </c>
    </row>
    <row r="14">
      <c r="A14" s="9" t="n">
        <v>1907</v>
      </c>
      <c r="B14" t="inlineStr">
        <is>
          <t>Aug. 25</t>
        </is>
      </c>
      <c r="C14" t="inlineStr">
        <is>
          <t>Hakodate City</t>
        </is>
      </c>
      <c r="D14" s="8" t="n">
        <v>9000</v>
      </c>
    </row>
    <row r="15">
      <c r="A15" s="9" t="n">
        <v>1909</v>
      </c>
      <c r="B15" t="inlineStr">
        <is>
          <t>July 31</t>
        </is>
      </c>
      <c r="C15" t="inlineStr">
        <is>
          <t>Kita-ku, Osaka</t>
        </is>
      </c>
      <c r="D15" s="8" t="n">
        <v>11365</v>
      </c>
    </row>
    <row r="16">
      <c r="A16" s="9" t="n">
        <v>1910</v>
      </c>
      <c r="B16" t="inlineStr">
        <is>
          <t>May 3</t>
        </is>
      </c>
      <c r="C16" t="inlineStr">
        <is>
          <t>Aomori City</t>
        </is>
      </c>
      <c r="D16" s="8" t="n">
        <v>7519</v>
      </c>
    </row>
    <row r="17">
      <c r="A17" s="9" t="n">
        <v>1911</v>
      </c>
      <c r="B17" t="inlineStr">
        <is>
          <t>Apr. 9</t>
        </is>
      </c>
      <c r="C17" t="inlineStr">
        <is>
          <t>Asakusa, Tokyo</t>
        </is>
      </c>
      <c r="D17" s="8" t="n">
        <v>6362</v>
      </c>
    </row>
    <row r="19">
      <c r="A19" s="2" t="inlineStr">
        <is>
          <t>Footnotes</t>
        </is>
      </c>
    </row>
    <row r="20">
      <c r="A20" t="inlineStr">
        <is>
          <t>The two tables exclude earthquake-fire disasters which are still practically uncovered in Japan.</t>
        </is>
      </c>
    </row>
    <row r="22">
      <c r="A22" s="2" t="inlineStr">
        <is>
          <t>Transcriber's notes</t>
        </is>
      </c>
    </row>
    <row r="23">
      <c r="A23" t="inlineStr">
        <is>
          <t>1878 Dec. 26 Nihombashi: third digit blotted ('10,?15', 6 or 8) — left blank.</t>
        </is>
      </c>
    </row>
    <row r="24">
      <c r="A24" t="inlineStr">
        <is>
          <t>Several figures printed with periods as thousands separators (8.550, 5.125 etc.); normalised to commas.</t>
        </is>
      </c>
    </row>
    <row r="25">
      <c r="A25" t="inlineStr">
        <is>
          <t>Table continues? No — list ends at 1911 on this page (11 conflagrations, as stated in text).</t>
        </is>
      </c>
    </row>
  </sheetData>
  <hyperlinks>
    <hyperlink xmlns:r="http://schemas.openxmlformats.org/officeDocument/2006/relationships" ref="A4" r:id="rId1"/>
  </hyperlinks>
  <pageMargins left="0.75" right="0.75" top="1" bottom="1" header="0.5" footer="0.5"/>
</worksheet>
</file>

<file path=xl/worksheets/sheet338.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[Business of foreign insurance companies in Japan]</t>
        </is>
      </c>
    </row>
    <row r="2">
      <c r="A2" t="inlineStr">
        <is>
          <t>Insurance · printed pp. 311</t>
        </is>
      </c>
    </row>
    <row r="3">
      <c r="A3" t="inlineStr">
        <is>
          <t>Foreign Insurance Companies</t>
        </is>
      </c>
    </row>
    <row r="4">
      <c r="A4" t="inlineStr">
        <is>
          <t>Scan: https://archive.org/details/japan-year-book-1930/page/n366/mode/1up</t>
        </is>
      </c>
    </row>
    <row r="5">
      <c r="A5" s="3" t="inlineStr">
        <is>
          <t>← Contents</t>
        </is>
      </c>
    </row>
    <row r="7">
      <c r="A7" s="5" t="inlineStr">
        <is>
          <t>Class</t>
        </is>
      </c>
      <c r="B7" s="5" t="inlineStr">
        <is>
          <t>No. o. policies</t>
        </is>
      </c>
      <c r="C7" s="5" t="inlineStr">
        <is>
          <t>Amount (in Yen 1,000)</t>
        </is>
      </c>
    </row>
    <row r="8">
      <c r="A8" t="inlineStr">
        <is>
          <t>Life</t>
        </is>
      </c>
      <c r="B8" s="8" t="n">
        <v>34256</v>
      </c>
      <c r="C8" s="10" t="n">
        <v>154.555</v>
      </c>
    </row>
    <row r="9">
      <c r="A9" t="inlineStr">
        <is>
          <t>Fire</t>
        </is>
      </c>
      <c r="B9" s="8" t="n">
        <v>439264</v>
      </c>
      <c r="C9" s="8" t="n">
        <v>1380732</v>
      </c>
    </row>
    <row r="10">
      <c r="A10" t="inlineStr">
        <is>
          <t>Marine</t>
        </is>
      </c>
      <c r="B10" s="8" t="n">
        <v>8684</v>
      </c>
      <c r="C10" s="8" t="n">
        <v>44882</v>
      </c>
    </row>
    <row r="11">
      <c r="A11" t="inlineStr">
        <is>
          <t>Motor car</t>
        </is>
      </c>
      <c r="B11" s="9" t="n">
        <v>330</v>
      </c>
      <c r="C11" s="8" t="n">
        <v>1355</v>
      </c>
    </row>
    <row r="13">
      <c r="A13" s="2" t="inlineStr">
        <is>
          <t>Transcriber's notes</t>
        </is>
      </c>
    </row>
    <row r="14">
      <c r="A14" t="inlineStr">
        <is>
          <t>Column heading printed "No. o. policies" (sic).</t>
        </is>
      </c>
    </row>
    <row r="15">
      <c r="A15" t="inlineStr">
        <is>
          <t>Life amount printed with a point, "154.555" (likely a comma, transcribed as printed).</t>
        </is>
      </c>
    </row>
    <row r="16">
      <c r="A16" t="inlineStr">
        <is>
          <t>No total printed.</t>
        </is>
      </c>
    </row>
  </sheetData>
  <hyperlinks>
    <hyperlink xmlns:r="http://schemas.openxmlformats.org/officeDocument/2006/relationships" ref="A5" r:id="rId1"/>
  </hyperlinks>
  <pageMargins left="0.75" right="0.75" top="1" bottom="1" header="0.5" footer="0.5"/>
</worksheet>
</file>

<file path=xl/worksheets/sheet339.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depositors of ¥300,000 and upwards]</t>
        </is>
      </c>
    </row>
    <row r="2">
      <c r="A2" t="inlineStr">
        <is>
          <t>Insurance · printed pp. 311</t>
        </is>
      </c>
    </row>
    <row r="3">
      <c r="A3" t="inlineStr">
        <is>
          <t>Foreign Insurance Companies</t>
        </is>
      </c>
    </row>
    <row r="4">
      <c r="A4" t="inlineStr">
        <is>
          <t>Scan: https://archive.org/details/japan-year-book-1930/page/n366/mode/1up</t>
        </is>
      </c>
    </row>
    <row r="5">
      <c r="A5" s="3" t="inlineStr">
        <is>
          <t>← Contents</t>
        </is>
      </c>
    </row>
    <row r="7">
      <c r="A7" s="5" t="inlineStr">
        <is>
          <t>Company</t>
        </is>
      </c>
      <c r="B7" s="5" t="inlineStr">
        <is>
          <t>Deposit (¥)</t>
        </is>
      </c>
    </row>
    <row r="8">
      <c r="A8" t="inlineStr">
        <is>
          <t>Sun Life Ass. Co., Canada</t>
        </is>
      </c>
      <c r="B8" t="inlineStr">
        <is>
          <t>¥9,877,887</t>
        </is>
      </c>
    </row>
    <row r="9">
      <c r="A9" t="inlineStr">
        <is>
          <t>New York Life Ins.</t>
        </is>
      </c>
      <c r="B9" s="8" t="n">
        <v>7737800</v>
      </c>
    </row>
    <row r="10">
      <c r="A10" t="inlineStr">
        <is>
          <t>Com. Union Ass. (f.m.) London</t>
        </is>
      </c>
      <c r="B10" s="8" t="n">
        <v>420882</v>
      </c>
    </row>
    <row r="11">
      <c r="A11" t="inlineStr">
        <is>
          <t>Norwich Union Fire Ins. Co. (f.m.)</t>
        </is>
      </c>
      <c r="B11" s="8" t="n">
        <v>334002</v>
      </c>
    </row>
    <row r="12">
      <c r="A12" t="inlineStr">
        <is>
          <t>South British Ins. Co. (f.m.)</t>
        </is>
      </c>
      <c r="B12" s="8" t="n">
        <v>302653</v>
      </c>
    </row>
    <row r="13">
      <c r="A13" t="inlineStr">
        <is>
          <t>Manufacturers Life Ins</t>
        </is>
      </c>
      <c r="B13" t="inlineStr">
        <is>
          <t>¥3,925,000</t>
        </is>
      </c>
    </row>
    <row r="14">
      <c r="A14" t="inlineStr">
        <is>
          <t>Sun Ins. Office, (f.m.) London</t>
        </is>
      </c>
      <c r="B14" s="8" t="n">
        <v>516604</v>
      </c>
    </row>
    <row r="15">
      <c r="A15" t="inlineStr">
        <is>
          <t>Phoenix Ass. Co. (f.m.)</t>
        </is>
      </c>
      <c r="B15" s="8" t="n">
        <v>418832</v>
      </c>
    </row>
    <row r="16">
      <c r="A16" t="inlineStr">
        <is>
          <t>Yorkshire Ins. Co. (f.m. aut.)</t>
        </is>
      </c>
      <c r="B16" s="10" t="n">
        <v>327.297</v>
      </c>
    </row>
    <row r="18">
      <c r="A18" s="2" t="inlineStr">
        <is>
          <t>Transcriber's notes</t>
        </is>
      </c>
    </row>
    <row r="19">
      <c r="A19" t="inlineStr">
        <is>
          <t>Two side-by-side columns merged (left then right).</t>
        </is>
      </c>
    </row>
    <row r="20">
      <c r="A20" t="inlineStr">
        <is>
          <t>Yorkshire figure printed with a point, "327.297", transcribed as printed.</t>
        </is>
      </c>
    </row>
    <row r="21">
      <c r="A21" t="inlineStr">
        <is>
          <t>No total printed.</t>
        </is>
      </c>
    </row>
  </sheetData>
  <hyperlinks>
    <hyperlink xmlns:r="http://schemas.openxmlformats.org/officeDocument/2006/relationships" ref="A5" r:id="rId1"/>
  </hyperlinks>
  <pageMargins left="0.75" right="0.75" top="1" bottom="1" header="0.5" footer="0.5"/>
</worksheet>
</file>

<file path=xl/worksheets/sheet34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banking organs]</t>
        </is>
      </c>
    </row>
    <row r="2">
      <c r="A2" t="inlineStr">
        <is>
          <t>Banks and Banking Business · printed pp. 312</t>
        </is>
      </c>
    </row>
    <row r="3">
      <c r="A3" t="inlineStr">
        <is>
          <t>Scan: https://archive.org/details/japan-year-book-1930/page/n367/mode/1up</t>
        </is>
      </c>
    </row>
    <row r="4">
      <c r="A4" s="3" t="inlineStr">
        <is>
          <t>← Contents</t>
        </is>
      </c>
    </row>
    <row r="6">
      <c r="A6" s="5" t="inlineStr">
        <is>
          <t>Name</t>
        </is>
      </c>
      <c r="B6" s="5" t="inlineStr">
        <is>
          <t>1917</t>
        </is>
      </c>
      <c r="C6" s="5" t="inlineStr">
        <is>
          <t>1926</t>
        </is>
      </c>
      <c r="D6" s="5" t="inlineStr">
        <is>
          <t>1927</t>
        </is>
      </c>
      <c r="E6" s="5" t="inlineStr">
        <is>
          <t>1928</t>
        </is>
      </c>
    </row>
    <row r="7">
      <c r="A7" t="inlineStr">
        <is>
          <t>Noko Ginko (Agricultural and Industrial Banks)</t>
        </is>
      </c>
      <c r="B7" s="9" t="n">
        <v>46</v>
      </c>
      <c r="C7" s="9" t="n">
        <v>27</v>
      </c>
      <c r="D7" s="9" t="n">
        <v>25</v>
      </c>
      <c r="E7" s="9" t="n">
        <v>25</v>
      </c>
    </row>
    <row r="8">
      <c r="A8" t="inlineStr">
        <is>
          <t>Savings Banks</t>
        </is>
      </c>
      <c r="B8" t="inlineStr">
        <is>
          <t>644*</t>
        </is>
      </c>
      <c r="C8" s="9" t="n">
        <v>124</v>
      </c>
      <c r="D8" s="9" t="n">
        <v>117</v>
      </c>
      <c r="E8" s="9" t="n">
        <v>113</v>
      </c>
    </row>
    <row r="9">
      <c r="A9" t="inlineStr">
        <is>
          <t>Ordinary Banks</t>
        </is>
      </c>
      <c r="B9" s="8" t="n">
        <v>1398</v>
      </c>
      <c r="C9" s="8" t="n">
        <v>1420</v>
      </c>
      <c r="D9" s="8" t="n">
        <v>1364</v>
      </c>
      <c r="E9" s="8" t="n">
        <v>1283</v>
      </c>
    </row>
    <row r="10">
      <c r="A10" t="inlineStr">
        <is>
          <t>Total</t>
        </is>
      </c>
      <c r="B10" s="8" t="n">
        <v>2108</v>
      </c>
      <c r="C10" s="8" t="n">
        <v>1578</v>
      </c>
      <c r="D10" s="8" t="n">
        <v>1514</v>
      </c>
      <c r="E10" s="8" t="n">
        <v>1421</v>
      </c>
    </row>
    <row r="12">
      <c r="A12" s="2" t="inlineStr">
        <is>
          <t>Footnotes</t>
        </is>
      </c>
    </row>
    <row r="13">
      <c r="A13" t="inlineStr">
        <is>
          <t>N.B.—This table does not include the number of banks in Chosen; *indicates the number of ordinary banks carrying on savings bank business in addition.</t>
        </is>
      </c>
    </row>
    <row r="15">
      <c r="A15" s="2" t="inlineStr">
        <is>
          <t>Transcriber's notes</t>
        </is>
      </c>
    </row>
    <row r="16">
      <c r="A16" t="inlineStr">
        <is>
          <t>Year headings are badly printed (smudged); read as 1917, 1926, 1927, 1928 — the last agrees with the text (1,421 banks in 1928). Treat the 1917 and 1926 headings with caution.</t>
        </is>
      </c>
    </row>
    <row r="17">
      <c r="A17" t="inlineStr">
        <is>
          <t>Stub "Total" printed "Tofal" (misprint).</t>
        </is>
      </c>
    </row>
    <row r="18">
      <c r="A18" t="inlineStr">
        <is>
          <t>Total 1917 2,108: parts sum to 2,088 — does NOT reconcile (diff +20)</t>
        </is>
      </c>
    </row>
    <row r="19">
      <c r="A19" t="inlineStr">
        <is>
          <t>Total 1926 1,578: parts sum to 1,571 — does NOT reconcile (diff +7)</t>
        </is>
      </c>
    </row>
    <row r="20">
      <c r="A20" t="inlineStr">
        <is>
          <t>Total 1927 1,514: parts sum to 1,506 — does NOT reconcile (diff +8)</t>
        </is>
      </c>
    </row>
    <row r="21">
      <c r="A21" t="inlineStr">
        <is>
          <t>Total 1928 1,421: parts sum to 1,421 — reconciles</t>
        </is>
      </c>
    </row>
  </sheetData>
  <hyperlinks>
    <hyperlink xmlns:r="http://schemas.openxmlformats.org/officeDocument/2006/relationships" ref="A4" r:id="rId1"/>
  </hyperlinks>
  <pageMargins left="0.75" right="0.75" top="1" bottom="1" header="0.5" footer="0.5"/>
</worksheet>
</file>

<file path=xl/worksheets/sheet34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[Rate of increase of deposits and loans of syndicate banks, 1st term of 1929]</t>
        </is>
      </c>
    </row>
    <row r="2">
      <c r="A2" t="inlineStr">
        <is>
          <t>Banks and Banking Business · printed pp. 315</t>
        </is>
      </c>
    </row>
    <row r="3">
      <c r="A3" t="inlineStr">
        <is>
          <t>Syndicate Banks</t>
        </is>
      </c>
    </row>
    <row r="4">
      <c r="A4" t="inlineStr">
        <is>
          <t>Scan: https://archive.org/details/japan-year-book-1930/page/n372/mode/1up</t>
        </is>
      </c>
    </row>
    <row r="5">
      <c r="A5" s="3" t="inlineStr">
        <is>
          <t>← Contents</t>
        </is>
      </c>
    </row>
    <row r="7">
      <c r="A7" s="5" t="inlineStr">
        <is>
          <t>Item</t>
        </is>
      </c>
      <c r="B7" s="5" t="inlineStr">
        <is>
          <t>Against '27</t>
        </is>
      </c>
      <c r="C7" s="5" t="inlineStr">
        <is>
          <t>Against '26</t>
        </is>
      </c>
      <c r="D7" s="5" t="inlineStr">
        <is>
          <t>Against '25</t>
        </is>
      </c>
    </row>
    <row r="8">
      <c r="A8" t="inlineStr">
        <is>
          <t>Increase of Deposits</t>
        </is>
      </c>
      <c r="B8" t="inlineStr">
        <is>
          <t>7.5%</t>
        </is>
      </c>
      <c r="C8" t="inlineStr">
        <is>
          <t>9.9%</t>
        </is>
      </c>
      <c r="D8" t="inlineStr">
        <is>
          <t>11.8%</t>
        </is>
      </c>
    </row>
    <row r="9">
      <c r="A9" t="inlineStr">
        <is>
          <t>Increase of Loans</t>
        </is>
      </c>
      <c r="B9" t="inlineStr">
        <is>
          <t>—</t>
        </is>
      </c>
      <c r="C9" t="inlineStr">
        <is>
          <t>6.7%</t>
        </is>
      </c>
      <c r="D9" t="inlineStr">
        <is>
          <t>7.3%</t>
        </is>
      </c>
    </row>
    <row r="11">
      <c r="A11" s="2" t="inlineStr">
        <is>
          <t>Transcriber's notes</t>
        </is>
      </c>
    </row>
    <row r="12">
      <c r="A12" t="inlineStr">
        <is>
          <t>The per-cent sign is printed as a slashed glyph resembling '¢'; rendered '%'.</t>
        </is>
      </c>
    </row>
    <row r="13">
      <c r="A13" t="inlineStr">
        <is>
          <t>Middle heading smudged; read as "Against '26" in sequence with the others.</t>
        </is>
      </c>
    </row>
  </sheetData>
  <hyperlinks>
    <hyperlink xmlns:r="http://schemas.openxmlformats.org/officeDocument/2006/relationships" ref="A5" r:id="rId1"/>
  </hyperlinks>
  <pageMargins left="0.75" right="0.75" top="1" bottom="1" header="0.5" footer="0.5"/>
</worksheet>
</file>

<file path=xl/worksheets/sheet34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Bank's Selling T. T. Rate On New York</t>
        </is>
      </c>
    </row>
    <row r="2">
      <c r="A2" t="inlineStr">
        <is>
          <t>Banks and Banking Business · printed pp. 316</t>
        </is>
      </c>
    </row>
    <row r="3">
      <c r="A3" t="inlineStr">
        <is>
          <t>Foreign Exchange Business in Japan</t>
        </is>
      </c>
    </row>
    <row r="4">
      <c r="A4" t="inlineStr">
        <is>
          <t>Scan: https://archive.org/details/japan-year-book-1930/page/n373/mode/1up</t>
        </is>
      </c>
    </row>
    <row r="5">
      <c r="A5" s="3" t="inlineStr">
        <is>
          <t>← Contents</t>
        </is>
      </c>
    </row>
    <row r="7">
      <c r="A7" s="5" t="inlineStr">
        <is>
          <t>Year</t>
        </is>
      </c>
      <c r="B7" s="5" t="inlineStr">
        <is>
          <t>January — Highest</t>
        </is>
      </c>
      <c r="C7" s="5" t="inlineStr">
        <is>
          <t>January — Lowest</t>
        </is>
      </c>
      <c r="D7" s="5" t="inlineStr">
        <is>
          <t>May — Highest</t>
        </is>
      </c>
      <c r="E7" s="5" t="inlineStr">
        <is>
          <t>May — Lowest</t>
        </is>
      </c>
      <c r="F7" s="5" t="inlineStr">
        <is>
          <t>October — Highest</t>
        </is>
      </c>
      <c r="G7" s="5" t="inlineStr">
        <is>
          <t>October — Lowest</t>
        </is>
      </c>
    </row>
    <row r="8">
      <c r="A8" s="9" t="n">
        <v>1925</v>
      </c>
      <c r="B8" t="inlineStr">
        <is>
          <t>38½</t>
        </is>
      </c>
      <c r="C8" t="inlineStr">
        <is>
          <t>38½</t>
        </is>
      </c>
      <c r="D8" t="inlineStr">
        <is>
          <t>41½</t>
        </is>
      </c>
      <c r="E8" t="inlineStr">
        <is>
          <t>41½</t>
        </is>
      </c>
      <c r="F8" t="inlineStr">
        <is>
          <t>43¼</t>
        </is>
      </c>
      <c r="G8" t="inlineStr">
        <is>
          <t>41½</t>
        </is>
      </c>
    </row>
    <row r="9">
      <c r="A9" s="9" t="n">
        <v>1926</v>
      </c>
      <c r="B9" t="inlineStr">
        <is>
          <t>44¼</t>
        </is>
      </c>
      <c r="C9" t="inlineStr">
        <is>
          <t>43½</t>
        </is>
      </c>
      <c r="D9" t="inlineStr">
        <is>
          <t>47¼</t>
        </is>
      </c>
      <c r="E9" t="inlineStr">
        <is>
          <t>46½</t>
        </is>
      </c>
      <c r="F9" t="inlineStr">
        <is>
          <t>48½</t>
        </is>
      </c>
      <c r="G9" t="inlineStr">
        <is>
          <t>48½</t>
        </is>
      </c>
    </row>
    <row r="10">
      <c r="A10" s="9" t="n">
        <v>1927</v>
      </c>
      <c r="B10" t="inlineStr">
        <is>
          <t>48¾</t>
        </is>
      </c>
      <c r="C10" t="inlineStr">
        <is>
          <t>48¾</t>
        </is>
      </c>
      <c r="D10" s="11" t="n">
        <v>48</v>
      </c>
      <c r="E10" t="inlineStr">
        <is>
          <t>46¼</t>
        </is>
      </c>
      <c r="F10" t="inlineStr">
        <is>
          <t>46⅝</t>
        </is>
      </c>
      <c r="G10" t="inlineStr">
        <is>
          <t>46¾</t>
        </is>
      </c>
    </row>
    <row r="11">
      <c r="A11" s="9" t="n">
        <v>1928</v>
      </c>
      <c r="B11" s="11" t="n">
        <v>47</v>
      </c>
      <c r="C11" t="inlineStr">
        <is>
          <t>46⅝</t>
        </is>
      </c>
      <c r="D11" t="inlineStr">
        <is>
          <t>47⅞</t>
        </is>
      </c>
      <c r="E11" t="inlineStr">
        <is>
          <t>46⅛</t>
        </is>
      </c>
      <c r="F11" t="inlineStr">
        <is>
          <t>47⅜</t>
        </is>
      </c>
      <c r="G11" t="inlineStr">
        <is>
          <t>45¾</t>
        </is>
      </c>
    </row>
    <row r="12">
      <c r="A12" s="9" t="n">
        <v>1929</v>
      </c>
      <c r="B12" t="inlineStr">
        <is>
          <t>45 15/16</t>
        </is>
      </c>
      <c r="C12" t="inlineStr">
        <is>
          <t>45 3/16</t>
        </is>
      </c>
      <c r="D12" t="inlineStr">
        <is>
          <t>44⅛</t>
        </is>
      </c>
      <c r="E12" t="inlineStr">
        <is>
          <t>43⅝</t>
        </is>
      </c>
      <c r="F12" t="inlineStr">
        <is>
          <t>—</t>
        </is>
      </c>
      <c r="G12" t="inlineStr">
        <is>
          <t>—</t>
        </is>
      </c>
    </row>
    <row r="14">
      <c r="A14" s="2" t="inlineStr">
        <is>
          <t>Transcriber's notes</t>
        </is>
      </c>
    </row>
    <row r="15">
      <c r="A15" t="inlineStr">
        <is>
          <t>Fractions rendered with Unicode vulgar fractions (printed as small fractions).</t>
        </is>
      </c>
    </row>
    <row r="16">
      <c r="A16" t="inlineStr">
        <is>
          <t>1925 January Highest and May Highest: the denominator of the ½ is blurred and resembles a 3; read as ½ (same glyph shape as the other halves).</t>
        </is>
      </c>
    </row>
  </sheetData>
  <hyperlinks>
    <hyperlink xmlns:r="http://schemas.openxmlformats.org/officeDocument/2006/relationships" ref="A5" r:id="rId1"/>
  </hyperlinks>
  <pageMargins left="0.75" right="0.75" top="1" bottom="1" header="0.5" footer="0.5"/>
</worksheet>
</file>

<file path=xl/worksheets/sheet343.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[Development of banking business, 1926–1928]</t>
        </is>
      </c>
    </row>
    <row r="2">
      <c r="A2" t="inlineStr">
        <is>
          <t>Banks and Banking Business · printed pp. 316, 317</t>
        </is>
      </c>
    </row>
    <row r="3">
      <c r="A3" t="inlineStr">
        <is>
          <t>Banking Statistics. (amount of money in ¥1,000); includes the Branch Office of the Bank of Chosen in Japan proper; data from inquiries by the Oriental Economist</t>
        </is>
      </c>
    </row>
    <row r="4">
      <c r="A4" t="inlineStr">
        <is>
          <t>Scan: https://archive.org/details/japan-year-book-1930/page/n373/mode/1up, https://archive.org/details/japan-year-book-1930/page/n374/mode/1up</t>
        </is>
      </c>
    </row>
    <row r="5">
      <c r="A5" s="3" t="inlineStr">
        <is>
          <t>← Contents</t>
        </is>
      </c>
    </row>
    <row r="7">
      <c r="A7" s="2" t="inlineStr">
        <is>
          <t>1926</t>
        </is>
      </c>
    </row>
    <row r="8">
      <c r="A8" s="5" t="inlineStr">
        <is>
          <t>Class</t>
        </is>
      </c>
      <c r="B8" s="5" t="inlineStr">
        <is>
          <t>No. of banks</t>
        </is>
      </c>
      <c r="C8" s="5" t="inlineStr">
        <is>
          <t>No. of branches</t>
        </is>
      </c>
      <c r="D8" s="5" t="inlineStr">
        <is>
          <t>Capital paid up</t>
        </is>
      </c>
      <c r="E8" s="5" t="inlineStr">
        <is>
          <t>Reserve funds</t>
        </is>
      </c>
      <c r="F8" s="5" t="inlineStr">
        <is>
          <t>Balance of deposits</t>
        </is>
      </c>
      <c r="G8" s="5" t="inlineStr">
        <is>
          <t>Bills discountable and documentary bills</t>
        </is>
      </c>
      <c r="H8" s="5" t="inlineStr">
        <is>
          <t>Borrowings</t>
        </is>
      </c>
      <c r="I8" s="5" t="inlineStr">
        <is>
          <t>Balance of loans</t>
        </is>
      </c>
      <c r="J8" s="5" t="inlineStr">
        <is>
          <t>Deposits with others</t>
        </is>
      </c>
      <c r="K8" s="5" t="inlineStr">
        <is>
          <t>Bonds, shares, etc. owned</t>
        </is>
      </c>
      <c r="L8" s="5" t="inlineStr">
        <is>
          <t>Cash account</t>
        </is>
      </c>
    </row>
    <row r="9">
      <c r="A9" t="inlineStr">
        <is>
          <t>Bank of Japan</t>
        </is>
      </c>
      <c r="B9" s="9" t="n">
        <v>1</v>
      </c>
      <c r="C9" s="9" t="n">
        <v>15</v>
      </c>
      <c r="D9" t="inlineStr"/>
      <c r="E9" s="8" t="n">
        <v>75446</v>
      </c>
      <c r="F9" s="8" t="n">
        <v>570922</v>
      </c>
      <c r="G9" s="8" t="n">
        <v>517830</v>
      </c>
      <c r="H9" t="inlineStr">
        <is>
          <t>—</t>
        </is>
      </c>
      <c r="I9" s="8" t="n">
        <v>91267</v>
      </c>
      <c r="J9" s="8" t="n">
        <v>37033</v>
      </c>
      <c r="K9" s="8" t="n">
        <v>274979</v>
      </c>
      <c r="L9" s="8" t="n">
        <v>310536</v>
      </c>
    </row>
    <row r="10">
      <c r="A10" t="inlineStr">
        <is>
          <t>Special banks</t>
        </is>
      </c>
      <c r="B10" s="9" t="n">
        <v>33</v>
      </c>
      <c r="C10" s="9" t="n">
        <v>209</v>
      </c>
      <c r="D10" s="8" t="n">
        <v>386039</v>
      </c>
      <c r="E10" s="8" t="n">
        <v>210775</v>
      </c>
      <c r="F10" s="8" t="n">
        <v>976653</v>
      </c>
      <c r="G10" s="8" t="n">
        <v>684716</v>
      </c>
      <c r="H10" s="8" t="n">
        <v>642615</v>
      </c>
      <c r="I10" s="8" t="n">
        <v>2281945</v>
      </c>
      <c r="J10" s="8" t="n">
        <v>310819</v>
      </c>
      <c r="K10" s="8" t="n">
        <v>534411</v>
      </c>
      <c r="L10" s="8" t="n">
        <v>99565</v>
      </c>
    </row>
    <row r="11">
      <c r="A11" t="inlineStr">
        <is>
          <t>Ordinary banks</t>
        </is>
      </c>
      <c r="B11" s="8" t="n">
        <v>1420</v>
      </c>
      <c r="C11" s="8" t="n">
        <v>5333</v>
      </c>
      <c r="D11" s="8" t="n">
        <v>1496613</v>
      </c>
      <c r="E11" s="8" t="n">
        <v>663054</v>
      </c>
      <c r="F11" s="8" t="n">
        <v>9178803</v>
      </c>
      <c r="G11" s="8" t="n">
        <v>1558682</v>
      </c>
      <c r="H11" s="8" t="n">
        <v>916769</v>
      </c>
      <c r="I11" s="8" t="n">
        <v>7661118</v>
      </c>
      <c r="J11" s="8" t="n">
        <v>314479</v>
      </c>
      <c r="K11" s="8" t="n">
        <v>2158366</v>
      </c>
      <c r="L11" s="8" t="n">
        <v>695217</v>
      </c>
    </row>
    <row r="12">
      <c r="A12" t="inlineStr">
        <is>
          <t>Savings banks</t>
        </is>
      </c>
      <c r="B12" s="9" t="n">
        <v>124</v>
      </c>
      <c r="C12" s="9" t="n">
        <v>594</v>
      </c>
      <c r="D12" s="8" t="n">
        <v>41351</v>
      </c>
      <c r="E12" s="8" t="n">
        <v>27414</v>
      </c>
      <c r="F12" s="8" t="n">
        <v>1067551</v>
      </c>
      <c r="G12" s="8" t="n">
        <v>46094</v>
      </c>
      <c r="H12" s="8" t="n">
        <v>7562</v>
      </c>
      <c r="I12" s="8" t="n">
        <v>218583</v>
      </c>
      <c r="J12" s="8" t="n">
        <v>256796</v>
      </c>
      <c r="K12" s="8" t="n">
        <v>603659</v>
      </c>
      <c r="L12" s="8" t="n">
        <v>20879</v>
      </c>
    </row>
    <row r="13">
      <c r="A13" t="inlineStr">
        <is>
          <t>Total</t>
        </is>
      </c>
      <c r="B13" s="8" t="n">
        <v>1578</v>
      </c>
      <c r="C13" s="8" t="n">
        <v>6151</v>
      </c>
      <c r="D13" s="8" t="n">
        <v>1961503</v>
      </c>
      <c r="E13" s="8" t="n">
        <v>976689</v>
      </c>
      <c r="F13" s="8" t="n">
        <v>11793930</v>
      </c>
      <c r="G13" s="8" t="n">
        <v>2807322</v>
      </c>
      <c r="H13" s="8" t="n">
        <v>1566947</v>
      </c>
      <c r="I13" s="8" t="n">
        <v>10252942</v>
      </c>
      <c r="J13" s="8" t="n">
        <v>919126</v>
      </c>
      <c r="K13" s="8" t="n">
        <v>3571415</v>
      </c>
      <c r="L13" s="8" t="n">
        <v>1126197</v>
      </c>
    </row>
    <row r="15">
      <c r="A15" s="2" t="inlineStr">
        <is>
          <t>1927</t>
        </is>
      </c>
    </row>
    <row r="16">
      <c r="A16" s="5" t="inlineStr">
        <is>
          <t>Class</t>
        </is>
      </c>
      <c r="B16" s="5" t="inlineStr">
        <is>
          <t>No. of banks</t>
        </is>
      </c>
      <c r="C16" s="5" t="inlineStr">
        <is>
          <t>No. of branches</t>
        </is>
      </c>
      <c r="D16" s="5" t="inlineStr">
        <is>
          <t>Capital paid up</t>
        </is>
      </c>
      <c r="E16" s="5" t="inlineStr">
        <is>
          <t>Reserve funds</t>
        </is>
      </c>
      <c r="F16" s="5" t="inlineStr">
        <is>
          <t>Balance of deposits</t>
        </is>
      </c>
      <c r="G16" s="5" t="inlineStr">
        <is>
          <t>Bills discountable and documentary bills</t>
        </is>
      </c>
      <c r="H16" s="5" t="inlineStr">
        <is>
          <t>Borrowings</t>
        </is>
      </c>
      <c r="I16" s="5" t="inlineStr">
        <is>
          <t>Balance of loans</t>
        </is>
      </c>
      <c r="J16" s="5" t="inlineStr">
        <is>
          <t>Deposits with others</t>
        </is>
      </c>
      <c r="K16" s="5" t="inlineStr">
        <is>
          <t>Bonds, shares, etc. owned</t>
        </is>
      </c>
      <c r="L16" s="5" t="inlineStr">
        <is>
          <t>Cash account</t>
        </is>
      </c>
    </row>
    <row r="17">
      <c r="A17" t="inlineStr">
        <is>
          <t>Bank of Japan</t>
        </is>
      </c>
      <c r="B17" s="9" t="n">
        <v>1</v>
      </c>
      <c r="C17" s="9" t="n">
        <v>16</v>
      </c>
      <c r="D17" s="8" t="n">
        <v>37500</v>
      </c>
      <c r="E17" s="8" t="n">
        <v>80841</v>
      </c>
      <c r="F17" s="8" t="n">
        <v>651636</v>
      </c>
      <c r="G17" s="8" t="n">
        <v>815131</v>
      </c>
      <c r="H17" t="inlineStr">
        <is>
          <t>—</t>
        </is>
      </c>
      <c r="I17" s="8" t="n">
        <v>99937</v>
      </c>
      <c r="J17" s="8" t="n">
        <v>49836</v>
      </c>
      <c r="K17" s="8" t="n">
        <v>228278</v>
      </c>
      <c r="L17" s="8" t="n">
        <v>302587</v>
      </c>
    </row>
    <row r="18">
      <c r="A18" t="inlineStr">
        <is>
          <t>Special banks</t>
        </is>
      </c>
      <c r="B18" s="9" t="n">
        <v>21</v>
      </c>
      <c r="C18" s="9" t="n">
        <v>224</v>
      </c>
      <c r="D18" s="8" t="n">
        <v>362301</v>
      </c>
      <c r="E18" s="8" t="n">
        <v>226659</v>
      </c>
      <c r="F18" s="8" t="n">
        <v>1118989</v>
      </c>
      <c r="G18" s="8" t="n">
        <v>600636</v>
      </c>
      <c r="H18" s="8" t="n">
        <v>750934</v>
      </c>
      <c r="I18" s="8" t="n">
        <v>2460866</v>
      </c>
      <c r="J18" s="8" t="n">
        <v>266082</v>
      </c>
      <c r="K18" s="8" t="n">
        <v>675121</v>
      </c>
      <c r="L18" s="8" t="n">
        <v>99648</v>
      </c>
    </row>
    <row r="19">
      <c r="A19" t="inlineStr">
        <is>
          <t>Ordinary banks</t>
        </is>
      </c>
      <c r="B19" s="8" t="n">
        <v>1283</v>
      </c>
      <c r="C19" s="8" t="n">
        <v>5254</v>
      </c>
      <c r="D19" s="8" t="n">
        <v>1481478</v>
      </c>
      <c r="E19" s="8" t="n">
        <v>629115</v>
      </c>
      <c r="F19" s="8" t="n">
        <v>9027898</v>
      </c>
      <c r="G19" s="8" t="n">
        <v>1176295</v>
      </c>
      <c r="H19" s="8" t="n">
        <v>835861</v>
      </c>
      <c r="I19" s="8" t="n">
        <v>7004649</v>
      </c>
      <c r="J19" s="8" t="n">
        <v>394965</v>
      </c>
      <c r="K19" s="8" t="n">
        <v>2591382</v>
      </c>
      <c r="L19" s="8" t="n">
        <v>673599</v>
      </c>
    </row>
    <row r="20">
      <c r="A20" t="inlineStr">
        <is>
          <t>Savings banks</t>
        </is>
      </c>
      <c r="B20" s="9" t="n">
        <v>113</v>
      </c>
      <c r="C20" s="9" t="n">
        <v>572</v>
      </c>
      <c r="D20" s="8" t="n">
        <v>42916</v>
      </c>
      <c r="E20" s="8" t="n">
        <v>31063</v>
      </c>
      <c r="F20" s="8" t="n">
        <v>1101473</v>
      </c>
      <c r="G20" s="8" t="n">
        <v>280784</v>
      </c>
      <c r="H20" s="8" t="n">
        <v>7838</v>
      </c>
      <c r="I20" s="8" t="n">
        <v>280784</v>
      </c>
      <c r="J20" s="8" t="n">
        <v>175837</v>
      </c>
      <c r="K20" s="8" t="n">
        <v>691921</v>
      </c>
      <c r="L20" s="10" t="n">
        <v>23.014</v>
      </c>
    </row>
    <row r="21">
      <c r="A21" t="inlineStr">
        <is>
          <t>Total</t>
        </is>
      </c>
      <c r="B21" s="8" t="n">
        <v>1428</v>
      </c>
      <c r="C21" s="8" t="n">
        <v>6070</v>
      </c>
      <c r="D21" s="8" t="n">
        <v>1924195</v>
      </c>
      <c r="E21" s="8" t="n">
        <v>967678</v>
      </c>
      <c r="F21" s="8" t="n">
        <v>11899997</v>
      </c>
      <c r="G21" s="8" t="n">
        <v>9846237</v>
      </c>
      <c r="H21" s="8" t="n">
        <v>1594533</v>
      </c>
      <c r="I21" s="8" t="n">
        <v>9846237</v>
      </c>
      <c r="J21" s="8" t="n">
        <v>886720</v>
      </c>
      <c r="K21" s="8" t="n">
        <v>4186703</v>
      </c>
      <c r="L21" s="8" t="n">
        <v>1098849</v>
      </c>
    </row>
    <row r="23">
      <c r="A23" s="2" t="inlineStr">
        <is>
          <t>1928 (end of June)</t>
        </is>
      </c>
    </row>
    <row r="24">
      <c r="A24" s="5" t="inlineStr">
        <is>
          <t>Class</t>
        </is>
      </c>
      <c r="B24" s="5" t="inlineStr">
        <is>
          <t>No. of banks</t>
        </is>
      </c>
      <c r="C24" s="5" t="inlineStr">
        <is>
          <t>No. of branches</t>
        </is>
      </c>
      <c r="D24" s="5" t="inlineStr">
        <is>
          <t>Capital paid up</t>
        </is>
      </c>
      <c r="E24" s="5" t="inlineStr">
        <is>
          <t>Reserve funds</t>
        </is>
      </c>
      <c r="F24" s="5" t="inlineStr">
        <is>
          <t>Balance of deposits</t>
        </is>
      </c>
      <c r="G24" s="5" t="inlineStr">
        <is>
          <t>Bills discountable and documentary bills</t>
        </is>
      </c>
      <c r="H24" s="5" t="inlineStr">
        <is>
          <t>Borrowings</t>
        </is>
      </c>
      <c r="I24" s="5" t="inlineStr">
        <is>
          <t>Balance of loans</t>
        </is>
      </c>
      <c r="J24" s="5" t="inlineStr">
        <is>
          <t>Deposits with others</t>
        </is>
      </c>
      <c r="K24" s="5" t="inlineStr">
        <is>
          <t>Bonds, shares, etc. owned</t>
        </is>
      </c>
      <c r="L24" s="5" t="inlineStr">
        <is>
          <t>Cash account</t>
        </is>
      </c>
    </row>
    <row r="25">
      <c r="A25" t="inlineStr">
        <is>
          <t>Bank of Japan</t>
        </is>
      </c>
      <c r="B25" s="9" t="n">
        <v>1</v>
      </c>
      <c r="C25" s="9" t="n">
        <v>16</v>
      </c>
      <c r="D25" s="8" t="n">
        <v>37500</v>
      </c>
      <c r="E25" s="8" t="n">
        <v>83725</v>
      </c>
      <c r="F25" s="8" t="n">
        <v>856394</v>
      </c>
      <c r="G25" s="8" t="n">
        <v>769658</v>
      </c>
      <c r="H25" t="inlineStr">
        <is>
          <t>—</t>
        </is>
      </c>
      <c r="I25" s="8" t="n">
        <v>32331</v>
      </c>
      <c r="J25" s="8" t="n">
        <v>40154</v>
      </c>
      <c r="K25" s="8" t="n">
        <v>282758</v>
      </c>
      <c r="L25" s="8" t="n">
        <v>367620</v>
      </c>
    </row>
    <row r="26">
      <c r="A26" t="inlineStr">
        <is>
          <t>Special banks</t>
        </is>
      </c>
      <c r="B26" s="9" t="n">
        <v>31</v>
      </c>
      <c r="C26" s="9" t="n">
        <v>231</v>
      </c>
      <c r="D26" s="8" t="n">
        <v>363544</v>
      </c>
      <c r="E26" s="8" t="n">
        <v>238498</v>
      </c>
      <c r="F26" s="8" t="n">
        <v>1246224</v>
      </c>
      <c r="G26" s="8" t="n">
        <v>443153</v>
      </c>
      <c r="H26" s="8" t="n">
        <v>388133</v>
      </c>
      <c r="I26" s="8" t="n">
        <v>2434954</v>
      </c>
      <c r="J26" s="8" t="n">
        <v>268314</v>
      </c>
      <c r="K26" s="8" t="n">
        <v>674750</v>
      </c>
      <c r="L26" s="8" t="n">
        <v>108031</v>
      </c>
    </row>
    <row r="27">
      <c r="A27" t="inlineStr">
        <is>
          <t>Ordinary banks</t>
        </is>
      </c>
      <c r="B27" s="8" t="n">
        <v>1169</v>
      </c>
      <c r="C27" s="8" t="n">
        <v>5162</v>
      </c>
      <c r="D27" s="8" t="n">
        <v>1411138</v>
      </c>
      <c r="E27" s="8" t="n">
        <v>594797</v>
      </c>
      <c r="F27" s="8" t="n">
        <v>9145836</v>
      </c>
      <c r="G27" s="8" t="n">
        <v>1021554</v>
      </c>
      <c r="H27" s="8" t="n">
        <v>804592</v>
      </c>
      <c r="I27" s="8" t="n">
        <v>6520431</v>
      </c>
      <c r="J27" s="8" t="n">
        <v>549962</v>
      </c>
      <c r="K27" s="8" t="n">
        <v>3082049</v>
      </c>
      <c r="L27" s="8" t="n">
        <v>611318</v>
      </c>
    </row>
    <row r="28">
      <c r="A28" t="inlineStr">
        <is>
          <t>Savings banks</t>
        </is>
      </c>
      <c r="B28" s="9" t="n">
        <v>104</v>
      </c>
      <c r="C28" s="9" t="n">
        <v>542</v>
      </c>
      <c r="D28" s="8" t="n">
        <v>40823</v>
      </c>
      <c r="E28" s="8" t="n">
        <v>31796</v>
      </c>
      <c r="F28" s="8" t="n">
        <v>1160906</v>
      </c>
      <c r="G28" s="8" t="n">
        <v>10790</v>
      </c>
      <c r="H28" s="8" t="n">
        <v>8115</v>
      </c>
      <c r="I28" s="8" t="n">
        <v>306140</v>
      </c>
      <c r="J28" s="8" t="n">
        <v>165831</v>
      </c>
      <c r="K28" s="8" t="n">
        <v>739741</v>
      </c>
      <c r="L28" s="8" t="n">
        <v>23378</v>
      </c>
    </row>
    <row r="29">
      <c r="A29" t="inlineStr">
        <is>
          <t>Total</t>
        </is>
      </c>
      <c r="B29" s="8" t="n">
        <v>1305</v>
      </c>
      <c r="C29" s="8" t="n">
        <v>5951</v>
      </c>
      <c r="D29" s="8" t="n">
        <v>1853005</v>
      </c>
      <c r="E29" s="8" t="n">
        <v>948816</v>
      </c>
      <c r="F29" s="8" t="n">
        <v>12409360</v>
      </c>
      <c r="G29" t="inlineStr"/>
      <c r="H29" s="8" t="n">
        <v>1200840</v>
      </c>
      <c r="I29" s="8" t="n">
        <v>9293856</v>
      </c>
      <c r="J29" s="8" t="n">
        <v>1024262</v>
      </c>
      <c r="K29" s="8" t="n">
        <v>4779299</v>
      </c>
      <c r="L29" s="8" t="n">
        <v>1110347</v>
      </c>
    </row>
    <row r="31">
      <c r="A31" s="2" t="inlineStr">
        <is>
          <t>Transcriber's notes</t>
        </is>
      </c>
    </row>
    <row r="32">
      <c r="A32" t="inlineStr">
        <is>
          <t>Columns Borrowings to Cash account are printed on p. 317 under the heading "1926 (Continued)" etc.; merged into the same rows.</t>
        </is>
      </c>
    </row>
    <row r="33">
      <c r="A33" t="inlineStr">
        <is>
          <t>1926 Bank of Japan, Capital paid up: third digit smudged (reads "37,5?0"); left blank. 1927 and 1928 print 37,500.</t>
        </is>
      </c>
    </row>
    <row r="34">
      <c r="A34" t="inlineStr">
        <is>
          <t>1928 Total, Bills discountable: second digit broken (2 or 3, "2,?45,155"); left blank.</t>
        </is>
      </c>
    </row>
    <row r="35">
      <c r="A35" t="inlineStr">
        <is>
          <t>1927 Total, Bills discountable printed "9,846,237" as far as can be seen (first digit looks like 9).</t>
        </is>
      </c>
    </row>
    <row r="36">
      <c r="A36" t="inlineStr">
        <is>
          <t>1926 Total No. of banks 1,578: parts sum to 1,578 — reconciles</t>
        </is>
      </c>
    </row>
    <row r="37">
      <c r="A37" t="inlineStr">
        <is>
          <t>1926 Total No. of branches 6,151: parts sum to 6,151 — reconciles</t>
        </is>
      </c>
    </row>
    <row r="38">
      <c r="A38" t="inlineStr">
        <is>
          <t>1926 Total Capital paid up: not checked (blank cell)</t>
        </is>
      </c>
    </row>
    <row r="39">
      <c r="A39" t="inlineStr">
        <is>
          <t>1926 Total Reserve funds 976,689: parts sum to 976,689 — reconciles</t>
        </is>
      </c>
    </row>
    <row r="40">
      <c r="A40" t="inlineStr">
        <is>
          <t>1926 Total Balance of deposits 11,793,930: parts sum to 11,793,929 — does NOT reconcile (diff 1)</t>
        </is>
      </c>
    </row>
    <row r="41">
      <c r="A41" t="inlineStr">
        <is>
          <t>1926 Total Bills discountable and documentary bills 2,807,322: parts sum to 2,807,322 — reconciles</t>
        </is>
      </c>
    </row>
    <row r="42">
      <c r="A42" t="inlineStr">
        <is>
          <t>1927 Total No. of banks 1,428: parts sum to 1,418 — does NOT reconcile (diff 10)</t>
        </is>
      </c>
    </row>
    <row r="43">
      <c r="A43" t="inlineStr">
        <is>
          <t>1927 Total No. of branches 6,070: parts sum to 6,066 — does NOT reconcile (diff 4)</t>
        </is>
      </c>
    </row>
    <row r="44">
      <c r="A44" t="inlineStr">
        <is>
          <t>1927 Total Capital paid up 1,924,195: parts sum to 1,924,195 — reconciles</t>
        </is>
      </c>
    </row>
    <row r="45">
      <c r="A45" t="inlineStr">
        <is>
          <t>1927 Total Reserve funds 967,678: parts sum to 967,678 — reconciles</t>
        </is>
      </c>
    </row>
    <row r="46">
      <c r="A46" t="inlineStr">
        <is>
          <t>1927 Total Balance of deposits 11,899,997: parts sum to 11,899,996 — does NOT reconcile (diff 1)</t>
        </is>
      </c>
    </row>
    <row r="47">
      <c r="A47" t="inlineStr">
        <is>
          <t>1927 Total Bills discountable and documentary bills 9,846,237: parts sum to 2,872,846 — does NOT reconcile (diff 6,973,391)</t>
        </is>
      </c>
    </row>
    <row r="48">
      <c r="A48" t="inlineStr">
        <is>
          <t>1928 (end of June) Total No. of banks 1,305: parts sum to 1,305 — reconciles</t>
        </is>
      </c>
    </row>
    <row r="49">
      <c r="A49" t="inlineStr">
        <is>
          <t>1928 (end of June) Total No. of branches 5,951: parts sum to 5,951 — reconciles</t>
        </is>
      </c>
    </row>
    <row r="50">
      <c r="A50" t="inlineStr">
        <is>
          <t>1928 (end of June) Total Capital paid up 1,853,005: parts sum to 1,853,005 — reconciles</t>
        </is>
      </c>
    </row>
    <row r="51">
      <c r="A51" t="inlineStr">
        <is>
          <t>1928 (end of June) Total Reserve funds 948,816: parts sum to 948,816 — reconciles</t>
        </is>
      </c>
    </row>
    <row r="52">
      <c r="A52" t="inlineStr">
        <is>
          <t>1928 (end of June) Total Balance of deposits 12,409,360: parts sum to 12,409,360 — reconciles</t>
        </is>
      </c>
    </row>
    <row r="53">
      <c r="A53" t="inlineStr">
        <is>
          <t>1928 (end of June) Total Bills discountable and documentary bills: not checked (blank cell)</t>
        </is>
      </c>
    </row>
    <row r="54">
      <c r="A54" t="inlineStr">
        <is>
          <t>1926 Total Borrowings 1,566,947: parts sum to 1,566,946 — does NOT reconcile (diff 1)</t>
        </is>
      </c>
    </row>
    <row r="55">
      <c r="A55" t="inlineStr">
        <is>
          <t>1926 Total Balance of loans 10,252,942: parts sum to 10,252,913 — does NOT reconcile (diff 29)</t>
        </is>
      </c>
    </row>
    <row r="56">
      <c r="A56" t="inlineStr">
        <is>
          <t>1926 Total Deposits with others 919,126: parts sum to 919,127 — does NOT reconcile (diff -1)</t>
        </is>
      </c>
    </row>
    <row r="57">
      <c r="A57" t="inlineStr">
        <is>
          <t>1926 Total Bonds, shares, etc. owned 3,571,415: parts sum to 3,571,415 — reconciles</t>
        </is>
      </c>
    </row>
    <row r="58">
      <c r="A58" t="inlineStr">
        <is>
          <t>1926 Total Cash account 1,126,197: parts sum to 1,126,197 — reconciles</t>
        </is>
      </c>
    </row>
    <row r="59">
      <c r="A59" t="inlineStr">
        <is>
          <t>1927 Total Borrowings 1,594,533: parts sum to 1,594,633 — does NOT reconcile (diff -100)</t>
        </is>
      </c>
    </row>
    <row r="60">
      <c r="A60" t="inlineStr">
        <is>
          <t>1927 Total Balance of loans 9,846,237: parts sum to 9,846,236 — does NOT reconcile (diff 1)</t>
        </is>
      </c>
    </row>
    <row r="61">
      <c r="A61" t="inlineStr">
        <is>
          <t>1927 Total Deposits with others 886,720: parts sum to 886,720 — reconciles</t>
        </is>
      </c>
    </row>
    <row r="62">
      <c r="A62" t="inlineStr">
        <is>
          <t>1927 Total Bonds, shares, etc. owned 4,186,703: parts sum to 4,186,702 — does NOT reconcile (diff 1)</t>
        </is>
      </c>
    </row>
    <row r="63">
      <c r="A63" t="inlineStr">
        <is>
          <t>1927 Total Cash account 1,098,849: parts sum to 1,098,848 (reading Savings banks '23.014' as 23,014) — does NOT reconcile (diff 1)</t>
        </is>
      </c>
    </row>
    <row r="64">
      <c r="A64" t="inlineStr">
        <is>
          <t>1928 (end of June) Total Borrowings 1,200,840: parts sum to 1,200,840 — reconciles</t>
        </is>
      </c>
    </row>
    <row r="65">
      <c r="A65" t="inlineStr">
        <is>
          <t>1928 (end of June) Total Balance of loans 9,293,856: parts sum to 9,293,856 — reconciles</t>
        </is>
      </c>
    </row>
    <row r="66">
      <c r="A66" t="inlineStr">
        <is>
          <t>1928 (end of June) Total Deposits with others 1,024,262: parts sum to 1,024,261 — does NOT reconcile (diff 1)</t>
        </is>
      </c>
    </row>
    <row r="67">
      <c r="A67" t="inlineStr">
        <is>
          <t>1928 (end of June) Total Bonds, shares, etc. owned 4,779,299: parts sum to 4,779,298 — does NOT reconcile (diff 1)</t>
        </is>
      </c>
    </row>
    <row r="68">
      <c r="A68" t="inlineStr">
        <is>
          <t>1928 (end of June) Total Cash account 1,110,347: parts sum to 1,110,347 — reconciles</t>
        </is>
      </c>
    </row>
    <row r="69">
      <c r="A69" t="inlineStr">
        <is>
          <t>1927 Savings banks Cash account printed '23.014' (point for comma), transcribed as printed.</t>
        </is>
      </c>
    </row>
    <row r="70">
      <c r="A70" t="inlineStr">
        <is>
          <t>Note: the 1927 'Bills discountable' column on p. 316 prints Savings banks 280,784 and Total 9,846,237 — identical to the 1927 'Balance of loans' Savings banks and Total on p. 317; the p. 316 figures appear to be a printer's repetition (transcribed as printed).</t>
        </is>
      </c>
    </row>
  </sheetData>
  <hyperlinks>
    <hyperlink xmlns:r="http://schemas.openxmlformats.org/officeDocument/2006/relationships" ref="A5" r:id="rId1"/>
  </hyperlinks>
  <pageMargins left="0.75" right="0.75" top="1" bottom="1" header="0.5" footer="0.5"/>
</worksheet>
</file>

<file path=xl/worksheets/sheet34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Loans Classified</t>
        </is>
      </c>
    </row>
    <row r="2">
      <c r="A2" t="inlineStr">
        <is>
          <t>Banks and Banking Business · printed pp. 317</t>
        </is>
      </c>
    </row>
    <row r="3">
      <c r="A3" t="inlineStr">
        <is>
          <t>Loans on the books of banks throughout the country at the end of Aug. 1929 (Treasury returns; amount of money in ¥1,000)</t>
        </is>
      </c>
    </row>
    <row r="4">
      <c r="A4" t="inlineStr">
        <is>
          <t>Scan: https://archive.org/details/japan-year-book-1930/page/n374/mode/1up</t>
        </is>
      </c>
    </row>
    <row r="5">
      <c r="A5" s="3" t="inlineStr">
        <is>
          <t>← Contents</t>
        </is>
      </c>
    </row>
    <row r="7">
      <c r="A7" s="5" t="inlineStr">
        <is>
          <t>Class</t>
        </is>
      </c>
      <c r="B7" s="5" t="inlineStr">
        <is>
          <t>Amount (¥1,000)</t>
        </is>
      </c>
    </row>
    <row r="8">
      <c r="A8" t="inlineStr">
        <is>
          <t>Secured</t>
        </is>
      </c>
      <c r="B8" t="inlineStr">
        <is>
          <t>¥3,869,174</t>
        </is>
      </c>
    </row>
    <row r="9">
      <c r="A9" t="inlineStr">
        <is>
          <t>Notes</t>
        </is>
      </c>
      <c r="B9" s="8" t="n">
        <v>4260037</v>
      </c>
    </row>
    <row r="10">
      <c r="A10" t="inlineStr">
        <is>
          <t>Overdrafts</t>
        </is>
      </c>
      <c r="B10" s="8" t="n">
        <v>943334</v>
      </c>
    </row>
    <row r="11">
      <c r="A11" t="inlineStr">
        <is>
          <t>Call</t>
        </is>
      </c>
      <c r="B11" s="8" t="n">
        <v>145639</v>
      </c>
    </row>
    <row r="12">
      <c r="A12" t="inlineStr">
        <is>
          <t>Discount</t>
        </is>
      </c>
      <c r="B12" s="8" t="n">
        <v>1939262</v>
      </c>
    </row>
    <row r="13">
      <c r="A13" t="inlineStr">
        <is>
          <t>Total</t>
        </is>
      </c>
      <c r="B13" s="8" t="n">
        <v>11157446</v>
      </c>
    </row>
    <row r="15">
      <c r="A15" s="2" t="inlineStr">
        <is>
          <t>Transcriber's notes</t>
        </is>
      </c>
    </row>
    <row r="16">
      <c r="A16" t="inlineStr">
        <is>
          <t>Total 11,157,446: parts sum to 11,157,446 — reconciles</t>
        </is>
      </c>
    </row>
  </sheetData>
  <hyperlinks>
    <hyperlink xmlns:r="http://schemas.openxmlformats.org/officeDocument/2006/relationships" ref="A5" r:id="rId1"/>
  </hyperlinks>
  <pageMargins left="0.75" right="0.75" top="1" bottom="1" header="0.5" footer="0.5"/>
</worksheet>
</file>

<file path=xl/worksheets/sheet345.xml><?xml version="1.0" encoding="utf-8"?>
<worksheet xmlns="http://schemas.openxmlformats.org/spreadsheetml/2006/main">
  <sheetPr>
    <outlinePr summaryBelow="1" summaryRight="1"/>
    <pageSetUpPr/>
  </sheetPr>
  <dimension ref="A1:M4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Liabilities of Banks</t>
        </is>
      </c>
    </row>
    <row r="2">
      <c r="A2" t="inlineStr">
        <is>
          <t>Banks and Banking Business · printed pp. 317</t>
        </is>
      </c>
    </row>
    <row r="3">
      <c r="A3" t="inlineStr">
        <is>
          <t>(June 30, 1928; in ¥1,000)</t>
        </is>
      </c>
    </row>
    <row r="4">
      <c r="A4" t="inlineStr">
        <is>
          <t>Scan: https://archive.org/details/japan-year-book-1930/page/n374/mode/1up</t>
        </is>
      </c>
    </row>
    <row r="5">
      <c r="A5" s="3" t="inlineStr">
        <is>
          <t>← Contents</t>
        </is>
      </c>
    </row>
    <row r="7">
      <c r="A7" s="5" t="inlineStr">
        <is>
          <t>Item</t>
        </is>
      </c>
      <c r="B7" s="5" t="inlineStr">
        <is>
          <t>Bank of Japan</t>
        </is>
      </c>
      <c r="C7" s="5" t="inlineStr">
        <is>
          <t>Specie Bank</t>
        </is>
      </c>
      <c r="D7" s="5" t="inlineStr">
        <is>
          <t>Kwangyo Ginko</t>
        </is>
      </c>
      <c r="E7" s="5" t="inlineStr">
        <is>
          <t>Noko Ginko</t>
        </is>
      </c>
      <c r="F7" s="5" t="inlineStr">
        <is>
          <t>Colonial Bank</t>
        </is>
      </c>
      <c r="G7" s="5" t="inlineStr">
        <is>
          <t>Bank of Taiwan</t>
        </is>
      </c>
      <c r="H7" s="5" t="inlineStr">
        <is>
          <t>Industrial Bank</t>
        </is>
      </c>
      <c r="I7" s="5" t="inlineStr">
        <is>
          <t>Bank of Chosen</t>
        </is>
      </c>
      <c r="J7" s="5" t="inlineStr">
        <is>
          <t>Ordinary Banks</t>
        </is>
      </c>
      <c r="K7" s="5" t="inlineStr">
        <is>
          <t>Savings Banks</t>
        </is>
      </c>
      <c r="L7" s="5" t="inlineStr">
        <is>
          <t>Total</t>
        </is>
      </c>
      <c r="M7" s="5" t="inlineStr">
        <is>
          <t>Total for '27 (June)</t>
        </is>
      </c>
    </row>
    <row r="8">
      <c r="A8" t="inlineStr">
        <is>
          <t>Capital, nominal</t>
        </is>
      </c>
      <c r="B8" s="8" t="n">
        <v>60000</v>
      </c>
      <c r="C8" s="8" t="n">
        <v>100000</v>
      </c>
      <c r="D8" s="8" t="n">
        <v>99000</v>
      </c>
      <c r="E8" s="8" t="n">
        <v>102400</v>
      </c>
      <c r="F8" s="8" t="n">
        <v>20000</v>
      </c>
      <c r="G8" s="8" t="n">
        <v>15000</v>
      </c>
      <c r="H8" s="8" t="n">
        <v>50000</v>
      </c>
      <c r="I8" s="8" t="n">
        <v>40000</v>
      </c>
      <c r="J8" s="8" t="n">
        <v>2240477</v>
      </c>
      <c r="K8" s="8" t="n">
        <v>90645</v>
      </c>
      <c r="L8" s="8" t="n">
        <v>2817522</v>
      </c>
      <c r="M8" s="8" t="n">
        <v>2990180</v>
      </c>
    </row>
    <row r="9">
      <c r="A9" t="inlineStr">
        <is>
          <t>Reserve funds</t>
        </is>
      </c>
      <c r="B9" s="8" t="n">
        <v>83725</v>
      </c>
      <c r="C9" s="8" t="n">
        <v>103791</v>
      </c>
      <c r="D9" s="8" t="n">
        <v>50940</v>
      </c>
      <c r="E9" s="8" t="n">
        <v>56030</v>
      </c>
      <c r="F9" s="8" t="n">
        <v>8679</v>
      </c>
      <c r="G9" t="inlineStr">
        <is>
          <t>—</t>
        </is>
      </c>
      <c r="H9" s="8" t="n">
        <v>17966</v>
      </c>
      <c r="I9" s="8" t="n">
        <v>1091</v>
      </c>
      <c r="J9" s="8" t="n">
        <v>594796</v>
      </c>
      <c r="K9" s="8" t="n">
        <v>31796</v>
      </c>
      <c r="L9" s="8" t="n">
        <v>948816</v>
      </c>
      <c r="M9" s="8" t="n">
        <v>1004817</v>
      </c>
    </row>
    <row r="10">
      <c r="A10" t="inlineStr">
        <is>
          <t>Notes issued</t>
        </is>
      </c>
      <c r="B10" s="8" t="n">
        <v>1462655</v>
      </c>
      <c r="C10" s="8" t="n">
        <v>20322</v>
      </c>
      <c r="D10" t="inlineStr">
        <is>
          <t>—</t>
        </is>
      </c>
      <c r="E10" t="inlineStr">
        <is>
          <t>—</t>
        </is>
      </c>
      <c r="F10" t="inlineStr">
        <is>
          <t>—</t>
        </is>
      </c>
      <c r="G10" s="8" t="n">
        <v>47347</v>
      </c>
      <c r="H10" t="inlineStr">
        <is>
          <t>—</t>
        </is>
      </c>
      <c r="I10" s="8" t="n">
        <v>102688</v>
      </c>
      <c r="J10" t="inlineStr">
        <is>
          <t>—</t>
        </is>
      </c>
      <c r="K10" t="inlineStr">
        <is>
          <t>—</t>
        </is>
      </c>
      <c r="L10" s="8" t="n">
        <v>1633013</v>
      </c>
      <c r="M10" s="8" t="n">
        <v>1604672</v>
      </c>
    </row>
    <row r="11">
      <c r="A11" t="inlineStr">
        <is>
          <t>Debenture loans</t>
        </is>
      </c>
      <c r="B11" t="inlineStr">
        <is>
          <t>—</t>
        </is>
      </c>
      <c r="C11" t="inlineStr">
        <is>
          <t>—</t>
        </is>
      </c>
      <c r="D11" s="8" t="n">
        <v>785974</v>
      </c>
      <c r="E11" s="8" t="n">
        <v>458684</v>
      </c>
      <c r="F11" s="8" t="n">
        <v>107652</v>
      </c>
      <c r="G11" t="inlineStr">
        <is>
          <t>—</t>
        </is>
      </c>
      <c r="H11" s="8" t="n">
        <v>247138</v>
      </c>
      <c r="I11" t="inlineStr">
        <is>
          <t>—</t>
        </is>
      </c>
      <c r="J11" t="inlineStr">
        <is>
          <t>—</t>
        </is>
      </c>
      <c r="K11" t="inlineStr">
        <is>
          <t>—</t>
        </is>
      </c>
      <c r="L11" s="8" t="n">
        <v>1599449</v>
      </c>
      <c r="M11" s="8" t="n">
        <v>1532133</v>
      </c>
    </row>
    <row r="12">
      <c r="A12" t="inlineStr">
        <is>
          <t>Deposits</t>
        </is>
      </c>
      <c r="B12" s="8" t="n">
        <v>856394</v>
      </c>
      <c r="C12" s="8" t="n">
        <v>562506</v>
      </c>
      <c r="D12" s="8" t="n">
        <v>88356</v>
      </c>
      <c r="E12" s="8" t="n">
        <v>177448</v>
      </c>
      <c r="F12" s="8" t="n">
        <v>61161</v>
      </c>
      <c r="G12" s="8" t="n">
        <v>74889</v>
      </c>
      <c r="H12" s="8" t="n">
        <v>47733</v>
      </c>
      <c r="I12" s="8" t="n">
        <v>234132</v>
      </c>
      <c r="J12" s="8" t="n">
        <v>9122349</v>
      </c>
      <c r="K12" s="8" t="n">
        <v>87374</v>
      </c>
      <c r="L12" s="8" t="n">
        <v>11312341</v>
      </c>
      <c r="M12" s="8" t="n">
        <v>11379469</v>
      </c>
    </row>
    <row r="13">
      <c r="A13" t="inlineStr">
        <is>
          <t>Bills re-discounted</t>
        </is>
      </c>
      <c r="B13" t="inlineStr">
        <is>
          <t>—</t>
        </is>
      </c>
      <c r="C13" s="8" t="n">
        <v>130936</v>
      </c>
      <c r="D13" t="inlineStr">
        <is>
          <t>—</t>
        </is>
      </c>
      <c r="E13" t="inlineStr">
        <is>
          <t>—</t>
        </is>
      </c>
      <c r="F13" t="inlineStr">
        <is>
          <t>—</t>
        </is>
      </c>
      <c r="G13" s="8" t="n">
        <v>133609</v>
      </c>
      <c r="H13" t="inlineStr">
        <is>
          <t>—</t>
        </is>
      </c>
      <c r="I13" s="8" t="n">
        <v>691610</v>
      </c>
      <c r="J13" s="8" t="n">
        <v>160484</v>
      </c>
      <c r="K13" t="inlineStr">
        <is>
          <t>—</t>
        </is>
      </c>
      <c r="L13" s="8" t="n">
        <v>425721</v>
      </c>
      <c r="M13" s="8" t="n">
        <v>530086</v>
      </c>
    </row>
    <row r="14">
      <c r="A14" t="inlineStr">
        <is>
          <t>Debts</t>
        </is>
      </c>
      <c r="B14" t="inlineStr">
        <is>
          <t>—</t>
        </is>
      </c>
      <c r="C14" s="8" t="n">
        <v>132663</v>
      </c>
      <c r="D14" t="inlineStr">
        <is>
          <t>—</t>
        </is>
      </c>
      <c r="E14" t="inlineStr">
        <is>
          <t>—</t>
        </is>
      </c>
      <c r="F14" t="inlineStr">
        <is>
          <t>—</t>
        </is>
      </c>
      <c r="G14" s="8" t="n">
        <v>163016</v>
      </c>
      <c r="H14" t="inlineStr">
        <is>
          <t>—</t>
        </is>
      </c>
      <c r="I14" s="8" t="n">
        <v>92454</v>
      </c>
      <c r="J14" s="8" t="n">
        <v>804592</v>
      </c>
      <c r="K14" s="8" t="n">
        <v>8115</v>
      </c>
      <c r="L14" s="8" t="n">
        <v>1200840</v>
      </c>
      <c r="M14" s="8" t="n">
        <v>1063969</v>
      </c>
    </row>
    <row r="15">
      <c r="A15" t="inlineStr">
        <is>
          <t>Temporary debts</t>
        </is>
      </c>
      <c r="B15" s="9" t="n">
        <v>17</v>
      </c>
      <c r="C15" s="8" t="n">
        <v>1561</v>
      </c>
      <c r="D15" t="inlineStr">
        <is>
          <t>—</t>
        </is>
      </c>
      <c r="E15" s="9" t="n">
        <v>949</v>
      </c>
      <c r="F15" s="8" t="n">
        <v>1821</v>
      </c>
      <c r="G15" s="8" t="n">
        <v>1914</v>
      </c>
      <c r="H15" s="9" t="n">
        <v>86</v>
      </c>
      <c r="I15" s="8" t="n">
        <v>5936</v>
      </c>
      <c r="J15" s="8" t="n">
        <v>199653</v>
      </c>
      <c r="K15" t="inlineStr">
        <is>
          <t>—</t>
        </is>
      </c>
      <c r="L15" s="8" t="n">
        <v>211938</v>
      </c>
      <c r="M15" s="8" t="n">
        <v>278973</v>
      </c>
    </row>
    <row r="16">
      <c r="A16" t="inlineStr">
        <is>
          <t>Branch accounts</t>
        </is>
      </c>
      <c r="B16" t="inlineStr">
        <is>
          <t>—</t>
        </is>
      </c>
      <c r="C16" t="inlineStr">
        <is>
          <t>—</t>
        </is>
      </c>
      <c r="D16" t="inlineStr">
        <is>
          <t>—</t>
        </is>
      </c>
      <c r="E16" t="inlineStr">
        <is>
          <t>—</t>
        </is>
      </c>
      <c r="F16" t="inlineStr">
        <is>
          <t>—</t>
        </is>
      </c>
      <c r="G16" t="inlineStr">
        <is>
          <t>—</t>
        </is>
      </c>
      <c r="H16" t="inlineStr">
        <is>
          <t>—</t>
        </is>
      </c>
      <c r="I16" t="inlineStr">
        <is>
          <t>—</t>
        </is>
      </c>
      <c r="J16" s="8" t="n">
        <v>2963203</v>
      </c>
      <c r="K16" s="8" t="n">
        <v>514956</v>
      </c>
      <c r="L16" s="8" t="n">
        <v>3478160</v>
      </c>
      <c r="M16" s="8" t="n">
        <v>2923562</v>
      </c>
    </row>
    <row r="17">
      <c r="A17" t="inlineStr">
        <is>
          <t>Net profits</t>
        </is>
      </c>
      <c r="B17" s="8" t="n">
        <v>9835</v>
      </c>
      <c r="C17" s="8" t="n">
        <v>16282</v>
      </c>
      <c r="D17" s="8" t="n">
        <v>8918</v>
      </c>
      <c r="E17" s="8" t="n">
        <v>10279</v>
      </c>
      <c r="F17" s="8" t="n">
        <v>1653</v>
      </c>
      <c r="G17" t="inlineStr">
        <is>
          <t>—</t>
        </is>
      </c>
      <c r="H17" s="8" t="n">
        <v>3142</v>
      </c>
      <c r="I17" s="9" t="n">
        <v>997</v>
      </c>
      <c r="J17" s="8" t="n">
        <v>156451</v>
      </c>
      <c r="K17" s="8" t="n">
        <v>10005</v>
      </c>
      <c r="L17" s="8" t="n">
        <v>217561</v>
      </c>
      <c r="M17" s="8" t="n">
        <v>226917</v>
      </c>
    </row>
    <row r="18">
      <c r="A18" t="inlineStr">
        <is>
          <t>Other account</t>
        </is>
      </c>
      <c r="B18" s="8" t="n">
        <v>63341</v>
      </c>
      <c r="C18" s="8" t="n">
        <v>86054</v>
      </c>
      <c r="D18" s="8" t="n">
        <v>34099</v>
      </c>
      <c r="E18" s="8" t="n">
        <v>89368</v>
      </c>
      <c r="F18" s="8" t="n">
        <v>4528</v>
      </c>
      <c r="G18" s="8" t="n">
        <v>100973</v>
      </c>
      <c r="H18" s="8" t="n">
        <v>97595</v>
      </c>
      <c r="I18" s="8" t="n">
        <v>17891</v>
      </c>
      <c r="J18" s="8" t="n">
        <v>330115</v>
      </c>
      <c r="K18" s="8" t="n">
        <v>37673</v>
      </c>
      <c r="L18" s="8" t="n">
        <v>861636</v>
      </c>
      <c r="M18" s="8" t="n">
        <v>1139621</v>
      </c>
    </row>
    <row r="19">
      <c r="A19" t="inlineStr">
        <is>
          <t>Total</t>
        </is>
      </c>
      <c r="B19" s="8" t="n">
        <v>2535967</v>
      </c>
      <c r="C19" s="8" t="n">
        <v>1187671</v>
      </c>
      <c r="D19" s="8" t="n">
        <v>1067692</v>
      </c>
      <c r="E19" s="8" t="n">
        <v>902578</v>
      </c>
      <c r="F19" t="inlineStr"/>
      <c r="G19" s="8" t="n">
        <v>538432</v>
      </c>
      <c r="H19" s="8" t="n">
        <v>477959</v>
      </c>
      <c r="I19" s="8" t="n">
        <v>495967</v>
      </c>
      <c r="J19" s="8" t="n">
        <v>16854528</v>
      </c>
      <c r="K19" s="8" t="n">
        <v>1854096</v>
      </c>
      <c r="L19" s="8" t="n">
        <v>26121383</v>
      </c>
      <c r="M19" s="8" t="n">
        <v>25900295</v>
      </c>
    </row>
    <row r="21">
      <c r="A21" s="2" t="inlineStr">
        <is>
          <t>Transcriber's notes</t>
        </is>
      </c>
    </row>
    <row r="22">
      <c r="A22" t="inlineStr">
        <is>
          <t>Printed in two blocks on the page (the second headed "(Continued)"); merged into one table with the same row stubs.</t>
        </is>
      </c>
    </row>
    <row r="23">
      <c r="A23" t="inlineStr">
        <is>
          <t>Colonial Bank, Total: third digit broken ("20?,495"); left blank. (The Assets table on p. 318 prints the Colonial Bank total as 206,495.)</t>
        </is>
      </c>
    </row>
    <row r="24">
      <c r="A24" t="inlineStr">
        <is>
          <t>Most bank-column Totals exceed the sum of the listed items (the listed liability items appear not to be exhaustive); discrepancies recorded below, figures transcribed as printed.</t>
        </is>
      </c>
    </row>
    <row r="25">
      <c r="A25" t="inlineStr">
        <is>
          <t>Total Bank of Japan 2,535,967: parts sum to 2,535,967 — reconciles</t>
        </is>
      </c>
    </row>
    <row r="26">
      <c r="A26" t="inlineStr">
        <is>
          <t>Total Specie Bank 1,187,671: parts sum to 1,154,115 — does NOT reconcile (diff 33,556)</t>
        </is>
      </c>
    </row>
    <row r="27">
      <c r="A27" t="inlineStr">
        <is>
          <t>Total Kwangyo Ginko 1,067,692: parts sum to 1,067,287 — does NOT reconcile (diff 405)</t>
        </is>
      </c>
    </row>
    <row r="28">
      <c r="A28" t="inlineStr">
        <is>
          <t>Total Noko Ginko 902,578: parts sum to 895,158 — does NOT reconcile (diff 7,420)</t>
        </is>
      </c>
    </row>
    <row r="29">
      <c r="A29" t="inlineStr">
        <is>
          <t>Column Colonial Bank: total blank, not checked</t>
        </is>
      </c>
    </row>
    <row r="30">
      <c r="A30" t="inlineStr">
        <is>
          <t>Total Bank of Taiwan 538,432: parts sum to 536,748 — does NOT reconcile (diff 1,684)</t>
        </is>
      </c>
    </row>
    <row r="31">
      <c r="A31" t="inlineStr">
        <is>
          <t>Total Industrial Bank 477,959: parts sum to 463,660 — does NOT reconcile (diff 14,299)</t>
        </is>
      </c>
    </row>
    <row r="32">
      <c r="A32" t="inlineStr">
        <is>
          <t>Total Bank of Chosen 495,967: parts sum to 1,186,799 — does NOT reconcile (diff -690,832)</t>
        </is>
      </c>
    </row>
    <row r="33">
      <c r="A33" t="inlineStr">
        <is>
          <t>Total Ordinary Banks 16,854,528: parts sum to 16,572,120 — does NOT reconcile (diff 282,408)</t>
        </is>
      </c>
    </row>
    <row r="34">
      <c r="A34" t="inlineStr">
        <is>
          <t>Total Savings Banks 1,854,096: parts sum to 780,564 — does NOT reconcile (diff 1,073,532)</t>
        </is>
      </c>
    </row>
    <row r="35">
      <c r="A35" t="inlineStr">
        <is>
          <t>Total Total 26,121,383: parts sum to 24,706,997 — does NOT reconcile (diff 1,414,386)</t>
        </is>
      </c>
    </row>
    <row r="36">
      <c r="A36" t="inlineStr">
        <is>
          <t>Total Total for '27 (June) 25,900,295: parts sum to 24,674,399 — does NOT reconcile (diff 1,225,896)</t>
        </is>
      </c>
    </row>
    <row r="37">
      <c r="A37" t="inlineStr">
        <is>
          <t>Row Capital, nominal Total (sum of the ten bank columns) 2,817,522: parts sum to 2,817,522 — reconciles</t>
        </is>
      </c>
    </row>
    <row r="38">
      <c r="A38" t="inlineStr">
        <is>
          <t>Row Reserve funds Total (sum of the ten bank columns) 948,816: parts sum to 948,814 — does NOT reconcile (diff 2)</t>
        </is>
      </c>
    </row>
    <row r="39">
      <c r="A39" t="inlineStr">
        <is>
          <t>Row Notes issued Total (sum of the ten bank columns) 1,633,013: parts sum to 1,633,012 — does NOT reconcile (diff 1)</t>
        </is>
      </c>
    </row>
    <row r="40">
      <c r="A40" t="inlineStr">
        <is>
          <t>Row Debenture loans Total (sum of the ten bank columns) 1,599,449: parts sum to 1,599,448 — does NOT reconcile (diff 1)</t>
        </is>
      </c>
    </row>
    <row r="41">
      <c r="A41" t="inlineStr">
        <is>
          <t>Row Deposits Total (sum of the ten bank columns) 11,312,341: parts sum to 11,312,342 — does NOT reconcile (diff -1)</t>
        </is>
      </c>
    </row>
    <row r="42">
      <c r="A42" t="inlineStr">
        <is>
          <t>Row Bills re-discounted Total (sum of the ten bank columns) 425,721: parts sum to 1,116,639 — does NOT reconcile (diff -690,918)</t>
        </is>
      </c>
    </row>
    <row r="43">
      <c r="A43" t="inlineStr">
        <is>
          <t>Row Debts Total (sum of the ten bank columns) 1,200,840: parts sum to 1,200,840 — reconciles</t>
        </is>
      </c>
    </row>
    <row r="44">
      <c r="A44" t="inlineStr">
        <is>
          <t>Row Temporary debts Total (sum of the ten bank columns) 211,938: parts sum to 211,937 — does NOT reconcile (diff 1)</t>
        </is>
      </c>
    </row>
    <row r="45">
      <c r="A45" t="inlineStr">
        <is>
          <t>Row Branch accounts Total (sum of the ten bank columns) 3,478,160: parts sum to 3,478,159 — does NOT reconcile (diff 1)</t>
        </is>
      </c>
    </row>
    <row r="46">
      <c r="A46" t="inlineStr">
        <is>
          <t>Row Net profits Total (sum of the ten bank columns) 217,561: parts sum to 217,562 — does NOT reconcile (diff -1)</t>
        </is>
      </c>
    </row>
    <row r="47">
      <c r="A47" t="inlineStr">
        <is>
          <t>Row Other account Total (sum of the ten bank columns) 861,636: parts sum to 861,637 — does NOT reconcile (diff -1)</t>
        </is>
      </c>
    </row>
    <row r="48">
      <c r="A48" t="inlineStr">
        <is>
          <t>Row Total: Total across banks not checked (blank cell)</t>
        </is>
      </c>
    </row>
  </sheetData>
  <hyperlinks>
    <hyperlink xmlns:r="http://schemas.openxmlformats.org/officeDocument/2006/relationships" ref="A5" r:id="rId1"/>
  </hyperlinks>
  <pageMargins left="0.75" right="0.75" top="1" bottom="1" header="0.5" footer="0.5"/>
</worksheet>
</file>

<file path=xl/worksheets/sheet346.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Assets of Banks</t>
        </is>
      </c>
    </row>
    <row r="2">
      <c r="A2" t="inlineStr">
        <is>
          <t>Banks and Banking Business · printed pp. 318</t>
        </is>
      </c>
    </row>
    <row r="3">
      <c r="A3" t="inlineStr">
        <is>
          <t>(June 30, 1928; in ¥1,000)</t>
        </is>
      </c>
    </row>
    <row r="4">
      <c r="A4" t="inlineStr">
        <is>
          <t>Scan: https://archive.org/details/japan-year-book-1930/page/n375/mode/1up</t>
        </is>
      </c>
    </row>
    <row r="5">
      <c r="A5" s="3" t="inlineStr">
        <is>
          <t>← Contents</t>
        </is>
      </c>
    </row>
    <row r="7">
      <c r="A7" s="5" t="inlineStr">
        <is>
          <t>Item</t>
        </is>
      </c>
      <c r="B7" s="5" t="inlineStr">
        <is>
          <t>Bank of Japan</t>
        </is>
      </c>
      <c r="C7" s="5" t="inlineStr">
        <is>
          <t>Specie Bank</t>
        </is>
      </c>
      <c r="D7" s="5" t="inlineStr">
        <is>
          <t>Kwangyo Ginko</t>
        </is>
      </c>
      <c r="E7" s="5" t="inlineStr">
        <is>
          <t>Noko Ginko</t>
        </is>
      </c>
      <c r="F7" s="5" t="inlineStr">
        <is>
          <t>Colonial Bank</t>
        </is>
      </c>
      <c r="G7" s="5" t="inlineStr">
        <is>
          <t>Bank of Taiwan</t>
        </is>
      </c>
      <c r="H7" s="5" t="inlineStr">
        <is>
          <t>Industrial Bank</t>
        </is>
      </c>
      <c r="I7" s="5" t="inlineStr">
        <is>
          <t>Bank of Chosen</t>
        </is>
      </c>
      <c r="J7" s="5" t="inlineStr">
        <is>
          <t>Ordinary Banks</t>
        </is>
      </c>
      <c r="K7" s="5" t="inlineStr">
        <is>
          <t>Savings Banks</t>
        </is>
      </c>
      <c r="L7" s="5" t="inlineStr">
        <is>
          <t>Total</t>
        </is>
      </c>
      <c r="M7" s="5" t="inlineStr">
        <is>
          <t>Total for '27 (June)</t>
        </is>
      </c>
    </row>
    <row r="8">
      <c r="A8" t="inlineStr">
        <is>
          <t>Specie</t>
        </is>
      </c>
      <c r="B8" s="8" t="n">
        <v>367620</v>
      </c>
      <c r="C8" s="8" t="n">
        <v>36651</v>
      </c>
      <c r="D8" s="8" t="n">
        <v>1388</v>
      </c>
      <c r="E8" s="8" t="n">
        <v>6559</v>
      </c>
      <c r="F8" s="8" t="n">
        <v>3552</v>
      </c>
      <c r="G8" s="8" t="n">
        <v>8179</v>
      </c>
      <c r="H8" s="8" t="n">
        <v>2456</v>
      </c>
      <c r="I8" s="8" t="n">
        <v>49245</v>
      </c>
      <c r="J8" s="8" t="n">
        <v>611318</v>
      </c>
      <c r="K8" s="8" t="n">
        <v>23378</v>
      </c>
      <c r="L8" s="8" t="n">
        <v>1110347</v>
      </c>
      <c r="M8" s="8" t="n">
        <v>1092669</v>
      </c>
    </row>
    <row r="9">
      <c r="A9" t="inlineStr">
        <is>
          <t>Bullions</t>
        </is>
      </c>
      <c r="B9" s="8" t="n">
        <v>809905</v>
      </c>
      <c r="C9" s="8" t="n">
        <v>2363</v>
      </c>
      <c r="D9" t="inlineStr">
        <is>
          <t>—</t>
        </is>
      </c>
      <c r="E9" t="inlineStr">
        <is>
          <t>—</t>
        </is>
      </c>
      <c r="F9" t="inlineStr">
        <is>
          <t>—</t>
        </is>
      </c>
      <c r="G9" s="8" t="n">
        <v>14607</v>
      </c>
      <c r="H9" t="inlineStr">
        <is>
          <t>—</t>
        </is>
      </c>
      <c r="I9" s="8" t="n">
        <v>8858</v>
      </c>
      <c r="J9" t="inlineStr">
        <is>
          <t>—</t>
        </is>
      </c>
      <c r="K9" t="inlineStr">
        <is>
          <t>—</t>
        </is>
      </c>
      <c r="L9" s="8" t="n">
        <v>835732</v>
      </c>
      <c r="M9" s="8" t="n">
        <v>846906</v>
      </c>
    </row>
    <row r="10">
      <c r="A10" t="inlineStr">
        <is>
          <t>Loans</t>
        </is>
      </c>
      <c r="B10" s="8" t="n">
        <v>32331</v>
      </c>
      <c r="C10" s="8" t="n">
        <v>163742</v>
      </c>
      <c r="D10" s="8" t="n">
        <v>853268</v>
      </c>
      <c r="E10" s="8" t="n">
        <v>642783</v>
      </c>
      <c r="F10" s="8" t="n">
        <v>129528</v>
      </c>
      <c r="G10" s="8" t="n">
        <v>154615</v>
      </c>
      <c r="H10" s="8" t="n">
        <v>240726</v>
      </c>
      <c r="I10" s="8" t="n">
        <v>250291</v>
      </c>
      <c r="J10" s="8" t="n">
        <v>6520431</v>
      </c>
      <c r="K10" s="8" t="n">
        <v>306140</v>
      </c>
      <c r="L10" s="8" t="n">
        <v>9293856</v>
      </c>
      <c r="M10" s="8" t="n">
        <v>9774290</v>
      </c>
    </row>
    <row r="11">
      <c r="A11" t="inlineStr">
        <is>
          <t>Bills discountable</t>
        </is>
      </c>
      <c r="B11" s="8" t="n">
        <v>769658</v>
      </c>
      <c r="C11" s="8" t="n">
        <v>125259</v>
      </c>
      <c r="D11" s="8" t="n">
        <v>9061</v>
      </c>
      <c r="E11" s="8" t="n">
        <v>5315</v>
      </c>
      <c r="F11" s="8" t="n">
        <v>49292</v>
      </c>
      <c r="G11" s="8" t="n">
        <v>146289</v>
      </c>
      <c r="H11" s="8" t="n">
        <v>73921</v>
      </c>
      <c r="I11" s="8" t="n">
        <v>34015</v>
      </c>
      <c r="J11" s="8" t="n">
        <v>1021554</v>
      </c>
      <c r="K11" s="8" t="n">
        <v>10790</v>
      </c>
      <c r="L11" s="8" t="n">
        <v>2245155</v>
      </c>
      <c r="M11" s="8" t="n">
        <v>2831547</v>
      </c>
    </row>
    <row r="12">
      <c r="A12" t="inlineStr">
        <is>
          <t>Bills bought</t>
        </is>
      </c>
      <c r="B12" t="inlineStr">
        <is>
          <t>—</t>
        </is>
      </c>
      <c r="C12" s="8" t="n">
        <v>435648</v>
      </c>
      <c r="D12" t="inlineStr">
        <is>
          <t>—</t>
        </is>
      </c>
      <c r="E12" t="inlineStr">
        <is>
          <t>—</t>
        </is>
      </c>
      <c r="F12" t="inlineStr">
        <is>
          <t>—</t>
        </is>
      </c>
      <c r="G12" s="10" t="n">
        <v>43.915</v>
      </c>
      <c r="H12" s="9" t="n">
        <v>903</v>
      </c>
      <c r="I12" s="8" t="n">
        <v>6152</v>
      </c>
      <c r="J12" s="8" t="n">
        <v>196837</v>
      </c>
      <c r="K12" t="inlineStr">
        <is>
          <t>—</t>
        </is>
      </c>
      <c r="L12" s="8" t="n">
        <v>683456</v>
      </c>
      <c r="M12" s="8" t="n">
        <v>646483</v>
      </c>
    </row>
    <row r="13">
      <c r="A13" t="inlineStr">
        <is>
          <t>Call loans</t>
        </is>
      </c>
      <c r="B13" t="inlineStr">
        <is>
          <t>—</t>
        </is>
      </c>
      <c r="C13" t="inlineStr">
        <is>
          <t>—</t>
        </is>
      </c>
      <c r="D13" t="inlineStr">
        <is>
          <t>—</t>
        </is>
      </c>
      <c r="E13" s="8" t="n">
        <v>26791</v>
      </c>
      <c r="F13" s="9" t="n">
        <v>700</v>
      </c>
      <c r="G13" s="9" t="n">
        <v>150</v>
      </c>
      <c r="H13" t="inlineStr">
        <is>
          <t>—</t>
        </is>
      </c>
      <c r="I13" s="8" t="n">
        <v>10700</v>
      </c>
      <c r="J13" s="8" t="n">
        <v>245671</v>
      </c>
      <c r="K13" t="inlineStr">
        <is>
          <t>—</t>
        </is>
      </c>
      <c r="L13" s="8" t="n">
        <v>284012</v>
      </c>
      <c r="M13" s="8" t="n">
        <v>340068</v>
      </c>
    </row>
    <row r="14">
      <c r="A14" t="inlineStr">
        <is>
          <t>Bonds, shares, etc</t>
        </is>
      </c>
      <c r="B14" s="8" t="n">
        <v>282758</v>
      </c>
      <c r="C14" s="8" t="n">
        <v>286012</v>
      </c>
      <c r="D14" s="8" t="n">
        <v>39511</v>
      </c>
      <c r="E14" s="8" t="n">
        <v>44712</v>
      </c>
      <c r="F14" t="inlineStr"/>
      <c r="G14" s="8" t="n">
        <v>109869</v>
      </c>
      <c r="H14" s="8" t="n">
        <v>73958</v>
      </c>
      <c r="I14" s="8" t="n">
        <v>90960</v>
      </c>
      <c r="J14" s="8" t="n">
        <v>3082049</v>
      </c>
      <c r="K14" s="8" t="n">
        <v>739741</v>
      </c>
      <c r="L14" s="8" t="n">
        <v>4752794</v>
      </c>
      <c r="M14" s="8" t="n">
        <v>3821009</v>
      </c>
    </row>
    <row r="15">
      <c r="A15" t="inlineStr">
        <is>
          <t>Deposits</t>
        </is>
      </c>
      <c r="B15" s="8" t="n">
        <v>40154</v>
      </c>
      <c r="C15" s="8" t="n">
        <v>62947</v>
      </c>
      <c r="D15" s="8" t="n">
        <v>91059</v>
      </c>
      <c r="E15" s="8" t="n">
        <v>69621</v>
      </c>
      <c r="F15" s="9" t="n">
        <v>814</v>
      </c>
      <c r="G15" s="8" t="n">
        <v>8334</v>
      </c>
      <c r="H15" s="8" t="n">
        <v>26013</v>
      </c>
      <c r="I15" s="8" t="n">
        <v>9527</v>
      </c>
      <c r="J15" s="8" t="n">
        <v>549962</v>
      </c>
      <c r="K15" s="8" t="n">
        <v>165831</v>
      </c>
      <c r="L15" s="8" t="n">
        <v>1024262</v>
      </c>
      <c r="M15" s="8" t="n">
        <v>905713</v>
      </c>
    </row>
    <row r="16">
      <c r="A16" t="inlineStr">
        <is>
          <t>Land, building, etc</t>
        </is>
      </c>
      <c r="B16" s="8" t="n">
        <v>5175</v>
      </c>
      <c r="C16" s="8" t="n">
        <v>22022</v>
      </c>
      <c r="D16" s="8" t="n">
        <v>7797</v>
      </c>
      <c r="E16" s="8" t="n">
        <v>8687</v>
      </c>
      <c r="F16" s="8" t="n">
        <v>9811</v>
      </c>
      <c r="G16" s="8" t="n">
        <v>9390</v>
      </c>
      <c r="H16" s="8" t="n">
        <v>5208</v>
      </c>
      <c r="I16" s="8" t="n">
        <v>11425</v>
      </c>
      <c r="J16" s="8" t="n">
        <v>374000</v>
      </c>
      <c r="K16" s="8" t="n">
        <v>35903</v>
      </c>
      <c r="L16" s="8" t="n">
        <v>489420</v>
      </c>
      <c r="M16" s="8" t="n">
        <v>500636</v>
      </c>
    </row>
    <row r="17">
      <c r="A17" t="inlineStr">
        <is>
          <t>Inter-bank loans</t>
        </is>
      </c>
      <c r="B17" s="8" t="n">
        <v>192309</v>
      </c>
      <c r="C17" s="8" t="n">
        <v>1141</v>
      </c>
      <c r="D17" s="8" t="n">
        <v>3072</v>
      </c>
      <c r="E17" s="8" t="n">
        <v>1210</v>
      </c>
      <c r="F17" s="8" t="n">
        <v>1278</v>
      </c>
      <c r="G17" s="8" t="n">
        <v>2001</v>
      </c>
      <c r="H17" s="8" t="n">
        <v>49662</v>
      </c>
      <c r="I17" s="8" t="n">
        <v>1129</v>
      </c>
      <c r="J17" s="8" t="n">
        <v>108006</v>
      </c>
      <c r="K17" s="9" t="n">
        <v>678</v>
      </c>
      <c r="L17" s="8" t="n">
        <v>360481</v>
      </c>
      <c r="M17" s="8" t="n">
        <v>449635</v>
      </c>
    </row>
    <row r="18">
      <c r="A18" t="inlineStr">
        <is>
          <t>Branch accounts</t>
        </is>
      </c>
      <c r="B18" t="inlineStr">
        <is>
          <t>—</t>
        </is>
      </c>
      <c r="C18" t="inlineStr">
        <is>
          <t>—</t>
        </is>
      </c>
      <c r="D18" t="inlineStr">
        <is>
          <t>—</t>
        </is>
      </c>
      <c r="E18" t="inlineStr">
        <is>
          <t>—</t>
        </is>
      </c>
      <c r="F18" t="inlineStr">
        <is>
          <t>—</t>
        </is>
      </c>
      <c r="G18" t="inlineStr">
        <is>
          <t>—</t>
        </is>
      </c>
      <c r="H18" t="inlineStr">
        <is>
          <t>—</t>
        </is>
      </c>
      <c r="I18" t="inlineStr">
        <is>
          <t>—</t>
        </is>
      </c>
      <c r="J18" s="8" t="n">
        <v>2944732</v>
      </c>
      <c r="K18" s="8" t="n">
        <v>514947</v>
      </c>
      <c r="L18" s="8" t="n">
        <v>3459679</v>
      </c>
      <c r="M18" s="8" t="n">
        <v>2927821</v>
      </c>
    </row>
    <row r="19">
      <c r="A19" t="inlineStr">
        <is>
          <t>Capital unpaid</t>
        </is>
      </c>
      <c r="B19" s="8" t="n">
        <v>22500</v>
      </c>
      <c r="C19" t="inlineStr">
        <is>
          <t>—</t>
        </is>
      </c>
      <c r="D19" s="8" t="n">
        <v>24124</v>
      </c>
      <c r="E19" s="8" t="n">
        <v>14357</v>
      </c>
      <c r="F19" s="8" t="n">
        <v>7500</v>
      </c>
      <c r="G19" s="8" t="n">
        <v>1875</v>
      </c>
      <c r="H19" t="inlineStr">
        <is>
          <t>—</t>
        </is>
      </c>
      <c r="I19" s="8" t="n">
        <v>15000</v>
      </c>
      <c r="J19" s="8" t="n">
        <v>829339</v>
      </c>
      <c r="K19" s="8" t="n">
        <v>49822</v>
      </c>
      <c r="L19" s="8" t="n">
        <v>964516</v>
      </c>
      <c r="M19" s="8" t="n">
        <v>1029116</v>
      </c>
    </row>
    <row r="20">
      <c r="A20" t="inlineStr">
        <is>
          <t>Loss</t>
        </is>
      </c>
      <c r="B20" t="inlineStr">
        <is>
          <t>—</t>
        </is>
      </c>
      <c r="C20" t="inlineStr">
        <is>
          <t>—</t>
        </is>
      </c>
      <c r="D20" t="inlineStr">
        <is>
          <t>—</t>
        </is>
      </c>
      <c r="E20" t="inlineStr">
        <is>
          <t>—</t>
        </is>
      </c>
      <c r="F20" t="inlineStr">
        <is>
          <t>—</t>
        </is>
      </c>
      <c r="G20" s="8" t="n">
        <v>1405</v>
      </c>
      <c r="H20" t="inlineStr">
        <is>
          <t>—</t>
        </is>
      </c>
      <c r="I20" t="inlineStr">
        <is>
          <t>—</t>
        </is>
      </c>
      <c r="J20" s="8" t="n">
        <v>112915</v>
      </c>
      <c r="K20" s="8" t="n">
        <v>2196</v>
      </c>
      <c r="L20" s="8" t="n">
        <v>116516</v>
      </c>
      <c r="M20" s="8" t="n">
        <v>88123</v>
      </c>
    </row>
    <row r="21">
      <c r="A21" t="inlineStr">
        <is>
          <t>Other accounts</t>
        </is>
      </c>
      <c r="B21" s="8" t="n">
        <v>13557</v>
      </c>
      <c r="C21" s="8" t="n">
        <v>51886</v>
      </c>
      <c r="D21" s="8" t="n">
        <v>11905</v>
      </c>
      <c r="E21" s="8" t="n">
        <v>82543</v>
      </c>
      <c r="F21" s="9" t="n">
        <v>802</v>
      </c>
      <c r="G21" s="8" t="n">
        <v>37802</v>
      </c>
      <c r="H21" s="8" t="n">
        <v>5110</v>
      </c>
      <c r="I21" s="8" t="n">
        <v>8664</v>
      </c>
      <c r="J21" s="8" t="n">
        <v>257713</v>
      </c>
      <c r="K21" s="8" t="n">
        <v>4670</v>
      </c>
      <c r="L21" s="8" t="n">
        <v>474651</v>
      </c>
      <c r="M21" s="8" t="n">
        <v>646280</v>
      </c>
    </row>
    <row r="22">
      <c r="A22" t="inlineStr">
        <is>
          <t>Total</t>
        </is>
      </c>
      <c r="B22" s="8" t="n">
        <v>2535967</v>
      </c>
      <c r="C22" s="8" t="n">
        <v>1187671</v>
      </c>
      <c r="D22" s="8" t="n">
        <v>1067692</v>
      </c>
      <c r="E22" s="8" t="n">
        <v>902578</v>
      </c>
      <c r="F22" s="8" t="n">
        <v>206495</v>
      </c>
      <c r="G22" s="8" t="n">
        <v>538432</v>
      </c>
      <c r="H22" s="8" t="n">
        <v>477959</v>
      </c>
      <c r="I22" s="8" t="n">
        <v>495967</v>
      </c>
      <c r="J22" s="8" t="n">
        <v>16854528</v>
      </c>
      <c r="K22" s="8" t="n">
        <v>1854096</v>
      </c>
      <c r="L22" s="8" t="n">
        <v>26121383</v>
      </c>
      <c r="M22" s="8" t="n">
        <v>25900295</v>
      </c>
    </row>
    <row r="24">
      <c r="A24" s="2" t="inlineStr">
        <is>
          <t>Transcriber's notes</t>
        </is>
      </c>
    </row>
    <row r="25">
      <c r="A25" t="inlineStr">
        <is>
          <t>Printed in two blocks (the second headed "(Continued)"); merged into one table with the same row stubs.</t>
        </is>
      </c>
    </row>
    <row r="26">
      <c r="A26" t="inlineStr">
        <is>
          <t>Bank of Taiwan 'Bills bought' printed '43.915' (point for comma); transcribed as printed, counted as 43,915 in the check.</t>
        </is>
      </c>
    </row>
    <row r="27">
      <c r="A27" t="inlineStr">
        <is>
          <t>Colonial Bank, Bonds, shares, etc: first and last digits are heavy and ambiguous between 3 and 8 (reads '8,222' or '3,222'/'8,223'); left blank. The Colonial column total and the Bonds row total would each imply about 3,22x.</t>
        </is>
      </c>
    </row>
    <row r="28">
      <c r="A28" t="inlineStr">
        <is>
          <t>Total Bank of Japan 2,535,967: parts sum to 2,535,967 — reconciles</t>
        </is>
      </c>
    </row>
    <row r="29">
      <c r="A29" t="inlineStr">
        <is>
          <t>Total Specie Bank 1,187,671: parts sum to 1,187,671 — reconciles</t>
        </is>
      </c>
    </row>
    <row r="30">
      <c r="A30" t="inlineStr">
        <is>
          <t>Total Kwangyo Ginko 1,067,692: parts sum to 1,041,185 — does NOT reconcile (diff 26,507)</t>
        </is>
      </c>
    </row>
    <row r="31">
      <c r="A31" t="inlineStr">
        <is>
          <t>Total Noko Ginko 902,578: parts sum to 902,578 — reconciles</t>
        </is>
      </c>
    </row>
    <row r="32">
      <c r="A32" t="inlineStr">
        <is>
          <t>Total Colonial Bank: not checked (blank cell)</t>
        </is>
      </c>
    </row>
    <row r="33">
      <c r="A33" t="inlineStr">
        <is>
          <t>Total Bank of Taiwan 538,432: parts sum to 538,431 — does NOT reconcile (diff 1)</t>
        </is>
      </c>
    </row>
    <row r="34">
      <c r="A34" t="inlineStr">
        <is>
          <t>Total Industrial Bank 477,959: parts sum to 477,957 — does NOT reconcile (diff 2)</t>
        </is>
      </c>
    </row>
    <row r="35">
      <c r="A35" t="inlineStr">
        <is>
          <t>Total Bank of Chosen 495,967: parts sum to 495,966 — does NOT reconcile (diff 1)</t>
        </is>
      </c>
    </row>
    <row r="36">
      <c r="A36" t="inlineStr">
        <is>
          <t>Total Ordinary Banks 16,854,528: parts sum to 16,854,527 — does NOT reconcile (diff 1)</t>
        </is>
      </c>
    </row>
    <row r="37">
      <c r="A37" t="inlineStr">
        <is>
          <t>Total Savings Banks 1,854,096: parts sum to 1,854,096 — reconciles</t>
        </is>
      </c>
    </row>
    <row r="38">
      <c r="A38" t="inlineStr">
        <is>
          <t>Total Total 26,121,383: parts sum to 26,094,877 — does NOT reconcile (diff 26,506)</t>
        </is>
      </c>
    </row>
    <row r="39">
      <c r="A39" t="inlineStr">
        <is>
          <t>Total Total for '27 (June) 25,900,295: parts sum to 25,900,296 — does NOT reconcile (diff -1)</t>
        </is>
      </c>
    </row>
    <row r="40">
      <c r="A40" t="inlineStr">
        <is>
          <t>Row Specie Total (sum of the ten bank columns) 1,110,347: parts sum to 1,110,346 — does NOT reconcile (diff 1)</t>
        </is>
      </c>
    </row>
    <row r="41">
      <c r="A41" t="inlineStr">
        <is>
          <t>Row Bullions Total (sum of the ten bank columns) 835,732: parts sum to 835,733 — does NOT reconcile (diff -1)</t>
        </is>
      </c>
    </row>
    <row r="42">
      <c r="A42" t="inlineStr">
        <is>
          <t>Row Loans Total (sum of the ten bank columns) 9,293,856: parts sum to 9,293,855 — does NOT reconcile (diff 1)</t>
        </is>
      </c>
    </row>
    <row r="43">
      <c r="A43" t="inlineStr">
        <is>
          <t>Row Bills discountable Total (sum of the ten bank columns) 2,245,155: parts sum to 2,245,154 — does NOT reconcile (diff 1)</t>
        </is>
      </c>
    </row>
    <row r="44">
      <c r="A44" t="inlineStr">
        <is>
          <t>Row Bills bought Total (sum of the ten bank columns) 683,456: parts sum to 683,455 — does NOT reconcile (diff 1)</t>
        </is>
      </c>
    </row>
    <row r="45">
      <c r="A45" t="inlineStr">
        <is>
          <t>Row Call loans Total (sum of the ten bank columns) 284,012: parts sum to 284,012 — reconciles</t>
        </is>
      </c>
    </row>
    <row r="46">
      <c r="A46" t="inlineStr">
        <is>
          <t>Row Bonds, shares, etc: not checked (blank cell)</t>
        </is>
      </c>
    </row>
    <row r="47">
      <c r="A47" t="inlineStr">
        <is>
          <t>Row Deposits Total (sum of the ten bank columns) 1,024,262: parts sum to 1,024,262 — reconciles</t>
        </is>
      </c>
    </row>
    <row r="48">
      <c r="A48" t="inlineStr">
        <is>
          <t>Row Land, building, etc Total (sum of the ten bank columns) 489,420: parts sum to 489,418 — does NOT reconcile (diff 2)</t>
        </is>
      </c>
    </row>
    <row r="49">
      <c r="A49" t="inlineStr">
        <is>
          <t>Row Inter-bank loans Total (sum of the ten bank columns) 360,481: parts sum to 360,486 — does NOT reconcile (diff -5)</t>
        </is>
      </c>
    </row>
    <row r="50">
      <c r="A50" t="inlineStr">
        <is>
          <t>Row Branch accounts Total (sum of the ten bank columns) 3,459,679: parts sum to 3,459,679 — reconciles</t>
        </is>
      </c>
    </row>
    <row r="51">
      <c r="A51" t="inlineStr">
        <is>
          <t>Row Capital unpaid Total (sum of the ten bank columns) 964,516: parts sum to 964,517 — does NOT reconcile (diff -1)</t>
        </is>
      </c>
    </row>
    <row r="52">
      <c r="A52" t="inlineStr">
        <is>
          <t>Row Loss Total (sum of the ten bank columns) 116,516: parts sum to 116,516 — reconciles</t>
        </is>
      </c>
    </row>
    <row r="53">
      <c r="A53" t="inlineStr">
        <is>
          <t>Row Other accounts Total (sum of the ten bank columns) 474,651: parts sum to 474,652 — does NOT reconcile (diff -1)</t>
        </is>
      </c>
    </row>
    <row r="54">
      <c r="A54" t="inlineStr">
        <is>
          <t>Row Total Total (sum of the ten bank columns) 26,121,383: parts sum to 26,121,385 — does NOT reconcile (diff -2)</t>
        </is>
      </c>
    </row>
  </sheetData>
  <hyperlinks>
    <hyperlink xmlns:r="http://schemas.openxmlformats.org/officeDocument/2006/relationships" ref="A5" r:id="rId1"/>
  </hyperlinks>
  <pageMargins left="0.75" right="0.75" top="1" bottom="1" header="0.5" footer="0.5"/>
</worksheet>
</file>

<file path=xl/worksheets/sheet34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licensed pawnbrokers in Japan proper]</t>
        </is>
      </c>
    </row>
    <row r="2">
      <c r="A2" t="inlineStr">
        <is>
          <t>Banks and Banking Business · printed pp. 318</t>
        </is>
      </c>
    </row>
    <row r="3">
      <c r="A3" t="inlineStr">
        <is>
          <t>Monetary Organs for Poorer Classes — Pawnbroking (according to the inquiries of the Home Office)</t>
        </is>
      </c>
    </row>
    <row r="4">
      <c r="A4" t="inlineStr">
        <is>
          <t>Scan: https://archive.org/details/japan-year-book-1930/page/n375/mode/1up</t>
        </is>
      </c>
    </row>
    <row r="5">
      <c r="A5" s="3" t="inlineStr">
        <is>
          <t>← Contents</t>
        </is>
      </c>
    </row>
    <row r="7">
      <c r="A7" s="5" t="inlineStr">
        <is>
          <t>Year</t>
        </is>
      </c>
      <c r="B7" s="5" t="inlineStr">
        <is>
          <t>Number</t>
        </is>
      </c>
    </row>
    <row r="8">
      <c r="A8" s="9" t="n">
        <v>1918</v>
      </c>
      <c r="B8" s="8" t="n">
        <v>27700</v>
      </c>
    </row>
    <row r="9">
      <c r="A9" s="9" t="n">
        <v>1920</v>
      </c>
      <c r="B9" s="8" t="n">
        <v>24782</v>
      </c>
    </row>
    <row r="10">
      <c r="A10" s="9" t="n">
        <v>1921</v>
      </c>
      <c r="B10" s="8" t="n">
        <v>23587</v>
      </c>
    </row>
    <row r="11">
      <c r="A11" s="9" t="n">
        <v>1923</v>
      </c>
      <c r="B11" s="8" t="n">
        <v>17696</v>
      </c>
    </row>
    <row r="12">
      <c r="A12" s="9" t="n">
        <v>1924</v>
      </c>
      <c r="B12" s="8" t="n">
        <v>17852</v>
      </c>
    </row>
    <row r="13">
      <c r="A13" s="9" t="n">
        <v>1925</v>
      </c>
      <c r="B13" s="8" t="n">
        <v>18084</v>
      </c>
    </row>
    <row r="15">
      <c r="A15" s="2" t="inlineStr">
        <is>
          <t>Transcriber's notes</t>
        </is>
      </c>
    </row>
    <row r="16">
      <c r="A16" t="inlineStr">
        <is>
          <t>No total printed.</t>
        </is>
      </c>
    </row>
  </sheetData>
  <hyperlinks>
    <hyperlink xmlns:r="http://schemas.openxmlformats.org/officeDocument/2006/relationships" ref="A5" r:id="rId1"/>
  </hyperlinks>
  <pageMargins left="0.75" right="0.75" top="1" bottom="1" header="0.5" footer="0.5"/>
</worksheet>
</file>

<file path=xl/worksheets/sheet3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[Pawnbroking business statistics]</t>
        </is>
      </c>
    </row>
    <row r="2">
      <c r="A2" t="inlineStr">
        <is>
          <t>Banks and Banking Business · printed pp. 319</t>
        </is>
      </c>
    </row>
    <row r="3">
      <c r="A3" t="inlineStr">
        <is>
          <t>Monetary Organs for Poorer Classes — Pawnbroking ("The general situation of the business may be gathered from the following statistics", text on p. 318)</t>
        </is>
      </c>
    </row>
    <row r="4">
      <c r="A4" t="inlineStr">
        <is>
          <t>Scan: https://archive.org/details/japan-year-book-1930/page/n376/mode/1up</t>
        </is>
      </c>
    </row>
    <row r="5">
      <c r="A5" s="3" t="inlineStr">
        <is>
          <t>← Contents</t>
        </is>
      </c>
    </row>
    <row r="7">
      <c r="A7" s="5" t="inlineStr">
        <is>
          <t>Year</t>
        </is>
      </c>
      <c r="B7" s="5" t="inlineStr">
        <is>
          <t>No. of pawns accepted (1000)</t>
        </is>
      </c>
      <c r="C7" s="5" t="inlineStr">
        <is>
          <t>Money advanced (Yen 1000)</t>
        </is>
      </c>
      <c r="D7" s="5" t="inlineStr">
        <is>
          <t>No. of pawns redeemed (1000)</t>
        </is>
      </c>
      <c r="E7" s="5" t="inlineStr">
        <is>
          <t>Money repaid (Yen 1000)</t>
        </is>
      </c>
      <c r="F7" s="5" t="inlineStr">
        <is>
          <t>Pawns forfeited (Yen 1000)</t>
        </is>
      </c>
    </row>
    <row r="8">
      <c r="A8" s="9" t="n">
        <v>1921</v>
      </c>
      <c r="B8" t="inlineStr"/>
      <c r="C8" s="8" t="n">
        <v>195908</v>
      </c>
      <c r="D8" s="8" t="n">
        <v>23700</v>
      </c>
      <c r="E8" s="8" t="n">
        <v>158510</v>
      </c>
      <c r="F8" s="8" t="n">
        <v>17146</v>
      </c>
    </row>
    <row r="9">
      <c r="A9" s="9" t="n">
        <v>1923</v>
      </c>
      <c r="B9" s="8" t="n">
        <v>11925</v>
      </c>
      <c r="C9" s="8" t="n">
        <v>129496</v>
      </c>
      <c r="D9" s="8" t="n">
        <v>15324</v>
      </c>
      <c r="E9" s="8" t="n">
        <v>96079</v>
      </c>
      <c r="F9" s="8" t="n">
        <v>11696</v>
      </c>
    </row>
    <row r="10">
      <c r="A10" s="9" t="n">
        <v>1924</v>
      </c>
      <c r="B10" s="8" t="n">
        <v>24523</v>
      </c>
      <c r="C10" s="8" t="n">
        <v>155810</v>
      </c>
      <c r="D10" s="8" t="n">
        <v>16013</v>
      </c>
      <c r="E10" s="8" t="n">
        <v>111248</v>
      </c>
      <c r="F10" s="8" t="n">
        <v>14545</v>
      </c>
    </row>
    <row r="12">
      <c r="A12" s="2" t="inlineStr">
        <is>
          <t>Transcriber's notes</t>
        </is>
      </c>
    </row>
    <row r="13">
      <c r="A13" t="inlineStr">
        <is>
          <t>1921, No. of pawns accepted: second digit broken, 3 or 8 ("2?,297"); left blank.</t>
        </is>
      </c>
    </row>
    <row r="14">
      <c r="A14" t="inlineStr">
        <is>
          <t>No totals printed.</t>
        </is>
      </c>
    </row>
  </sheetData>
  <hyperlinks>
    <hyperlink xmlns:r="http://schemas.openxmlformats.org/officeDocument/2006/relationships" ref="A5" r:id="rId1"/>
  </hyperlinks>
  <pageMargins left="0.75" right="0.75" top="1" bottom="1" header="0.5" footer="0.5"/>
</worksheet>
</file>

<file path=xl/worksheets/sheet349.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The Bank of Japan</t>
        </is>
      </c>
    </row>
    <row r="2">
      <c r="A2" t="inlineStr">
        <is>
          <t>Banks and Banking Business · printed pp. 319</t>
        </is>
      </c>
    </row>
    <row r="3">
      <c r="A3" t="inlineStr">
        <is>
          <t>Rate of Interest. In the following tables "sen" means interest per ¥100 on daily balance and 1 sen a day amounts to 3.65% a year.</t>
        </is>
      </c>
    </row>
    <row r="4">
      <c r="A4" t="inlineStr">
        <is>
          <t>Scan: https://archive.org/details/japan-year-book-1930/page/n376/mode/1up</t>
        </is>
      </c>
    </row>
    <row r="5">
      <c r="A5" s="3" t="inlineStr">
        <is>
          <t>← Contents</t>
        </is>
      </c>
    </row>
    <row r="7">
      <c r="A7" s="5" t="inlineStr">
        <is>
          <t>Dec. 31st</t>
        </is>
      </c>
      <c r="B7" s="5" t="inlineStr">
        <is>
          <t>Loans (sen) — Gov't bonds</t>
        </is>
      </c>
      <c r="C7" s="5" t="inlineStr">
        <is>
          <t>Loans (sen) — other securities</t>
        </is>
      </c>
      <c r="D7" s="5" t="inlineStr">
        <is>
          <t>Discount (sen) — Gov't bonds</t>
        </is>
      </c>
      <c r="E7" s="5" t="inlineStr">
        <is>
          <t>Discount (sen) — other securities</t>
        </is>
      </c>
      <c r="F7" s="5" t="inlineStr">
        <is>
          <t>Commercial bills (sen) — Discounted in Tokyo</t>
        </is>
      </c>
      <c r="G7" s="5" t="inlineStr">
        <is>
          <t>Commercial bills (sen) — Discounted out Tokyo</t>
        </is>
      </c>
      <c r="H7" s="5" t="inlineStr">
        <is>
          <t>Overdrafts (sen)</t>
        </is>
      </c>
      <c r="I7" s="5" t="inlineStr">
        <is>
          <t>Fixed deposits one year (percent)</t>
        </is>
      </c>
    </row>
    <row r="8">
      <c r="A8" s="9" t="n">
        <v>1926</v>
      </c>
      <c r="B8" t="inlineStr"/>
      <c r="C8" s="7" t="n">
        <v>2</v>
      </c>
      <c r="D8" s="7" t="n">
        <v>1.8</v>
      </c>
      <c r="E8" s="7" t="n">
        <v>2</v>
      </c>
      <c r="F8" s="7" t="n">
        <v>1.8</v>
      </c>
      <c r="G8" s="7" t="n">
        <v>1.8</v>
      </c>
      <c r="H8" s="7" t="n">
        <v>2.1</v>
      </c>
      <c r="I8" s="7" t="n">
        <v>3</v>
      </c>
    </row>
    <row r="9">
      <c r="A9" s="9" t="n">
        <v>1927</v>
      </c>
      <c r="B9" s="7" t="n">
        <v>1.6</v>
      </c>
      <c r="C9" s="7" t="n">
        <v>1.7</v>
      </c>
      <c r="D9" s="7" t="n">
        <v>1.6</v>
      </c>
      <c r="E9" s="7" t="n">
        <v>1.7</v>
      </c>
      <c r="F9" s="7" t="n">
        <v>1.5</v>
      </c>
      <c r="G9" s="7" t="n">
        <v>1.5</v>
      </c>
      <c r="H9" s="7" t="n">
        <v>1.9</v>
      </c>
      <c r="I9" s="7" t="n">
        <v>3</v>
      </c>
    </row>
    <row r="10">
      <c r="A10" s="9" t="n">
        <v>1928</v>
      </c>
      <c r="B10" s="7" t="n">
        <v>1.6</v>
      </c>
      <c r="C10" s="7" t="n">
        <v>1.7</v>
      </c>
      <c r="D10" s="7" t="n">
        <v>1.6</v>
      </c>
      <c r="E10" s="7" t="n">
        <v>1.7</v>
      </c>
      <c r="F10" s="7" t="n">
        <v>1.5</v>
      </c>
      <c r="G10" s="7" t="n">
        <v>1.5</v>
      </c>
      <c r="H10" s="7" t="n">
        <v>1.9</v>
      </c>
      <c r="I10" s="7" t="n">
        <v>3</v>
      </c>
    </row>
    <row r="12">
      <c r="A12" s="2" t="inlineStr">
        <is>
          <t>Transcriber's notes</t>
        </is>
      </c>
    </row>
    <row r="13">
      <c r="A13" t="inlineStr">
        <is>
          <t>1926 Loans Gov't bonds: second digit after the point partly broken (1.30 or 1.80); left blank.</t>
        </is>
      </c>
    </row>
  </sheetData>
  <hyperlinks>
    <hyperlink xmlns:r="http://schemas.openxmlformats.org/officeDocument/2006/relationships" ref="A5" r:id="rId1"/>
  </hyperlinks>
  <pageMargins left="0.75" right="0.75" top="1" bottom="1" header="0.5" footer="0.5"/>
</worksheet>
</file>

<file path=xl/worksheets/sheet350.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Market Rate, Tokyo</t>
        </is>
      </c>
    </row>
    <row r="2">
      <c r="A2" t="inlineStr">
        <is>
          <t>Banks and Banking Business · printed pp. 319</t>
        </is>
      </c>
    </row>
    <row r="3">
      <c r="A3" t="inlineStr">
        <is>
          <t>Rate of Interest</t>
        </is>
      </c>
    </row>
    <row r="4">
      <c r="A4" t="inlineStr">
        <is>
          <t>Scan: https://archive.org/details/japan-year-book-1930/page/n376/mode/1up</t>
        </is>
      </c>
    </row>
    <row r="5">
      <c r="A5" s="3" t="inlineStr">
        <is>
          <t>← Contents</t>
        </is>
      </c>
    </row>
    <row r="7">
      <c r="A7" s="5" t="inlineStr">
        <is>
          <t>Year</t>
        </is>
      </c>
      <c r="B7" s="5" t="inlineStr">
        <is>
          <t>Loans (secured) (sen) — High.</t>
        </is>
      </c>
      <c r="C7" s="5" t="inlineStr">
        <is>
          <t>Loans (secured) (sen) — Low.</t>
        </is>
      </c>
      <c r="D7" s="5" t="inlineStr">
        <is>
          <t>Loans (secured) (sen) — Aver.</t>
        </is>
      </c>
      <c r="E7" s="5" t="inlineStr">
        <is>
          <t>Discounts (sen) — High.</t>
        </is>
      </c>
      <c r="F7" s="5" t="inlineStr">
        <is>
          <t>Discounts (sen) — Low.</t>
        </is>
      </c>
      <c r="G7" s="5" t="inlineStr">
        <is>
          <t>Discounts (sen) — Aver.</t>
        </is>
      </c>
      <c r="H7" s="5" t="inlineStr">
        <is>
          <t>Current deposits (sen) — High.</t>
        </is>
      </c>
      <c r="I7" s="5" t="inlineStr">
        <is>
          <t>Current deposits (sen) — Low.</t>
        </is>
      </c>
      <c r="J7" s="5" t="inlineStr">
        <is>
          <t>Current deposits (sen) — Aver.</t>
        </is>
      </c>
    </row>
    <row r="8">
      <c r="A8" s="9" t="n">
        <v>1926</v>
      </c>
      <c r="B8" s="7" t="n">
        <v>3.4</v>
      </c>
      <c r="C8" s="7" t="n">
        <v>1.64</v>
      </c>
      <c r="D8" s="7" t="n">
        <v>2.5</v>
      </c>
      <c r="E8" s="7" t="n">
        <v>3.2</v>
      </c>
      <c r="F8" s="7" t="n">
        <v>1.5</v>
      </c>
      <c r="G8" s="7" t="n">
        <v>2.42</v>
      </c>
      <c r="H8" s="7" t="n">
        <v>1.4</v>
      </c>
      <c r="I8" s="7" t="n">
        <v>0.6</v>
      </c>
      <c r="J8" s="7" t="n">
        <v>0.67</v>
      </c>
    </row>
    <row r="9">
      <c r="A9" s="9" t="n">
        <v>1927</v>
      </c>
      <c r="B9" s="7" t="n">
        <v>3.1</v>
      </c>
      <c r="C9" s="7" t="n">
        <v>1.64</v>
      </c>
      <c r="D9" s="7" t="n">
        <v>2.53</v>
      </c>
      <c r="E9" s="7" t="n">
        <v>3.2</v>
      </c>
      <c r="F9" s="7" t="n">
        <v>1.07</v>
      </c>
      <c r="G9" s="7" t="n">
        <v>2.23</v>
      </c>
      <c r="H9" s="7" t="n">
        <v>1.2</v>
      </c>
      <c r="I9" t="inlineStr">
        <is>
          <t>.30</t>
        </is>
      </c>
      <c r="J9" t="inlineStr">
        <is>
          <t>.49</t>
        </is>
      </c>
    </row>
    <row r="10">
      <c r="A10" s="9" t="n">
        <v>1928</v>
      </c>
      <c r="B10" s="7" t="n">
        <v>3.3</v>
      </c>
      <c r="C10" s="7" t="n">
        <v>1</v>
      </c>
      <c r="D10" s="7" t="n">
        <v>2.34</v>
      </c>
      <c r="E10" s="7" t="n">
        <v>3.3</v>
      </c>
      <c r="F10" t="inlineStr">
        <is>
          <t>.80</t>
        </is>
      </c>
      <c r="G10" s="7" t="n">
        <v>1.98</v>
      </c>
      <c r="H10" s="7" t="n">
        <v>1</v>
      </c>
      <c r="I10" t="inlineStr">
        <is>
          <t>.30</t>
        </is>
      </c>
      <c r="J10" t="inlineStr">
        <is>
          <t>.47</t>
        </is>
      </c>
    </row>
  </sheetData>
  <hyperlinks>
    <hyperlink xmlns:r="http://schemas.openxmlformats.org/officeDocument/2006/relationships" ref="A5" r:id="rId1"/>
  </hyperlinks>
  <pageMargins left="0.75" right="0.75" top="1" bottom="1" header="0.5" footer="0.5"/>
</worksheet>
</file>

<file path=xl/worksheets/sheet351.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Market Rate, Osaka</t>
        </is>
      </c>
    </row>
    <row r="2">
      <c r="A2" t="inlineStr">
        <is>
          <t>Banks and Banking Business · printed pp. 319</t>
        </is>
      </c>
    </row>
    <row r="3">
      <c r="A3" t="inlineStr">
        <is>
          <t>Rate of Interest</t>
        </is>
      </c>
    </row>
    <row r="4">
      <c r="A4" t="inlineStr">
        <is>
          <t>Scan: https://archive.org/details/japan-year-book-1930/page/n376/mode/1up</t>
        </is>
      </c>
    </row>
    <row r="5">
      <c r="A5" s="3" t="inlineStr">
        <is>
          <t>← Contents</t>
        </is>
      </c>
    </row>
    <row r="7">
      <c r="A7" s="5" t="inlineStr">
        <is>
          <t>Year</t>
        </is>
      </c>
      <c r="B7" s="5" t="inlineStr">
        <is>
          <t>Loans (secured) (sen) — High.</t>
        </is>
      </c>
      <c r="C7" s="5" t="inlineStr">
        <is>
          <t>Loans (secured) (sen) — Low.</t>
        </is>
      </c>
      <c r="D7" s="5" t="inlineStr">
        <is>
          <t>Loans (secured) (sen) — Aver.</t>
        </is>
      </c>
      <c r="E7" s="5" t="inlineStr">
        <is>
          <t>Discounts (sen) — High.</t>
        </is>
      </c>
      <c r="F7" s="5" t="inlineStr">
        <is>
          <t>Discounts (sen) — Low.</t>
        </is>
      </c>
      <c r="G7" s="5" t="inlineStr">
        <is>
          <t>Discounts (sen) — Aver.</t>
        </is>
      </c>
      <c r="H7" s="5" t="inlineStr">
        <is>
          <t>Current deposits (sen) — High.</t>
        </is>
      </c>
      <c r="I7" s="5" t="inlineStr">
        <is>
          <t>Current deposits (sen) — Low.</t>
        </is>
      </c>
      <c r="J7" s="5" t="inlineStr">
        <is>
          <t>Current deposits (sen) — Aver.</t>
        </is>
      </c>
    </row>
    <row r="8">
      <c r="A8" s="9" t="n">
        <v>1926</v>
      </c>
      <c r="B8" s="7" t="n">
        <v>2.56</v>
      </c>
      <c r="C8" s="7" t="n">
        <v>2.18</v>
      </c>
      <c r="D8" s="7" t="n">
        <v>2.34</v>
      </c>
      <c r="E8" s="7" t="n">
        <v>2.46</v>
      </c>
      <c r="F8" s="7" t="n">
        <v>1.92</v>
      </c>
      <c r="G8" s="7" t="n">
        <v>2.19</v>
      </c>
      <c r="H8" t="inlineStr">
        <is>
          <t>—</t>
        </is>
      </c>
      <c r="I8" t="inlineStr">
        <is>
          <t>—</t>
        </is>
      </c>
      <c r="J8" t="inlineStr">
        <is>
          <t>—</t>
        </is>
      </c>
    </row>
    <row r="9">
      <c r="A9" s="9" t="n">
        <v>1927</v>
      </c>
      <c r="B9" s="7" t="n">
        <v>3.09</v>
      </c>
      <c r="C9" s="7" t="n">
        <v>2.51</v>
      </c>
      <c r="D9" s="7" t="n">
        <v>2.83</v>
      </c>
      <c r="E9" s="7" t="n">
        <v>3.13</v>
      </c>
      <c r="F9" s="7" t="n">
        <v>2.6</v>
      </c>
      <c r="G9" s="7" t="n">
        <v>2.8</v>
      </c>
      <c r="H9" s="7" t="n">
        <v>1.06</v>
      </c>
      <c r="I9" s="7" t="n">
        <v>0.86</v>
      </c>
      <c r="J9" s="7" t="n">
        <v>0.93</v>
      </c>
    </row>
    <row r="10">
      <c r="A10" s="9" t="n">
        <v>1928</v>
      </c>
      <c r="B10" s="7" t="n">
        <v>2.33</v>
      </c>
      <c r="C10" s="7" t="n">
        <v>1.28</v>
      </c>
      <c r="D10" s="7" t="n">
        <v>1.92</v>
      </c>
      <c r="E10" s="7" t="n">
        <v>2.26</v>
      </c>
      <c r="F10" s="7" t="n">
        <v>1.23</v>
      </c>
      <c r="G10" s="7" t="n">
        <v>2.12</v>
      </c>
      <c r="H10" t="inlineStr">
        <is>
          <t>.50</t>
        </is>
      </c>
      <c r="I10" s="7" t="n">
        <v>0.4</v>
      </c>
      <c r="J10" s="7" t="n">
        <v>0.45</v>
      </c>
    </row>
  </sheetData>
  <hyperlinks>
    <hyperlink xmlns:r="http://schemas.openxmlformats.org/officeDocument/2006/relationships" ref="A5" r:id="rId1"/>
  </hyperlinks>
  <pageMargins left="0.75" right="0.75" top="1" bottom="1" header="0.5" footer="0.5"/>
</worksheet>
</file>

<file path=xl/worksheets/sheet35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Rate on Real Estate</t>
        </is>
      </c>
    </row>
    <row r="2">
      <c r="A2" t="inlineStr">
        <is>
          <t>Banks and Banking Business · printed pp. 320</t>
        </is>
      </c>
    </row>
    <row r="3">
      <c r="A3" t="inlineStr">
        <is>
          <t>Average rate of interest on immovables (investigations of the Japan Hypothec Bank)</t>
        </is>
      </c>
    </row>
    <row r="4">
      <c r="A4" t="inlineStr">
        <is>
          <t>Scan: https://archive.org/details/japan-year-book-1930/page/n377/mode/1up</t>
        </is>
      </c>
    </row>
    <row r="5">
      <c r="A5" s="3" t="inlineStr">
        <is>
          <t>← Contents</t>
        </is>
      </c>
    </row>
    <row r="7">
      <c r="A7" s="5" t="inlineStr">
        <is>
          <t>Item</t>
        </is>
      </c>
      <c r="B7" s="5" t="inlineStr">
        <is>
          <t>1925</t>
        </is>
      </c>
      <c r="C7" s="5" t="inlineStr">
        <is>
          <t>1926</t>
        </is>
      </c>
      <c r="D7" s="5" t="inlineStr">
        <is>
          <t>1927</t>
        </is>
      </c>
      <c r="E7" s="5" t="inlineStr">
        <is>
          <t>1928</t>
        </is>
      </c>
      <c r="F7" s="5" t="inlineStr">
        <is>
          <t>1929</t>
        </is>
      </c>
    </row>
    <row r="8">
      <c r="A8" t="inlineStr">
        <is>
          <t>Average rate throughout Japan</t>
        </is>
      </c>
      <c r="B8" t="inlineStr">
        <is>
          <t>11.83%</t>
        </is>
      </c>
      <c r="C8" t="inlineStr">
        <is>
          <t>11.74%</t>
        </is>
      </c>
      <c r="D8" t="inlineStr">
        <is>
          <t>11.64%</t>
        </is>
      </c>
      <c r="E8" t="inlineStr">
        <is>
          <t>11.75%</t>
        </is>
      </c>
      <c r="F8" t="inlineStr">
        <is>
          <t>11.35%</t>
        </is>
      </c>
    </row>
    <row r="9">
      <c r="A9" t="inlineStr">
        <is>
          <t>Average, Okinawa &amp; Hokkaido excluded</t>
        </is>
      </c>
      <c r="B9" t="inlineStr">
        <is>
          <t>11.63%</t>
        </is>
      </c>
      <c r="C9" t="inlineStr">
        <is>
          <t>11.60%</t>
        </is>
      </c>
      <c r="D9" t="inlineStr">
        <is>
          <t>11.47%</t>
        </is>
      </c>
      <c r="E9" t="inlineStr">
        <is>
          <t>11.54%</t>
        </is>
      </c>
      <c r="F9" t="inlineStr">
        <is>
          <t>11.15%</t>
        </is>
      </c>
    </row>
    <row r="11">
      <c r="A11" s="2" t="inlineStr">
        <is>
          <t>Transcriber's notes</t>
        </is>
      </c>
    </row>
    <row r="12">
      <c r="A12" t="inlineStr">
        <is>
          <t>Per-cent sign printed as a slashed glyph resembling '¢'; rendered '%'.</t>
        </is>
      </c>
    </row>
    <row r="13">
      <c r="A13" t="inlineStr">
        <is>
          <t>Year headings are small and smudged; read as 1925–1929 (consistent with the text: April 1929 = 11.35% / 11.15%).</t>
        </is>
      </c>
    </row>
  </sheetData>
  <hyperlinks>
    <hyperlink xmlns:r="http://schemas.openxmlformats.org/officeDocument/2006/relationships" ref="A5" r:id="rId1"/>
  </hyperlinks>
  <pageMargins left="0.75" right="0.75" top="1" bottom="1" header="0.5" footer="0.5"/>
</worksheet>
</file>

<file path=xl/worksheets/sheet353.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[Trust business: comparative statistics for the 1st half year of 1928 and 1929]</t>
        </is>
      </c>
    </row>
    <row r="2">
      <c r="A2" t="inlineStr">
        <is>
          <t>Banks and Banking Business · printed pp. 320, 321</t>
        </is>
      </c>
    </row>
    <row r="3">
      <c r="A3" t="inlineStr">
        <is>
          <t>The Trust Business</t>
        </is>
      </c>
    </row>
    <row r="4">
      <c r="A4" t="inlineStr">
        <is>
          <t>Scan: https://archive.org/details/japan-year-book-1930/page/n377/mode/1up, https://archive.org/details/japan-year-book-1930/page/n378/mode/1up</t>
        </is>
      </c>
    </row>
    <row r="5">
      <c r="A5" s="3" t="inlineStr">
        <is>
          <t>← Contents</t>
        </is>
      </c>
    </row>
    <row r="7">
      <c r="A7" s="5" t="inlineStr">
        <is>
          <t>Item</t>
        </is>
      </c>
      <c r="B7" s="5" t="inlineStr">
        <is>
          <t>1st half 1928</t>
        </is>
      </c>
      <c r="C7" s="5" t="inlineStr">
        <is>
          <t>1st half 1929</t>
        </is>
      </c>
    </row>
    <row r="8">
      <c r="A8" t="inlineStr">
        <is>
          <t>Money trust</t>
        </is>
      </c>
      <c r="B8" t="inlineStr">
        <is>
          <t>¥838,327,023</t>
        </is>
      </c>
      <c r="C8" t="inlineStr">
        <is>
          <t>¥1,114,802,047</t>
        </is>
      </c>
    </row>
    <row r="9">
      <c r="A9" t="inlineStr">
        <is>
          <t>Money trust other than monies</t>
        </is>
      </c>
      <c r="B9" s="8" t="n">
        <v>16587027</v>
      </c>
      <c r="C9" s="8" t="n">
        <v>14939603</v>
      </c>
    </row>
    <row r="10">
      <c r="A10" t="inlineStr">
        <is>
          <t>Negotiable securities in trust</t>
        </is>
      </c>
      <c r="B10" s="8" t="n">
        <v>179670778</v>
      </c>
      <c r="C10" s="8" t="n">
        <v>190968438</v>
      </c>
    </row>
    <row r="11">
      <c r="A11" t="inlineStr">
        <is>
          <t>Liabilities</t>
        </is>
      </c>
      <c r="B11" s="8" t="n">
        <v>40137222</v>
      </c>
      <c r="C11" s="8" t="n">
        <v>25281218</v>
      </c>
    </row>
    <row r="12">
      <c r="A12" t="inlineStr">
        <is>
          <t>Lands &amp; properties thereon</t>
        </is>
      </c>
      <c r="B12" s="8" t="n">
        <v>23330219</v>
      </c>
      <c r="C12" s="8" t="n">
        <v>26314658</v>
      </c>
    </row>
    <row r="13">
      <c r="A13" t="inlineStr">
        <is>
          <t>Superficies in trust</t>
        </is>
      </c>
      <c r="B13" s="8" t="n">
        <v>11510</v>
      </c>
      <c r="C13" s="8" t="n">
        <v>11510</v>
      </c>
    </row>
    <row r="14">
      <c r="A14" t="inlineStr">
        <is>
          <t>Land lease in trust</t>
        </is>
      </c>
      <c r="B14" s="8" t="n">
        <v>57000</v>
      </c>
      <c r="C14" s="8" t="n">
        <v>57000</v>
      </c>
    </row>
    <row r="15">
      <c r="A15" t="inlineStr">
        <is>
          <t>Total amount</t>
        </is>
      </c>
      <c r="B15" s="8" t="n">
        <v>1098120781</v>
      </c>
      <c r="C15" s="8" t="n">
        <v>1372374473</v>
      </c>
    </row>
    <row r="17">
      <c r="A17" s="2" t="inlineStr">
        <is>
          <t>Transcriber's notes</t>
        </is>
      </c>
    </row>
    <row r="18">
      <c r="A18" t="inlineStr">
        <is>
          <t>Table runs over from p. 320 to p. 321 (last three rows on p. 321).</t>
        </is>
      </c>
    </row>
    <row r="19">
      <c r="A19" t="inlineStr">
        <is>
          <t>First column heading "1st half 1928" is smudged on both pages.</t>
        </is>
      </c>
    </row>
    <row r="20">
      <c r="A20" t="inlineStr">
        <is>
          <t>Total amount 1st half 1928 1,098,120,781: parts sum to 1,098,120,779 — does NOT reconcile (diff 2)</t>
        </is>
      </c>
    </row>
    <row r="21">
      <c r="A21" t="inlineStr">
        <is>
          <t>Total amount 1st half 1929 1,372,374,473: parts sum to 1,372,374,474 — does NOT reconcile (diff -1)</t>
        </is>
      </c>
    </row>
  </sheetData>
  <hyperlinks>
    <hyperlink xmlns:r="http://schemas.openxmlformats.org/officeDocument/2006/relationships" ref="A5" r:id="rId1"/>
  </hyperlinks>
  <pageMargins left="0.75" right="0.75" top="1" bottom="1" header="0.5" footer="0.5"/>
</worksheet>
</file>

<file path=xl/worksheets/sheet354.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[Accounts of the associated trust companies at end of June, 1928 and 1929]</t>
        </is>
      </c>
    </row>
    <row r="2">
      <c r="A2" t="inlineStr">
        <is>
          <t>Banks and Banking Business · printed pp. 321</t>
        </is>
      </c>
    </row>
    <row r="3">
      <c r="A3" t="inlineStr">
        <is>
          <t>The Trust Business. (in ¥1,000)</t>
        </is>
      </c>
    </row>
    <row r="4">
      <c r="A4" t="inlineStr">
        <is>
          <t>Scan: https://archive.org/details/japan-year-book-1930/page/n378/mode/1up</t>
        </is>
      </c>
    </row>
    <row r="5">
      <c r="A5" s="3" t="inlineStr">
        <is>
          <t>← Contents</t>
        </is>
      </c>
    </row>
    <row r="7">
      <c r="A7" s="5" t="inlineStr">
        <is>
          <t>Cos.</t>
        </is>
      </c>
      <c r="B7" s="5" t="inlineStr">
        <is>
          <t>End of June</t>
        </is>
      </c>
      <c r="C7" s="5" t="inlineStr">
        <is>
          <t>Liabilities</t>
        </is>
      </c>
      <c r="D7" s="5" t="inlineStr">
        <is>
          <t>Negotiable securities</t>
        </is>
      </c>
      <c r="E7" s="5" t="inlineStr">
        <is>
          <t>Loans</t>
        </is>
      </c>
      <c r="F7" s="5" t="inlineStr">
        <is>
          <t>Securities advanced</t>
        </is>
      </c>
      <c r="G7" s="5" t="inlineStr">
        <is>
          <t>Immovables</t>
        </is>
      </c>
      <c r="H7" s="5" t="inlineStr">
        <is>
          <t>Deposits</t>
        </is>
      </c>
    </row>
    <row r="8">
      <c r="A8" t="inlineStr">
        <is>
          <t>Mitsui</t>
        </is>
      </c>
      <c r="B8" s="9" t="n">
        <v>1928</v>
      </c>
      <c r="C8" s="8" t="n">
        <v>309461</v>
      </c>
      <c r="D8" s="8" t="n">
        <v>79405</v>
      </c>
      <c r="E8" s="8" t="n">
        <v>194118</v>
      </c>
      <c r="F8" s="8" t="n">
        <v>10744</v>
      </c>
      <c r="G8" s="8" t="n">
        <v>3177</v>
      </c>
      <c r="H8" s="8" t="n">
        <v>20559</v>
      </c>
    </row>
    <row r="9">
      <c r="A9" t="inlineStr">
        <is>
          <t>Mitsui</t>
        </is>
      </c>
      <c r="B9" s="9" t="n">
        <v>1929</v>
      </c>
      <c r="C9" s="8" t="n">
        <v>375037</v>
      </c>
      <c r="D9" s="8" t="n">
        <v>49196</v>
      </c>
      <c r="E9" s="8" t="n">
        <v>165694</v>
      </c>
      <c r="F9" s="8" t="n">
        <v>7724</v>
      </c>
      <c r="G9" s="8" t="n">
        <v>3294</v>
      </c>
      <c r="H9" s="8" t="n">
        <v>8295</v>
      </c>
    </row>
    <row r="10">
      <c r="A10" t="inlineStr">
        <is>
          <t>Yasuda</t>
        </is>
      </c>
      <c r="B10" s="9" t="n">
        <v>1928</v>
      </c>
      <c r="C10" s="8" t="n">
        <v>190256</v>
      </c>
      <c r="D10" s="8" t="n">
        <v>62884</v>
      </c>
      <c r="E10" s="8" t="n">
        <v>112355</v>
      </c>
      <c r="F10" s="8" t="n">
        <v>5930</v>
      </c>
      <c r="G10" s="8" t="n">
        <v>1694</v>
      </c>
      <c r="H10" s="8" t="n">
        <v>7225</v>
      </c>
    </row>
    <row r="11">
      <c r="A11" t="inlineStr">
        <is>
          <t>Yasuda</t>
        </is>
      </c>
      <c r="B11" s="9" t="n">
        <v>1929</v>
      </c>
      <c r="C11" s="8" t="n">
        <v>232235</v>
      </c>
      <c r="D11" s="8" t="n">
        <v>29010</v>
      </c>
      <c r="E11" s="8" t="n">
        <v>104741</v>
      </c>
      <c r="F11" s="8" t="n">
        <v>8768</v>
      </c>
      <c r="G11" s="8" t="n">
        <v>1910</v>
      </c>
      <c r="H11" s="8" t="n">
        <v>4143</v>
      </c>
    </row>
    <row r="12">
      <c r="A12" t="inlineStr">
        <is>
          <t>Sumitomo</t>
        </is>
      </c>
      <c r="B12" s="9" t="n">
        <v>1928</v>
      </c>
      <c r="C12" s="8" t="n">
        <v>143978</v>
      </c>
      <c r="D12" s="8" t="n">
        <v>49466</v>
      </c>
      <c r="E12" s="8" t="n">
        <v>90573</v>
      </c>
      <c r="F12" s="8" t="n">
        <v>2275</v>
      </c>
      <c r="G12" s="9" t="n">
        <v>636</v>
      </c>
      <c r="H12" s="8" t="n">
        <v>1008</v>
      </c>
    </row>
    <row r="13">
      <c r="A13" t="inlineStr">
        <is>
          <t>Sumitomo</t>
        </is>
      </c>
      <c r="B13" s="9" t="n">
        <v>1929</v>
      </c>
      <c r="C13" s="8" t="n">
        <v>207278</v>
      </c>
      <c r="D13" s="8" t="n">
        <v>16397</v>
      </c>
      <c r="E13" s="8" t="n">
        <v>105908</v>
      </c>
      <c r="F13" s="8" t="n">
        <v>2269</v>
      </c>
      <c r="G13" s="9" t="n">
        <v>913</v>
      </c>
      <c r="H13" s="8" t="n">
        <v>2918</v>
      </c>
    </row>
    <row r="14">
      <c r="A14" t="inlineStr">
        <is>
          <t>Mitsubishi</t>
        </is>
      </c>
      <c r="B14" s="9" t="n">
        <v>1928</v>
      </c>
      <c r="C14" s="8" t="n">
        <v>83771</v>
      </c>
      <c r="D14" s="8" t="n">
        <v>26011</v>
      </c>
      <c r="E14" s="8" t="n">
        <v>51888</v>
      </c>
      <c r="F14" s="8" t="n">
        <v>4958</v>
      </c>
      <c r="G14" s="9" t="n">
        <v>586</v>
      </c>
      <c r="H14" t="inlineStr"/>
    </row>
    <row r="15">
      <c r="A15" t="inlineStr">
        <is>
          <t>Mitsubishi</t>
        </is>
      </c>
      <c r="B15" s="9" t="n">
        <v>1929</v>
      </c>
      <c r="C15" s="8" t="n">
        <v>149756</v>
      </c>
      <c r="D15" s="8" t="n">
        <v>29699</v>
      </c>
      <c r="E15" s="8" t="n">
        <v>59829</v>
      </c>
      <c r="F15" s="8" t="n">
        <v>5328</v>
      </c>
      <c r="G15" s="8" t="n">
        <v>1237</v>
      </c>
      <c r="H15" s="8" t="n">
        <v>1920</v>
      </c>
    </row>
    <row r="16">
      <c r="A16" t="inlineStr">
        <is>
          <t>Kansai</t>
        </is>
      </c>
      <c r="B16" s="9" t="n">
        <v>1928</v>
      </c>
      <c r="C16" s="10" t="n">
        <v>56.766</v>
      </c>
      <c r="D16" s="8" t="n">
        <v>3222</v>
      </c>
      <c r="E16" s="8" t="n">
        <v>46225</v>
      </c>
      <c r="F16" s="9" t="n">
        <v>57</v>
      </c>
      <c r="G16" s="8" t="n">
        <v>4007</v>
      </c>
      <c r="H16" s="8" t="n">
        <v>3117</v>
      </c>
    </row>
    <row r="17">
      <c r="A17" t="inlineStr">
        <is>
          <t>Kansai</t>
        </is>
      </c>
      <c r="B17" s="9" t="n">
        <v>1929</v>
      </c>
      <c r="C17" s="8" t="n">
        <v>74222</v>
      </c>
      <c r="D17" s="8" t="n">
        <v>21405</v>
      </c>
      <c r="E17" s="8" t="n">
        <v>40119</v>
      </c>
      <c r="F17" s="9" t="n">
        <v>9</v>
      </c>
      <c r="G17" s="8" t="n">
        <v>5119</v>
      </c>
      <c r="H17" s="8" t="n">
        <v>3863</v>
      </c>
    </row>
    <row r="18">
      <c r="A18" t="inlineStr">
        <is>
          <t>Others</t>
        </is>
      </c>
      <c r="B18" s="9" t="n">
        <v>1928</v>
      </c>
      <c r="C18" s="8" t="n">
        <v>180151</v>
      </c>
      <c r="D18" s="8" t="n">
        <v>57805</v>
      </c>
      <c r="E18" s="8" t="n">
        <v>106091</v>
      </c>
      <c r="F18" s="8" t="n">
        <v>1830</v>
      </c>
      <c r="G18" s="8" t="n">
        <v>4622</v>
      </c>
      <c r="H18" s="8" t="n">
        <v>9244</v>
      </c>
    </row>
    <row r="19">
      <c r="A19" t="inlineStr">
        <is>
          <t>Others</t>
        </is>
      </c>
      <c r="B19" s="9" t="n">
        <v>1929</v>
      </c>
      <c r="C19" s="8" t="n">
        <v>333845</v>
      </c>
      <c r="D19" s="8" t="n">
        <v>30325</v>
      </c>
      <c r="E19" s="8" t="n">
        <v>178923</v>
      </c>
      <c r="F19" s="8" t="n">
        <v>3347</v>
      </c>
      <c r="G19" s="8" t="n">
        <v>16241</v>
      </c>
      <c r="H19" s="8" t="n">
        <v>15056</v>
      </c>
    </row>
    <row r="20">
      <c r="A20" t="inlineStr">
        <is>
          <t>Total (includ. others)</t>
        </is>
      </c>
      <c r="B20" s="9" t="n">
        <v>1928</v>
      </c>
      <c r="C20" s="8" t="n">
        <v>1084863</v>
      </c>
      <c r="D20" s="8" t="n">
        <v>291019</v>
      </c>
      <c r="E20" s="8" t="n">
        <v>695344</v>
      </c>
      <c r="F20" s="8" t="n">
        <v>27942</v>
      </c>
      <c r="G20" s="8" t="n">
        <v>26312</v>
      </c>
      <c r="H20" s="8" t="n">
        <v>41551</v>
      </c>
    </row>
    <row r="21">
      <c r="A21" t="inlineStr">
        <is>
          <t>Total (includ. others)</t>
        </is>
      </c>
      <c r="B21" s="9" t="n">
        <v>1929</v>
      </c>
      <c r="C21" s="8" t="n">
        <v>1372374</v>
      </c>
      <c r="D21" s="8" t="n">
        <v>176032</v>
      </c>
      <c r="E21" s="8" t="n">
        <v>655214</v>
      </c>
      <c r="F21" s="8" t="n">
        <v>27445</v>
      </c>
      <c r="G21" s="8" t="n">
        <v>27714</v>
      </c>
      <c r="H21" s="8" t="n">
        <v>36195</v>
      </c>
    </row>
    <row r="23">
      <c r="A23" s="2" t="inlineStr">
        <is>
          <t>Transcriber's notes</t>
        </is>
      </c>
    </row>
    <row r="24">
      <c r="A24" t="inlineStr">
        <is>
          <t>Mitsubishi 1928 Deposits: last digit blurred (reads "29?", 3 or 8); left blank.</t>
        </is>
      </c>
    </row>
    <row r="25">
      <c r="A25" t="inlineStr">
        <is>
          <t>Sumitomo 1928 Deposits printed with an S-shaped final 8 ("1,00S"), read as 1,008.</t>
        </is>
      </c>
    </row>
    <row r="26">
      <c r="A26" t="inlineStr">
        <is>
          <t>Kansai 1928 Liabilities printed "56.766" (point for comma); transcribed as printed.</t>
        </is>
      </c>
    </row>
    <row r="27">
      <c r="A27" t="inlineStr">
        <is>
          <t>The 1928 Total (includ. others) figures are far larger than the sum of the listed rows in every column checked (Deposits not checked, blank cell); the 1929 totals reconcile except Liabilities (diff 1) and Immovables (diff -1,000).</t>
        </is>
      </c>
    </row>
    <row r="28">
      <c r="A28" t="inlineStr">
        <is>
          <t>Total 1928 Liabilities 1,084,863: parts sum to 964,383 — does NOT reconcile (diff 120,480)</t>
        </is>
      </c>
    </row>
    <row r="29">
      <c r="A29" t="inlineStr">
        <is>
          <t>Total 1928 Negotiable securities 291,019: parts sum to 278,793 — does NOT reconcile (diff 12,226)</t>
        </is>
      </c>
    </row>
    <row r="30">
      <c r="A30" t="inlineStr">
        <is>
          <t>Total 1928 Loans 695,344: parts sum to 601,250 — does NOT reconcile (diff 94,094)</t>
        </is>
      </c>
    </row>
    <row r="31">
      <c r="A31" t="inlineStr">
        <is>
          <t>Total 1928 Securities advanced 27,942: parts sum to 25,794 — does NOT reconcile (diff 2,148)</t>
        </is>
      </c>
    </row>
    <row r="32">
      <c r="A32" t="inlineStr">
        <is>
          <t>Total 1928 Immovables 26,312: parts sum to 14,722 — does NOT reconcile (diff 11,590)</t>
        </is>
      </c>
    </row>
    <row r="33">
      <c r="A33" t="inlineStr">
        <is>
          <t>Total 1928 Deposits: not checked (blank cell)</t>
        </is>
      </c>
    </row>
    <row r="34">
      <c r="A34" t="inlineStr">
        <is>
          <t>Total 1929 Liabilities 1,372,374: parts sum to 1,372,373 — does NOT reconcile (diff 1)</t>
        </is>
      </c>
    </row>
    <row r="35">
      <c r="A35" t="inlineStr">
        <is>
          <t>Total 1929 Negotiable securities 176,032: parts sum to 176,032 — reconciles</t>
        </is>
      </c>
    </row>
    <row r="36">
      <c r="A36" t="inlineStr">
        <is>
          <t>Total 1929 Loans 655,214: parts sum to 655,214 — reconciles</t>
        </is>
      </c>
    </row>
    <row r="37">
      <c r="A37" t="inlineStr">
        <is>
          <t>Total 1929 Securities advanced 27,445: parts sum to 27,445 — reconciles</t>
        </is>
      </c>
    </row>
    <row r="38">
      <c r="A38" t="inlineStr">
        <is>
          <t>Total 1929 Immovables 27,714: parts sum to 28,714 — does NOT reconcile (diff -1,000)</t>
        </is>
      </c>
    </row>
    <row r="39">
      <c r="A39" t="inlineStr">
        <is>
          <t>Total 1929 Deposits 36,195: parts sum to 36,195 — reconciles</t>
        </is>
      </c>
    </row>
  </sheetData>
  <hyperlinks>
    <hyperlink xmlns:r="http://schemas.openxmlformats.org/officeDocument/2006/relationships" ref="A5" r:id="rId1"/>
  </hyperlinks>
  <pageMargins left="0.75" right="0.75" top="1" bottom="1" header="0.5" footer="0.5"/>
</worksheet>
</file>

<file path=xl/worksheets/sheet35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Volume of Clearing House Business in Japan</t>
        </is>
      </c>
    </row>
    <row r="2">
      <c r="A2" t="inlineStr">
        <is>
          <t>Banks and Banking Business · printed pp. 321</t>
        </is>
      </c>
    </row>
    <row r="3">
      <c r="A3" t="inlineStr">
        <is>
          <t>Clearing Houses. The volume of clearing business in the last three years is as shown below</t>
        </is>
      </c>
    </row>
    <row r="4">
      <c r="A4" t="inlineStr">
        <is>
          <t>Scan: https://archive.org/details/japan-year-book-1930/page/n378/mode/1up</t>
        </is>
      </c>
    </row>
    <row r="5">
      <c r="A5" s="3" t="inlineStr">
        <is>
          <t>← Contents</t>
        </is>
      </c>
    </row>
    <row r="7">
      <c r="A7" s="5" t="inlineStr">
        <is>
          <t>Place</t>
        </is>
      </c>
      <c r="B7" s="5" t="inlineStr">
        <is>
          <t>Amount Cleared (Yen 1,000) — 1927</t>
        </is>
      </c>
      <c r="C7" s="5" t="inlineStr">
        <is>
          <t>Amount Cleared (Yen 1,000) — 1928</t>
        </is>
      </c>
      <c r="D7" s="5" t="inlineStr">
        <is>
          <t>Amount Cleared (Yen 1,000) — 1929*</t>
        </is>
      </c>
    </row>
    <row r="8">
      <c r="A8" t="inlineStr">
        <is>
          <t>Tokyo</t>
        </is>
      </c>
      <c r="B8" s="8" t="n">
        <v>27327474</v>
      </c>
      <c r="C8" s="8" t="n">
        <v>31126238</v>
      </c>
      <c r="D8" s="8" t="n">
        <v>15061511</v>
      </c>
    </row>
    <row r="9">
      <c r="A9" t="inlineStr">
        <is>
          <t>Osaka</t>
        </is>
      </c>
      <c r="B9" s="8" t="n">
        <v>20386748</v>
      </c>
      <c r="C9" s="8" t="n">
        <v>21684365</v>
      </c>
      <c r="D9" s="8" t="n">
        <v>10602131</v>
      </c>
    </row>
    <row r="10">
      <c r="A10" t="inlineStr">
        <is>
          <t>Kyoto</t>
        </is>
      </c>
      <c r="B10" s="8" t="n">
        <v>1499100</v>
      </c>
      <c r="C10" s="8" t="n">
        <v>1535241</v>
      </c>
      <c r="D10" s="8" t="n">
        <v>752180</v>
      </c>
    </row>
    <row r="11">
      <c r="A11" t="inlineStr">
        <is>
          <t>Yokohama</t>
        </is>
      </c>
      <c r="B11" s="8" t="n">
        <v>1711072</v>
      </c>
      <c r="C11" s="8" t="n">
        <v>1716378</v>
      </c>
      <c r="D11" s="8" t="n">
        <v>782692</v>
      </c>
    </row>
    <row r="12">
      <c r="A12" t="inlineStr">
        <is>
          <t>Kobe</t>
        </is>
      </c>
      <c r="B12" s="8" t="n">
        <v>6079814</v>
      </c>
      <c r="C12" s="8" t="n">
        <v>6255738</v>
      </c>
      <c r="D12" s="8" t="n">
        <v>3064424</v>
      </c>
    </row>
    <row r="13">
      <c r="A13" t="inlineStr">
        <is>
          <t>Nagoya</t>
        </is>
      </c>
      <c r="B13" s="8" t="n">
        <v>2678793</v>
      </c>
      <c r="C13" s="8" t="n">
        <v>2884022</v>
      </c>
      <c r="D13" s="8" t="n">
        <v>1390602</v>
      </c>
    </row>
    <row r="14">
      <c r="A14" t="inlineStr">
        <is>
          <t>Hiroshima</t>
        </is>
      </c>
      <c r="B14" s="8" t="n">
        <v>239774</v>
      </c>
      <c r="C14" s="8" t="n">
        <v>248305</v>
      </c>
      <c r="D14" s="8" t="n">
        <v>110870</v>
      </c>
    </row>
    <row r="15">
      <c r="A15" t="inlineStr">
        <is>
          <t>Shimonoseki-Moji</t>
        </is>
      </c>
      <c r="B15" s="8" t="n">
        <v>525202</v>
      </c>
      <c r="C15" s="8" t="n">
        <v>507464</v>
      </c>
      <c r="D15" s="8" t="n">
        <v>263487</v>
      </c>
    </row>
    <row r="16">
      <c r="A16" t="inlineStr">
        <is>
          <t>Kanazawa</t>
        </is>
      </c>
      <c r="B16" s="8" t="n">
        <v>144720</v>
      </c>
      <c r="C16" s="8" t="n">
        <v>165455</v>
      </c>
      <c r="D16" s="8" t="n">
        <v>80841</v>
      </c>
    </row>
    <row r="17">
      <c r="A17" t="inlineStr">
        <is>
          <t>Hakodate</t>
        </is>
      </c>
      <c r="B17" s="8" t="n">
        <v>258757</v>
      </c>
      <c r="C17" s="8" t="n">
        <v>262441</v>
      </c>
      <c r="D17" s="8" t="n">
        <v>112187</v>
      </c>
    </row>
    <row r="18">
      <c r="A18" t="inlineStr">
        <is>
          <t>Otaru</t>
        </is>
      </c>
      <c r="B18" s="8" t="n">
        <v>433816</v>
      </c>
      <c r="C18" s="8" t="n">
        <v>417197</v>
      </c>
      <c r="D18" s="8" t="n">
        <v>188851</v>
      </c>
    </row>
    <row r="19">
      <c r="A19" t="inlineStr">
        <is>
          <t>Others</t>
        </is>
      </c>
      <c r="B19" s="8" t="n">
        <v>1405434</v>
      </c>
      <c r="C19" s="8" t="n">
        <v>1608416</v>
      </c>
      <c r="D19" s="8" t="n">
        <v>856040</v>
      </c>
    </row>
    <row r="20">
      <c r="A20" t="inlineStr">
        <is>
          <t>Total</t>
        </is>
      </c>
      <c r="B20" s="8" t="n">
        <v>62436049</v>
      </c>
      <c r="C20" s="8" t="n">
        <v>68411260</v>
      </c>
      <c r="D20" s="8" t="n">
        <v>33265816</v>
      </c>
    </row>
    <row r="22">
      <c r="A22" s="2" t="inlineStr">
        <is>
          <t>Footnotes</t>
        </is>
      </c>
    </row>
    <row r="23">
      <c r="A23" t="inlineStr">
        <is>
          <t>*For first half.</t>
        </is>
      </c>
    </row>
    <row r="25">
      <c r="A25" s="2" t="inlineStr">
        <is>
          <t>Transcriber's notes</t>
        </is>
      </c>
    </row>
    <row r="26">
      <c r="A26" t="inlineStr">
        <is>
          <t>Total 1927 62,436,049: parts sum to 62,690,704 — does NOT reconcile (diff -254,655)</t>
        </is>
      </c>
    </row>
    <row r="27">
      <c r="A27" t="inlineStr">
        <is>
          <t>Total 1928 68,411,260: parts sum to 68,411,260 — reconciles</t>
        </is>
      </c>
    </row>
    <row r="28">
      <c r="A28" t="inlineStr">
        <is>
          <t>Total 1929* 33,265,816: parts sum to 33,265,816 — reconciles</t>
        </is>
      </c>
    </row>
  </sheetData>
  <hyperlinks>
    <hyperlink xmlns:r="http://schemas.openxmlformats.org/officeDocument/2006/relationships" ref="A5" r:id="rId1"/>
  </hyperlinks>
  <pageMargins left="0.75" right="0.75" top="1" bottom="1" header="0.5" footer="0.5"/>
</worksheet>
</file>

<file path=xl/worksheets/sheet35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[Amount of paper currency in circulation]</t>
        </is>
      </c>
    </row>
    <row r="2">
      <c r="A2" t="inlineStr">
        <is>
          <t>Banks and Banking Business · printed pp. 322</t>
        </is>
      </c>
    </row>
    <row r="3">
      <c r="A3" t="inlineStr">
        <is>
          <t>Currency System — Amount of Coins and Paper Currency in Circulation (in ¥1,000)</t>
        </is>
      </c>
    </row>
    <row r="4">
      <c r="A4" t="inlineStr">
        <is>
          <t>Scan: https://archive.org/details/japan-year-book-1930/page/n379/mode/1up</t>
        </is>
      </c>
    </row>
    <row r="5">
      <c r="A5" s="3" t="inlineStr">
        <is>
          <t>← Contents</t>
        </is>
      </c>
    </row>
    <row r="7">
      <c r="A7" s="5" t="inlineStr">
        <is>
          <t>End of Dec.</t>
        </is>
      </c>
      <c r="B7" s="5" t="inlineStr">
        <is>
          <t>Govt. petty notes</t>
        </is>
      </c>
      <c r="C7" s="5" t="inlineStr">
        <is>
          <t>Bank of Japan notes</t>
        </is>
      </c>
      <c r="D7" s="5" t="inlineStr">
        <is>
          <t>Bank of Chosen notes</t>
        </is>
      </c>
      <c r="E7" s="5" t="inlineStr">
        <is>
          <t>Bank of Taiwan notes</t>
        </is>
      </c>
      <c r="F7" s="5" t="inlineStr">
        <is>
          <t>Total</t>
        </is>
      </c>
    </row>
    <row r="8">
      <c r="A8" s="9" t="n">
        <v>1926</v>
      </c>
      <c r="B8" s="8" t="n">
        <v>14492</v>
      </c>
      <c r="C8" s="8" t="n">
        <v>1541645</v>
      </c>
      <c r="D8" s="8" t="n">
        <v>110436</v>
      </c>
      <c r="E8" s="8" t="n">
        <v>48640</v>
      </c>
      <c r="F8" s="14" t="n">
        <v>1715.714</v>
      </c>
    </row>
    <row r="9">
      <c r="A9" s="9" t="n">
        <v>1927</v>
      </c>
      <c r="B9" s="8" t="n">
        <v>13590</v>
      </c>
      <c r="C9" s="8" t="n">
        <v>1682390</v>
      </c>
      <c r="D9" s="8" t="n">
        <v>124527</v>
      </c>
      <c r="E9" s="8" t="n">
        <v>53602</v>
      </c>
      <c r="F9" s="8" t="n">
        <v>1874109</v>
      </c>
    </row>
    <row r="10">
      <c r="A10" s="9" t="n">
        <v>1928</v>
      </c>
      <c r="B10" s="8" t="n">
        <v>12486</v>
      </c>
      <c r="C10" s="8" t="n">
        <v>1665896</v>
      </c>
      <c r="D10" s="8" t="n">
        <v>132444</v>
      </c>
      <c r="E10" s="8" t="n">
        <v>55712</v>
      </c>
      <c r="F10" s="8" t="n">
        <v>1866540</v>
      </c>
    </row>
    <row r="12">
      <c r="A12" s="2" t="inlineStr">
        <is>
          <t>Transcriber's notes</t>
        </is>
      </c>
    </row>
    <row r="13">
      <c r="A13" t="inlineStr">
        <is>
          <t>1926 Total printed '1,715.714' (point for comma); transcribed as printed.</t>
        </is>
      </c>
    </row>
    <row r="14">
      <c r="A14" t="inlineStr">
        <is>
          <t>1926 Total 1,715.714: parts sum to 1,715,213 — does NOT reconcile (diff 501)</t>
        </is>
      </c>
    </row>
    <row r="15">
      <c r="A15" t="inlineStr">
        <is>
          <t>1927 Total 1,874,109: parts sum to 1,874,109 — reconciles</t>
        </is>
      </c>
    </row>
    <row r="16">
      <c r="A16" t="inlineStr">
        <is>
          <t>1928 Total 1,866,540: parts sum to 1,866,538 — does NOT reconcile (diff 2)</t>
        </is>
      </c>
    </row>
  </sheetData>
  <hyperlinks>
    <hyperlink xmlns:r="http://schemas.openxmlformats.org/officeDocument/2006/relationships" ref="A5" r:id="rId1"/>
  </hyperlinks>
  <pageMargins left="0.75" right="0.75" top="1" bottom="1" header="0.5" footer="0.5"/>
</worksheet>
</file>

<file path=xl/worksheets/sheet357.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Coins Turned out by the Mint</t>
        </is>
      </c>
    </row>
    <row r="2">
      <c r="A2" t="inlineStr">
        <is>
          <t>Banks and Banking Business · printed pp. 323</t>
        </is>
      </c>
    </row>
    <row r="3">
      <c r="A3" t="inlineStr">
        <is>
          <t>Currency System</t>
        </is>
      </c>
    </row>
    <row r="4">
      <c r="A4" t="inlineStr">
        <is>
          <t>Scan: https://archive.org/details/japan-year-book-1930/page/n380/mode/1up</t>
        </is>
      </c>
    </row>
    <row r="5">
      <c r="A5" s="3" t="inlineStr">
        <is>
          <t>← Contents</t>
        </is>
      </c>
    </row>
    <row r="7">
      <c r="A7" s="5" t="inlineStr">
        <is>
          <t>Coins</t>
        </is>
      </c>
      <c r="B7" s="5" t="inlineStr">
        <is>
          <t>1925 Yen</t>
        </is>
      </c>
      <c r="C7" s="5" t="inlineStr">
        <is>
          <t>1926 Yen</t>
        </is>
      </c>
      <c r="D7" s="5" t="inlineStr">
        <is>
          <t>1927 Yen</t>
        </is>
      </c>
    </row>
    <row r="8">
      <c r="A8" t="inlineStr">
        <is>
          <t>Gold coins — 20 yen</t>
        </is>
      </c>
      <c r="B8" t="inlineStr">
        <is>
          <t>—</t>
        </is>
      </c>
      <c r="C8" t="inlineStr">
        <is>
          <t>—</t>
        </is>
      </c>
      <c r="D8" t="inlineStr">
        <is>
          <t>—</t>
        </is>
      </c>
    </row>
    <row r="9">
      <c r="A9" t="inlineStr">
        <is>
          <t>Gold coins — 10 yen</t>
        </is>
      </c>
      <c r="B9" t="inlineStr">
        <is>
          <t>—</t>
        </is>
      </c>
      <c r="C9" t="inlineStr">
        <is>
          <t>—</t>
        </is>
      </c>
      <c r="D9" t="inlineStr">
        <is>
          <t>—</t>
        </is>
      </c>
    </row>
    <row r="10">
      <c r="A10" t="inlineStr">
        <is>
          <t>Gold coins — 5 yen</t>
        </is>
      </c>
      <c r="B10" t="inlineStr">
        <is>
          <t>—</t>
        </is>
      </c>
      <c r="C10" t="inlineStr">
        <is>
          <t>—</t>
        </is>
      </c>
      <c r="D10" t="inlineStr">
        <is>
          <t>—</t>
        </is>
      </c>
    </row>
    <row r="11">
      <c r="A11" t="inlineStr">
        <is>
          <t>Gold coins — Total</t>
        </is>
      </c>
      <c r="B11" t="inlineStr">
        <is>
          <t>—</t>
        </is>
      </c>
      <c r="C11" t="inlineStr">
        <is>
          <t>—</t>
        </is>
      </c>
      <c r="D11" s="8" t="n">
        <v>963488</v>
      </c>
    </row>
    <row r="12">
      <c r="A12" t="inlineStr">
        <is>
          <t>Silver coins — 50 sen</t>
        </is>
      </c>
      <c r="B12" s="8" t="n">
        <v>23904000</v>
      </c>
      <c r="C12" s="8" t="n">
        <v>16289000</v>
      </c>
      <c r="D12" t="inlineStr">
        <is>
          <t>—</t>
        </is>
      </c>
    </row>
    <row r="13">
      <c r="A13" t="inlineStr">
        <is>
          <t>Silver coins — 20 sen</t>
        </is>
      </c>
      <c r="B13" t="inlineStr">
        <is>
          <t>—</t>
        </is>
      </c>
      <c r="C13" t="inlineStr">
        <is>
          <t>—</t>
        </is>
      </c>
      <c r="D13" t="inlineStr">
        <is>
          <t>—</t>
        </is>
      </c>
    </row>
    <row r="14">
      <c r="A14" t="inlineStr">
        <is>
          <t>Silver coins — 10 sen</t>
        </is>
      </c>
      <c r="B14" t="inlineStr">
        <is>
          <t>—</t>
        </is>
      </c>
      <c r="C14" t="inlineStr">
        <is>
          <t>—</t>
        </is>
      </c>
      <c r="D14" t="inlineStr">
        <is>
          <t>—</t>
        </is>
      </c>
    </row>
    <row r="15">
      <c r="A15" t="inlineStr">
        <is>
          <t>Silver coins — Total</t>
        </is>
      </c>
      <c r="B15" s="8" t="n">
        <v>23904000</v>
      </c>
      <c r="C15" s="8" t="n">
        <v>16289000</v>
      </c>
      <c r="D15" s="8" t="n">
        <v>590873</v>
      </c>
    </row>
    <row r="16">
      <c r="A16" t="inlineStr">
        <is>
          <t>Nickel coins — 10 sen</t>
        </is>
      </c>
      <c r="B16" s="8" t="n">
        <v>5447500</v>
      </c>
      <c r="C16" s="8" t="n">
        <v>5867500</v>
      </c>
      <c r="D16" t="inlineStr">
        <is>
          <t>—</t>
        </is>
      </c>
    </row>
    <row r="17">
      <c r="A17" t="inlineStr">
        <is>
          <t>Nickel coins — 5 sen</t>
        </is>
      </c>
      <c r="B17" t="inlineStr">
        <is>
          <t>—</t>
        </is>
      </c>
      <c r="C17" t="inlineStr">
        <is>
          <t>—</t>
        </is>
      </c>
      <c r="D17" t="inlineStr">
        <is>
          <t>—</t>
        </is>
      </c>
    </row>
    <row r="18">
      <c r="A18" t="inlineStr">
        <is>
          <t>Nickel coins — Total</t>
        </is>
      </c>
      <c r="B18" s="8" t="n">
        <v>5447500</v>
      </c>
      <c r="C18" s="8" t="n">
        <v>5867500</v>
      </c>
      <c r="D18" s="8" t="n">
        <v>94933</v>
      </c>
    </row>
    <row r="19">
      <c r="A19" t="inlineStr">
        <is>
          <t>Copper coins</t>
        </is>
      </c>
      <c r="B19" s="8" t="n">
        <v>28100</v>
      </c>
      <c r="C19" t="inlineStr">
        <is>
          <t>—</t>
        </is>
      </c>
      <c r="D19" s="8" t="n">
        <v>27758</v>
      </c>
    </row>
    <row r="20">
      <c r="A20" t="inlineStr">
        <is>
          <t>Grand total</t>
        </is>
      </c>
      <c r="B20" s="8" t="n">
        <v>29369600</v>
      </c>
      <c r="C20" s="8" t="n">
        <v>22158500</v>
      </c>
      <c r="D20" s="8" t="n">
        <v>1677054</v>
      </c>
    </row>
    <row r="22">
      <c r="A22" s="2" t="inlineStr">
        <is>
          <t>Footnotes</t>
        </is>
      </c>
    </row>
    <row r="23">
      <c r="A23" t="inlineStr">
        <is>
          <t>The total amount of coins turned out by the Mint from the start to the end of June '29 is returned at ¥1,705,037,916.</t>
        </is>
      </c>
    </row>
    <row r="25">
      <c r="A25" s="2" t="inlineStr">
        <is>
          <t>Transcriber's notes</t>
        </is>
      </c>
    </row>
    <row r="26">
      <c r="A26" t="inlineStr">
        <is>
          <t>Denominations printed with ditto marks (") under "yen"/"sen"; expanded.</t>
        </is>
      </c>
    </row>
    <row r="27">
      <c r="A27" t="inlineStr">
        <is>
          <t>The silver-coin "Total" line is printed inside the Nickel coins brace; placed here as the silver total by position (it follows 50/20/10 sen).</t>
        </is>
      </c>
    </row>
    <row r="28">
      <c r="A28" t="inlineStr">
        <is>
          <t>1927: sub-denomination figures are all dashes while totals are printed for gold, silver and nickel.</t>
        </is>
      </c>
    </row>
    <row r="29">
      <c r="A29" t="inlineStr">
        <is>
          <t>Grand total 1925 29,369,600: parts sum to 29,379,600 — does NOT reconcile (diff -10,000)</t>
        </is>
      </c>
    </row>
    <row r="30">
      <c r="A30" t="inlineStr">
        <is>
          <t>Grand total 1926 22,158,500: parts sum to 22,156,500 — does NOT reconcile (diff 2,000)</t>
        </is>
      </c>
    </row>
    <row r="31">
      <c r="A31" t="inlineStr">
        <is>
          <t>Grand total 1927 1,677,054: parts sum to 1,677,052 — does NOT reconcile (diff 2)</t>
        </is>
      </c>
    </row>
  </sheetData>
  <hyperlinks>
    <hyperlink xmlns:r="http://schemas.openxmlformats.org/officeDocument/2006/relationships" ref="A5" r:id="rId1"/>
  </hyperlinks>
  <pageMargins left="0.75" right="0.75" top="1" bottom="1" header="0.5" footer="0.5"/>
</worksheet>
</file>

<file path=xl/worksheets/sheet35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Bulletins of the Bank of Japan</t>
        </is>
      </c>
    </row>
    <row r="2">
      <c r="A2" t="inlineStr">
        <is>
          <t>Banks and Banking Business · printed pp. 323</t>
        </is>
      </c>
    </row>
    <row r="3">
      <c r="A3" t="inlineStr">
        <is>
          <t>(¥1,000)</t>
        </is>
      </c>
    </row>
    <row r="4">
      <c r="A4" t="inlineStr">
        <is>
          <t>Scan: https://archive.org/details/japan-year-book-1930/page/n380/mode/1up</t>
        </is>
      </c>
    </row>
    <row r="5">
      <c r="A5" s="3" t="inlineStr">
        <is>
          <t>← Contents</t>
        </is>
      </c>
    </row>
    <row r="7">
      <c r="A7" s="5" t="inlineStr">
        <is>
          <t>End of Jan.</t>
        </is>
      </c>
      <c r="B7" s="5" t="inlineStr">
        <is>
          <t>Notes issued</t>
        </is>
      </c>
      <c r="C7" s="5" t="inlineStr">
        <is>
          <t>Specie reserve (Gold coin and bullion)</t>
        </is>
      </c>
      <c r="D7" s="5" t="inlineStr">
        <is>
          <t>Government bonds and other securities — Gov't bonds</t>
        </is>
      </c>
      <c r="E7" s="5" t="inlineStr">
        <is>
          <t>Government bonds and other securities — Gov't securities</t>
        </is>
      </c>
      <c r="F7" s="5" t="inlineStr">
        <is>
          <t>Government bonds and other securities — Treasury bills</t>
        </is>
      </c>
      <c r="G7" s="5" t="inlineStr">
        <is>
          <t>Government bonds and other securities — Other securities</t>
        </is>
      </c>
      <c r="H7" s="5" t="inlineStr">
        <is>
          <t>Government bonds and other securities — Commercial bills</t>
        </is>
      </c>
      <c r="I7" s="5" t="inlineStr">
        <is>
          <t>Government bonds and other securities — Total</t>
        </is>
      </c>
      <c r="J7" s="5" t="inlineStr">
        <is>
          <t>Excess issue of note</t>
        </is>
      </c>
    </row>
    <row r="8">
      <c r="A8" s="9" t="n">
        <v>1926</v>
      </c>
      <c r="B8" s="8" t="n">
        <v>1387764</v>
      </c>
      <c r="C8" s="8" t="n">
        <v>1056996</v>
      </c>
      <c r="D8" s="8" t="n">
        <v>29840</v>
      </c>
      <c r="E8" s="8" t="n">
        <v>22000</v>
      </c>
      <c r="F8" t="inlineStr">
        <is>
          <t>—</t>
        </is>
      </c>
      <c r="G8" s="8" t="n">
        <v>181267</v>
      </c>
      <c r="H8" s="8" t="n">
        <v>97660</v>
      </c>
      <c r="I8" s="8" t="n">
        <v>330768</v>
      </c>
      <c r="J8" s="8" t="n">
        <v>210768</v>
      </c>
    </row>
    <row r="9">
      <c r="A9" s="9" t="n">
        <v>1927</v>
      </c>
      <c r="B9" s="8" t="n">
        <v>1420150</v>
      </c>
      <c r="C9" s="8" t="n">
        <v>1058133</v>
      </c>
      <c r="D9" s="8" t="n">
        <v>149352</v>
      </c>
      <c r="E9" s="8" t="n">
        <v>22000</v>
      </c>
      <c r="F9" t="inlineStr">
        <is>
          <t>—</t>
        </is>
      </c>
      <c r="G9" s="8" t="n">
        <v>76641</v>
      </c>
      <c r="H9" s="8" t="n">
        <v>114024</v>
      </c>
      <c r="I9" s="8" t="n">
        <v>362017</v>
      </c>
      <c r="J9" s="8" t="n">
        <v>242017</v>
      </c>
    </row>
    <row r="10">
      <c r="A10" s="9" t="n">
        <v>1928</v>
      </c>
      <c r="B10" s="8" t="n">
        <v>1424596</v>
      </c>
      <c r="C10" s="8" t="n">
        <v>1061737</v>
      </c>
      <c r="D10" s="8" t="n">
        <v>85750</v>
      </c>
      <c r="E10" s="8" t="n">
        <v>22000</v>
      </c>
      <c r="F10" t="inlineStr">
        <is>
          <t>—</t>
        </is>
      </c>
      <c r="G10" s="8" t="n">
        <v>37823</v>
      </c>
      <c r="H10" s="8" t="n">
        <v>217285</v>
      </c>
      <c r="I10" s="8" t="n">
        <v>362858</v>
      </c>
      <c r="J10" s="8" t="n">
        <v>242858</v>
      </c>
    </row>
    <row r="11">
      <c r="A11" s="9" t="n">
        <v>1929</v>
      </c>
      <c r="B11" s="8" t="n">
        <v>1457709</v>
      </c>
      <c r="C11" s="8" t="n">
        <v>1062036</v>
      </c>
      <c r="D11" s="8" t="n">
        <v>61120</v>
      </c>
      <c r="E11" s="8" t="n">
        <v>22000</v>
      </c>
      <c r="F11" t="inlineStr">
        <is>
          <t>—</t>
        </is>
      </c>
      <c r="G11" s="8" t="n">
        <v>30891</v>
      </c>
      <c r="H11" s="8" t="n">
        <v>281753</v>
      </c>
      <c r="I11" s="8" t="n">
        <v>395764</v>
      </c>
      <c r="J11" s="8" t="n">
        <v>275764</v>
      </c>
    </row>
    <row r="13">
      <c r="A13" s="2" t="inlineStr">
        <is>
          <t>Transcriber's notes</t>
        </is>
      </c>
    </row>
    <row r="14">
      <c r="A14" t="inlineStr">
        <is>
          <t>1926 Securities Total 330,768: parts sum to 330,767 — does NOT reconcile (diff 1)</t>
        </is>
      </c>
    </row>
    <row r="15">
      <c r="A15" t="inlineStr">
        <is>
          <t>1927 Securities Total 362,017: parts sum to 362,017 — reconciles</t>
        </is>
      </c>
    </row>
    <row r="16">
      <c r="A16" t="inlineStr">
        <is>
          <t>1928 Securities Total 362,858: parts sum to 362,858 — reconciles</t>
        </is>
      </c>
    </row>
    <row r="17">
      <c r="A17" t="inlineStr">
        <is>
          <t>1929 Securities Total 395,764: parts sum to 395,764 — reconciles</t>
        </is>
      </c>
    </row>
  </sheetData>
  <hyperlinks>
    <hyperlink xmlns:r="http://schemas.openxmlformats.org/officeDocument/2006/relationships" ref="A5" r:id="rId1"/>
  </hyperlinks>
  <pageMargins left="0.75" right="0.75" top="1" bottom="1" header="0.5" footer="0.5"/>
</worksheet>
</file>

<file path=xl/worksheets/sheet35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[Foreign banks in Japan by nationality of head office]</t>
        </is>
      </c>
    </row>
    <row r="2">
      <c r="A2" t="inlineStr">
        <is>
          <t>Banks and Banking Business · printed pp. 324</t>
        </is>
      </c>
    </row>
    <row r="3">
      <c r="A3" t="inlineStr">
        <is>
          <t>Foreign Banks in Japan (branches at the end of 1927, twenty-two in all with paid-up capital of ¥7,125,000)</t>
        </is>
      </c>
    </row>
    <row r="4">
      <c r="A4" t="inlineStr">
        <is>
          <t>Scan: https://archive.org/details/japan-year-book-1930/page/n381/mode/1up</t>
        </is>
      </c>
    </row>
    <row r="5">
      <c r="A5" s="3" t="inlineStr">
        <is>
          <t>← Contents</t>
        </is>
      </c>
    </row>
    <row r="7">
      <c r="A7" s="5" t="inlineStr">
        <is>
          <t>Nationality</t>
        </is>
      </c>
      <c r="B7" s="5" t="inlineStr">
        <is>
          <t>Name</t>
        </is>
      </c>
      <c r="C7" s="5" t="inlineStr">
        <is>
          <t>Branches in Japan — No.</t>
        </is>
      </c>
      <c r="D7" s="5" t="inlineStr">
        <is>
          <t>Branches in Japan — Location</t>
        </is>
      </c>
    </row>
    <row r="8">
      <c r="A8" t="inlineStr">
        <is>
          <t>Gt. Britain</t>
        </is>
      </c>
      <c r="B8" t="inlineStr">
        <is>
          <t>Hongkong &amp; Shanghai Banking Corporation</t>
        </is>
      </c>
      <c r="C8" s="9" t="n">
        <v>4</v>
      </c>
      <c r="D8" t="inlineStr">
        <is>
          <t>Kobe, Nagasaki, Yokohama, Tokyo</t>
        </is>
      </c>
    </row>
    <row r="9">
      <c r="A9" t="inlineStr">
        <is>
          <t>Gt. Britain</t>
        </is>
      </c>
      <c r="B9" t="inlineStr">
        <is>
          <t>Chartered Bank of India, Australia &amp; China</t>
        </is>
      </c>
      <c r="C9" s="9" t="n">
        <v>3</v>
      </c>
      <c r="D9" t="inlineStr">
        <is>
          <t>Yokohama, Tokyo, Kobe</t>
        </is>
      </c>
    </row>
    <row r="10">
      <c r="A10" t="inlineStr">
        <is>
          <t>U.S.A.</t>
        </is>
      </c>
      <c r="B10" t="inlineStr">
        <is>
          <t>National City Bank of New York</t>
        </is>
      </c>
      <c r="C10" s="9" t="n">
        <v>4</v>
      </c>
      <c r="D10" t="inlineStr">
        <is>
          <t>Yokohama, Kobe, Tokyo, Osaka</t>
        </is>
      </c>
    </row>
    <row r="11">
      <c r="A11" t="inlineStr">
        <is>
          <t>U.S.A.</t>
        </is>
      </c>
      <c r="B11" t="inlineStr">
        <is>
          <t>American Express Company</t>
        </is>
      </c>
      <c r="C11" s="9" t="n">
        <v>1</v>
      </c>
      <c r="D11" t="inlineStr">
        <is>
          <t>Yokohama</t>
        </is>
      </c>
    </row>
    <row r="12">
      <c r="A12" t="inlineStr">
        <is>
          <t>France</t>
        </is>
      </c>
      <c r="B12" t="inlineStr">
        <is>
          <t>Banque Industrielle de Chine</t>
        </is>
      </c>
      <c r="C12" s="9" t="n">
        <v>1</v>
      </c>
      <c r="D12" t="inlineStr">
        <is>
          <t>Yokohama</t>
        </is>
      </c>
    </row>
    <row r="13">
      <c r="A13" t="inlineStr">
        <is>
          <t>France</t>
        </is>
      </c>
      <c r="B13" t="inlineStr">
        <is>
          <t>Banque Franco-Japonaise</t>
        </is>
      </c>
      <c r="C13" s="9" t="n">
        <v>3</v>
      </c>
      <c r="D13" t="inlineStr">
        <is>
          <t>Tokyo, Yokohama, Kobe</t>
        </is>
      </c>
    </row>
    <row r="14">
      <c r="A14" t="inlineStr">
        <is>
          <t>Russia</t>
        </is>
      </c>
      <c r="B14" t="inlineStr">
        <is>
          <t>Bank Dalne-Vostochnii Akzionernii</t>
        </is>
      </c>
      <c r="C14" s="9" t="n">
        <v>1</v>
      </c>
      <c r="D14" t="inlineStr">
        <is>
          <t>Kobe</t>
        </is>
      </c>
    </row>
    <row r="15">
      <c r="A15" t="inlineStr">
        <is>
          <t>Germany</t>
        </is>
      </c>
      <c r="B15" t="inlineStr">
        <is>
          <t>Deutsch-Asiatische Bank</t>
        </is>
      </c>
      <c r="C15" s="9" t="n">
        <v>2</v>
      </c>
      <c r="D15" t="inlineStr">
        <is>
          <t>Kobe, Yokohama</t>
        </is>
      </c>
    </row>
    <row r="16">
      <c r="A16" t="inlineStr">
        <is>
          <t>Holland</t>
        </is>
      </c>
      <c r="B16" t="inlineStr">
        <is>
          <t>Nederlandische Handel-Maatschappij</t>
        </is>
      </c>
      <c r="C16" s="9" t="n">
        <v>1</v>
      </c>
      <c r="D16" t="inlineStr">
        <is>
          <t>Kobe</t>
        </is>
      </c>
    </row>
    <row r="17">
      <c r="A17" t="inlineStr">
        <is>
          <t>Holland</t>
        </is>
      </c>
      <c r="B17" t="inlineStr">
        <is>
          <t>Nederlandisch-Indische Handelsbank</t>
        </is>
      </c>
      <c r="C17" s="9" t="n">
        <v>3</v>
      </c>
      <c r="D17" t="inlineStr">
        <is>
          <t>Kobe, Yokohama, Tokyo</t>
        </is>
      </c>
    </row>
    <row r="18">
      <c r="A18" t="inlineStr">
        <is>
          <t>China</t>
        </is>
      </c>
      <c r="B18" t="inlineStr">
        <is>
          <t>Tientsin Commercial and Industrial Bank</t>
        </is>
      </c>
      <c r="C18" s="9" t="n">
        <v>1</v>
      </c>
      <c r="D18" t="inlineStr">
        <is>
          <t>Osaka</t>
        </is>
      </c>
    </row>
    <row r="20">
      <c r="A20" s="2" t="inlineStr">
        <is>
          <t>Transcriber's notes</t>
        </is>
      </c>
    </row>
    <row r="21">
      <c r="A21" t="inlineStr">
        <is>
          <t>Nationality printed once per brace; repeated on each row.</t>
        </is>
      </c>
    </row>
    <row r="22">
      <c r="A22" t="inlineStr">
        <is>
          <t>No total printed; the branch numbers sum to 24, whereas the text says twenty-two branches in all.</t>
        </is>
      </c>
    </row>
  </sheetData>
  <hyperlinks>
    <hyperlink xmlns:r="http://schemas.openxmlformats.org/officeDocument/2006/relationships" ref="A5" r:id="rId1"/>
  </hyperlinks>
  <pageMargins left="0.75" right="0.75" top="1" bottom="1" header="0.5" footer="0.5"/>
</worksheet>
</file>

<file path=xl/worksheets/sheet360.xml><?xml version="1.0" encoding="utf-8"?>
<worksheet xmlns="http://schemas.openxmlformats.org/spreadsheetml/2006/main">
  <sheetPr>
    <outlinePr summaryBelow="1" summaryRight="1"/>
    <pageSetUpPr/>
  </sheetPr>
  <dimension ref="A1:D5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National Revenue</t>
        </is>
      </c>
    </row>
    <row r="2">
      <c r="A2" t="inlineStr">
        <is>
          <t>Finance · printed pp. 326</t>
        </is>
      </c>
    </row>
    <row r="3">
      <c r="A3" t="inlineStr">
        <is>
          <t>Public and Local Finance — National Finance — National Income and Expenditure (national income and expenditure for 1927-28, and the Budget estimates for the last year and current fiscal year)</t>
        </is>
      </c>
    </row>
    <row r="4">
      <c r="A4" t="inlineStr">
        <is>
          <t>Scan: https://archive.org/details/japan-year-book-1930/page/n385/mode/1up</t>
        </is>
      </c>
    </row>
    <row r="5">
      <c r="A5" s="3" t="inlineStr">
        <is>
          <t>← Contents</t>
        </is>
      </c>
    </row>
    <row r="7">
      <c r="A7" s="5" t="inlineStr">
        <is>
          <t>Item</t>
        </is>
      </c>
      <c r="B7" s="5" t="inlineStr">
        <is>
          <t>1927–28 Yen</t>
        </is>
      </c>
      <c r="C7" s="5" t="inlineStr">
        <is>
          <t>1928–29 Yen</t>
        </is>
      </c>
      <c r="D7" s="5" t="inlineStr">
        <is>
          <t>1929–30 Yen</t>
        </is>
      </c>
    </row>
    <row r="8">
      <c r="A8" t="inlineStr">
        <is>
          <t>Ordinary</t>
        </is>
      </c>
      <c r="B8" t="inlineStr"/>
      <c r="C8" t="inlineStr"/>
      <c r="D8" t="inlineStr"/>
    </row>
    <row r="9">
      <c r="A9" t="inlineStr">
        <is>
          <t>Taxes</t>
        </is>
      </c>
      <c r="B9" s="8" t="n">
        <v>898673000</v>
      </c>
      <c r="C9" s="8" t="n">
        <v>901476000</v>
      </c>
      <c r="D9" s="8" t="n">
        <v>892124000</v>
      </c>
    </row>
    <row r="10">
      <c r="A10" t="inlineStr">
        <is>
          <t>Customs</t>
        </is>
      </c>
      <c r="B10" s="8" t="n">
        <v>140600000</v>
      </c>
      <c r="C10" s="8" t="n">
        <v>141068000</v>
      </c>
      <c r="D10" s="8" t="n">
        <v>144840000</v>
      </c>
    </row>
    <row r="11">
      <c r="A11" t="inlineStr">
        <is>
          <t>Excise</t>
        </is>
      </c>
      <c r="B11" s="8" t="n">
        <v>362941000</v>
      </c>
      <c r="C11" s="8" t="n">
        <v>355884000</v>
      </c>
      <c r="D11" s="8" t="n">
        <v>361311000</v>
      </c>
    </row>
    <row r="12">
      <c r="A12" t="inlineStr">
        <is>
          <t>Income Tax</t>
        </is>
      </c>
      <c r="B12" s="8" t="n">
        <v>215070000</v>
      </c>
      <c r="C12" s="8" t="n">
        <v>211375000</v>
      </c>
      <c r="D12" s="8" t="n">
        <v>202664000</v>
      </c>
    </row>
    <row r="13">
      <c r="A13" t="inlineStr">
        <is>
          <t>Land, Business &amp; Capital Interest Tax</t>
        </is>
      </c>
      <c r="B13" s="8" t="n">
        <v>131053000</v>
      </c>
      <c r="C13" s="8" t="n">
        <v>145761000</v>
      </c>
      <c r="D13" s="8" t="n">
        <v>133226000</v>
      </c>
    </row>
    <row r="14">
      <c r="A14" t="inlineStr">
        <is>
          <t>Estate Duties</t>
        </is>
      </c>
      <c r="B14" s="8" t="n">
        <v>21081000</v>
      </c>
      <c r="C14" s="8" t="n">
        <v>21455000</v>
      </c>
      <c r="D14" s="8" t="n">
        <v>25951000</v>
      </c>
    </row>
    <row r="15">
      <c r="A15" t="inlineStr">
        <is>
          <t>Other Duties</t>
        </is>
      </c>
      <c r="B15" s="8" t="n">
        <v>27925000</v>
      </c>
      <c r="C15" s="8" t="n">
        <v>25930000</v>
      </c>
      <c r="D15" s="8" t="n">
        <v>24131000</v>
      </c>
    </row>
    <row r="16">
      <c r="A16" t="inlineStr">
        <is>
          <t>Stamps</t>
        </is>
      </c>
      <c r="B16" s="8" t="n">
        <v>81434000</v>
      </c>
      <c r="C16" s="8" t="n">
        <v>79157000</v>
      </c>
      <c r="D16" s="8" t="n">
        <v>86247000</v>
      </c>
    </row>
    <row r="17">
      <c r="A17" t="inlineStr">
        <is>
          <t>States Enterprises &amp; Properties</t>
        </is>
      </c>
      <c r="B17" s="8" t="n">
        <v>471492000</v>
      </c>
      <c r="C17" s="8" t="n">
        <v>473343000</v>
      </c>
      <c r="D17" s="8" t="n">
        <v>488549000</v>
      </c>
    </row>
    <row r="18">
      <c r="A18" t="inlineStr">
        <is>
          <t>Posts, Telephone &amp; Telegraph</t>
        </is>
      </c>
      <c r="B18" s="8" t="n">
        <v>236628000</v>
      </c>
      <c r="C18" s="8" t="n">
        <v>240672000</v>
      </c>
      <c r="D18" s="8" t="n">
        <v>249599000</v>
      </c>
    </row>
    <row r="19">
      <c r="A19" t="inlineStr">
        <is>
          <t>State Monopolies</t>
        </is>
      </c>
      <c r="B19" s="8" t="n">
        <v>173257000</v>
      </c>
      <c r="C19" s="8" t="n">
        <v>168429000</v>
      </c>
      <c r="D19" s="8" t="n">
        <v>171480000</v>
      </c>
    </row>
    <row r="20">
      <c r="A20" t="inlineStr">
        <is>
          <t>Others</t>
        </is>
      </c>
      <c r="B20" s="8" t="n">
        <v>61606000</v>
      </c>
      <c r="C20" s="8" t="n">
        <v>64240000</v>
      </c>
      <c r="D20" s="8" t="n">
        <v>67469000</v>
      </c>
    </row>
    <row r="21">
      <c r="A21" t="inlineStr">
        <is>
          <t>Miscellaneous receipts</t>
        </is>
      </c>
      <c r="B21" s="8" t="n">
        <v>33180000</v>
      </c>
      <c r="C21" s="8" t="n">
        <v>30388000</v>
      </c>
      <c r="D21" s="8" t="n">
        <v>32100000</v>
      </c>
    </row>
    <row r="22">
      <c r="A22" t="inlineStr">
        <is>
          <t>Total</t>
        </is>
      </c>
      <c r="B22" s="8" t="n">
        <v>1484779000</v>
      </c>
      <c r="C22" s="8" t="n">
        <v>1484365000</v>
      </c>
      <c r="D22" s="8" t="n">
        <v>1499022000</v>
      </c>
    </row>
    <row r="23">
      <c r="A23" t="inlineStr">
        <is>
          <t>Special</t>
        </is>
      </c>
      <c r="B23" t="inlineStr"/>
      <c r="C23" t="inlineStr"/>
      <c r="D23" t="inlineStr"/>
    </row>
    <row r="24">
      <c r="A24" t="inlineStr">
        <is>
          <t>Sales of State properties</t>
        </is>
      </c>
      <c r="B24" s="8" t="n">
        <v>3680000</v>
      </c>
      <c r="C24" s="8" t="n">
        <v>6898000</v>
      </c>
      <c r="D24" s="8" t="n">
        <v>20252000</v>
      </c>
    </row>
    <row r="25">
      <c r="A25" t="inlineStr">
        <is>
          <t>Loans</t>
        </is>
      </c>
      <c r="B25" s="8" t="n">
        <v>61094000</v>
      </c>
      <c r="C25" s="8" t="n">
        <v>64000000</v>
      </c>
      <c r="D25" s="8" t="n">
        <v>91201000</v>
      </c>
    </row>
    <row r="26">
      <c r="A26" t="inlineStr">
        <is>
          <t>Previous year's surplus transferred</t>
        </is>
      </c>
      <c r="B26" s="8" t="n">
        <v>477534000</v>
      </c>
      <c r="C26" s="8" t="n">
        <v>115576000</v>
      </c>
      <c r="D26" s="8" t="n">
        <v>81563000</v>
      </c>
    </row>
    <row r="27">
      <c r="A27" t="inlineStr">
        <is>
          <t>Miscellaneous receipts</t>
        </is>
      </c>
      <c r="B27" s="8" t="n">
        <v>35666000</v>
      </c>
      <c r="C27" s="8" t="n">
        <v>38284000</v>
      </c>
      <c r="D27" s="8" t="n">
        <v>60775000</v>
      </c>
    </row>
    <row r="28">
      <c r="A28" t="inlineStr">
        <is>
          <t>Total</t>
        </is>
      </c>
      <c r="B28" s="8" t="n">
        <v>577975000</v>
      </c>
      <c r="C28" s="8" t="n">
        <v>224760000</v>
      </c>
      <c r="D28" s="8" t="n">
        <v>253793000</v>
      </c>
    </row>
    <row r="29">
      <c r="A29" t="inlineStr">
        <is>
          <t>Total Revenue</t>
        </is>
      </c>
      <c r="B29" s="8" t="n">
        <v>2062755000</v>
      </c>
      <c r="C29" s="8" t="n">
        <v>1709126000</v>
      </c>
      <c r="D29" s="8" t="n">
        <v>1752816000</v>
      </c>
    </row>
    <row r="31">
      <c r="A31" s="2" t="inlineStr">
        <is>
          <t>Transcriber's notes</t>
        </is>
      </c>
    </row>
    <row r="32">
      <c r="A32" t="inlineStr">
        <is>
          <t>Printed page number not shown (chapter opening page); 326 inferred from p. 325 on the previous leaf and p. 327 on the next.</t>
        </is>
      </c>
    </row>
    <row r="33">
      <c r="A33" t="inlineStr">
        <is>
          <t>Year headings smudged; read 1927–28, 1928–29, 1929–30 (consistent with text).</t>
        </is>
      </c>
    </row>
    <row r="34">
      <c r="A34" t="inlineStr">
        <is>
          <t>Stub indentation: Customs … Other Duties are sub-items of Taxes; Posts/State Monopolies/Others are sub-items of States Enterprises &amp; Properties.</t>
        </is>
      </c>
    </row>
    <row r="35">
      <c r="A35" t="inlineStr">
        <is>
          <t>1929–30 Excise first digit printed with a smudge ("361,311,000").</t>
        </is>
      </c>
    </row>
    <row r="36">
      <c r="A36" t="inlineStr">
        <is>
          <t>Taxes 1927–28 898,673,000: parts sum to 898,670,000 — does NOT reconcile (diff 3,000)</t>
        </is>
      </c>
    </row>
    <row r="37">
      <c r="A37" t="inlineStr">
        <is>
          <t>States Enterprises &amp; Properties 1927–28 471,492,000: parts sum to 471,491,000 — does NOT reconcile (diff 1,000)</t>
        </is>
      </c>
    </row>
    <row r="38">
      <c r="A38" t="inlineStr">
        <is>
          <t>Ordinary Total 1927–28 1,484,779,000: parts sum to 1,484,779,000 — reconciles</t>
        </is>
      </c>
    </row>
    <row r="39">
      <c r="A39" t="inlineStr">
        <is>
          <t>Special Total 1927–28 577,975,000: parts sum to 577,974,000 — does NOT reconcile (diff 1,000)</t>
        </is>
      </c>
    </row>
    <row r="40">
      <c r="A40" t="inlineStr">
        <is>
          <t>Total Revenue 1927–28 2,062,755,000: parts sum to 2,062,754,000 — does NOT reconcile (diff 1,000)</t>
        </is>
      </c>
    </row>
    <row r="41">
      <c r="A41" t="inlineStr">
        <is>
          <t>Taxes 1928–29 901,476,000: parts sum to 901,473,000 — does NOT reconcile (diff 3,000)</t>
        </is>
      </c>
    </row>
    <row r="42">
      <c r="A42" t="inlineStr">
        <is>
          <t>States Enterprises &amp; Properties 1928–29 473,343,000: parts sum to 473,341,000 — does NOT reconcile (diff 2,000)</t>
        </is>
      </c>
    </row>
    <row r="43">
      <c r="A43" t="inlineStr">
        <is>
          <t>Ordinary Total 1928–29 1,484,365,000: parts sum to 1,484,364,000 — does NOT reconcile (diff 1,000)</t>
        </is>
      </c>
    </row>
    <row r="44">
      <c r="A44" t="inlineStr">
        <is>
          <t>Special Total 1928–29 224,760,000: parts sum to 224,758,000 — does NOT reconcile (diff 2,000)</t>
        </is>
      </c>
    </row>
    <row r="45">
      <c r="A45" t="inlineStr">
        <is>
          <t>Total Revenue 1928–29 1,709,126,000: parts sum to 1,709,125,000 — does NOT reconcile (diff 1,000)</t>
        </is>
      </c>
    </row>
    <row r="46">
      <c r="A46" t="inlineStr">
        <is>
          <t>Taxes 1929–30 892,124,000: parts sum to 892,123,000 — does NOT reconcile (diff 1,000)</t>
        </is>
      </c>
    </row>
    <row r="47">
      <c r="A47" t="inlineStr">
        <is>
          <t>States Enterprises &amp; Properties 1929–30 488,549,000: parts sum to 488,548,000 — does NOT reconcile (diff 1,000)</t>
        </is>
      </c>
    </row>
    <row r="48">
      <c r="A48" t="inlineStr">
        <is>
          <t>Ordinary Total 1929–30 1,499,022,000: parts sum to 1,499,020,000 — does NOT reconcile (diff 2,000)</t>
        </is>
      </c>
    </row>
    <row r="49">
      <c r="A49" t="inlineStr">
        <is>
          <t>Special Total 1929–30 253,793,000: parts sum to 253,791,000 — does NOT reconcile (diff 2,000)</t>
        </is>
      </c>
    </row>
    <row r="50">
      <c r="A50" t="inlineStr">
        <is>
          <t>Total Revenue 1929–30 1,752,816,000: parts sum to 1,752,815,000 — does NOT reconcile (diff 1,000)</t>
        </is>
      </c>
    </row>
  </sheetData>
  <hyperlinks>
    <hyperlink xmlns:r="http://schemas.openxmlformats.org/officeDocument/2006/relationships" ref="A5" r:id="rId1"/>
  </hyperlinks>
  <pageMargins left="0.75" right="0.75" top="1" bottom="1" header="0.5" footer="0.5"/>
</worksheet>
</file>

<file path=xl/worksheets/sheet36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National Expenditure</t>
        </is>
      </c>
    </row>
    <row r="2">
      <c r="A2" t="inlineStr">
        <is>
          <t>Finance · printed pp. 327</t>
        </is>
      </c>
    </row>
    <row r="3">
      <c r="A3" t="inlineStr">
        <is>
          <t>Public and Local Finance — National Finance</t>
        </is>
      </c>
    </row>
    <row r="4">
      <c r="A4" t="inlineStr">
        <is>
          <t>Scan: https://archive.org/details/japan-year-book-1930/page/n386/mode/1up</t>
        </is>
      </c>
    </row>
    <row r="5">
      <c r="A5" s="3" t="inlineStr">
        <is>
          <t>← Contents</t>
        </is>
      </c>
    </row>
    <row r="7">
      <c r="A7" s="5" t="inlineStr">
        <is>
          <t>Item</t>
        </is>
      </c>
      <c r="B7" s="5" t="inlineStr">
        <is>
          <t>1927–28 Yen</t>
        </is>
      </c>
      <c r="C7" s="5" t="inlineStr">
        <is>
          <t>1928–29 Yen</t>
        </is>
      </c>
      <c r="D7" s="5" t="inlineStr">
        <is>
          <t>1929–30 Yen</t>
        </is>
      </c>
    </row>
    <row r="8">
      <c r="A8" t="inlineStr">
        <is>
          <t>Civil List</t>
        </is>
      </c>
      <c r="B8" s="8" t="n">
        <v>4500000</v>
      </c>
      <c r="C8" s="8" t="n">
        <v>4500000</v>
      </c>
      <c r="D8" s="8" t="n">
        <v>4500000</v>
      </c>
    </row>
    <row r="9">
      <c r="A9" t="inlineStr">
        <is>
          <t>National Defence</t>
        </is>
      </c>
      <c r="B9" s="8" t="n">
        <v>491639000</v>
      </c>
      <c r="C9" s="8" t="n">
        <v>486798000</v>
      </c>
      <c r="D9" s="8" t="n">
        <v>500138000</v>
      </c>
    </row>
    <row r="10">
      <c r="A10" t="inlineStr">
        <is>
          <t>Civil Services</t>
        </is>
      </c>
      <c r="B10" s="8" t="n">
        <v>848396000</v>
      </c>
      <c r="C10" s="8" t="n">
        <v>787094000</v>
      </c>
      <c r="D10" s="8" t="n">
        <v>820961000</v>
      </c>
    </row>
    <row r="11">
      <c r="A11" t="inlineStr">
        <is>
          <t>National Debt Services</t>
        </is>
      </c>
      <c r="B11" s="8" t="n">
        <v>282133000</v>
      </c>
      <c r="C11" s="8" t="n">
        <v>289662000</v>
      </c>
      <c r="D11" s="8" t="n">
        <v>283417000</v>
      </c>
    </row>
    <row r="12">
      <c r="A12" t="inlineStr">
        <is>
          <t>Pensions &amp; Annuities</t>
        </is>
      </c>
      <c r="B12" s="8" t="n">
        <v>139055000</v>
      </c>
      <c r="C12" s="8" t="n">
        <v>141072000</v>
      </c>
      <c r="D12" s="8" t="n">
        <v>143800000</v>
      </c>
    </row>
    <row r="13">
      <c r="A13" t="inlineStr">
        <is>
          <t>Total Expenditure</t>
        </is>
      </c>
      <c r="B13" s="8" t="n">
        <v>1765723000</v>
      </c>
      <c r="C13" s="8" t="n">
        <v>1709126000</v>
      </c>
      <c r="D13" s="8" t="n">
        <v>1752816000</v>
      </c>
    </row>
    <row r="15">
      <c r="A15" s="2" t="inlineStr">
        <is>
          <t>Transcriber's notes</t>
        </is>
      </c>
    </row>
    <row r="16">
      <c r="A16" t="inlineStr">
        <is>
          <t>Year headings smudged; read 1927–28, 1928–29, 1929–30.</t>
        </is>
      </c>
    </row>
    <row r="17">
      <c r="A17" t="inlineStr">
        <is>
          <t>Total Expenditure 1927–28 1,765,723,000: parts sum to 1,765,723,000 — reconciles</t>
        </is>
      </c>
    </row>
    <row r="18">
      <c r="A18" t="inlineStr">
        <is>
          <t>Total Expenditure 1928–29 1,709,126,000: parts sum to 1,709,126,000 — reconciles</t>
        </is>
      </c>
    </row>
    <row r="19">
      <c r="A19" t="inlineStr">
        <is>
          <t>Total Expenditure 1929–30 1,752,816,000: parts sum to 1,752,816,000 — reconciles</t>
        </is>
      </c>
    </row>
  </sheetData>
  <hyperlinks>
    <hyperlink xmlns:r="http://schemas.openxmlformats.org/officeDocument/2006/relationships" ref="A5" r:id="rId1"/>
  </hyperlinks>
  <pageMargins left="0.75" right="0.75" top="1" bottom="1" header="0.5" footer="0.5"/>
</worksheet>
</file>

<file path=xl/worksheets/sheet362.xml><?xml version="1.0" encoding="utf-8"?>
<worksheet xmlns="http://schemas.openxmlformats.org/spreadsheetml/2006/main">
  <sheetPr>
    <outlinePr summaryBelow="1" summaryRight="1"/>
    <pageSetUpPr/>
  </sheetPr>
  <dimension ref="A1:G4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Special Budgets</t>
        </is>
      </c>
    </row>
    <row r="2">
      <c r="A2" t="inlineStr">
        <is>
          <t>Finance · printed pp. 327, 328</t>
        </is>
      </c>
    </row>
    <row r="3">
      <c r="A3" t="inlineStr">
        <is>
          <t>Special Budgets' Revenue and Expenditure. (000's omitted)</t>
        </is>
      </c>
    </row>
    <row r="4">
      <c r="A4" t="inlineStr">
        <is>
          <t>Scan: https://archive.org/details/japan-year-book-1930/page/n386/mode/1up, https://archive.org/details/japan-year-book-1930/page/n387/mode/1up</t>
        </is>
      </c>
    </row>
    <row r="5">
      <c r="A5" s="3" t="inlineStr">
        <is>
          <t>← Contents</t>
        </is>
      </c>
    </row>
    <row r="7">
      <c r="A7" s="5" t="inlineStr">
        <is>
          <t>Account</t>
        </is>
      </c>
      <c r="B7" s="5" t="inlineStr">
        <is>
          <t>1927–28 — Revenue Yen</t>
        </is>
      </c>
      <c r="C7" s="5" t="inlineStr">
        <is>
          <t>1927–28 — Expenditure Yen</t>
        </is>
      </c>
      <c r="D7" s="5" t="inlineStr">
        <is>
          <t>1928–29 — Revenue Yen</t>
        </is>
      </c>
      <c r="E7" s="5" t="inlineStr">
        <is>
          <t>1928–29 — Expenditure Yen</t>
        </is>
      </c>
      <c r="F7" s="5" t="inlineStr">
        <is>
          <t>1929–30 — Revenue Yen</t>
        </is>
      </c>
      <c r="G7" s="5" t="inlineStr">
        <is>
          <t>1929–30 — Expenditure Yen</t>
        </is>
      </c>
    </row>
    <row r="8">
      <c r="A8" t="inlineStr">
        <is>
          <t>Chosen (Korea)</t>
        </is>
      </c>
      <c r="B8" s="8" t="n">
        <v>234243</v>
      </c>
      <c r="C8" s="8" t="n">
        <v>210852</v>
      </c>
      <c r="D8" s="8" t="n">
        <v>220561</v>
      </c>
      <c r="E8" s="8" t="n">
        <v>225414</v>
      </c>
      <c r="F8" s="8" t="n">
        <v>246852</v>
      </c>
      <c r="G8" s="8" t="n">
        <v>246852</v>
      </c>
    </row>
    <row r="9">
      <c r="A9" t="inlineStr">
        <is>
          <t>Taiwan (Formosa)</t>
        </is>
      </c>
      <c r="B9" s="8" t="n">
        <v>138626</v>
      </c>
      <c r="C9" s="8" t="n">
        <v>101533</v>
      </c>
      <c r="D9" s="8" t="n">
        <v>116787</v>
      </c>
      <c r="E9" s="8" t="n">
        <v>116755</v>
      </c>
      <c r="F9" s="8" t="n">
        <v>126125</v>
      </c>
      <c r="G9" s="8" t="n">
        <v>126125</v>
      </c>
    </row>
    <row r="10">
      <c r="A10" t="inlineStr">
        <is>
          <t>Northern Saghalien</t>
        </is>
      </c>
      <c r="B10" s="8" t="n">
        <v>26877</v>
      </c>
      <c r="C10" s="8" t="n">
        <v>19982</v>
      </c>
      <c r="D10" s="8" t="n">
        <v>26103</v>
      </c>
      <c r="E10" s="8" t="n">
        <v>28423</v>
      </c>
      <c r="F10" s="8" t="n">
        <v>33036</v>
      </c>
      <c r="G10" s="8" t="n">
        <v>33036</v>
      </c>
    </row>
    <row r="11">
      <c r="A11" t="inlineStr">
        <is>
          <t>Kwantung Leased Territory</t>
        </is>
      </c>
      <c r="B11" s="8" t="n">
        <v>22201</v>
      </c>
      <c r="C11" t="inlineStr"/>
      <c r="D11" s="8" t="n">
        <v>20670</v>
      </c>
      <c r="E11" s="8" t="n">
        <v>20942</v>
      </c>
      <c r="F11" s="8" t="n">
        <v>24091</v>
      </c>
      <c r="G11" s="8" t="n">
        <v>24091</v>
      </c>
    </row>
    <row r="12">
      <c r="A12" t="inlineStr">
        <is>
          <t>South Sea Islands</t>
        </is>
      </c>
      <c r="B12" t="inlineStr">
        <is>
          <t>—</t>
        </is>
      </c>
      <c r="C12" t="inlineStr">
        <is>
          <t>—</t>
        </is>
      </c>
      <c r="D12" t="inlineStr">
        <is>
          <t>—</t>
        </is>
      </c>
      <c r="E12" t="inlineStr">
        <is>
          <t>—</t>
        </is>
      </c>
      <c r="F12" s="8" t="n">
        <v>5242</v>
      </c>
      <c r="G12" s="8" t="n">
        <v>5242</v>
      </c>
    </row>
    <row r="13">
      <c r="A13" t="inlineStr">
        <is>
          <t>Government Railway</t>
        </is>
      </c>
      <c r="B13" s="8" t="n">
        <v>592532</v>
      </c>
      <c r="C13" t="inlineStr"/>
      <c r="D13" s="8" t="n">
        <v>654460</v>
      </c>
      <c r="E13" s="8" t="n">
        <v>514000</v>
      </c>
      <c r="F13" s="8" t="n">
        <v>676996</v>
      </c>
      <c r="G13" s="8" t="n">
        <v>533848</v>
      </c>
    </row>
    <row r="14">
      <c r="A14" t="inlineStr">
        <is>
          <t>Mint</t>
        </is>
      </c>
      <c r="B14" s="8" t="n">
        <v>14273</v>
      </c>
      <c r="C14" t="inlineStr"/>
      <c r="D14" s="8" t="n">
        <v>15668</v>
      </c>
      <c r="E14" s="8" t="n">
        <v>5226</v>
      </c>
      <c r="F14" s="8" t="n">
        <v>19473</v>
      </c>
      <c r="G14" s="8" t="n">
        <v>6479</v>
      </c>
    </row>
    <row r="15">
      <c r="A15" t="inlineStr">
        <is>
          <t>Printing Office</t>
        </is>
      </c>
      <c r="B15" s="8" t="n">
        <v>6711</v>
      </c>
      <c r="C15" t="inlineStr"/>
      <c r="D15" s="8" t="n">
        <v>8874</v>
      </c>
      <c r="E15" s="8" t="n">
        <v>7346</v>
      </c>
      <c r="F15" s="8" t="n">
        <v>9678</v>
      </c>
      <c r="G15" s="8" t="n">
        <v>7928</v>
      </c>
    </row>
    <row r="16">
      <c r="A16" t="inlineStr">
        <is>
          <t>State Monopolies</t>
        </is>
      </c>
      <c r="B16" s="8" t="n">
        <v>328711</v>
      </c>
      <c r="C16" s="8" t="n">
        <v>163720</v>
      </c>
      <c r="D16" s="8" t="n">
        <v>326977</v>
      </c>
      <c r="E16" s="8" t="n">
        <v>174799</v>
      </c>
      <c r="F16" s="8" t="n">
        <v>341278</v>
      </c>
      <c r="G16" s="8" t="n">
        <v>176676</v>
      </c>
    </row>
    <row r="17">
      <c r="A17" t="inlineStr">
        <is>
          <t>Deposit Department</t>
        </is>
      </c>
      <c r="B17" s="8" t="n">
        <v>96768</v>
      </c>
      <c r="C17" s="8" t="n">
        <v>79170</v>
      </c>
      <c r="D17" s="8" t="n">
        <v>88871</v>
      </c>
      <c r="E17" s="8" t="n">
        <v>97536</v>
      </c>
      <c r="F17" s="8" t="n">
        <v>128248</v>
      </c>
      <c r="G17" s="8" t="n">
        <v>115261</v>
      </c>
    </row>
    <row r="18">
      <c r="A18" t="inlineStr">
        <is>
          <t>Sinking Funds</t>
        </is>
      </c>
      <c r="B18" s="8" t="n">
        <v>889612</v>
      </c>
      <c r="C18" s="8" t="n">
        <v>807559</v>
      </c>
      <c r="D18" s="8" t="n">
        <v>799980</v>
      </c>
      <c r="E18" s="8" t="n">
        <v>799980</v>
      </c>
      <c r="F18" s="8" t="n">
        <v>826599</v>
      </c>
      <c r="G18" s="8" t="n">
        <v>826599</v>
      </c>
    </row>
    <row r="19">
      <c r="A19" t="inlineStr">
        <is>
          <t>Imperial Universities &amp; Gov. Colleges</t>
        </is>
      </c>
      <c r="B19" s="8" t="n">
        <v>35242</v>
      </c>
      <c r="C19" s="8" t="n">
        <v>32262</v>
      </c>
      <c r="D19" s="8" t="n">
        <v>36124</v>
      </c>
      <c r="E19" s="8" t="n">
        <v>36189</v>
      </c>
      <c r="F19" s="8" t="n">
        <v>37960</v>
      </c>
      <c r="G19" s="8" t="n">
        <v>37960</v>
      </c>
    </row>
    <row r="20">
      <c r="A20" t="inlineStr">
        <is>
          <t>Post Office Life Insurance</t>
        </is>
      </c>
      <c r="B20" s="8" t="n">
        <v>106413</v>
      </c>
      <c r="C20" s="8" t="n">
        <v>34105</v>
      </c>
      <c r="D20" s="8" t="n">
        <v>108887</v>
      </c>
      <c r="E20" s="8" t="n">
        <v>47521</v>
      </c>
      <c r="F20" s="8" t="n">
        <v>138657</v>
      </c>
      <c r="G20" s="8" t="n">
        <v>55266</v>
      </c>
    </row>
    <row r="21">
      <c r="A21" t="inlineStr">
        <is>
          <t>Others</t>
        </is>
      </c>
      <c r="B21" s="8" t="n">
        <v>994667</v>
      </c>
      <c r="C21" s="8" t="n">
        <v>1145046</v>
      </c>
      <c r="D21" s="8" t="n">
        <v>1128257</v>
      </c>
      <c r="E21" s="8" t="n">
        <v>1044328</v>
      </c>
      <c r="F21" s="8" t="n">
        <v>1240338</v>
      </c>
      <c r="G21" s="8" t="n">
        <v>1205726</v>
      </c>
    </row>
    <row r="22">
      <c r="A22" t="inlineStr">
        <is>
          <t>Total</t>
        </is>
      </c>
      <c r="B22" s="8" t="n">
        <v>3486876</v>
      </c>
      <c r="C22" s="8" t="n">
        <v>3075199</v>
      </c>
      <c r="D22" s="8" t="n">
        <v>3552219</v>
      </c>
      <c r="E22" s="8" t="n">
        <v>3118459</v>
      </c>
      <c r="F22" s="8" t="n">
        <v>3854573</v>
      </c>
      <c r="G22" s="8" t="n">
        <v>3401089</v>
      </c>
    </row>
    <row r="23">
      <c r="A23" t="inlineStr">
        <is>
          <t>General Budget</t>
        </is>
      </c>
      <c r="B23" s="8" t="n">
        <v>1758869</v>
      </c>
      <c r="C23" s="8" t="n">
        <v>1758969</v>
      </c>
      <c r="D23" s="8" t="n">
        <v>1721032</v>
      </c>
      <c r="E23" s="8" t="n">
        <v>1721032</v>
      </c>
      <c r="F23" s="8" t="n">
        <v>1773567</v>
      </c>
      <c r="G23" s="8" t="n">
        <v>1773567</v>
      </c>
    </row>
    <row r="24">
      <c r="A24" t="inlineStr">
        <is>
          <t>Grand total</t>
        </is>
      </c>
      <c r="B24" s="8" t="n">
        <v>5245846</v>
      </c>
      <c r="C24" s="8" t="n">
        <v>4834169</v>
      </c>
      <c r="D24" s="8" t="n">
        <v>5274251</v>
      </c>
      <c r="E24" s="8" t="n">
        <v>4839491</v>
      </c>
      <c r="F24" s="8" t="n">
        <v>5628140</v>
      </c>
      <c r="G24" s="8" t="n">
        <v>5174656</v>
      </c>
    </row>
    <row r="25">
      <c r="A25" t="inlineStr">
        <is>
          <t>Repeated sums deducted</t>
        </is>
      </c>
      <c r="B25" s="8" t="n">
        <v>1531122</v>
      </c>
      <c r="C25" s="8" t="n">
        <v>1203500</v>
      </c>
      <c r="D25" t="inlineStr">
        <is>
          <t>—</t>
        </is>
      </c>
      <c r="E25" t="inlineStr">
        <is>
          <t>—</t>
        </is>
      </c>
      <c r="F25" s="8" t="n">
        <v>1664751</v>
      </c>
      <c r="G25" s="8" t="n">
        <v>1335461</v>
      </c>
    </row>
    <row r="26">
      <c r="A26" t="inlineStr">
        <is>
          <t>Net Total</t>
        </is>
      </c>
      <c r="B26" s="8" t="n">
        <v>3714724</v>
      </c>
      <c r="C26" s="8" t="n">
        <v>3630668</v>
      </c>
      <c r="D26" t="inlineStr">
        <is>
          <t>—</t>
        </is>
      </c>
      <c r="E26" t="inlineStr">
        <is>
          <t>—</t>
        </is>
      </c>
      <c r="F26" s="8" t="n">
        <v>3963388</v>
      </c>
      <c r="G26" s="8" t="n">
        <v>3829195</v>
      </c>
    </row>
    <row r="28">
      <c r="A28" s="2" t="inlineStr">
        <is>
          <t>Footnotes</t>
        </is>
      </c>
    </row>
    <row r="29">
      <c r="A29" t="inlineStr">
        <is>
          <t>Figures for 1928-29 not published, the Budget estimates having fallen through owing to the dissolution of the Diet.</t>
        </is>
      </c>
    </row>
    <row r="31">
      <c r="A31" s="2" t="inlineStr">
        <is>
          <t>Transcriber's notes</t>
        </is>
      </c>
    </row>
    <row r="32">
      <c r="A32" t="inlineStr">
        <is>
          <t>Rows General Budget to Net Total are printed at the top of p. 328 under the same column heads; merged.</t>
        </is>
      </c>
    </row>
    <row r="33">
      <c r="A33" t="inlineStr">
        <is>
          <t>1927–28 Expenditure, several heavy/overprinted digits left blank: Kwantung Leased Territory "16,?88" (third digit 9 or 8); Government Railway "454,?65" (fourth digit overprinted, 3 or 9); Mint "?,970" (first digit 3 or 8); Printing Office "?,550" (first digit 5 or 6).</t>
        </is>
      </c>
    </row>
    <row r="34">
      <c r="A34" t="inlineStr">
        <is>
          <t>Total 1927–28 — Revenue Yen 3,486,876: parts sum to 3,486,876 — reconciles</t>
        </is>
      </c>
    </row>
    <row r="35">
      <c r="A35" t="inlineStr">
        <is>
          <t>Total 1927–28 — Expenditure Yen: not checked (blank cells)</t>
        </is>
      </c>
    </row>
    <row r="36">
      <c r="A36" t="inlineStr">
        <is>
          <t>Total 1928–29 — Revenue Yen 3,552,219: parts sum to 3,552,219 — reconciles</t>
        </is>
      </c>
    </row>
    <row r="37">
      <c r="A37" t="inlineStr">
        <is>
          <t>Total 1928–29 — Expenditure Yen 3,118,459: parts sum to 3,118,459 — reconciles</t>
        </is>
      </c>
    </row>
    <row r="38">
      <c r="A38" t="inlineStr">
        <is>
          <t>Total 1929–30 — Revenue Yen 3,854,573: parts sum to 3,854,573 — reconciles</t>
        </is>
      </c>
    </row>
    <row r="39">
      <c r="A39" t="inlineStr">
        <is>
          <t>Total 1929–30 — Expenditure Yen 3,401,089: parts sum to 3,401,089 — reconciles</t>
        </is>
      </c>
    </row>
    <row r="40">
      <c r="A40" t="inlineStr">
        <is>
          <t>Grand total 1927–28 — Revenue Yen (Total + General Budget) 5,245,846: parts sum to 5,245,745 — does NOT reconcile (diff 101)</t>
        </is>
      </c>
    </row>
    <row r="41">
      <c r="A41" t="inlineStr">
        <is>
          <t>Net Total 1927–28 — Revenue Yen 3,714,724: Grand total minus Repeated sums = 3,714,724 — reconciles</t>
        </is>
      </c>
    </row>
    <row r="42">
      <c r="A42" t="inlineStr">
        <is>
          <t>Grand total 1927–28 — Expenditure Yen (Total + General Budget) 4,834,169: parts sum to 4,834,168 — does NOT reconcile (diff 1)</t>
        </is>
      </c>
    </row>
    <row r="43">
      <c r="A43" t="inlineStr">
        <is>
          <t>Net Total 1927–28 — Expenditure Yen 3,630,668: Grand total minus Repeated sums = 3,630,669 — does NOT reconcile (diff -1)</t>
        </is>
      </c>
    </row>
    <row r="44">
      <c r="A44" t="inlineStr">
        <is>
          <t>Grand total 1928–29 — Revenue Yen (Total + General Budget) 5,274,251: parts sum to 5,273,251 — does NOT reconcile (diff 1,000)</t>
        </is>
      </c>
    </row>
    <row r="45">
      <c r="A45" t="inlineStr">
        <is>
          <t>Grand total 1928–29 — Expenditure Yen (Total + General Budget) 4,839,491: parts sum to 4,839,491 — reconciles</t>
        </is>
      </c>
    </row>
    <row r="46">
      <c r="A46" t="inlineStr">
        <is>
          <t>Grand total 1929–30 — Revenue Yen (Total + General Budget) 5,628,140: parts sum to 5,628,140 — reconciles</t>
        </is>
      </c>
    </row>
    <row r="47">
      <c r="A47" t="inlineStr">
        <is>
          <t>Net Total 1929–30 — Revenue Yen 3,963,388: Grand total minus Repeated sums = 3,963,389 — does NOT reconcile (diff -1)</t>
        </is>
      </c>
    </row>
    <row r="48">
      <c r="A48" t="inlineStr">
        <is>
          <t>Grand total 1929–30 — Expenditure Yen (Total + General Budget) 5,174,656: parts sum to 5,174,656 — reconciles</t>
        </is>
      </c>
    </row>
    <row r="49">
      <c r="A49" t="inlineStr">
        <is>
          <t>Net Total 1929–30 — Expenditure Yen 3,829,195: Grand total minus Repeated sums = 3,839,195 — does NOT reconcile (diff -10,000)</t>
        </is>
      </c>
    </row>
  </sheetData>
  <hyperlinks>
    <hyperlink xmlns:r="http://schemas.openxmlformats.org/officeDocument/2006/relationships" ref="A5" r:id="rId1"/>
  </hyperlinks>
  <pageMargins left="0.75" right="0.75" top="1" bottom="1" header="0.5" footer="0.5"/>
</worksheet>
</file>

<file path=xl/worksheets/sheet363.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Statement of National Debt</t>
        </is>
      </c>
    </row>
    <row r="2">
      <c r="A2" t="inlineStr">
        <is>
          <t>Finance · printed pp. 328, 329</t>
        </is>
      </c>
    </row>
    <row r="3">
      <c r="A3" t="inlineStr">
        <is>
          <t>The National Debt. (000's omitted)</t>
        </is>
      </c>
    </row>
    <row r="4">
      <c r="A4" t="inlineStr">
        <is>
          <t>Scan: https://archive.org/details/japan-year-book-1930/page/n387/mode/1up, https://archive.org/details/japan-year-book-1930/page/n388/mode/1up</t>
        </is>
      </c>
    </row>
    <row r="5">
      <c r="A5" s="3" t="inlineStr">
        <is>
          <t>← Contents</t>
        </is>
      </c>
    </row>
    <row r="7">
      <c r="A7" s="5" t="inlineStr">
        <is>
          <t>Kinds</t>
        </is>
      </c>
      <c r="B7" s="5" t="inlineStr">
        <is>
          <t>Issued Mar. 31, 1927 Yen</t>
        </is>
      </c>
      <c r="C7" s="5" t="inlineStr">
        <is>
          <t>Issued Mar. 31, 1928 Yen</t>
        </is>
      </c>
      <c r="D7" s="5" t="inlineStr">
        <is>
          <t>Issued Mar. 31, 1929 Yen</t>
        </is>
      </c>
    </row>
    <row r="8">
      <c r="A8" t="inlineStr">
        <is>
          <t>Internal Loans</t>
        </is>
      </c>
      <c r="B8" t="inlineStr"/>
      <c r="C8" t="inlineStr"/>
      <c r="D8" t="inlineStr"/>
    </row>
    <row r="9">
      <c r="A9" t="inlineStr">
        <is>
          <t>No. A 5% Loan</t>
        </is>
      </c>
      <c r="B9" s="8" t="n">
        <v>419547</v>
      </c>
      <c r="C9" s="8" t="n">
        <v>419535</v>
      </c>
      <c r="D9" s="8" t="n">
        <v>419401</v>
      </c>
    </row>
    <row r="10">
      <c r="A10" t="inlineStr">
        <is>
          <t>5% Loan</t>
        </is>
      </c>
      <c r="B10" s="8" t="n">
        <v>657661</v>
      </c>
      <c r="C10" s="8" t="n">
        <v>828559</v>
      </c>
      <c r="D10" s="8" t="n">
        <v>1127932</v>
      </c>
    </row>
    <row r="11">
      <c r="A11" t="inlineStr">
        <is>
          <t>Special 5% Loan</t>
        </is>
      </c>
      <c r="B11" s="8" t="n">
        <v>120847</v>
      </c>
      <c r="C11" s="8" t="n">
        <v>120837</v>
      </c>
      <c r="D11" s="8" t="n">
        <v>120821</v>
      </c>
    </row>
    <row r="12">
      <c r="A12" t="inlineStr">
        <is>
          <t>4% Loan (1st &amp; 2nd series)</t>
        </is>
      </c>
      <c r="B12" s="8" t="n">
        <v>267427</v>
      </c>
      <c r="C12" s="8" t="n">
        <v>266543</v>
      </c>
      <c r="D12" s="8" t="n">
        <v>265514</v>
      </c>
    </row>
    <row r="13">
      <c r="A13" t="inlineStr">
        <is>
          <t>5% Exchequer Bonds</t>
        </is>
      </c>
      <c r="B13" s="8" t="n">
        <v>1924806</v>
      </c>
      <c r="C13" s="8" t="n">
        <v>2069826</v>
      </c>
      <c r="D13" s="8" t="n">
        <v>2296297</v>
      </c>
    </row>
    <row r="14">
      <c r="A14" t="inlineStr">
        <is>
          <t>Railway Notes</t>
        </is>
      </c>
      <c r="B14" s="8" t="n">
        <v>79999</v>
      </c>
      <c r="C14" s="8" t="n">
        <v>79999</v>
      </c>
      <c r="D14" s="8" t="n">
        <v>79999</v>
      </c>
    </row>
    <row r="15">
      <c r="A15" t="inlineStr">
        <is>
          <t>Special Exchequer Notes</t>
        </is>
      </c>
      <c r="B15" s="8" t="n">
        <v>240286</v>
      </c>
      <c r="C15" s="8" t="n">
        <v>159171</v>
      </c>
      <c r="D15" s="8" t="n">
        <v>69998</v>
      </c>
    </row>
    <row r="16">
      <c r="A16" t="inlineStr">
        <is>
          <t>Total</t>
        </is>
      </c>
      <c r="B16" s="8" t="n">
        <v>3810576</v>
      </c>
      <c r="C16" s="8" t="n">
        <v>3944473</v>
      </c>
      <c r="D16" s="8" t="n">
        <v>4379965</v>
      </c>
    </row>
    <row r="17">
      <c r="A17" t="inlineStr">
        <is>
          <t>Foreign Loans</t>
        </is>
      </c>
      <c r="B17" t="inlineStr"/>
      <c r="C17" t="inlineStr"/>
      <c r="D17" t="inlineStr"/>
    </row>
    <row r="18">
      <c r="A18" t="inlineStr">
        <is>
          <t>4% Sterling Loan (1st series)</t>
        </is>
      </c>
      <c r="B18" s="8" t="n">
        <v>91352</v>
      </c>
      <c r="C18" s="8" t="n">
        <v>91338</v>
      </c>
      <c r="D18" s="8" t="n">
        <v>91337</v>
      </c>
    </row>
    <row r="19">
      <c r="A19" t="inlineStr">
        <is>
          <t>4% Sterling Loan (2nd series)</t>
        </is>
      </c>
      <c r="B19" s="8" t="n">
        <v>234823</v>
      </c>
      <c r="C19" s="8" t="n">
        <v>230558</v>
      </c>
      <c r="D19" s="8" t="n">
        <v>228909</v>
      </c>
    </row>
    <row r="20">
      <c r="A20" t="inlineStr">
        <is>
          <t>4% Sterling Loan (3rd series)</t>
        </is>
      </c>
      <c r="B20" s="8" t="n">
        <v>105489</v>
      </c>
      <c r="C20" s="8" t="n">
        <v>105429</v>
      </c>
      <c r="D20" s="8" t="n">
        <v>105429</v>
      </c>
    </row>
    <row r="21">
      <c r="A21" t="inlineStr">
        <is>
          <t>5% Sterling Loan</t>
        </is>
      </c>
      <c r="B21" s="8" t="n">
        <v>222821</v>
      </c>
      <c r="C21" s="8" t="n">
        <v>222723</v>
      </c>
      <c r="D21" s="8" t="n">
        <v>222672</v>
      </c>
    </row>
    <row r="22">
      <c r="A22" t="inlineStr">
        <is>
          <t>4% Franc Loan</t>
        </is>
      </c>
      <c r="B22" s="8" t="n">
        <v>170354</v>
      </c>
      <c r="C22" s="8" t="n">
        <v>169573</v>
      </c>
      <c r="D22" s="8" t="n">
        <v>169369</v>
      </c>
    </row>
    <row r="23">
      <c r="A23" t="inlineStr">
        <is>
          <t>Deb. of South Manchuria Railway Co.</t>
        </is>
      </c>
      <c r="B23" s="8" t="n">
        <v>117156</v>
      </c>
      <c r="C23" s="8" t="n">
        <v>117156</v>
      </c>
      <c r="D23" s="8" t="n">
        <v>117156</v>
      </c>
    </row>
    <row r="24">
      <c r="A24" t="inlineStr">
        <is>
          <t>6½% Dollar Loan</t>
        </is>
      </c>
      <c r="B24" s="8" t="n">
        <v>275117</v>
      </c>
      <c r="C24" s="8" t="n">
        <v>272537</v>
      </c>
      <c r="D24" s="8" t="n">
        <v>272347</v>
      </c>
    </row>
    <row r="25">
      <c r="A25" t="inlineStr">
        <is>
          <t>6% Sterling Loan</t>
        </is>
      </c>
      <c r="B25" s="8" t="n">
        <v>244075</v>
      </c>
      <c r="C25" s="8" t="n">
        <v>244075</v>
      </c>
      <c r="D25" s="8" t="n">
        <v>244075</v>
      </c>
    </row>
    <row r="26">
      <c r="A26" t="inlineStr">
        <is>
          <t>Total</t>
        </is>
      </c>
      <c r="B26" s="8" t="n">
        <v>1461189</v>
      </c>
      <c r="C26" s="8" t="n">
        <v>1453393</v>
      </c>
      <c r="D26" s="8" t="n">
        <v>1451295</v>
      </c>
    </row>
    <row r="27">
      <c r="A27" t="inlineStr">
        <is>
          <t>Grand Total</t>
        </is>
      </c>
      <c r="B27" s="8" t="n">
        <v>5171766</v>
      </c>
      <c r="C27" s="8" t="n">
        <v>5397866</v>
      </c>
      <c r="D27" s="8" t="n">
        <v>5831261</v>
      </c>
    </row>
    <row r="29">
      <c r="A29" s="2" t="inlineStr">
        <is>
          <t>Transcriber's notes</t>
        </is>
      </c>
    </row>
    <row r="30">
      <c r="A30" t="inlineStr">
        <is>
          <t>Table runs from p. 328 (Internal Loans and first two Foreign Loans) to p. 329; merged.</t>
        </is>
      </c>
    </row>
    <row r="31">
      <c r="A31" t="inlineStr">
        <is>
          <t>Per-cent sign printed as a slashed glyph resembling '¢'; rendered '%'.</t>
        </is>
      </c>
    </row>
    <row r="32">
      <c r="A32" t="inlineStr">
        <is>
          <t>Internal Total Issued Mar. 31, 1927 Yen 3,810,576: parts sum to 3,710,573 — does NOT reconcile (diff 100,003)</t>
        </is>
      </c>
    </row>
    <row r="33">
      <c r="A33" t="inlineStr">
        <is>
          <t>Foreign Total Issued Mar. 31, 1927 Yen 1,461,189: parts sum to 1,461,187 — does NOT reconcile (diff 2)</t>
        </is>
      </c>
    </row>
    <row r="34">
      <c r="A34" t="inlineStr">
        <is>
          <t>Grand Total Issued Mar. 31, 1927 Yen 5,171,766: parts sum to 5,271,765 — does NOT reconcile (diff -99,999)</t>
        </is>
      </c>
    </row>
    <row r="35">
      <c r="A35" t="inlineStr">
        <is>
          <t>Internal Total Issued Mar. 31, 1928 Yen 3,944,473: parts sum to 3,944,470 — does NOT reconcile (diff 3)</t>
        </is>
      </c>
    </row>
    <row r="36">
      <c r="A36" t="inlineStr">
        <is>
          <t>Foreign Total Issued Mar. 31, 1928 Yen 1,453,393: parts sum to 1,453,389 — does NOT reconcile (diff 4)</t>
        </is>
      </c>
    </row>
    <row r="37">
      <c r="A37" t="inlineStr">
        <is>
          <t>Grand Total Issued Mar. 31, 1928 Yen 5,397,866: parts sum to 5,397,866 — reconciles</t>
        </is>
      </c>
    </row>
    <row r="38">
      <c r="A38" t="inlineStr">
        <is>
          <t>Internal Total Issued Mar. 31, 1929 Yen 4,379,965: parts sum to 4,379,962 — does NOT reconcile (diff 3)</t>
        </is>
      </c>
    </row>
    <row r="39">
      <c r="A39" t="inlineStr">
        <is>
          <t>Foreign Total Issued Mar. 31, 1929 Yen 1,451,295: parts sum to 1,451,294 — does NOT reconcile (diff 1)</t>
        </is>
      </c>
    </row>
    <row r="40">
      <c r="A40" t="inlineStr">
        <is>
          <t>Grand Total Issued Mar. 31, 1929 Yen 5,831,261: parts sum to 5,831,260 — does NOT reconcile (diff 1)</t>
        </is>
      </c>
    </row>
  </sheetData>
  <hyperlinks>
    <hyperlink xmlns:r="http://schemas.openxmlformats.org/officeDocument/2006/relationships" ref="A5" r:id="rId1"/>
  </hyperlinks>
  <pageMargins left="0.75" right="0.75" top="1" bottom="1" header="0.5" footer="0.5"/>
</worksheet>
</file>

<file path=xl/worksheets/sheet36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Expenditure and Revenue of Local Governments — Revenue</t>
        </is>
      </c>
    </row>
    <row r="2">
      <c r="A2" t="inlineStr">
        <is>
          <t>Finance · printed pp. 329</t>
        </is>
      </c>
    </row>
    <row r="3">
      <c r="A3" t="inlineStr">
        <is>
          <t>Local Finance. (000's omitted)</t>
        </is>
      </c>
    </row>
    <row r="4">
      <c r="A4" t="inlineStr">
        <is>
          <t>Scan: https://archive.org/details/japan-year-book-1930/page/n388/mode/1up</t>
        </is>
      </c>
    </row>
    <row r="5">
      <c r="A5" s="3" t="inlineStr">
        <is>
          <t>← Contents</t>
        </is>
      </c>
    </row>
    <row r="7">
      <c r="A7" s="5" t="inlineStr">
        <is>
          <t>Item</t>
        </is>
      </c>
      <c r="B7" s="5" t="inlineStr">
        <is>
          <t>1926–27 Yen</t>
        </is>
      </c>
      <c r="C7" s="5" t="inlineStr">
        <is>
          <t>1927–28 Yen</t>
        </is>
      </c>
      <c r="D7" s="5" t="inlineStr">
        <is>
          <t>1928–29 Yen</t>
        </is>
      </c>
    </row>
    <row r="8">
      <c r="A8" t="inlineStr">
        <is>
          <t>Rates and taxes</t>
        </is>
      </c>
      <c r="B8" s="8" t="n">
        <v>664380</v>
      </c>
      <c r="C8" s="8" t="n">
        <v>653778</v>
      </c>
      <c r="D8" s="8" t="n">
        <v>664521</v>
      </c>
    </row>
    <row r="9">
      <c r="A9" t="inlineStr">
        <is>
          <t>Receipts from properties</t>
        </is>
      </c>
      <c r="B9" s="8" t="n">
        <v>29637</v>
      </c>
      <c r="C9" s="8" t="n">
        <v>28526</v>
      </c>
      <c r="D9" s="8" t="n">
        <v>27572</v>
      </c>
    </row>
    <row r="10">
      <c r="A10" t="inlineStr">
        <is>
          <t>Fees, tolls, etc.</t>
        </is>
      </c>
      <c r="B10" s="8" t="n">
        <v>192321</v>
      </c>
      <c r="C10" s="8" t="n">
        <v>207471</v>
      </c>
      <c r="D10" s="8" t="n">
        <v>224059</v>
      </c>
    </row>
    <row r="11">
      <c r="A11" t="inlineStr">
        <is>
          <t>State grants</t>
        </is>
      </c>
      <c r="B11" s="8" t="n">
        <v>187713</v>
      </c>
      <c r="C11" s="8" t="n">
        <v>188616</v>
      </c>
      <c r="D11" s="8" t="n">
        <v>219278</v>
      </c>
    </row>
    <row r="12">
      <c r="A12" t="inlineStr">
        <is>
          <t>Previous year's surplus transferred</t>
        </is>
      </c>
      <c r="B12" s="8" t="n">
        <v>288437</v>
      </c>
      <c r="C12" s="8" t="n">
        <v>93061</v>
      </c>
      <c r="D12" s="8" t="n">
        <v>88619</v>
      </c>
    </row>
    <row r="13">
      <c r="A13" t="inlineStr">
        <is>
          <t>Loans</t>
        </is>
      </c>
      <c r="B13" s="8" t="n">
        <v>376747</v>
      </c>
      <c r="C13" s="8" t="n">
        <v>249684</v>
      </c>
      <c r="D13" s="8" t="n">
        <v>292626</v>
      </c>
    </row>
    <row r="14">
      <c r="A14" t="inlineStr">
        <is>
          <t>Miscellaneous</t>
        </is>
      </c>
      <c r="B14" s="8" t="n">
        <v>202236</v>
      </c>
      <c r="C14" s="8" t="n">
        <v>194489</v>
      </c>
      <c r="D14" s="8" t="n">
        <v>222201</v>
      </c>
    </row>
    <row r="15">
      <c r="A15" t="inlineStr">
        <is>
          <t>Total</t>
        </is>
      </c>
      <c r="B15" s="8" t="n">
        <v>1941474</v>
      </c>
      <c r="C15" s="8" t="n">
        <v>1615629</v>
      </c>
      <c r="D15" s="8" t="n">
        <v>1738880</v>
      </c>
    </row>
    <row r="17">
      <c r="A17" s="2" t="inlineStr">
        <is>
          <t>Transcriber's notes</t>
        </is>
      </c>
    </row>
    <row r="18">
      <c r="A18" t="inlineStr">
        <is>
          <t>Year headings small and smudged; read 1926–27, 1927–28, 1928–29.</t>
        </is>
      </c>
    </row>
    <row r="19">
      <c r="A19" t="inlineStr">
        <is>
          <t>Total 1926–27 Yen 1,941,474: parts sum to 1,941,471 — does NOT reconcile (diff 3)</t>
        </is>
      </c>
    </row>
    <row r="20">
      <c r="A20" t="inlineStr">
        <is>
          <t>Total 1927–28 Yen 1,615,629: parts sum to 1,615,625 — does NOT reconcile (diff 4)</t>
        </is>
      </c>
    </row>
    <row r="21">
      <c r="A21" t="inlineStr">
        <is>
          <t>Total 1928–29 Yen 1,738,880: parts sum to 1,738,876 — does NOT reconcile (diff 4)</t>
        </is>
      </c>
    </row>
  </sheetData>
  <hyperlinks>
    <hyperlink xmlns:r="http://schemas.openxmlformats.org/officeDocument/2006/relationships" ref="A5" r:id="rId1"/>
  </hyperlinks>
  <pageMargins left="0.75" right="0.75" top="1" bottom="1" header="0.5" footer="0.5"/>
</worksheet>
</file>

<file path=xl/worksheets/sheet36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Expenditure and Revenue of Local Governments — Expenditure</t>
        </is>
      </c>
    </row>
    <row r="2">
      <c r="A2" t="inlineStr">
        <is>
          <t>Finance · printed pp. 329, 330</t>
        </is>
      </c>
    </row>
    <row r="3">
      <c r="A3" t="inlineStr">
        <is>
          <t>Local Finance. (000's omitted)</t>
        </is>
      </c>
    </row>
    <row r="4">
      <c r="A4" t="inlineStr">
        <is>
          <t>Scan: https://archive.org/details/japan-year-book-1930/page/n388/mode/1up, https://archive.org/details/japan-year-book-1930/page/n389/mode/1up</t>
        </is>
      </c>
    </row>
    <row r="5">
      <c r="A5" s="3" t="inlineStr">
        <is>
          <t>← Contents</t>
        </is>
      </c>
    </row>
    <row r="7">
      <c r="A7" s="5" t="inlineStr">
        <is>
          <t>Item</t>
        </is>
      </c>
      <c r="B7" s="5" t="inlineStr">
        <is>
          <t>1926–27 Yen</t>
        </is>
      </c>
      <c r="C7" s="5" t="inlineStr">
        <is>
          <t>1927–28 Yen</t>
        </is>
      </c>
      <c r="D7" s="5" t="inlineStr">
        <is>
          <t>1928–29 Yen</t>
        </is>
      </c>
    </row>
    <row r="8">
      <c r="A8" t="inlineStr">
        <is>
          <t>Police</t>
        </is>
      </c>
      <c r="B8" s="8" t="n">
        <v>77813</v>
      </c>
      <c r="C8" s="8" t="n">
        <v>74492</v>
      </c>
      <c r="D8" s="8" t="n">
        <v>79557</v>
      </c>
    </row>
    <row r="9">
      <c r="A9" t="inlineStr">
        <is>
          <t>Public works</t>
        </is>
      </c>
      <c r="B9" s="8" t="n">
        <v>276774</v>
      </c>
      <c r="C9" s="8" t="n">
        <v>276415</v>
      </c>
      <c r="D9" s="8" t="n">
        <v>322487</v>
      </c>
    </row>
    <row r="10">
      <c r="A10" t="inlineStr">
        <is>
          <t>Education</t>
        </is>
      </c>
      <c r="B10" s="8" t="n">
        <v>420097</v>
      </c>
      <c r="C10" s="8" t="n">
        <v>417294</v>
      </c>
      <c r="D10" s="8" t="n">
        <v>432503</v>
      </c>
    </row>
    <row r="11">
      <c r="A11" t="inlineStr">
        <is>
          <t>Industry</t>
        </is>
      </c>
      <c r="B11" s="8" t="n">
        <v>70496</v>
      </c>
      <c r="C11" s="8" t="n">
        <v>80126</v>
      </c>
      <c r="D11" s="8" t="n">
        <v>79455</v>
      </c>
    </row>
    <row r="12">
      <c r="A12" t="inlineStr">
        <is>
          <t>Public health</t>
        </is>
      </c>
      <c r="B12" s="8" t="n">
        <v>105775</v>
      </c>
      <c r="C12" s="8" t="n">
        <v>120834</v>
      </c>
      <c r="D12" s="8" t="n">
        <v>132741</v>
      </c>
    </row>
    <row r="13">
      <c r="A13" t="inlineStr">
        <is>
          <t>Social services</t>
        </is>
      </c>
      <c r="B13" s="8" t="n">
        <v>20597</v>
      </c>
      <c r="C13" s="8" t="n">
        <v>18498</v>
      </c>
      <c r="D13" s="8" t="n">
        <v>18461</v>
      </c>
    </row>
    <row r="14">
      <c r="A14" t="inlineStr">
        <is>
          <t>Gas &amp; electric undertakings</t>
        </is>
      </c>
      <c r="B14" s="8" t="n">
        <v>103269</v>
      </c>
      <c r="C14" s="8" t="n">
        <v>148826</v>
      </c>
      <c r="D14" s="8" t="n">
        <v>160219</v>
      </c>
    </row>
    <row r="15">
      <c r="A15" t="inlineStr">
        <is>
          <t>Salaries &amp; others</t>
        </is>
      </c>
      <c r="B15" s="8" t="n">
        <v>133636</v>
      </c>
      <c r="C15" s="8" t="n">
        <v>132506</v>
      </c>
      <c r="D15" s="8" t="n">
        <v>137360</v>
      </c>
    </row>
    <row r="16">
      <c r="A16" t="inlineStr">
        <is>
          <t>Loan charges</t>
        </is>
      </c>
      <c r="B16" s="8" t="n">
        <v>253170</v>
      </c>
      <c r="C16" s="8" t="n">
        <v>201687</v>
      </c>
      <c r="D16" s="8" t="n">
        <v>225135</v>
      </c>
    </row>
    <row r="17">
      <c r="A17" t="inlineStr">
        <is>
          <t>Miscellaneous</t>
        </is>
      </c>
      <c r="B17" s="8" t="n">
        <v>156465</v>
      </c>
      <c r="C17" s="8" t="n">
        <v>135269</v>
      </c>
      <c r="D17" s="8" t="n">
        <v>145040</v>
      </c>
    </row>
    <row r="18">
      <c r="A18" t="inlineStr">
        <is>
          <t>Total</t>
        </is>
      </c>
      <c r="B18" s="8" t="n">
        <v>1618097</v>
      </c>
      <c r="C18" s="8" t="n">
        <v>1605953</v>
      </c>
      <c r="D18" s="8" t="n">
        <v>1732954</v>
      </c>
    </row>
    <row r="20">
      <c r="A20" s="2" t="inlineStr">
        <is>
          <t>Transcriber's notes</t>
        </is>
      </c>
    </row>
    <row r="21">
      <c r="A21" t="inlineStr">
        <is>
          <t>Police and Public works printed on p. 329, remaining rows on p. 330; merged.</t>
        </is>
      </c>
    </row>
    <row r="22">
      <c r="A22" t="inlineStr">
        <is>
          <t>Total 1926–27 Yen 1,618,097: parts sum to 1,618,092 — does NOT reconcile (diff 5)</t>
        </is>
      </c>
    </row>
    <row r="23">
      <c r="A23" t="inlineStr">
        <is>
          <t>Total 1927–28 Yen 1,605,953: parts sum to 1,605,947 — does NOT reconcile (diff 6)</t>
        </is>
      </c>
    </row>
    <row r="24">
      <c r="A24" t="inlineStr">
        <is>
          <t>Total 1928–29 Yen 1,732,954: parts sum to 1,732,958 — does NOT reconcile (diff -4)</t>
        </is>
      </c>
    </row>
  </sheetData>
  <hyperlinks>
    <hyperlink xmlns:r="http://schemas.openxmlformats.org/officeDocument/2006/relationships" ref="A5" r:id="rId1"/>
  </hyperlinks>
  <pageMargins left="0.75" right="0.75" top="1" bottom="1" header="0.5" footer="0.5"/>
</worksheet>
</file>

<file path=xl/worksheets/sheet3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Loans for Different Local Governments</t>
        </is>
      </c>
    </row>
    <row r="2">
      <c r="A2" t="inlineStr">
        <is>
          <t>Finance · printed pp. 330</t>
        </is>
      </c>
    </row>
    <row r="3">
      <c r="A3" t="inlineStr">
        <is>
          <t>Local Loans. (000's omitted)</t>
        </is>
      </c>
    </row>
    <row r="4">
      <c r="A4" t="inlineStr">
        <is>
          <t>Scan: https://archive.org/details/japan-year-book-1930/page/n389/mode/1up</t>
        </is>
      </c>
    </row>
    <row r="5">
      <c r="A5" s="3" t="inlineStr">
        <is>
          <t>← Contents</t>
        </is>
      </c>
    </row>
    <row r="7">
      <c r="A7" s="5" t="inlineStr">
        <is>
          <t>Item</t>
        </is>
      </c>
      <c r="B7" s="5" t="inlineStr">
        <is>
          <t>End of Mar. 1924 Yen</t>
        </is>
      </c>
      <c r="C7" s="5" t="inlineStr">
        <is>
          <t>End of Mar. 1925 Yen</t>
        </is>
      </c>
      <c r="D7" s="5" t="inlineStr">
        <is>
          <t>End of Mar. 1926 Yen</t>
        </is>
      </c>
      <c r="E7" s="5" t="inlineStr">
        <is>
          <t>End of Mar. 1927 Yen</t>
        </is>
      </c>
      <c r="F7" s="5" t="inlineStr">
        <is>
          <t>End of Mar. 1928 Yen</t>
        </is>
      </c>
    </row>
    <row r="8">
      <c r="A8" t="inlineStr">
        <is>
          <t>Prefectures</t>
        </is>
      </c>
      <c r="B8" s="8" t="n">
        <v>193204</v>
      </c>
      <c r="C8" s="8" t="n">
        <v>269117</v>
      </c>
      <c r="D8" s="8" t="n">
        <v>282475</v>
      </c>
      <c r="E8" s="8" t="n">
        <v>329326</v>
      </c>
      <c r="F8" s="8" t="n">
        <v>375438</v>
      </c>
    </row>
    <row r="9">
      <c r="A9" t="inlineStr">
        <is>
          <t>Cities</t>
        </is>
      </c>
      <c r="B9" s="8" t="n">
        <v>624844</v>
      </c>
      <c r="C9" s="8" t="n">
        <v>727748</v>
      </c>
      <c r="D9" t="inlineStr"/>
      <c r="E9" s="8" t="n">
        <v>1017515</v>
      </c>
      <c r="F9" s="8" t="n">
        <v>1258941</v>
      </c>
    </row>
    <row r="10">
      <c r="A10" t="inlineStr">
        <is>
          <t>Towns &amp; Villages</t>
        </is>
      </c>
      <c r="B10" s="8" t="n">
        <v>81655</v>
      </c>
      <c r="C10" s="8" t="n">
        <v>95597</v>
      </c>
      <c r="D10" s="8" t="n">
        <v>115699</v>
      </c>
      <c r="E10" s="8" t="n">
        <v>131270</v>
      </c>
      <c r="F10" s="8" t="n">
        <v>167541</v>
      </c>
    </row>
    <row r="11">
      <c r="A11" t="inlineStr">
        <is>
          <t>Land Unions</t>
        </is>
      </c>
      <c r="B11" s="8" t="n">
        <v>24826</v>
      </c>
      <c r="C11" s="8" t="n">
        <v>26677</v>
      </c>
      <c r="D11" s="8" t="n">
        <v>30222</v>
      </c>
      <c r="E11" s="8" t="n">
        <v>35136</v>
      </c>
      <c r="F11" s="8" t="n">
        <v>38512</v>
      </c>
    </row>
    <row r="12">
      <c r="A12" t="inlineStr">
        <is>
          <t>Total</t>
        </is>
      </c>
      <c r="B12" s="8" t="n">
        <v>924532</v>
      </c>
      <c r="C12" s="8" t="n">
        <v>1119139</v>
      </c>
      <c r="D12" s="8" t="n">
        <v>1267943</v>
      </c>
      <c r="E12" s="8" t="n">
        <v>1513247</v>
      </c>
      <c r="F12" s="8" t="n">
        <v>1844434</v>
      </c>
    </row>
    <row r="14">
      <c r="A14" s="2" t="inlineStr">
        <is>
          <t>Transcriber's notes</t>
        </is>
      </c>
    </row>
    <row r="15">
      <c r="A15" t="inlineStr">
        <is>
          <t>Cities, End of Mar. 1926: third digit damaged ("83?,746", 9 or 6); left blank.</t>
        </is>
      </c>
    </row>
    <row r="16">
      <c r="A16" t="inlineStr">
        <is>
          <t>Total End of Mar. 1924 Yen 924,532: parts sum to 924,529 — does NOT reconcile (diff 3)</t>
        </is>
      </c>
    </row>
    <row r="17">
      <c r="A17" t="inlineStr">
        <is>
          <t>Total End of Mar. 1925 Yen 1,119,139: parts sum to 1,119,139 — reconciles</t>
        </is>
      </c>
    </row>
    <row r="18">
      <c r="A18" t="inlineStr">
        <is>
          <t>Total End of Mar. 1926 Yen: not checked (blank cell)</t>
        </is>
      </c>
    </row>
    <row r="19">
      <c r="A19" t="inlineStr">
        <is>
          <t>Total End of Mar. 1927 Yen 1,513,247: parts sum to 1,513,247 — reconciles</t>
        </is>
      </c>
    </row>
    <row r="20">
      <c r="A20" t="inlineStr">
        <is>
          <t>Total End of Mar. 1928 Yen 1,844,434: parts sum to 1,840,432 — does NOT reconcile (diff 4,002)</t>
        </is>
      </c>
    </row>
  </sheetData>
  <hyperlinks>
    <hyperlink xmlns:r="http://schemas.openxmlformats.org/officeDocument/2006/relationships" ref="A5" r:id="rId1"/>
  </hyperlinks>
  <pageMargins left="0.75" right="0.75" top="1" bottom="1" header="0.5" footer="0.5"/>
</worksheet>
</file>

<file path=xl/worksheets/sheet367.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Loans for Various Services</t>
        </is>
      </c>
    </row>
    <row r="2">
      <c r="A2" t="inlineStr">
        <is>
          <t>Finance · printed pp. 330</t>
        </is>
      </c>
    </row>
    <row r="3">
      <c r="A3" t="inlineStr">
        <is>
          <t>Local Loans. (000's omitted)</t>
        </is>
      </c>
    </row>
    <row r="4">
      <c r="A4" t="inlineStr">
        <is>
          <t>Scan: https://archive.org/details/japan-year-book-1930/page/n389/mode/1up</t>
        </is>
      </c>
    </row>
    <row r="5">
      <c r="A5" s="3" t="inlineStr">
        <is>
          <t>← Contents</t>
        </is>
      </c>
    </row>
    <row r="7">
      <c r="A7" s="5" t="inlineStr">
        <is>
          <t>Item</t>
        </is>
      </c>
      <c r="B7" s="5" t="inlineStr">
        <is>
          <t>End of Mar. 1924 Yen</t>
        </is>
      </c>
      <c r="C7" s="5" t="inlineStr">
        <is>
          <t>End of Mar. 1925 Yen</t>
        </is>
      </c>
      <c r="D7" s="5" t="inlineStr">
        <is>
          <t>End of Mar. 1926 Yen</t>
        </is>
      </c>
      <c r="E7" s="5" t="inlineStr">
        <is>
          <t>End of Mar. 1927 Yen</t>
        </is>
      </c>
      <c r="F7" s="5" t="inlineStr">
        <is>
          <t>End of Mar. 1928 Yen</t>
        </is>
      </c>
    </row>
    <row r="8">
      <c r="A8" t="inlineStr">
        <is>
          <t>Education</t>
        </is>
      </c>
      <c r="B8" s="8" t="n">
        <v>79344</v>
      </c>
      <c r="C8" s="8" t="n">
        <v>94159</v>
      </c>
      <c r="D8" s="8" t="n">
        <v>102777</v>
      </c>
      <c r="E8" s="8" t="n">
        <v>134658</v>
      </c>
      <c r="F8" s="8" t="n">
        <v>169576</v>
      </c>
    </row>
    <row r="9">
      <c r="A9" t="inlineStr">
        <is>
          <t>Sanitation</t>
        </is>
      </c>
      <c r="B9" s="8" t="n">
        <v>132436</v>
      </c>
      <c r="C9" s="8" t="n">
        <v>137636</v>
      </c>
      <c r="D9" s="8" t="n">
        <v>160986</v>
      </c>
      <c r="E9" s="8" t="n">
        <v>179973</v>
      </c>
      <c r="F9" t="inlineStr"/>
    </row>
    <row r="10">
      <c r="A10" t="inlineStr">
        <is>
          <t>Industry</t>
        </is>
      </c>
      <c r="B10" s="8" t="n">
        <v>10960</v>
      </c>
      <c r="C10" s="10" t="n">
        <v>25.467</v>
      </c>
      <c r="D10" s="8" t="n">
        <v>21562</v>
      </c>
      <c r="E10" s="10" t="n">
        <v>35.254</v>
      </c>
      <c r="F10" s="8" t="n">
        <v>45170</v>
      </c>
    </row>
    <row r="11">
      <c r="A11" t="inlineStr">
        <is>
          <t>Public works</t>
        </is>
      </c>
      <c r="B11" s="8" t="n">
        <v>139445</v>
      </c>
      <c r="C11" s="8" t="n">
        <v>208839</v>
      </c>
      <c r="D11" s="8" t="n">
        <v>210604</v>
      </c>
      <c r="E11" s="8" t="n">
        <v>277820</v>
      </c>
      <c r="F11" s="8" t="n">
        <v>323658</v>
      </c>
    </row>
    <row r="12">
      <c r="A12" t="inlineStr">
        <is>
          <t>Gas &amp; electric undertakings</t>
        </is>
      </c>
      <c r="B12" s="8" t="n">
        <v>305953</v>
      </c>
      <c r="C12" s="8" t="n">
        <v>373428</v>
      </c>
      <c r="D12" s="8" t="n">
        <v>408657</v>
      </c>
      <c r="E12" s="8" t="n">
        <v>472696</v>
      </c>
      <c r="F12" s="8" t="n">
        <v>549389</v>
      </c>
    </row>
    <row r="13">
      <c r="A13" t="inlineStr">
        <is>
          <t>Social services</t>
        </is>
      </c>
      <c r="B13" s="8" t="n">
        <v>61451</v>
      </c>
      <c r="C13" s="8" t="n">
        <v>90296</v>
      </c>
      <c r="D13" s="8" t="n">
        <v>124124</v>
      </c>
      <c r="E13" s="8" t="n">
        <v>113955</v>
      </c>
      <c r="F13" s="8" t="n">
        <v>131174</v>
      </c>
    </row>
    <row r="14">
      <c r="A14" t="inlineStr">
        <is>
          <t>Miscellaneous</t>
        </is>
      </c>
      <c r="B14" s="10" t="n">
        <v>194.943</v>
      </c>
      <c r="C14" s="8" t="n">
        <v>189314</v>
      </c>
      <c r="D14" s="8" t="n">
        <v>239233</v>
      </c>
      <c r="E14" s="8" t="n">
        <v>298981</v>
      </c>
      <c r="F14" t="inlineStr"/>
    </row>
    <row r="15">
      <c r="A15" t="inlineStr">
        <is>
          <t>Total</t>
        </is>
      </c>
      <c r="B15" s="8" t="n">
        <v>924532</v>
      </c>
      <c r="C15" s="8" t="n">
        <v>1119139</v>
      </c>
      <c r="D15" s="8" t="n">
        <v>1267943</v>
      </c>
      <c r="E15" s="8" t="n">
        <v>1513247</v>
      </c>
      <c r="F15" s="14" t="n">
        <v>1844.434</v>
      </c>
    </row>
    <row r="17">
      <c r="A17" s="2" t="inlineStr">
        <is>
          <t>Transcriber's notes</t>
        </is>
      </c>
    </row>
    <row r="18">
      <c r="A18" t="inlineStr">
        <is>
          <t>End of Mar. 1928 column is at the page edge: Sanitation "214,39?" and Miscellaneous "411,07?" have the last digit cut/faint; left blank.</t>
        </is>
      </c>
    </row>
    <row r="19">
      <c r="A19" t="inlineStr">
        <is>
          <t>Several figures printed with a point for the comma ('25.467', '35.254', '194.943', '1,844.434'); transcribed as printed.</t>
        </is>
      </c>
    </row>
    <row r="20">
      <c r="A20" t="inlineStr">
        <is>
          <t>Total End of Mar. 1924 Yen 924,532: parts sum to 924,532 — reconciles</t>
        </is>
      </c>
    </row>
    <row r="21">
      <c r="A21" t="inlineStr">
        <is>
          <t>Total End of Mar. 1925 Yen 1,119,139: parts sum to 1,119,139 — reconciles</t>
        </is>
      </c>
    </row>
    <row r="22">
      <c r="A22" t="inlineStr">
        <is>
          <t>Total End of Mar. 1926 Yen 1,267,943: parts sum to 1,267,943 — reconciles</t>
        </is>
      </c>
    </row>
    <row r="23">
      <c r="A23" t="inlineStr">
        <is>
          <t>Total End of Mar. 1927 Yen 1,513,247: parts sum to 1,513,337 — does NOT reconcile (diff -90)</t>
        </is>
      </c>
    </row>
    <row r="24">
      <c r="A24" t="inlineStr">
        <is>
          <t>Total End of Mar. 1928 Yen: not checked (blank cells)</t>
        </is>
      </c>
    </row>
  </sheetData>
  <hyperlinks>
    <hyperlink xmlns:r="http://schemas.openxmlformats.org/officeDocument/2006/relationships" ref="A5" r:id="rId1"/>
  </hyperlinks>
  <pageMargins left="0.75" right="0.75" top="1" bottom="1" header="0.5" footer="0.5"/>
</worksheet>
</file>

<file path=xl/worksheets/sheet368.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Gross Tax Revenue during 1927-28 to 1929-30</t>
        </is>
      </c>
    </row>
    <row r="2">
      <c r="A2" t="inlineStr">
        <is>
          <t>Finance · printed pp. 331</t>
        </is>
      </c>
    </row>
    <row r="3">
      <c r="A3" t="inlineStr">
        <is>
          <t>Taxation</t>
        </is>
      </c>
    </row>
    <row r="4">
      <c r="A4" t="inlineStr">
        <is>
          <t>Scan: https://archive.org/details/japan-year-book-1930/page/n390/mode/1up</t>
        </is>
      </c>
    </row>
    <row r="5">
      <c r="A5" s="3" t="inlineStr">
        <is>
          <t>← Contents</t>
        </is>
      </c>
    </row>
    <row r="7">
      <c r="A7" s="5" t="inlineStr">
        <is>
          <t>Tax</t>
        </is>
      </c>
      <c r="B7" s="5" t="inlineStr">
        <is>
          <t>1927–28 Actual Yen</t>
        </is>
      </c>
      <c r="C7" s="5" t="inlineStr">
        <is>
          <t>1928–29 Estimates Yen</t>
        </is>
      </c>
      <c r="D7" s="5" t="inlineStr">
        <is>
          <t>1929–30 Estimates Yen</t>
        </is>
      </c>
    </row>
    <row r="8">
      <c r="A8" t="inlineStr">
        <is>
          <t>Income tax</t>
        </is>
      </c>
      <c r="B8" s="8" t="n">
        <v>215070033</v>
      </c>
      <c r="C8" s="8" t="n">
        <v>211375645</v>
      </c>
      <c r="D8" s="8" t="n">
        <v>202664267</v>
      </c>
    </row>
    <row r="9">
      <c r="A9" t="inlineStr">
        <is>
          <t>Land tax</t>
        </is>
      </c>
      <c r="B9" s="8" t="n">
        <v>67576504</v>
      </c>
      <c r="C9" s="8" t="n">
        <v>67122015</v>
      </c>
      <c r="D9" s="8" t="n">
        <v>63620013</v>
      </c>
    </row>
    <row r="10">
      <c r="A10" t="inlineStr">
        <is>
          <t>Business profit tax</t>
        </is>
      </c>
      <c r="B10" s="8" t="n">
        <v>48049945</v>
      </c>
      <c r="C10" s="8" t="n">
        <v>62725794</v>
      </c>
      <c r="D10" s="8" t="n">
        <v>53785825</v>
      </c>
    </row>
    <row r="11">
      <c r="A11" t="inlineStr">
        <is>
          <t>Business tax*</t>
        </is>
      </c>
      <c r="B11" s="8" t="n">
        <v>400026</v>
      </c>
      <c r="C11" t="inlineStr">
        <is>
          <t>—</t>
        </is>
      </c>
      <c r="D11" t="inlineStr">
        <is>
          <t>—</t>
        </is>
      </c>
    </row>
    <row r="12">
      <c r="A12" t="inlineStr">
        <is>
          <t>Estate duties</t>
        </is>
      </c>
      <c r="B12" s="8" t="n">
        <v>21081970</v>
      </c>
      <c r="C12" s="8" t="n">
        <v>21455974</v>
      </c>
      <c r="D12" s="8" t="n">
        <v>25951368</v>
      </c>
    </row>
    <row r="13">
      <c r="A13" t="inlineStr">
        <is>
          <t>Passenger duties*</t>
        </is>
      </c>
      <c r="B13" s="8" t="n">
        <v>1125</v>
      </c>
      <c r="C13" t="inlineStr">
        <is>
          <t>—</t>
        </is>
      </c>
      <c r="D13" t="inlineStr">
        <is>
          <t>—</t>
        </is>
      </c>
    </row>
    <row r="14">
      <c r="A14" t="inlineStr">
        <is>
          <t>Mining tax</t>
        </is>
      </c>
      <c r="B14" s="8" t="n">
        <v>5560033</v>
      </c>
      <c r="C14" s="8" t="n">
        <v>5381175</v>
      </c>
      <c r="D14" s="8" t="n">
        <v>5652351</v>
      </c>
    </row>
    <row r="15">
      <c r="A15" t="inlineStr">
        <is>
          <t>Tax on interest</t>
        </is>
      </c>
      <c r="B15" s="8" t="n">
        <v>15426717</v>
      </c>
      <c r="C15" s="8" t="n">
        <v>15913245</v>
      </c>
      <c r="D15" s="8" t="n">
        <v>15820526</v>
      </c>
    </row>
    <row r="16">
      <c r="A16" t="inlineStr">
        <is>
          <t>Tax on bank notes issue</t>
        </is>
      </c>
      <c r="B16" s="8" t="n">
        <v>8764303</v>
      </c>
      <c r="C16" s="8" t="n">
        <v>4151037</v>
      </c>
      <c r="D16" s="8" t="n">
        <v>4936020</v>
      </c>
    </row>
    <row r="17">
      <c r="A17" t="inlineStr">
        <is>
          <t>Tax on bourses &amp; exchanges</t>
        </is>
      </c>
      <c r="B17" s="8" t="n">
        <v>11670986</v>
      </c>
      <c r="C17" s="8" t="n">
        <v>14859968</v>
      </c>
      <c r="D17" s="8" t="n">
        <v>11343136</v>
      </c>
    </row>
    <row r="18">
      <c r="A18" t="inlineStr">
        <is>
          <t>Excise</t>
        </is>
      </c>
      <c r="B18" t="inlineStr"/>
      <c r="C18" t="inlineStr"/>
      <c r="D18" t="inlineStr"/>
    </row>
    <row r="19">
      <c r="A19" t="inlineStr">
        <is>
          <t>Sake</t>
        </is>
      </c>
      <c r="B19" s="8" t="n">
        <v>220852412</v>
      </c>
      <c r="C19" s="8" t="n">
        <v>215907098</v>
      </c>
      <c r="D19" s="8" t="n">
        <v>209910589</v>
      </c>
    </row>
    <row r="20">
      <c r="A20" t="inlineStr">
        <is>
          <t>Beer</t>
        </is>
      </c>
      <c r="B20" s="8" t="n">
        <v>18831899</v>
      </c>
      <c r="C20" s="8" t="n">
        <v>20462057</v>
      </c>
      <c r="D20" s="8" t="n">
        <v>21792825</v>
      </c>
    </row>
    <row r="21">
      <c r="A21" t="inlineStr">
        <is>
          <t>Spirits</t>
        </is>
      </c>
      <c r="B21" s="8" t="n">
        <v>2288458</v>
      </c>
      <c r="C21" s="8" t="n">
        <v>1978660</v>
      </c>
      <c r="D21" s="8" t="n">
        <v>2859951</v>
      </c>
    </row>
    <row r="22">
      <c r="A22" t="inlineStr">
        <is>
          <t>Soy*</t>
        </is>
      </c>
      <c r="B22" s="9" t="n">
        <v>104</v>
      </c>
      <c r="C22" t="inlineStr">
        <is>
          <t>—</t>
        </is>
      </c>
      <c r="D22" t="inlineStr">
        <is>
          <t>—</t>
        </is>
      </c>
    </row>
    <row r="23">
      <c r="A23" t="inlineStr">
        <is>
          <t>Aerated drinks</t>
        </is>
      </c>
      <c r="B23" s="8" t="n">
        <v>4126811</v>
      </c>
      <c r="C23" s="8" t="n">
        <v>4168512</v>
      </c>
      <c r="D23" s="8" t="n">
        <v>4008382</v>
      </c>
    </row>
    <row r="24">
      <c r="A24" t="inlineStr">
        <is>
          <t>Sugar</t>
        </is>
      </c>
      <c r="B24" s="8" t="n">
        <v>79285587</v>
      </c>
      <c r="C24" s="8" t="n">
        <v>78554240</v>
      </c>
      <c r="D24" s="8" t="n">
        <v>82797184</v>
      </c>
    </row>
    <row r="25">
      <c r="A25" t="inlineStr">
        <is>
          <t>Textiles</t>
        </is>
      </c>
      <c r="B25" s="8" t="n">
        <v>37491752</v>
      </c>
      <c r="C25" s="8" t="n">
        <v>34746602</v>
      </c>
      <c r="D25" s="8" t="n">
        <v>39878778</v>
      </c>
    </row>
    <row r="26">
      <c r="A26" t="inlineStr">
        <is>
          <t>Customs</t>
        </is>
      </c>
      <c r="B26" s="8" t="n">
        <v>140600585</v>
      </c>
      <c r="C26" s="8" t="n">
        <v>141068727</v>
      </c>
      <c r="D26" s="8" t="n">
        <v>150297909</v>
      </c>
    </row>
    <row r="27">
      <c r="A27" t="inlineStr">
        <is>
          <t>Tonnage dues</t>
        </is>
      </c>
      <c r="B27" s="8" t="n">
        <v>1529420</v>
      </c>
      <c r="C27" s="8" t="n">
        <v>1538747</v>
      </c>
      <c r="D27" s="8" t="n">
        <v>2199773</v>
      </c>
    </row>
    <row r="28">
      <c r="A28" t="inlineStr">
        <is>
          <t>Total</t>
        </is>
      </c>
      <c r="B28" s="8" t="n">
        <v>898673116</v>
      </c>
      <c r="C28" s="8" t="n">
        <v>901476660</v>
      </c>
      <c r="D28" s="8" t="n">
        <v>892124826</v>
      </c>
    </row>
    <row r="30">
      <c r="A30" s="2" t="inlineStr">
        <is>
          <t>Footnotes</t>
        </is>
      </c>
    </row>
    <row r="31">
      <c r="A31" t="inlineStr">
        <is>
          <t>* Repealed in 1926.</t>
        </is>
      </c>
    </row>
    <row r="33">
      <c r="A33" s="2" t="inlineStr">
        <is>
          <t>Transcriber's notes</t>
        </is>
      </c>
    </row>
    <row r="34">
      <c r="A34" t="inlineStr">
        <is>
          <t>Total 1927–28 Actual Yen 898,673,116: parts sum to 898,608,670 — does NOT reconcile (diff 64,446)</t>
        </is>
      </c>
    </row>
    <row r="35">
      <c r="A35" t="inlineStr">
        <is>
          <t>Total 1928–29 Estimates Yen 901,476,660: parts sum to 901,409,496 — does NOT reconcile (diff 67,164)</t>
        </is>
      </c>
    </row>
    <row r="36">
      <c r="A36" t="inlineStr">
        <is>
          <t>Total 1929–30 Estimates Yen 892,124,826: parts sum to 897,518,897 — does NOT reconcile (diff -5,394,071)</t>
        </is>
      </c>
    </row>
  </sheetData>
  <hyperlinks>
    <hyperlink xmlns:r="http://schemas.openxmlformats.org/officeDocument/2006/relationships" ref="A5" r:id="rId1"/>
  </hyperlinks>
  <pageMargins left="0.75" right="0.75" top="1" bottom="1" header="0.5" footer="0.5"/>
</worksheet>
</file>

<file path=xl/worksheets/sheet36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Percentage Raised by Direct and Indirect Taxation in 1927-28 to 1929-30</t>
        </is>
      </c>
    </row>
    <row r="2">
      <c r="A2" t="inlineStr">
        <is>
          <t>Finance · printed pp. 331</t>
        </is>
      </c>
    </row>
    <row r="3">
      <c r="A3" t="inlineStr">
        <is>
          <t>Direct and Indirect Taxation</t>
        </is>
      </c>
    </row>
    <row r="4">
      <c r="A4" t="inlineStr">
        <is>
          <t>Scan: https://archive.org/details/japan-year-book-1930/page/n390/mode/1up</t>
        </is>
      </c>
    </row>
    <row r="5">
      <c r="A5" s="3" t="inlineStr">
        <is>
          <t>← Contents</t>
        </is>
      </c>
    </row>
    <row r="7">
      <c r="A7" s="5" t="inlineStr">
        <is>
          <t>Revenue</t>
        </is>
      </c>
      <c r="B7" s="5" t="inlineStr">
        <is>
          <t>Year 1927–28 — Amount Yen</t>
        </is>
      </c>
      <c r="C7" s="5" t="inlineStr">
        <is>
          <t>Year 1927–28 — Percentage of total</t>
        </is>
      </c>
      <c r="D7" s="5" t="inlineStr">
        <is>
          <t>Year 1928–29 — Amount Yen</t>
        </is>
      </c>
      <c r="E7" s="5" t="inlineStr">
        <is>
          <t>Year 1928–29 — Percentage of total</t>
        </is>
      </c>
      <c r="F7" s="5" t="inlineStr">
        <is>
          <t>Year 1929–30 — Amount Yen</t>
        </is>
      </c>
      <c r="G7" s="5" t="inlineStr">
        <is>
          <t>Year 1929–30 — Percentage of total</t>
        </is>
      </c>
    </row>
    <row r="8">
      <c r="A8" t="inlineStr">
        <is>
          <t>Revenue from direct taxes</t>
        </is>
      </c>
      <c r="B8" s="8" t="n">
        <v>395131093</v>
      </c>
      <c r="C8" s="11" t="n">
        <v>43.9</v>
      </c>
      <c r="D8" s="8" t="n">
        <v>404523600</v>
      </c>
      <c r="E8" s="11" t="n">
        <v>44.8</v>
      </c>
      <c r="F8" s="8" t="n">
        <v>380515775</v>
      </c>
      <c r="G8" s="11" t="n">
        <v>42.6</v>
      </c>
    </row>
    <row r="9">
      <c r="A9" t="inlineStr">
        <is>
          <t>Revenue from indirect taxes</t>
        </is>
      </c>
      <c r="B9" s="8" t="n">
        <v>503542023</v>
      </c>
      <c r="C9" s="11" t="n">
        <v>56</v>
      </c>
      <c r="D9" s="8" t="n">
        <v>496953060</v>
      </c>
      <c r="E9" s="11" t="n">
        <v>55.1</v>
      </c>
      <c r="F9" s="8" t="n">
        <v>511609051</v>
      </c>
      <c r="G9" s="11" t="n">
        <v>57.3</v>
      </c>
    </row>
    <row r="10">
      <c r="A10" t="inlineStr">
        <is>
          <t>Total tax revenue</t>
        </is>
      </c>
      <c r="B10" s="8" t="n">
        <v>898673116</v>
      </c>
      <c r="C10" s="11" t="n">
        <v>100</v>
      </c>
      <c r="D10" t="inlineStr">
        <is>
          <t>901.476,660</t>
        </is>
      </c>
      <c r="E10" s="11" t="n">
        <v>100</v>
      </c>
      <c r="F10" s="8" t="n">
        <v>892124826</v>
      </c>
      <c r="G10" s="11" t="n">
        <v>100</v>
      </c>
    </row>
    <row r="12">
      <c r="A12" s="2" t="inlineStr">
        <is>
          <t>Transcriber's notes</t>
        </is>
      </c>
    </row>
    <row r="13">
      <c r="A13" t="inlineStr">
        <is>
          <t>1928–29 Total amount printed '901.476,660' (point for first comma); transcribed as printed.</t>
        </is>
      </c>
    </row>
    <row r="14">
      <c r="A14" t="inlineStr">
        <is>
          <t>Total Year 1927–28 — Amount Yen 898,673,116: parts sum to 898,673,116 — reconciles</t>
        </is>
      </c>
    </row>
    <row r="15">
      <c r="A15" t="inlineStr">
        <is>
          <t>Total Year 1927–28 — Percentage of total 100.0: parts sum to 99.9 — does NOT reconcile (diff 0.1)</t>
        </is>
      </c>
    </row>
    <row r="16">
      <c r="A16" t="inlineStr">
        <is>
          <t>Total Year 1928–29 — Amount Yen 901.476,660: parts sum to 901,476,660 — reconciles</t>
        </is>
      </c>
    </row>
    <row r="17">
      <c r="A17" t="inlineStr">
        <is>
          <t>Total Year 1928–29 — Percentage of total 100.0: parts sum to 99.9 — does NOT reconcile (diff 0.1)</t>
        </is>
      </c>
    </row>
    <row r="18">
      <c r="A18" t="inlineStr">
        <is>
          <t>Total Year 1929–30 — Amount Yen 892,124,826: parts sum to 892,124,826 — reconciles</t>
        </is>
      </c>
    </row>
    <row r="19">
      <c r="A19" t="inlineStr">
        <is>
          <t>Total Year 1929–30 — Percentage of total 100.0: parts sum to 99.9 — does NOT reconcile (diff 0.1)</t>
        </is>
      </c>
    </row>
  </sheetData>
  <hyperlinks>
    <hyperlink xmlns:r="http://schemas.openxmlformats.org/officeDocument/2006/relationships" ref="A5" r:id="rId1"/>
  </hyperlinks>
  <pageMargins left="0.75" right="0.75" top="1" bottom="1" header="0.5" footer="0.5"/>
</worksheet>
</file>

<file path=xl/worksheets/sheet37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Per Capita Taxation in 1923-24 to 1928-29</t>
        </is>
      </c>
    </row>
    <row r="2">
      <c r="A2" t="inlineStr">
        <is>
          <t>Finance · printed pp. 332</t>
        </is>
      </c>
    </row>
    <row r="3">
      <c r="A3" t="inlineStr">
        <is>
          <t>Per Capita Taxation</t>
        </is>
      </c>
    </row>
    <row r="4">
      <c r="A4" t="inlineStr">
        <is>
          <t>Scan: https://archive.org/details/japan-year-book-1930/page/n391/mode/1up</t>
        </is>
      </c>
    </row>
    <row r="5">
      <c r="A5" s="3" t="inlineStr">
        <is>
          <t>← Contents</t>
        </is>
      </c>
    </row>
    <row r="7">
      <c r="A7" s="5" t="inlineStr">
        <is>
          <t>Year</t>
        </is>
      </c>
      <c r="B7" s="5" t="inlineStr">
        <is>
          <t>Tax — Amount 1,000 Yen</t>
        </is>
      </c>
      <c r="C7" s="5" t="inlineStr">
        <is>
          <t>Tax — Per Capita Yen</t>
        </is>
      </c>
      <c r="D7" s="5" t="inlineStr">
        <is>
          <t>Local Rate — Amount 1,000 Yen</t>
        </is>
      </c>
      <c r="E7" s="5" t="inlineStr">
        <is>
          <t>Local Rate — Per Capita Yen</t>
        </is>
      </c>
      <c r="F7" s="5" t="inlineStr">
        <is>
          <t>Total — Amount 1,000 Yen</t>
        </is>
      </c>
      <c r="G7" s="5" t="inlineStr">
        <is>
          <t>Total — Per Capita Yen</t>
        </is>
      </c>
    </row>
    <row r="8">
      <c r="A8" t="inlineStr">
        <is>
          <t>1923-24</t>
        </is>
      </c>
      <c r="B8" s="8" t="n">
        <v>987203</v>
      </c>
      <c r="C8" s="7" t="n">
        <v>14.06</v>
      </c>
      <c r="D8" s="8" t="n">
        <v>602023</v>
      </c>
      <c r="E8" s="7" t="n">
        <v>10.76</v>
      </c>
      <c r="F8" s="8" t="n">
        <v>1389226</v>
      </c>
      <c r="G8" s="7" t="n">
        <v>24.82</v>
      </c>
    </row>
    <row r="9">
      <c r="A9" t="inlineStr">
        <is>
          <t>1924-25</t>
        </is>
      </c>
      <c r="B9" s="8" t="n">
        <v>887238</v>
      </c>
      <c r="C9" s="7" t="n">
        <v>15.85</v>
      </c>
      <c r="D9" s="8" t="n">
        <v>620656</v>
      </c>
      <c r="E9" s="7" t="n">
        <v>11.09</v>
      </c>
      <c r="F9" s="8" t="n">
        <v>1507894</v>
      </c>
      <c r="G9" s="7" t="n">
        <v>26.94</v>
      </c>
    </row>
    <row r="10">
      <c r="A10" t="inlineStr">
        <is>
          <t>1925-26</t>
        </is>
      </c>
      <c r="B10" s="8" t="n">
        <v>894809</v>
      </c>
      <c r="C10" s="7" t="n">
        <v>14.98</v>
      </c>
      <c r="D10" s="8" t="n">
        <v>635973</v>
      </c>
      <c r="E10" s="7" t="n">
        <v>10.64</v>
      </c>
      <c r="F10" s="8" t="n">
        <v>1530782</v>
      </c>
      <c r="G10" s="7" t="n">
        <v>25.62</v>
      </c>
    </row>
    <row r="11">
      <c r="A11" t="inlineStr">
        <is>
          <t>1926-27</t>
        </is>
      </c>
      <c r="B11" s="8" t="n">
        <v>886999</v>
      </c>
      <c r="C11" s="7" t="n">
        <v>14.85</v>
      </c>
      <c r="D11" s="8" t="n">
        <v>654322</v>
      </c>
      <c r="E11" s="7" t="n">
        <v>10.95</v>
      </c>
      <c r="F11" s="8" t="n">
        <v>1541222</v>
      </c>
      <c r="G11" s="7" t="n">
        <v>25.8</v>
      </c>
    </row>
    <row r="12">
      <c r="A12" t="inlineStr">
        <is>
          <t>1927-28*</t>
        </is>
      </c>
      <c r="B12" s="8" t="n">
        <v>883257</v>
      </c>
      <c r="C12" s="7" t="n">
        <v>14.78</v>
      </c>
      <c r="D12" s="8" t="n">
        <v>644178</v>
      </c>
      <c r="E12" s="7" t="n">
        <v>10.78</v>
      </c>
      <c r="F12" s="8" t="n">
        <v>1527435</v>
      </c>
      <c r="G12" s="7" t="n">
        <v>25.57</v>
      </c>
    </row>
    <row r="13">
      <c r="A13" t="inlineStr">
        <is>
          <t>1928-29*</t>
        </is>
      </c>
      <c r="B13" s="8" t="n">
        <v>901476</v>
      </c>
      <c r="C13" s="7" t="n">
        <v>15.09</v>
      </c>
      <c r="D13" s="8" t="n">
        <v>657138</v>
      </c>
      <c r="E13" s="7" t="n">
        <v>11</v>
      </c>
      <c r="F13" s="8" t="n">
        <v>1558614</v>
      </c>
      <c r="G13" s="7" t="n">
        <v>26.09</v>
      </c>
    </row>
    <row r="15">
      <c r="A15" s="2" t="inlineStr">
        <is>
          <t>Footnotes</t>
        </is>
      </c>
    </row>
    <row r="16">
      <c r="A16" t="inlineStr">
        <is>
          <t>* Budget estimate.</t>
        </is>
      </c>
    </row>
    <row r="18">
      <c r="A18" s="2" t="inlineStr">
        <is>
          <t>Transcriber's notes</t>
        </is>
      </c>
    </row>
    <row r="19">
      <c r="A19" t="inlineStr">
        <is>
          <t>1923-24 Total Amount 1,389,226: parts sum to 1,589,226 — does NOT reconcile (diff -200,000)</t>
        </is>
      </c>
    </row>
    <row r="20">
      <c r="A20" t="inlineStr">
        <is>
          <t>1923-24 Total Per Capita 24.82: parts sum to 24.82 — reconciles</t>
        </is>
      </c>
    </row>
    <row r="21">
      <c r="A21" t="inlineStr">
        <is>
          <t>1924-25 Total Amount 1,507,894: parts sum to 1,507,894 — reconciles</t>
        </is>
      </c>
    </row>
    <row r="22">
      <c r="A22" t="inlineStr">
        <is>
          <t>1924-25 Total Per Capita 26.94: parts sum to 26.94 — reconciles</t>
        </is>
      </c>
    </row>
    <row r="23">
      <c r="A23" t="inlineStr">
        <is>
          <t>1925-26 Total Amount 1,530,782: parts sum to 1,530,782 — reconciles</t>
        </is>
      </c>
    </row>
    <row r="24">
      <c r="A24" t="inlineStr">
        <is>
          <t>1925-26 Total Per Capita 25.62: parts sum to 25.62 — reconciles</t>
        </is>
      </c>
    </row>
    <row r="25">
      <c r="A25" t="inlineStr">
        <is>
          <t>1926-27 Total Amount 1,541,222: parts sum to 1,541,321 — does NOT reconcile (diff -99)</t>
        </is>
      </c>
    </row>
    <row r="26">
      <c r="A26" t="inlineStr">
        <is>
          <t>1926-27 Total Per Capita 25.80: parts sum to 25.8 — reconciles</t>
        </is>
      </c>
    </row>
    <row r="27">
      <c r="A27" t="inlineStr">
        <is>
          <t>1927-28* Total Amount 1,527,435: parts sum to 1,527,435 — reconciles</t>
        </is>
      </c>
    </row>
    <row r="28">
      <c r="A28" t="inlineStr">
        <is>
          <t>1927-28* Total Per Capita 25.57: parts sum to 25.56 — does NOT reconcile (diff 0.01)</t>
        </is>
      </c>
    </row>
    <row r="29">
      <c r="A29" t="inlineStr">
        <is>
          <t>1928-29* Total Amount 1,558,614: parts sum to 1,558,614 — reconciles</t>
        </is>
      </c>
    </row>
    <row r="30">
      <c r="A30" t="inlineStr">
        <is>
          <t>1928-29* Total Per Capita 26.09: parts sum to 26.09 — reconciles</t>
        </is>
      </c>
    </row>
  </sheetData>
  <hyperlinks>
    <hyperlink xmlns:r="http://schemas.openxmlformats.org/officeDocument/2006/relationships" ref="A5" r:id="rId1"/>
  </hyperlinks>
  <pageMargins left="0.75" right="0.75" top="1" bottom="1" header="0.5" footer="0.5"/>
</worksheet>
</file>

<file path=xl/worksheets/sheet37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[Corporation income tax rates]</t>
        </is>
      </c>
    </row>
    <row r="2">
      <c r="A2" t="inlineStr">
        <is>
          <t>Finance · printed pp. 332</t>
        </is>
      </c>
    </row>
    <row r="3">
      <c r="A3" t="inlineStr">
        <is>
          <t>Taxes and Excise Duties — Income Tax. The corporation income tax is chargeable under three divisions of income and the rates are:</t>
        </is>
      </c>
    </row>
    <row r="4">
      <c r="A4" t="inlineStr">
        <is>
          <t>Scan: https://archive.org/details/japan-year-book-1930/page/n391/mode/1up</t>
        </is>
      </c>
    </row>
    <row r="5">
      <c r="A5" s="3" t="inlineStr">
        <is>
          <t>← Contents</t>
        </is>
      </c>
    </row>
    <row r="7">
      <c r="A7" s="5" t="inlineStr">
        <is>
          <t>Division of income</t>
        </is>
      </c>
      <c r="B7" s="5" t="inlineStr">
        <is>
          <t>per cent.</t>
        </is>
      </c>
    </row>
    <row r="8">
      <c r="A8" t="inlineStr">
        <is>
          <t>A. Ordinary income</t>
        </is>
      </c>
      <c r="B8" t="inlineStr"/>
    </row>
    <row r="9">
      <c r="A9" t="inlineStr">
        <is>
          <t>Income of corporations having their head office within Japanese Empire</t>
        </is>
      </c>
      <c r="B9" s="9" t="n">
        <v>5</v>
      </c>
    </row>
    <row r="10">
      <c r="A10" t="inlineStr">
        <is>
          <t>Income of foreign corporations derived from sources within Japanese Empire</t>
        </is>
      </c>
      <c r="B10" s="9" t="n">
        <v>10</v>
      </c>
    </row>
    <row r="11">
      <c r="A11" t="inlineStr">
        <is>
          <t>B. Excess income</t>
        </is>
      </c>
      <c r="B11" t="inlineStr"/>
    </row>
    <row r="12">
      <c r="A12" t="inlineStr">
        <is>
          <t>Income exceeding 10 per cent. of the capital invested</t>
        </is>
      </c>
      <c r="B12" s="9" t="n">
        <v>4</v>
      </c>
    </row>
    <row r="13">
      <c r="A13" t="inlineStr">
        <is>
          <t>Income exceeding 20 per cent. of the capital invested</t>
        </is>
      </c>
      <c r="B13" s="9" t="n">
        <v>10</v>
      </c>
    </row>
    <row r="14">
      <c r="A14" t="inlineStr">
        <is>
          <t>Income exceeding 30 per cent. of the capital invested</t>
        </is>
      </c>
      <c r="B14" s="9" t="n">
        <v>20</v>
      </c>
    </row>
    <row r="15">
      <c r="A15" t="inlineStr">
        <is>
          <t>C. Liquidation income</t>
        </is>
      </c>
      <c r="B15" t="inlineStr"/>
    </row>
    <row r="16">
      <c r="A16" t="inlineStr">
        <is>
          <t>Reserves and income not subject to the tax under the Act</t>
        </is>
      </c>
      <c r="B16" s="9" t="n">
        <v>5</v>
      </c>
    </row>
    <row r="17">
      <c r="A17" t="inlineStr">
        <is>
          <t>Other income</t>
        </is>
      </c>
      <c r="B17" s="9" t="n">
        <v>10</v>
      </c>
    </row>
  </sheetData>
  <hyperlinks>
    <hyperlink xmlns:r="http://schemas.openxmlformats.org/officeDocument/2006/relationships" ref="A5" r:id="rId1"/>
  </hyperlinks>
  <pageMargins left="0.75" right="0.75" top="1" bottom="1" header="0.5" footer="0.5"/>
</worksheet>
</file>

<file path=xl/worksheets/sheet37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[Income tax on interest and profit from trust loans, chargeable at the source]</t>
        </is>
      </c>
    </row>
    <row r="2">
      <c r="A2" t="inlineStr">
        <is>
          <t>Finance · printed pp. 332</t>
        </is>
      </c>
    </row>
    <row r="3">
      <c r="A3" t="inlineStr">
        <is>
          <t>Taxes and Excise Duties — Income Tax</t>
        </is>
      </c>
    </row>
    <row r="4">
      <c r="A4" t="inlineStr">
        <is>
          <t>Scan: https://archive.org/details/japan-year-book-1930/page/n391/mode/1up</t>
        </is>
      </c>
    </row>
    <row r="5">
      <c r="A5" s="3" t="inlineStr">
        <is>
          <t>← Contents</t>
        </is>
      </c>
    </row>
    <row r="7">
      <c r="A7" s="5" t="inlineStr">
        <is>
          <t>Item</t>
        </is>
      </c>
      <c r="B7" s="5" t="inlineStr">
        <is>
          <t>per cent.</t>
        </is>
      </c>
    </row>
    <row r="8">
      <c r="A8" t="inlineStr">
        <is>
          <t>A. Interest of public bonds (except National bonds)</t>
        </is>
      </c>
      <c r="B8" s="9" t="n">
        <v>4</v>
      </c>
    </row>
    <row r="9">
      <c r="A9" t="inlineStr">
        <is>
          <t>Interest on debentures, bank deposit and profit from trust loans</t>
        </is>
      </c>
      <c r="B9" s="9" t="n">
        <v>5</v>
      </c>
    </row>
    <row r="10">
      <c r="A10" t="inlineStr">
        <is>
          <t>B. Dividends and bonus received by non-residents</t>
        </is>
      </c>
      <c r="B10" s="11" t="n">
        <v>7.5</v>
      </c>
    </row>
  </sheetData>
  <hyperlinks>
    <hyperlink xmlns:r="http://schemas.openxmlformats.org/officeDocument/2006/relationships" ref="A5" r:id="rId1"/>
  </hyperlinks>
  <pageMargins left="0.75" right="0.75" top="1" bottom="1" header="0.5" footer="0.5"/>
</worksheet>
</file>

<file path=xl/worksheets/sheet373.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[Individual income tax rates]</t>
        </is>
      </c>
    </row>
    <row r="2">
      <c r="A2" t="inlineStr">
        <is>
          <t>Finance · printed pp. 332, 333</t>
        </is>
      </c>
    </row>
    <row r="3">
      <c r="A3" t="inlineStr">
        <is>
          <t>Taxes and Excise Duties — Income Tax. The individual income tax is imposed on persons whose total taxable income amounts to 1,200 Yen and over:— The first Exceeds:—</t>
        </is>
      </c>
    </row>
    <row r="4">
      <c r="A4" t="inlineStr">
        <is>
          <t>Scan: https://archive.org/details/japan-year-book-1930/page/n391/mode/1up, https://archive.org/details/japan-year-book-1930/page/n392/mode/1up</t>
        </is>
      </c>
    </row>
    <row r="5">
      <c r="A5" s="3" t="inlineStr">
        <is>
          <t>← Contents</t>
        </is>
      </c>
    </row>
    <row r="7">
      <c r="A7" s="5" t="inlineStr">
        <is>
          <t>The first / Exceeds (Yen)</t>
        </is>
      </c>
      <c r="B7" s="5" t="inlineStr">
        <is>
          <t>per cent.</t>
        </is>
      </c>
    </row>
    <row r="8">
      <c r="A8" s="8" t="n">
        <v>1200</v>
      </c>
      <c r="B8" s="11" t="n">
        <v>0.8</v>
      </c>
    </row>
    <row r="9">
      <c r="A9" s="8" t="n">
        <v>1200</v>
      </c>
      <c r="B9" s="11" t="n">
        <v>2</v>
      </c>
    </row>
    <row r="10">
      <c r="A10" s="8" t="n">
        <v>1500</v>
      </c>
      <c r="B10" s="11" t="n">
        <v>3</v>
      </c>
    </row>
    <row r="11">
      <c r="A11" s="8" t="n">
        <v>2000</v>
      </c>
      <c r="B11" s="11" t="n">
        <v>4</v>
      </c>
    </row>
    <row r="12">
      <c r="A12" s="8" t="n">
        <v>3000</v>
      </c>
      <c r="B12" s="11" t="n">
        <v>5</v>
      </c>
    </row>
    <row r="13">
      <c r="A13" s="8" t="n">
        <v>5000</v>
      </c>
      <c r="B13" s="11" t="n">
        <v>6.5</v>
      </c>
    </row>
    <row r="14">
      <c r="A14" s="8" t="n">
        <v>7000</v>
      </c>
      <c r="B14" s="11" t="n">
        <v>8</v>
      </c>
    </row>
    <row r="15">
      <c r="A15" s="8" t="n">
        <v>10000</v>
      </c>
      <c r="B15" s="11" t="n">
        <v>9.5</v>
      </c>
    </row>
    <row r="16">
      <c r="A16" s="8" t="n">
        <v>15000</v>
      </c>
      <c r="B16" s="11" t="n">
        <v>11</v>
      </c>
    </row>
    <row r="17">
      <c r="A17" s="8" t="n">
        <v>20000</v>
      </c>
      <c r="B17" s="11" t="n">
        <v>13</v>
      </c>
    </row>
    <row r="18">
      <c r="A18" s="8" t="n">
        <v>30000</v>
      </c>
      <c r="B18" s="11" t="n">
        <v>15</v>
      </c>
    </row>
    <row r="19">
      <c r="A19" s="8" t="n">
        <v>50000</v>
      </c>
      <c r="B19" s="11" t="n">
        <v>17</v>
      </c>
    </row>
    <row r="20">
      <c r="A20" s="8" t="n">
        <v>70000</v>
      </c>
      <c r="B20" s="11" t="n">
        <v>19</v>
      </c>
    </row>
    <row r="21">
      <c r="A21" s="8" t="n">
        <v>100000</v>
      </c>
      <c r="B21" s="11" t="n">
        <v>21</v>
      </c>
    </row>
    <row r="22">
      <c r="A22" s="8" t="n">
        <v>200000</v>
      </c>
      <c r="B22" s="11" t="n">
        <v>23</v>
      </c>
    </row>
    <row r="23">
      <c r="A23" s="8" t="n">
        <v>500000</v>
      </c>
      <c r="B23" s="11" t="n">
        <v>25</v>
      </c>
    </row>
    <row r="24">
      <c r="A24" s="8" t="n">
        <v>1000000</v>
      </c>
      <c r="B24" s="11" t="n">
        <v>27</v>
      </c>
    </row>
    <row r="25">
      <c r="A25" s="8" t="n">
        <v>2000000</v>
      </c>
      <c r="B25" s="11" t="n">
        <v>30</v>
      </c>
    </row>
    <row r="26">
      <c r="A26" s="8" t="n">
        <v>3000000</v>
      </c>
      <c r="B26" s="11" t="n">
        <v>33</v>
      </c>
    </row>
    <row r="27">
      <c r="A27" s="8" t="n">
        <v>4000000</v>
      </c>
      <c r="B27" s="11" t="n">
        <v>36</v>
      </c>
    </row>
    <row r="29">
      <c r="A29" s="2" t="inlineStr">
        <is>
          <t>Transcriber's notes</t>
        </is>
      </c>
    </row>
    <row r="30">
      <c r="A30" t="inlineStr">
        <is>
          <t>Printed in three blocks: two columns at the foot of p. 332 (left: 1,200 twice; right: 1,500–15,000) and continued at the head of p. 333 (20,000–4,000,000); merged in reading order.</t>
        </is>
      </c>
    </row>
    <row r="31">
      <c r="A31" t="inlineStr">
        <is>
          <t>The first two rows both read "1,200" as printed (heading "The first / Exceeds" — presumably the first 1,200 yen and the excess over 1,200).</t>
        </is>
      </c>
    </row>
  </sheetData>
  <hyperlinks>
    <hyperlink xmlns:r="http://schemas.openxmlformats.org/officeDocument/2006/relationships" ref="A5" r:id="rId1"/>
  </hyperlinks>
  <pageMargins left="0.75" right="0.75" top="1" bottom="1" header="0.5" footer="0.5"/>
</worksheet>
</file>

<file path=xl/worksheets/sheet37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Business Profit Tax</t>
        </is>
      </c>
    </row>
    <row r="2">
      <c r="A2" t="inlineStr">
        <is>
          <t>Finance · printed pp. 333</t>
        </is>
      </c>
    </row>
    <row r="3">
      <c r="A3" t="inlineStr">
        <is>
          <t>The tax is chargeable on corporations and individuals engaged in business whose net profits exceed 400 yen.</t>
        </is>
      </c>
    </row>
    <row r="4">
      <c r="A4" t="inlineStr">
        <is>
          <t>Scan: https://archive.org/details/japan-year-book-1930/page/n392/mode/1up</t>
        </is>
      </c>
    </row>
    <row r="5">
      <c r="A5" s="3" t="inlineStr">
        <is>
          <t>← Contents</t>
        </is>
      </c>
    </row>
    <row r="7">
      <c r="A7" s="5" t="inlineStr">
        <is>
          <t>Taxpayer</t>
        </is>
      </c>
      <c r="B7" s="5" t="inlineStr">
        <is>
          <t>per cent.</t>
        </is>
      </c>
    </row>
    <row r="8">
      <c r="A8" t="inlineStr">
        <is>
          <t>A. Corporation</t>
        </is>
      </c>
      <c r="B8" s="11" t="n">
        <v>3.6</v>
      </c>
    </row>
    <row r="9">
      <c r="A9" t="inlineStr">
        <is>
          <t>B. Individual</t>
        </is>
      </c>
      <c r="B9" s="11" t="n">
        <v>2.8</v>
      </c>
    </row>
  </sheetData>
  <hyperlinks>
    <hyperlink xmlns:r="http://schemas.openxmlformats.org/officeDocument/2006/relationships" ref="A5" r:id="rId1"/>
  </hyperlinks>
  <pageMargins left="0.75" right="0.75" top="1" bottom="1" header="0.5" footer="0.5"/>
</worksheet>
</file>

<file path=xl/worksheets/sheet375.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Land Tax</t>
        </is>
      </c>
    </row>
    <row r="2">
      <c r="A2" t="inlineStr">
        <is>
          <t>Finance · printed pp. 333</t>
        </is>
      </c>
    </row>
    <row r="3">
      <c r="A3" t="inlineStr">
        <is>
          <t>The tax is chargeable under three divisions on the assessed value of land.</t>
        </is>
      </c>
    </row>
    <row r="4">
      <c r="A4" t="inlineStr">
        <is>
          <t>Scan: https://archive.org/details/japan-year-book-1930/page/n392/mode/1up</t>
        </is>
      </c>
    </row>
    <row r="5">
      <c r="A5" s="3" t="inlineStr">
        <is>
          <t>← Contents</t>
        </is>
      </c>
    </row>
    <row r="7">
      <c r="A7" s="5" t="inlineStr">
        <is>
          <t>Division</t>
        </is>
      </c>
      <c r="B7" s="5" t="inlineStr">
        <is>
          <t>per cent.</t>
        </is>
      </c>
    </row>
    <row r="8">
      <c r="A8" t="inlineStr">
        <is>
          <t>A. Residential land</t>
        </is>
      </c>
      <c r="B8" s="11" t="n">
        <v>2.5</v>
      </c>
    </row>
    <row r="9">
      <c r="A9" t="inlineStr">
        <is>
          <t>B. Cultivated land</t>
        </is>
      </c>
      <c r="B9" s="11" t="n">
        <v>4.5</v>
      </c>
    </row>
    <row r="10">
      <c r="A10" t="inlineStr">
        <is>
          <t>C. Land other than residential and cultivated</t>
        </is>
      </c>
      <c r="B10" s="11" t="n">
        <v>5.5</v>
      </c>
    </row>
    <row r="12">
      <c r="A12" s="2" t="inlineStr">
        <is>
          <t>Footnotes</t>
        </is>
      </c>
    </row>
    <row r="13">
      <c r="A13" t="inlineStr">
        <is>
          <t>Land other than residential land in Hokkaido is subject to reduced rates.</t>
        </is>
      </c>
    </row>
  </sheetData>
  <hyperlinks>
    <hyperlink xmlns:r="http://schemas.openxmlformats.org/officeDocument/2006/relationships" ref="A5" r:id="rId1"/>
  </hyperlinks>
  <pageMargins left="0.75" right="0.75" top="1" bottom="1" header="0.5" footer="0.5"/>
</worksheet>
</file>

<file path=xl/worksheets/sheet376.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Mining Duty</t>
        </is>
      </c>
    </row>
    <row r="2">
      <c r="A2" t="inlineStr">
        <is>
          <t>Finance · printed pp. 333</t>
        </is>
      </c>
    </row>
    <row r="3">
      <c r="A3" t="inlineStr">
        <is>
          <t>Scan: https://archive.org/details/japan-year-book-1930/page/n392/mode/1up</t>
        </is>
      </c>
    </row>
    <row r="4">
      <c r="A4" s="3" t="inlineStr">
        <is>
          <t>← Contents</t>
        </is>
      </c>
    </row>
    <row r="6">
      <c r="A6" s="5" t="inlineStr">
        <is>
          <t>Item</t>
        </is>
      </c>
      <c r="B6" s="5" t="inlineStr">
        <is>
          <t>Rate</t>
        </is>
      </c>
      <c r="C6" s="5" t="inlineStr">
        <is>
          <t>Unit</t>
        </is>
      </c>
    </row>
    <row r="7">
      <c r="A7" t="inlineStr">
        <is>
          <t>On the value of output</t>
        </is>
      </c>
      <c r="B7" s="9" t="n">
        <v>1</v>
      </c>
      <c r="C7" t="inlineStr">
        <is>
          <t>per cent.</t>
        </is>
      </c>
    </row>
    <row r="8">
      <c r="A8" t="inlineStr">
        <is>
          <t>In respect of prospect per 1,000 tsubo of the mining area</t>
        </is>
      </c>
      <c r="B8" s="9" t="n">
        <v>30</v>
      </c>
      <c r="C8" t="inlineStr">
        <is>
          <t>Sen</t>
        </is>
      </c>
    </row>
    <row r="9">
      <c r="A9" t="inlineStr">
        <is>
          <t>In respect of working per 1,000 tsubo of the mining area</t>
        </is>
      </c>
      <c r="B9" s="9" t="n">
        <v>60</v>
      </c>
      <c r="C9" t="inlineStr">
        <is>
          <t>Sen</t>
        </is>
      </c>
    </row>
    <row r="10">
      <c r="A10" t="inlineStr">
        <is>
          <t>Per 1 cho of riverbed placer</t>
        </is>
      </c>
      <c r="B10" s="9" t="n">
        <v>30</v>
      </c>
      <c r="C10" t="inlineStr">
        <is>
          <t>Sen</t>
        </is>
      </c>
    </row>
    <row r="11">
      <c r="A11" t="inlineStr">
        <is>
          <t>Per 1,000 tsubo of non-riverbed placer</t>
        </is>
      </c>
      <c r="B11" s="9" t="n">
        <v>30</v>
      </c>
      <c r="C11" t="inlineStr">
        <is>
          <t>Sen</t>
        </is>
      </c>
    </row>
    <row r="13">
      <c r="A13" s="2" t="inlineStr">
        <is>
          <t>Transcriber's notes</t>
        </is>
      </c>
    </row>
    <row r="14">
      <c r="A14" t="inlineStr">
        <is>
          <t>Rate column is headed "per cent."; a "Sen" unit label is printed against the second row and applies to the rows below it; Unit column added accordingly.</t>
        </is>
      </c>
    </row>
  </sheetData>
  <hyperlinks>
    <hyperlink xmlns:r="http://schemas.openxmlformats.org/officeDocument/2006/relationships" ref="A4" r:id="rId1"/>
  </hyperlinks>
  <pageMargins left="0.75" right="0.75" top="1" bottom="1" header="0.5" footer="0.5"/>
</worksheet>
</file>

<file path=xl/worksheets/sheet377.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Tax on Bourses</t>
        </is>
      </c>
    </row>
    <row r="2">
      <c r="A2" t="inlineStr">
        <is>
          <t>Finance · printed pp. 334</t>
        </is>
      </c>
    </row>
    <row r="3">
      <c r="A3" t="inlineStr">
        <is>
          <t>Taxes and Excise Duties</t>
        </is>
      </c>
    </row>
    <row r="4">
      <c r="A4" t="inlineStr">
        <is>
          <t>Scan: https://archive.org/details/japan-year-book-1930/page/n393/mode/1up</t>
        </is>
      </c>
    </row>
    <row r="5">
      <c r="A5" s="3" t="inlineStr">
        <is>
          <t>← Contents</t>
        </is>
      </c>
    </row>
    <row r="7">
      <c r="A7" s="5" t="inlineStr">
        <is>
          <t>Transaction</t>
        </is>
      </c>
      <c r="B7" s="5" t="inlineStr">
        <is>
          <t>per cent.</t>
        </is>
      </c>
    </row>
    <row r="8">
      <c r="A8" t="inlineStr">
        <is>
          <t>Turnover tax</t>
        </is>
      </c>
      <c r="B8" t="inlineStr">
        <is>
          <t>15 of brokerage</t>
        </is>
      </c>
    </row>
    <row r="9">
      <c r="A9" t="inlineStr">
        <is>
          <t>Sale or purchase of public bonds and debentures</t>
        </is>
      </c>
      <c r="B9" t="inlineStr">
        <is>
          <t>0.006-0.01 per value</t>
        </is>
      </c>
    </row>
    <row r="10">
      <c r="A10" t="inlineStr">
        <is>
          <t>Sale or purchase of stocks and shares</t>
        </is>
      </c>
      <c r="B10" t="inlineStr">
        <is>
          <t>0.015-0.025 per value</t>
        </is>
      </c>
    </row>
    <row r="11">
      <c r="A11" t="inlineStr">
        <is>
          <t>Sale or purchase of rice, raw silk, cotton yarn, sugar, etc.</t>
        </is>
      </c>
      <c r="B11" t="inlineStr">
        <is>
          <t>0.025 per value</t>
        </is>
      </c>
    </row>
  </sheetData>
  <hyperlinks>
    <hyperlink xmlns:r="http://schemas.openxmlformats.org/officeDocument/2006/relationships" ref="A5" r:id="rId1"/>
  </hyperlinks>
  <pageMargins left="0.75" right="0.75" top="1" bottom="1" header="0.5" footer="0.5"/>
</worksheet>
</file>

<file path=xl/worksheets/sheet378.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1. Estate Duties</t>
        </is>
      </c>
    </row>
    <row r="2">
      <c r="A2" t="inlineStr">
        <is>
          <t>Finance · printed pp. 334</t>
        </is>
      </c>
    </row>
    <row r="3">
      <c r="A3" t="inlineStr">
        <is>
          <t>Death Duties</t>
        </is>
      </c>
    </row>
    <row r="4">
      <c r="A4" t="inlineStr">
        <is>
          <t>Scan: https://archive.org/details/japan-year-book-1930/page/n393/mode/1up</t>
        </is>
      </c>
    </row>
    <row r="5">
      <c r="A5" s="3" t="inlineStr">
        <is>
          <t>← Contents</t>
        </is>
      </c>
    </row>
    <row r="7">
      <c r="A7" s="5" t="inlineStr">
        <is>
          <t>Under / Exceeds (Yen)</t>
        </is>
      </c>
      <c r="B7" s="5" t="inlineStr">
        <is>
          <t>In case of the direct descendant of the family (per cent.)</t>
        </is>
      </c>
      <c r="C7" s="5" t="inlineStr">
        <is>
          <t>In case of those designated by the deceased, appointed by from among the members of the family or parent (per cent.)</t>
        </is>
      </c>
      <c r="D7" s="5" t="inlineStr">
        <is>
          <t>In case of the heir chosen by the family council (per cent.)</t>
        </is>
      </c>
    </row>
    <row r="8">
      <c r="A8" s="8" t="n">
        <v>5000</v>
      </c>
      <c r="B8" s="11" t="n">
        <v>0.5</v>
      </c>
      <c r="C8" s="11" t="n">
        <v>0.6</v>
      </c>
      <c r="D8" s="11" t="n">
        <v>0.8</v>
      </c>
    </row>
    <row r="9">
      <c r="A9" s="8" t="n">
        <v>5000</v>
      </c>
      <c r="B9" s="11" t="n">
        <v>0.6</v>
      </c>
      <c r="C9" s="11" t="n">
        <v>0.7</v>
      </c>
      <c r="D9" s="11" t="n">
        <v>1</v>
      </c>
    </row>
    <row r="10">
      <c r="A10" s="8" t="n">
        <v>10000</v>
      </c>
      <c r="B10" s="11" t="n">
        <v>0.7</v>
      </c>
      <c r="C10" s="11" t="n">
        <v>0.8</v>
      </c>
      <c r="D10" s="11" t="n">
        <v>1.5</v>
      </c>
    </row>
    <row r="11">
      <c r="A11" s="8" t="n">
        <v>20000</v>
      </c>
      <c r="B11" s="11" t="n">
        <v>0.8</v>
      </c>
      <c r="C11" s="11" t="n">
        <v>1</v>
      </c>
      <c r="D11" s="11" t="n">
        <v>2</v>
      </c>
    </row>
    <row r="12">
      <c r="A12" s="8" t="n">
        <v>30000</v>
      </c>
      <c r="B12" s="11" t="n">
        <v>1</v>
      </c>
      <c r="C12" s="11" t="n">
        <v>1.5</v>
      </c>
      <c r="D12" s="11" t="n">
        <v>2.5</v>
      </c>
    </row>
    <row r="13">
      <c r="A13" s="8" t="n">
        <v>40000</v>
      </c>
      <c r="B13" s="11" t="n">
        <v>1.5</v>
      </c>
      <c r="C13" s="11" t="n">
        <v>2</v>
      </c>
      <c r="D13" s="11" t="n">
        <v>3</v>
      </c>
    </row>
    <row r="14">
      <c r="A14" s="8" t="n">
        <v>50000</v>
      </c>
      <c r="B14" s="11" t="n">
        <v>2</v>
      </c>
      <c r="C14" s="11" t="n">
        <v>2.5</v>
      </c>
      <c r="D14" s="11" t="n">
        <v>4</v>
      </c>
    </row>
    <row r="15">
      <c r="A15" s="8" t="n">
        <v>70000</v>
      </c>
      <c r="B15" s="11" t="n">
        <v>2.5</v>
      </c>
      <c r="C15" s="11" t="n">
        <v>3</v>
      </c>
      <c r="D15" s="11" t="n">
        <v>5</v>
      </c>
    </row>
    <row r="16">
      <c r="A16" s="8" t="n">
        <v>100000</v>
      </c>
      <c r="B16" s="11" t="n">
        <v>3</v>
      </c>
      <c r="C16" s="11" t="n">
        <v>4</v>
      </c>
      <c r="D16" s="11" t="n">
        <v>6</v>
      </c>
    </row>
    <row r="17">
      <c r="A17" s="8" t="n">
        <v>150000</v>
      </c>
      <c r="B17" s="11" t="n">
        <v>4</v>
      </c>
      <c r="C17" s="11" t="n">
        <v>5</v>
      </c>
      <c r="D17" s="11" t="n">
        <v>7</v>
      </c>
    </row>
    <row r="18">
      <c r="A18" s="8" t="n">
        <v>200000</v>
      </c>
      <c r="B18" s="11" t="n">
        <v>5</v>
      </c>
      <c r="C18" s="11" t="n">
        <v>6</v>
      </c>
      <c r="D18" s="11" t="n">
        <v>8</v>
      </c>
    </row>
    <row r="19">
      <c r="A19" s="8" t="n">
        <v>300000</v>
      </c>
      <c r="B19" s="11" t="n">
        <v>6</v>
      </c>
      <c r="C19" s="11" t="n">
        <v>7</v>
      </c>
      <c r="D19" s="11" t="n">
        <v>9</v>
      </c>
    </row>
    <row r="20">
      <c r="A20" s="8" t="n">
        <v>400000</v>
      </c>
      <c r="B20" s="11" t="n">
        <v>7</v>
      </c>
      <c r="C20" s="11" t="n">
        <v>8</v>
      </c>
      <c r="D20" s="11" t="n">
        <v>10</v>
      </c>
    </row>
    <row r="21">
      <c r="A21" s="8" t="n">
        <v>500000</v>
      </c>
      <c r="B21" s="11" t="n">
        <v>8</v>
      </c>
      <c r="C21" s="11" t="n">
        <v>9</v>
      </c>
      <c r="D21" s="11" t="n">
        <v>11</v>
      </c>
    </row>
    <row r="22">
      <c r="A22" s="8" t="n">
        <v>700000</v>
      </c>
      <c r="B22" s="11" t="n">
        <v>9</v>
      </c>
      <c r="C22" s="11" t="n">
        <v>10</v>
      </c>
      <c r="D22" s="11" t="n">
        <v>12</v>
      </c>
    </row>
    <row r="23">
      <c r="A23" s="8" t="n">
        <v>1000000</v>
      </c>
      <c r="B23" s="11" t="n">
        <v>10</v>
      </c>
      <c r="C23" s="11" t="n">
        <v>11</v>
      </c>
      <c r="D23" s="11" t="n">
        <v>13</v>
      </c>
    </row>
    <row r="24">
      <c r="A24" s="8" t="n">
        <v>2000000</v>
      </c>
      <c r="B24" s="11" t="n">
        <v>11</v>
      </c>
      <c r="C24" s="11" t="n">
        <v>12</v>
      </c>
      <c r="D24" s="11" t="n">
        <v>14</v>
      </c>
    </row>
    <row r="25">
      <c r="A25" s="8" t="n">
        <v>3000000</v>
      </c>
      <c r="B25" s="11" t="n">
        <v>12</v>
      </c>
      <c r="C25" s="11" t="n">
        <v>13</v>
      </c>
      <c r="D25" s="11" t="n">
        <v>15</v>
      </c>
    </row>
    <row r="26">
      <c r="A26" s="8" t="n">
        <v>5000000</v>
      </c>
      <c r="B26" s="11" t="n">
        <v>13</v>
      </c>
      <c r="C26" s="11" t="n">
        <v>14</v>
      </c>
      <c r="D26" s="11" t="n">
        <v>16</v>
      </c>
    </row>
    <row r="28">
      <c r="A28" s="2" t="inlineStr">
        <is>
          <t>Transcriber's notes</t>
        </is>
      </c>
    </row>
    <row r="29">
      <c r="A29" t="inlineStr">
        <is>
          <t>Numbered "1." within the Death Duties section; recorded as table_no "1".</t>
        </is>
      </c>
    </row>
    <row r="30">
      <c r="A30" t="inlineStr">
        <is>
          <t>First two rows both read "5,000" (stub headed "Under / Exceeds").</t>
        </is>
      </c>
    </row>
  </sheetData>
  <hyperlinks>
    <hyperlink xmlns:r="http://schemas.openxmlformats.org/officeDocument/2006/relationships" ref="A5" r:id="rId1"/>
  </hyperlinks>
  <pageMargins left="0.75" right="0.75" top="1" bottom="1" header="0.5" footer="0.5"/>
</worksheet>
</file>

<file path=xl/worksheets/sheet379.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Table 2. Legacy Duties</t>
        </is>
      </c>
    </row>
    <row r="2">
      <c r="A2" t="inlineStr">
        <is>
          <t>Finance · printed pp. 334</t>
        </is>
      </c>
    </row>
    <row r="3">
      <c r="A3" t="inlineStr">
        <is>
          <t>Death Duties</t>
        </is>
      </c>
    </row>
    <row r="4">
      <c r="A4" t="inlineStr">
        <is>
          <t>Scan: https://archive.org/details/japan-year-book-1930/page/n393/mode/1up</t>
        </is>
      </c>
    </row>
    <row r="5">
      <c r="A5" s="3" t="inlineStr">
        <is>
          <t>← Contents</t>
        </is>
      </c>
    </row>
    <row r="7">
      <c r="A7" s="5" t="inlineStr">
        <is>
          <t>Under / Exceeds (Yen)</t>
        </is>
      </c>
      <c r="B7" s="5" t="inlineStr">
        <is>
          <t>In case of direct descendants (per cent.)</t>
        </is>
      </c>
      <c r="C7" s="5" t="inlineStr">
        <is>
          <t>In case of man or wife, or parents (per cent.)</t>
        </is>
      </c>
      <c r="D7" s="5" t="inlineStr">
        <is>
          <t>In case of other relatives (per cent.)</t>
        </is>
      </c>
    </row>
    <row r="8">
      <c r="A8" s="8" t="n">
        <v>1000</v>
      </c>
      <c r="B8" s="11" t="n">
        <v>1</v>
      </c>
      <c r="C8" s="11" t="n">
        <v>1.2</v>
      </c>
      <c r="D8" s="11" t="n">
        <v>1.7</v>
      </c>
    </row>
    <row r="9">
      <c r="A9" s="8" t="n">
        <v>1000</v>
      </c>
      <c r="B9" s="11" t="n">
        <v>1.2</v>
      </c>
      <c r="C9" s="11" t="n">
        <v>1.4</v>
      </c>
      <c r="D9" s="11" t="n">
        <v>2</v>
      </c>
    </row>
    <row r="10">
      <c r="A10" s="8" t="n">
        <v>5000</v>
      </c>
      <c r="B10" s="11" t="n">
        <v>1.4</v>
      </c>
      <c r="C10" s="11" t="n">
        <v>1.7</v>
      </c>
      <c r="D10" s="11" t="n">
        <v>2.5</v>
      </c>
    </row>
    <row r="11">
      <c r="A11" s="8" t="n">
        <v>10000</v>
      </c>
      <c r="B11" s="11" t="n">
        <v>1.7</v>
      </c>
      <c r="C11" s="11" t="n">
        <v>2</v>
      </c>
      <c r="D11" s="11" t="n">
        <v>3.5</v>
      </c>
    </row>
    <row r="12">
      <c r="A12" s="8" t="n">
        <v>20000</v>
      </c>
      <c r="B12" s="11" t="n">
        <v>2</v>
      </c>
      <c r="C12" s="11" t="n">
        <v>2.5</v>
      </c>
      <c r="D12" s="11" t="n">
        <v>4.5</v>
      </c>
    </row>
    <row r="13">
      <c r="A13" s="8" t="n">
        <v>30000</v>
      </c>
      <c r="B13" s="11" t="n">
        <v>2.5</v>
      </c>
      <c r="C13" s="11" t="n">
        <v>3.5</v>
      </c>
      <c r="D13" s="11" t="n">
        <v>5.5</v>
      </c>
    </row>
    <row r="14">
      <c r="A14" s="8" t="n">
        <v>40000</v>
      </c>
      <c r="B14" s="11" t="n">
        <v>3.5</v>
      </c>
      <c r="C14" s="11" t="n">
        <v>4.5</v>
      </c>
      <c r="D14" s="11" t="n">
        <v>6.5</v>
      </c>
    </row>
    <row r="15">
      <c r="A15" s="8" t="n">
        <v>50000</v>
      </c>
      <c r="B15" s="11" t="n">
        <v>4.5</v>
      </c>
      <c r="C15" s="11" t="n">
        <v>5.5</v>
      </c>
      <c r="D15" s="11" t="n">
        <v>7.5</v>
      </c>
    </row>
    <row r="16">
      <c r="A16" s="8" t="n">
        <v>70000</v>
      </c>
      <c r="B16" s="11" t="n">
        <v>5.5</v>
      </c>
      <c r="C16" s="11" t="n">
        <v>6.5</v>
      </c>
      <c r="D16" s="11" t="n">
        <v>8.5</v>
      </c>
    </row>
    <row r="17">
      <c r="A17" s="8" t="n">
        <v>100000</v>
      </c>
      <c r="B17" s="11" t="n">
        <v>6.5</v>
      </c>
      <c r="C17" s="11" t="n">
        <v>7.5</v>
      </c>
      <c r="D17" s="11" t="n">
        <v>9.5</v>
      </c>
    </row>
    <row r="18">
      <c r="A18" s="8" t="n">
        <v>150000</v>
      </c>
      <c r="B18" s="11" t="n">
        <v>7.5</v>
      </c>
      <c r="C18" s="11" t="n">
        <v>8.5</v>
      </c>
      <c r="D18" s="11" t="n">
        <v>10.5</v>
      </c>
    </row>
    <row r="19">
      <c r="A19" s="8" t="n">
        <v>200000</v>
      </c>
      <c r="B19" s="11" t="n">
        <v>8.5</v>
      </c>
      <c r="C19" s="11" t="n">
        <v>9.5</v>
      </c>
      <c r="D19" s="11" t="n">
        <v>11.5</v>
      </c>
    </row>
    <row r="20">
      <c r="A20" s="8" t="n">
        <v>300000</v>
      </c>
      <c r="B20" s="11" t="n">
        <v>9.5</v>
      </c>
      <c r="C20" s="11" t="n">
        <v>10.5</v>
      </c>
      <c r="D20" s="11" t="n">
        <v>12.5</v>
      </c>
    </row>
    <row r="21">
      <c r="A21" s="8" t="n">
        <v>400000</v>
      </c>
      <c r="B21" s="11" t="n">
        <v>10.5</v>
      </c>
      <c r="C21" s="11" t="n">
        <v>11.5</v>
      </c>
      <c r="D21" s="11" t="n">
        <v>13.5</v>
      </c>
    </row>
    <row r="22">
      <c r="A22" s="8" t="n">
        <v>500000</v>
      </c>
      <c r="B22" s="11" t="n">
        <v>11.5</v>
      </c>
      <c r="C22" s="11" t="n">
        <v>12.5</v>
      </c>
      <c r="D22" s="11" t="n">
        <v>14.5</v>
      </c>
    </row>
    <row r="23">
      <c r="A23" s="8" t="n">
        <v>700000</v>
      </c>
      <c r="B23" s="11" t="n">
        <v>12.5</v>
      </c>
      <c r="C23" s="11" t="n">
        <v>13.5</v>
      </c>
      <c r="D23" s="11" t="n">
        <v>15.5</v>
      </c>
    </row>
    <row r="24">
      <c r="A24" s="8" t="n">
        <v>1000000</v>
      </c>
      <c r="B24" s="11" t="n">
        <v>13.5</v>
      </c>
      <c r="C24" s="11" t="n">
        <v>14.5</v>
      </c>
      <c r="D24" s="11" t="n">
        <v>16.5</v>
      </c>
    </row>
    <row r="25">
      <c r="A25" s="8" t="n">
        <v>2000000</v>
      </c>
      <c r="B25" s="11" t="n">
        <v>15</v>
      </c>
      <c r="C25" s="11" t="n">
        <v>16</v>
      </c>
      <c r="D25" s="11" t="n">
        <v>18</v>
      </c>
    </row>
    <row r="26">
      <c r="A26" s="8" t="n">
        <v>3000000</v>
      </c>
      <c r="B26" s="11" t="n">
        <v>16.5</v>
      </c>
      <c r="C26" s="11" t="n">
        <v>17.5</v>
      </c>
      <c r="D26" s="11" t="n">
        <v>19.5</v>
      </c>
    </row>
    <row r="27">
      <c r="A27" s="8" t="n">
        <v>5000000</v>
      </c>
      <c r="B27" s="11" t="n">
        <v>18</v>
      </c>
      <c r="C27" s="11" t="n">
        <v>19</v>
      </c>
      <c r="D27" s="11" t="n">
        <v>21</v>
      </c>
    </row>
    <row r="29">
      <c r="A29" s="2" t="inlineStr">
        <is>
          <t>Transcriber's notes</t>
        </is>
      </c>
    </row>
    <row r="30">
      <c r="A30" t="inlineStr">
        <is>
          <t>Numbered "2." within the Death Duties section; recorded as table_no "2".</t>
        </is>
      </c>
    </row>
    <row r="31">
      <c r="A31" t="inlineStr">
        <is>
          <t>First two rows both read "1,000" (stub headed "Under / Exceeds").</t>
        </is>
      </c>
    </row>
  </sheetData>
  <hyperlinks>
    <hyperlink xmlns:r="http://schemas.openxmlformats.org/officeDocument/2006/relationships" ref="A5" r:id="rId1"/>
  </hyperlinks>
  <pageMargins left="0.75" right="0.75" top="1" bottom="1" header="0.5" footer="0.5"/>
</worksheet>
</file>

<file path=xl/worksheets/sheet380.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Excise</t>
        </is>
      </c>
    </row>
    <row r="2">
      <c r="A2" t="inlineStr">
        <is>
          <t>Finance · printed pp. 335</t>
        </is>
      </c>
    </row>
    <row r="3">
      <c r="A3" t="inlineStr">
        <is>
          <t>Scan: https://archive.org/details/japan-year-book-1930/page/n394/mode/1up</t>
        </is>
      </c>
    </row>
    <row r="4">
      <c r="A4" s="3" t="inlineStr">
        <is>
          <t>← Contents</t>
        </is>
      </c>
    </row>
    <row r="6">
      <c r="A6" s="5" t="inlineStr">
        <is>
          <t>Item</t>
        </is>
      </c>
      <c r="B6" s="5" t="inlineStr">
        <is>
          <t>Rate</t>
        </is>
      </c>
    </row>
    <row r="7">
      <c r="A7" t="inlineStr">
        <is>
          <t>Sake:</t>
        </is>
      </c>
      <c r="B7" t="inlineStr"/>
    </row>
    <row r="8">
      <c r="A8" t="inlineStr">
        <is>
          <t>Dakushu (unrefined)</t>
        </is>
      </c>
      <c r="B8" t="inlineStr">
        <is>
          <t>36 yen per koku</t>
        </is>
      </c>
    </row>
    <row r="9">
      <c r="A9" t="inlineStr">
        <is>
          <t>Seishu (refined), Shirozake, Mirin and Shochu</t>
        </is>
      </c>
      <c r="B9" t="inlineStr">
        <is>
          <t>40 yen and over per koku according to alcohol contained.</t>
        </is>
      </c>
    </row>
    <row r="10">
      <c r="A10" t="inlineStr">
        <is>
          <t>Alcohol and alcoholic liquors</t>
        </is>
      </c>
      <c r="B10" t="inlineStr">
        <is>
          <t>42 yen and over per koku</t>
        </is>
      </c>
    </row>
    <row r="11">
      <c r="A11" t="inlineStr">
        <is>
          <t>Beer</t>
        </is>
      </c>
      <c r="B11" t="inlineStr">
        <is>
          <t>25 yen per koku</t>
        </is>
      </c>
    </row>
    <row r="12">
      <c r="A12" t="inlineStr">
        <is>
          <t>Aerated drinks:</t>
        </is>
      </c>
      <c r="B12" t="inlineStr"/>
    </row>
    <row r="13">
      <c r="A13" t="inlineStr">
        <is>
          <t>Bottled</t>
        </is>
      </c>
      <c r="B13" t="inlineStr">
        <is>
          <t>7—10 yen per koku</t>
        </is>
      </c>
    </row>
    <row r="14">
      <c r="A14" t="inlineStr">
        <is>
          <t>Unbottled</t>
        </is>
      </c>
      <c r="B14" t="inlineStr">
        <is>
          <t>3 yen per kg. of carbonic acid used</t>
        </is>
      </c>
    </row>
    <row r="15">
      <c r="A15" t="inlineStr">
        <is>
          <t>Sugar: (per picul, Yen)</t>
        </is>
      </c>
      <c r="B15" t="inlineStr"/>
    </row>
    <row r="16">
      <c r="A16" t="inlineStr">
        <is>
          <t>Class 1. Under No. 11 Dutch standard</t>
        </is>
      </c>
      <c r="B16" t="inlineStr">
        <is>
          <t>2.00—2.50</t>
        </is>
      </c>
    </row>
    <row r="17">
      <c r="A17" t="inlineStr">
        <is>
          <t>Class 2. Under No. 18 Dutch standard</t>
        </is>
      </c>
      <c r="B17" s="7" t="n">
        <v>5</v>
      </c>
    </row>
    <row r="18">
      <c r="A18" t="inlineStr">
        <is>
          <t>Class 3. Under No. 22 Dutch standard</t>
        </is>
      </c>
      <c r="B18" s="7" t="n">
        <v>7.35</v>
      </c>
    </row>
    <row r="19">
      <c r="A19" t="inlineStr">
        <is>
          <t>Class 4. Above No. 22 Dutch standard</t>
        </is>
      </c>
      <c r="B19" s="7" t="n">
        <v>8.35</v>
      </c>
    </row>
    <row r="20">
      <c r="A20" t="inlineStr">
        <is>
          <t>Class 5. Sugar candy, lump sugar, etc.</t>
        </is>
      </c>
      <c r="B20" s="7" t="n">
        <v>10</v>
      </c>
    </row>
    <row r="21">
      <c r="A21" t="inlineStr">
        <is>
          <t>Molasses</t>
        </is>
      </c>
      <c r="B21" t="inlineStr">
        <is>
          <t>1.00—3.00</t>
        </is>
      </c>
    </row>
    <row r="22">
      <c r="A22" t="inlineStr">
        <is>
          <t>Syrup</t>
        </is>
      </c>
      <c r="B22" s="7" t="n">
        <v>7.35</v>
      </c>
    </row>
    <row r="23">
      <c r="A23" t="inlineStr">
        <is>
          <t>Textiles:</t>
        </is>
      </c>
      <c r="B23" t="inlineStr"/>
    </row>
    <row r="24">
      <c r="A24" t="inlineStr">
        <is>
          <t>Silk and silk mixed</t>
        </is>
      </c>
      <c r="B24" t="inlineStr">
        <is>
          <t>10 per cent. of the value</t>
        </is>
      </c>
    </row>
    <row r="25">
      <c r="A25" t="inlineStr">
        <is>
          <t>Woollen and woollen mixed</t>
        </is>
      </c>
      <c r="B25" t="inlineStr">
        <is>
          <t>10 per cent. of the value</t>
        </is>
      </c>
    </row>
    <row r="27">
      <c r="A27" s="2" t="inlineStr">
        <is>
          <t>Transcriber's notes</t>
        </is>
      </c>
    </row>
    <row r="28">
      <c r="A28" t="inlineStr">
        <is>
          <t>Sugar rates printed under a column head "per picul Yen"; recorded in the Sugar heading row.</t>
        </is>
      </c>
    </row>
    <row r="29">
      <c r="A29" t="inlineStr">
        <is>
          <t>Rate column is printed text; hyphenation "carbo-nic" joined.</t>
        </is>
      </c>
    </row>
  </sheetData>
  <hyperlinks>
    <hyperlink xmlns:r="http://schemas.openxmlformats.org/officeDocument/2006/relationships" ref="A4" r:id="rId1"/>
  </hyperlinks>
  <pageMargins left="0.75" right="0.75" top="1" bottom="1" header="0.5" footer="0.5"/>
</worksheet>
</file>

<file path=xl/worksheets/sheet38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Poverty of Live-stock in Japan Proper</t>
        </is>
      </c>
    </row>
    <row r="2">
      <c r="A2" t="inlineStr">
        <is>
          <t>Agriculture · printed pp. 336</t>
        </is>
      </c>
    </row>
    <row r="3">
      <c r="A3" t="inlineStr">
        <is>
          <t>Special Features of Japanese Farming</t>
        </is>
      </c>
    </row>
    <row r="4">
      <c r="A4" t="inlineStr">
        <is>
          <t>Scan: https://archive.org/details/japan-year-book-1930/page/n395/mode/1up</t>
        </is>
      </c>
    </row>
    <row r="5">
      <c r="A5" s="3" t="inlineStr">
        <is>
          <t>← Contents</t>
        </is>
      </c>
    </row>
    <row r="7">
      <c r="A7" s="5" t="inlineStr">
        <is>
          <t>Per 1000 pop.</t>
        </is>
      </c>
      <c r="B7" s="5" t="inlineStr">
        <is>
          <t>Cattle</t>
        </is>
      </c>
      <c r="C7" s="5" t="inlineStr">
        <is>
          <t>Horse</t>
        </is>
      </c>
      <c r="D7" s="5" t="inlineStr">
        <is>
          <t>Swine</t>
        </is>
      </c>
      <c r="E7" s="5" t="inlineStr">
        <is>
          <t>Sheep</t>
        </is>
      </c>
      <c r="F7" s="5" t="inlineStr">
        <is>
          <t>Goat</t>
        </is>
      </c>
    </row>
    <row r="8">
      <c r="A8" t="inlineStr">
        <is>
          <t>Ave. 1907-'11</t>
        </is>
      </c>
      <c r="B8" s="7" t="n">
        <v>26.98</v>
      </c>
      <c r="C8" s="7" t="n">
        <v>31.05</v>
      </c>
      <c r="D8" s="7" t="n">
        <v>0.93</v>
      </c>
      <c r="E8" s="7" t="n">
        <v>0.08</v>
      </c>
      <c r="F8" s="7" t="n">
        <v>1.79</v>
      </c>
    </row>
    <row r="9">
      <c r="A9" t="inlineStr">
        <is>
          <t>Ave. 1912-'16</t>
        </is>
      </c>
      <c r="B9" s="7" t="n">
        <v>25.74</v>
      </c>
      <c r="C9" s="7" t="n">
        <v>29.43</v>
      </c>
      <c r="D9" s="7" t="n">
        <v>6</v>
      </c>
      <c r="E9" s="7" t="n">
        <v>0.06</v>
      </c>
      <c r="F9" s="7" t="n">
        <v>1.83</v>
      </c>
    </row>
    <row r="10">
      <c r="A10" s="9" t="n">
        <v>1925</v>
      </c>
      <c r="B10" s="7" t="n">
        <v>24.43</v>
      </c>
      <c r="C10" s="7" t="n">
        <v>26</v>
      </c>
      <c r="D10" s="7" t="n">
        <v>11.26</v>
      </c>
      <c r="E10" s="7" t="n">
        <v>0.11</v>
      </c>
      <c r="F10" s="7" t="n">
        <v>2.82</v>
      </c>
    </row>
    <row r="12">
      <c r="A12" s="2" t="inlineStr">
        <is>
          <t>Transcriber's notes</t>
        </is>
      </c>
    </row>
    <row r="13">
      <c r="A13" t="inlineStr">
        <is>
          <t>Page number not printed (chapter-opening page); 336 inferred from p0394 = 335.</t>
        </is>
      </c>
    </row>
  </sheetData>
  <hyperlinks>
    <hyperlink xmlns:r="http://schemas.openxmlformats.org/officeDocument/2006/relationships" ref="A5" r:id="rId1"/>
  </hyperlinks>
  <pageMargins left="0.75" right="0.75" top="1" bottom="1" header="0.5" footer="0.5"/>
</worksheet>
</file>

<file path=xl/worksheets/sheet382.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[Farmers classified by extent of area tilled, end of 1926]</t>
        </is>
      </c>
    </row>
    <row r="2">
      <c r="A2" t="inlineStr">
        <is>
          <t>Agriculture · printed pp. 336</t>
        </is>
      </c>
    </row>
    <row r="3">
      <c r="A3" t="inlineStr">
        <is>
          <t>Small Scope of Farming — "At the end of 1926 farmers were divided as follows according to the extent of area they tilled (3rd Agr. &amp; Forestry Dept. Statistics)"</t>
        </is>
      </c>
    </row>
    <row r="4">
      <c r="A4" t="inlineStr">
        <is>
          <t>Scan: https://archive.org/details/japan-year-book-1930/page/n395/mode/1up</t>
        </is>
      </c>
    </row>
    <row r="5">
      <c r="A5" s="3" t="inlineStr">
        <is>
          <t>← Contents</t>
        </is>
      </c>
    </row>
    <row r="7">
      <c r="A7" s="5" t="inlineStr">
        <is>
          <t>Area tilled</t>
        </is>
      </c>
      <c r="B7" s="5" t="inlineStr">
        <is>
          <t>No. of farmers (1,000)</t>
        </is>
      </c>
      <c r="C7" s="5" t="inlineStr">
        <is>
          <t>% to total farming population</t>
        </is>
      </c>
    </row>
    <row r="8">
      <c r="A8" t="inlineStr">
        <is>
          <t>Under 5 tan</t>
        </is>
      </c>
      <c r="B8" s="8" t="n">
        <v>1951</v>
      </c>
      <c r="C8" s="11" t="n">
        <v>35</v>
      </c>
    </row>
    <row r="9">
      <c r="A9" t="inlineStr">
        <is>
          <t>5 tan-1 cho</t>
        </is>
      </c>
      <c r="B9" s="8" t="n">
        <v>1885</v>
      </c>
      <c r="C9" s="11" t="n">
        <v>34</v>
      </c>
    </row>
    <row r="10">
      <c r="A10" t="inlineStr">
        <is>
          <t>1-cho-2 cho</t>
        </is>
      </c>
      <c r="B10" s="8" t="n">
        <v>1190</v>
      </c>
      <c r="C10" s="11" t="n">
        <v>22</v>
      </c>
    </row>
    <row r="11">
      <c r="A11" t="inlineStr">
        <is>
          <t>2 cho-3 cho</t>
        </is>
      </c>
      <c r="B11" s="9" t="n">
        <v>321</v>
      </c>
      <c r="C11" s="11" t="n">
        <v>6</v>
      </c>
    </row>
    <row r="12">
      <c r="A12" t="inlineStr">
        <is>
          <t>3 cho-5 cho</t>
        </is>
      </c>
      <c r="B12" s="9" t="n">
        <v>134</v>
      </c>
      <c r="C12" s="11" t="n">
        <v>2</v>
      </c>
    </row>
    <row r="13">
      <c r="A13" t="inlineStr">
        <is>
          <t>5 cho &amp; over</t>
        </is>
      </c>
      <c r="B13" s="9" t="n">
        <v>72</v>
      </c>
      <c r="C13" s="11" t="n">
        <v>1</v>
      </c>
    </row>
    <row r="15">
      <c r="A15" s="2" t="inlineStr">
        <is>
          <t>Transcriber's notes</t>
        </is>
      </c>
    </row>
    <row r="16">
      <c r="A16" t="inlineStr">
        <is>
          <t>Page number not printed (chapter-opening page); 336 inferred from p0394 = 335.</t>
        </is>
      </c>
    </row>
    <row r="17">
      <c r="A17" t="inlineStr">
        <is>
          <t>No total printed; farmers sum to 5,553 (thousand); percentages sum to 100.0.</t>
        </is>
      </c>
    </row>
    <row r="18">
      <c r="A18" t="inlineStr">
        <is>
          <t>Column head printed "No. of firmers" (misprint); normalised to "farmers".</t>
        </is>
      </c>
    </row>
  </sheetData>
  <hyperlinks>
    <hyperlink xmlns:r="http://schemas.openxmlformats.org/officeDocument/2006/relationships" ref="A5" r:id="rId1"/>
  </hyperlinks>
  <pageMargins left="0.75" right="0.75" top="1" bottom="1" header="0.5" footer="0.5"/>
</worksheet>
</file>

<file path=xl/worksheets/sheet383.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Farming Population (Census Returns of 1925)</t>
        </is>
      </c>
    </row>
    <row r="2">
      <c r="A2" t="inlineStr">
        <is>
          <t>Agriculture · printed pp. 337</t>
        </is>
      </c>
    </row>
    <row r="3">
      <c r="A3" t="inlineStr">
        <is>
          <t>Statistical Abstract (Based on Prof. Nasu's "Japanese Agriculture" and Prof. S. Takimoto's "Digest of Industrial Materials of Japan.")</t>
        </is>
      </c>
    </row>
    <row r="4">
      <c r="A4" t="inlineStr">
        <is>
          <t>Scan: https://archive.org/details/japan-year-book-1930/page/n396/mode/1up</t>
        </is>
      </c>
    </row>
    <row r="5">
      <c r="A5" s="3" t="inlineStr">
        <is>
          <t>← Contents</t>
        </is>
      </c>
    </row>
    <row r="7">
      <c r="A7" s="5" t="inlineStr">
        <is>
          <t>Territory</t>
        </is>
      </c>
      <c r="B7" s="5" t="inlineStr">
        <is>
          <t>No. families (1,000)</t>
        </is>
      </c>
      <c r="C7" s="5" t="inlineStr">
        <is>
          <t>% to total no. families</t>
        </is>
      </c>
      <c r="D7" s="5" t="inlineStr">
        <is>
          <t>Farming population (1,000)</t>
        </is>
      </c>
    </row>
    <row r="8">
      <c r="A8" t="inlineStr">
        <is>
          <t>Japan proper</t>
        </is>
      </c>
      <c r="B8" s="8" t="n">
        <v>5549</v>
      </c>
      <c r="C8" s="11" t="n">
        <v>49.3</v>
      </c>
      <c r="D8" s="8" t="n">
        <v>26943</v>
      </c>
    </row>
    <row r="9">
      <c r="A9" t="inlineStr">
        <is>
          <t>Chosen</t>
        </is>
      </c>
      <c r="B9" s="8" t="n">
        <v>2742</v>
      </c>
      <c r="C9" s="11" t="n">
        <v>75.90000000000001</v>
      </c>
      <c r="D9" s="8" t="n">
        <v>14648</v>
      </c>
    </row>
    <row r="10">
      <c r="A10" t="inlineStr">
        <is>
          <t>Taiwan</t>
        </is>
      </c>
      <c r="B10" s="9" t="n">
        <v>394</v>
      </c>
      <c r="C10" s="11" t="n">
        <v>54.2</v>
      </c>
      <c r="D10" s="8" t="n">
        <v>2340</v>
      </c>
    </row>
    <row r="11">
      <c r="A11" t="inlineStr">
        <is>
          <t>Karafuto</t>
        </is>
      </c>
      <c r="B11" s="9" t="n">
        <v>9</v>
      </c>
      <c r="C11" s="11" t="n">
        <v>23.4</v>
      </c>
      <c r="D11" s="9" t="n">
        <v>44</v>
      </c>
    </row>
    <row r="12">
      <c r="A12" t="inlineStr">
        <is>
          <t>Total</t>
        </is>
      </c>
      <c r="B12" s="8" t="n">
        <v>8694</v>
      </c>
      <c r="C12" s="11" t="n">
        <v>55.6</v>
      </c>
      <c r="D12" s="8" t="n">
        <v>43935</v>
      </c>
    </row>
    <row r="14">
      <c r="A14" s="2" t="inlineStr">
        <is>
          <t>Transcriber's notes</t>
        </is>
      </c>
    </row>
    <row r="15">
      <c r="A15" t="inlineStr">
        <is>
          <t>Total No. families 8,694: parts sum to 8,694 — reconciles.</t>
        </is>
      </c>
    </row>
    <row r="16">
      <c r="A16" t="inlineStr">
        <is>
          <t>Total Farming population 43,935: parts sum to 43,975 — does NOT reconcile (diff 40); cells re-read.</t>
        </is>
      </c>
    </row>
  </sheetData>
  <hyperlinks>
    <hyperlink xmlns:r="http://schemas.openxmlformats.org/officeDocument/2006/relationships" ref="A5" r:id="rId1"/>
  </hyperlinks>
  <pageMargins left="0.75" right="0.75" top="1" bottom="1" header="0.5" footer="0.5"/>
</worksheet>
</file>

<file path=xl/worksheets/sheet38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Farming Population in Japan Proper</t>
        </is>
      </c>
    </row>
    <row r="2">
      <c r="A2" t="inlineStr">
        <is>
          <t>Agriculture · printed pp. 337</t>
        </is>
      </c>
    </row>
    <row r="3">
      <c r="A3" t="inlineStr">
        <is>
          <t>Scan: https://archive.org/details/japan-year-book-1930/page/n396/mode/1up</t>
        </is>
      </c>
    </row>
    <row r="4">
      <c r="A4" s="3" t="inlineStr">
        <is>
          <t>← Contents</t>
        </is>
      </c>
    </row>
    <row r="6">
      <c r="A6" s="5" t="inlineStr">
        <is>
          <t>Year</t>
        </is>
      </c>
      <c r="B6" s="5" t="inlineStr">
        <is>
          <t>Total No. of families (1,000)</t>
        </is>
      </c>
      <c r="C6" s="5" t="inlineStr">
        <is>
          <t>No. of farming families (1,000)</t>
        </is>
      </c>
      <c r="D6" s="5" t="inlineStr">
        <is>
          <t>% of farmers to total pop.</t>
        </is>
      </c>
    </row>
    <row r="7">
      <c r="A7" s="9" t="n">
        <v>1916</v>
      </c>
      <c r="B7" s="8" t="n">
        <v>9860</v>
      </c>
      <c r="C7" s="8" t="n">
        <v>5457</v>
      </c>
      <c r="D7" s="7" t="n">
        <v>55.35</v>
      </c>
    </row>
    <row r="8">
      <c r="A8" s="9" t="n">
        <v>1921</v>
      </c>
      <c r="B8" s="8" t="n">
        <v>10567</v>
      </c>
      <c r="C8" s="8" t="n">
        <v>5544</v>
      </c>
      <c r="D8" s="7" t="n">
        <v>51.63</v>
      </c>
    </row>
    <row r="9">
      <c r="A9" s="9" t="n">
        <v>1926</v>
      </c>
      <c r="B9" s="8" t="n">
        <v>11410</v>
      </c>
      <c r="C9" s="8" t="n">
        <v>5555</v>
      </c>
      <c r="D9" s="7" t="n">
        <v>48.69</v>
      </c>
    </row>
  </sheetData>
  <hyperlinks>
    <hyperlink xmlns:r="http://schemas.openxmlformats.org/officeDocument/2006/relationships" ref="A4" r:id="rId1"/>
  </hyperlinks>
  <pageMargins left="0.75" right="0.75" top="1" bottom="1" header="0.5" footer="0.5"/>
</worksheet>
</file>

<file path=xl/worksheets/sheet38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Area of Utilized Land in 1,000 Cho (2.45 Acres)</t>
        </is>
      </c>
    </row>
    <row r="2">
      <c r="A2" t="inlineStr">
        <is>
          <t>Agriculture · printed pp. 337</t>
        </is>
      </c>
    </row>
    <row r="3">
      <c r="A3" t="inlineStr">
        <is>
          <t>Scan: https://archive.org/details/japan-year-book-1930/page/n396/mode/1up</t>
        </is>
      </c>
    </row>
    <row r="4">
      <c r="A4" s="3" t="inlineStr">
        <is>
          <t>← Contents</t>
        </is>
      </c>
    </row>
    <row r="6">
      <c r="A6" s="5" t="inlineStr">
        <is>
          <t>Year</t>
        </is>
      </c>
      <c r="B6" s="5" t="inlineStr">
        <is>
          <t>Gross area</t>
        </is>
      </c>
      <c r="C6" s="5" t="inlineStr">
        <is>
          <t>Under tillage</t>
        </is>
      </c>
      <c r="D6" s="5" t="inlineStr">
        <is>
          <t>% to gross area</t>
        </is>
      </c>
      <c r="E6" s="5" t="inlineStr">
        <is>
          <t>Pastures, etc.</t>
        </is>
      </c>
      <c r="F6" s="5" t="inlineStr">
        <is>
          <t>%</t>
        </is>
      </c>
      <c r="G6" s="5" t="inlineStr">
        <is>
          <t>Forests</t>
        </is>
      </c>
      <c r="H6" s="5" t="inlineStr">
        <is>
          <t>%</t>
        </is>
      </c>
      <c r="I6" s="5" t="inlineStr">
        <is>
          <t>Sundries</t>
        </is>
      </c>
      <c r="J6" s="5" t="inlineStr">
        <is>
          <t>%</t>
        </is>
      </c>
    </row>
    <row r="7">
      <c r="A7" s="9" t="n">
        <v>1918</v>
      </c>
      <c r="B7" s="8" t="n">
        <v>38863</v>
      </c>
      <c r="C7" s="8" t="n">
        <v>6090</v>
      </c>
      <c r="D7" s="11" t="n">
        <v>15.7</v>
      </c>
      <c r="E7" s="8" t="n">
        <v>3554</v>
      </c>
      <c r="F7" s="11" t="n">
        <v>9.1</v>
      </c>
      <c r="G7" s="8" t="n">
        <v>18783</v>
      </c>
      <c r="H7" s="11" t="n">
        <v>48.3</v>
      </c>
      <c r="I7" s="8" t="n">
        <v>10445</v>
      </c>
      <c r="J7" s="11" t="n">
        <v>26.9</v>
      </c>
    </row>
    <row r="8">
      <c r="A8" s="9" t="n">
        <v>1921</v>
      </c>
      <c r="B8" s="8" t="n">
        <v>39119</v>
      </c>
      <c r="C8" s="8" t="n">
        <v>6162</v>
      </c>
      <c r="D8" s="11" t="n">
        <v>15.7</v>
      </c>
      <c r="E8" s="8" t="n">
        <v>3522</v>
      </c>
      <c r="F8" s="11" t="n">
        <v>9</v>
      </c>
      <c r="G8" s="8" t="n">
        <v>18605</v>
      </c>
      <c r="H8" s="11" t="n">
        <v>47.6</v>
      </c>
      <c r="I8" s="8" t="n">
        <v>10828</v>
      </c>
      <c r="J8" s="11" t="n">
        <v>27.7</v>
      </c>
    </row>
    <row r="9">
      <c r="A9" s="9" t="n">
        <v>1924</v>
      </c>
      <c r="B9" t="inlineStr"/>
      <c r="C9" s="8" t="n">
        <v>6065</v>
      </c>
      <c r="D9" s="11" t="n">
        <v>15.5</v>
      </c>
      <c r="E9" s="8" t="n">
        <v>3749</v>
      </c>
      <c r="F9" s="11" t="n">
        <v>9.6</v>
      </c>
      <c r="G9" s="8" t="n">
        <v>19539</v>
      </c>
      <c r="H9" s="11" t="n">
        <v>50</v>
      </c>
      <c r="I9" s="8" t="n">
        <v>9760</v>
      </c>
      <c r="J9" s="11" t="n">
        <v>24.9</v>
      </c>
    </row>
    <row r="11">
      <c r="A11" s="2" t="inlineStr">
        <is>
          <t>Transcriber's notes</t>
        </is>
      </c>
    </row>
    <row r="12">
      <c r="A12" t="inlineStr">
        <is>
          <t>Row 1924, col Gross area: first digit ambiguous (glyph looks like 8 but may be a filled 3; printed "?9,114"); left blank.</t>
        </is>
      </c>
    </row>
    <row r="13">
      <c r="A13" t="inlineStr">
        <is>
          <t>Not a printed total, but gross area vs sum of tillage+pastures+forests+sundries: 1918 parts 38,872 vs 38,863 (diff 9); 1921 parts 39,117 vs 39,119 (diff 2); 1924 parts 39,113.</t>
        </is>
      </c>
    </row>
    <row r="14">
      <c r="A14" t="inlineStr">
        <is>
          <t>Percentages sum to 100.0 in each year.</t>
        </is>
      </c>
    </row>
  </sheetData>
  <hyperlinks>
    <hyperlink xmlns:r="http://schemas.openxmlformats.org/officeDocument/2006/relationships" ref="A4" r:id="rId1"/>
  </hyperlinks>
  <pageMargins left="0.75" right="0.75" top="1" bottom="1" header="0.5" footer="0.5"/>
</worksheet>
</file>

<file path=xl/worksheets/sheet386.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Analysis of Arable Land in 1000 Cho</t>
        </is>
      </c>
    </row>
    <row r="2">
      <c r="A2" t="inlineStr">
        <is>
          <t>Agriculture · printed pp. 337</t>
        </is>
      </c>
    </row>
    <row r="3">
      <c r="A3" t="inlineStr">
        <is>
          <t>Scan: https://archive.org/details/japan-year-book-1930/page/n396/mode/1up</t>
        </is>
      </c>
    </row>
    <row r="4">
      <c r="A4" s="3" t="inlineStr">
        <is>
          <t>← Contents</t>
        </is>
      </c>
    </row>
    <row r="6">
      <c r="A6" s="5" t="inlineStr">
        <is>
          <t>Year</t>
        </is>
      </c>
      <c r="B6" s="5" t="inlineStr">
        <is>
          <t>Gross area</t>
        </is>
      </c>
      <c r="C6" s="5" t="inlineStr">
        <is>
          <t>Paddy field — One crop</t>
        </is>
      </c>
      <c r="D6" s="5" t="inlineStr">
        <is>
          <t>Paddy field — Two or more crops</t>
        </is>
      </c>
      <c r="E6" s="5" t="inlineStr">
        <is>
          <t>Paddy field — Fallow</t>
        </is>
      </c>
      <c r="F6" s="5" t="inlineStr">
        <is>
          <t>Paddy field — Total</t>
        </is>
      </c>
      <c r="G6" s="5" t="inlineStr">
        <is>
          <t>Upland field</t>
        </is>
      </c>
      <c r="H6" s="5" t="inlineStr">
        <is>
          <t>Total</t>
        </is>
      </c>
      <c r="I6" s="5" t="inlineStr">
        <is>
          <t>Total % to gross area — Paddy</t>
        </is>
      </c>
      <c r="J6" s="5" t="inlineStr">
        <is>
          <t>Total % to gross area — Upland</t>
        </is>
      </c>
      <c r="K6" s="5" t="inlineStr">
        <is>
          <t>Total % to gross area — Total</t>
        </is>
      </c>
    </row>
    <row r="7">
      <c r="A7" s="9" t="n">
        <v>1914</v>
      </c>
      <c r="B7" s="8" t="n">
        <v>38917</v>
      </c>
      <c r="C7" s="8" t="n">
        <v>1771</v>
      </c>
      <c r="D7" s="8" t="n">
        <v>1170</v>
      </c>
      <c r="E7" s="9" t="n">
        <v>18</v>
      </c>
      <c r="F7" s="8" t="n">
        <v>2961</v>
      </c>
      <c r="G7" s="8" t="n">
        <v>2916</v>
      </c>
      <c r="H7" s="8" t="n">
        <v>5878</v>
      </c>
      <c r="I7" s="11" t="n">
        <v>7.6</v>
      </c>
      <c r="J7" s="11" t="n">
        <v>7.5</v>
      </c>
      <c r="K7" s="11" t="n">
        <v>15.1</v>
      </c>
    </row>
    <row r="8">
      <c r="A8" s="9" t="n">
        <v>1919</v>
      </c>
      <c r="B8" s="8" t="n">
        <v>38864</v>
      </c>
      <c r="C8" s="8" t="n">
        <v>1791</v>
      </c>
      <c r="D8" s="8" t="n">
        <v>1213</v>
      </c>
      <c r="E8" s="9" t="n">
        <v>25</v>
      </c>
      <c r="F8" s="8" t="n">
        <v>3030</v>
      </c>
      <c r="G8" s="8" t="n">
        <v>3105</v>
      </c>
      <c r="H8" s="8" t="n">
        <v>6135</v>
      </c>
      <c r="I8" s="11" t="n">
        <v>7.7</v>
      </c>
      <c r="J8" s="11" t="n">
        <v>8</v>
      </c>
      <c r="K8" s="11" t="n">
        <v>15.7</v>
      </c>
    </row>
    <row r="9">
      <c r="A9" s="9" t="n">
        <v>1923</v>
      </c>
      <c r="B9" s="8" t="n">
        <v>39114</v>
      </c>
      <c r="C9" s="8" t="n">
        <v>1881</v>
      </c>
      <c r="D9" s="8" t="n">
        <v>1163</v>
      </c>
      <c r="E9" s="9" t="n">
        <v>29</v>
      </c>
      <c r="F9" s="8" t="n">
        <v>3074</v>
      </c>
      <c r="G9" s="8" t="n">
        <v>3028</v>
      </c>
      <c r="H9" s="8" t="n">
        <v>6102</v>
      </c>
      <c r="I9" s="11" t="n">
        <v>7.9</v>
      </c>
      <c r="J9" s="11" t="n">
        <v>7.7</v>
      </c>
      <c r="K9" s="11" t="n">
        <v>15.6</v>
      </c>
    </row>
    <row r="11">
      <c r="A11" s="2" t="inlineStr">
        <is>
          <t>Transcriber's notes</t>
        </is>
      </c>
    </row>
    <row r="12">
      <c r="A12" t="inlineStr">
        <is>
          <t>Paddy Total: 1914 parts 2,959 vs 2,961 (diff 2); 1919 parts 3,029 vs 3,030 (diff 1); 1923 parts 3,073 vs 3,074 (diff 1) — do NOT reconcile exactly (rounding likely).</t>
        </is>
      </c>
    </row>
    <row r="13">
      <c r="A13" t="inlineStr">
        <is>
          <t>Total (paddy+upland): 1914 5,877 vs 5,878 (diff 1); 1919 6,135 reconciles; 1923 6,102 reconciles.</t>
        </is>
      </c>
    </row>
  </sheetData>
  <hyperlinks>
    <hyperlink xmlns:r="http://schemas.openxmlformats.org/officeDocument/2006/relationships" ref="A4" r:id="rId1"/>
  </hyperlinks>
  <pageMargins left="0.75" right="0.75" top="1" bottom="1" header="0.5" footer="0.5"/>
</worksheet>
</file>

<file path=xl/worksheets/sheet387.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Area under Different Kinds of Crops in Cho</t>
        </is>
      </c>
    </row>
    <row r="2">
      <c r="A2" t="inlineStr">
        <is>
          <t>Agriculture · printed pp. 337</t>
        </is>
      </c>
    </row>
    <row r="3">
      <c r="A3" t="inlineStr">
        <is>
          <t>Scan: https://archive.org/details/japan-year-book-1930/page/n396/mode/1up</t>
        </is>
      </c>
    </row>
    <row r="4">
      <c r="A4" s="3" t="inlineStr">
        <is>
          <t>← Contents</t>
        </is>
      </c>
    </row>
    <row r="6">
      <c r="A6" s="5" t="inlineStr">
        <is>
          <t>Item</t>
        </is>
      </c>
      <c r="B6" s="5" t="inlineStr">
        <is>
          <t>Area (cho)</t>
        </is>
      </c>
      <c r="C6" s="5" t="inlineStr">
        <is>
          <t>% per 100 cho of area under crops</t>
        </is>
      </c>
      <c r="D6" s="5" t="inlineStr">
        <is>
          <t>% per 1000 cho of total area under crops</t>
        </is>
      </c>
    </row>
    <row r="7">
      <c r="A7" t="inlineStr">
        <is>
          <t>Total area</t>
        </is>
      </c>
      <c r="B7" s="12" t="n">
        <v>6102973.1</v>
      </c>
      <c r="C7" s="11" t="n">
        <v>100</v>
      </c>
      <c r="D7" t="inlineStr">
        <is>
          <t>—</t>
        </is>
      </c>
    </row>
    <row r="8">
      <c r="A8" t="inlineStr">
        <is>
          <t>Area under principal crops</t>
        </is>
      </c>
      <c r="B8" s="12" t="n">
        <v>7871372.6</v>
      </c>
      <c r="C8" s="11" t="n">
        <v>129</v>
      </c>
      <c r="D8" s="11" t="n">
        <v>100</v>
      </c>
    </row>
    <row r="9">
      <c r="A9" t="inlineStr">
        <is>
          <t>Foodstuffs</t>
        </is>
      </c>
      <c r="B9" s="12" t="n">
        <v>6002990.1</v>
      </c>
      <c r="C9" s="11" t="n">
        <v>98.40000000000001</v>
      </c>
      <c r="D9" s="11" t="n">
        <v>76.3</v>
      </c>
    </row>
    <row r="10">
      <c r="A10" t="inlineStr">
        <is>
          <t>Industrial crops</t>
        </is>
      </c>
      <c r="B10" s="12" t="n">
        <v>297781.8</v>
      </c>
      <c r="C10" s="11" t="n">
        <v>4.9</v>
      </c>
      <c r="D10" s="11" t="n">
        <v>3.8</v>
      </c>
    </row>
    <row r="11">
      <c r="A11" t="inlineStr">
        <is>
          <t>Horticultural crops:</t>
        </is>
      </c>
      <c r="B11" t="inlineStr"/>
      <c r="C11" t="inlineStr"/>
      <c r="D11" t="inlineStr"/>
    </row>
    <row r="12">
      <c r="A12" t="inlineStr">
        <is>
          <t>Fruits</t>
        </is>
      </c>
      <c r="B12" s="12" t="n">
        <v>102783</v>
      </c>
      <c r="C12" s="11" t="n">
        <v>1.7</v>
      </c>
      <c r="D12" s="11" t="n">
        <v>1.3</v>
      </c>
    </row>
    <row r="13">
      <c r="A13" t="inlineStr">
        <is>
          <t>Vegetables</t>
        </is>
      </c>
      <c r="B13" s="12" t="n">
        <v>514420.3</v>
      </c>
      <c r="C13" s="11" t="n">
        <v>8.4</v>
      </c>
      <c r="D13" s="11" t="n">
        <v>6.5</v>
      </c>
    </row>
    <row r="14">
      <c r="A14" t="inlineStr">
        <is>
          <t>Green manures</t>
        </is>
      </c>
      <c r="B14" s="12" t="n">
        <v>424206.9</v>
      </c>
      <c r="C14" s="11" t="n">
        <v>7</v>
      </c>
      <c r="D14" s="11" t="n">
        <v>5.4</v>
      </c>
    </row>
    <row r="15">
      <c r="A15" t="inlineStr">
        <is>
          <t>Mulberry field</t>
        </is>
      </c>
      <c r="B15" s="12" t="n">
        <v>529190.5</v>
      </c>
      <c r="C15" s="11" t="n">
        <v>8.699999999999999</v>
      </c>
      <c r="D15" s="11" t="n">
        <v>6.7</v>
      </c>
    </row>
    <row r="17">
      <c r="A17" s="2" t="inlineStr">
        <is>
          <t>Transcriber's notes</t>
        </is>
      </c>
    </row>
    <row r="18">
      <c r="A18" t="inlineStr">
        <is>
          <t>Area under principal crops 7,871,372.6: sum of Foodstuffs..Mulberry field = 7,871,372.6 — reconciles.</t>
        </is>
      </c>
    </row>
    <row r="19">
      <c r="A19" t="inlineStr">
        <is>
          <t>% column: parts sum to 129.1 vs 129.0 (diff 0.1); last column parts sum to 100.0 — reconciles.</t>
        </is>
      </c>
    </row>
    <row r="20">
      <c r="A20" t="inlineStr">
        <is>
          <t>Last column head printed "% per 1000 cho of total area under crops" (verbatim).</t>
        </is>
      </c>
    </row>
  </sheetData>
  <hyperlinks>
    <hyperlink xmlns:r="http://schemas.openxmlformats.org/officeDocument/2006/relationships" ref="A4" r:id="rId1"/>
  </hyperlinks>
  <pageMargins left="0.75" right="0.75" top="1" bottom="1" header="0.5" footer="0.5"/>
</worksheet>
</file>

<file path=xl/worksheets/sheet388.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Capital Invested in Farming &amp; Other Trades</t>
        </is>
      </c>
    </row>
    <row r="2">
      <c r="A2" t="inlineStr">
        <is>
          <t>Agriculture · printed pp. 338</t>
        </is>
      </c>
    </row>
    <row r="3">
      <c r="A3" t="inlineStr">
        <is>
          <t>Financial Aspects of Farming</t>
        </is>
      </c>
    </row>
    <row r="4">
      <c r="A4" t="inlineStr">
        <is>
          <t>Scan: https://archive.org/details/japan-year-book-1930/page/n397/mode/1up</t>
        </is>
      </c>
    </row>
    <row r="5">
      <c r="A5" s="3" t="inlineStr">
        <is>
          <t>← Contents</t>
        </is>
      </c>
    </row>
    <row r="7">
      <c r="A7" s="5" t="inlineStr">
        <is>
          <t>Territory</t>
        </is>
      </c>
      <c r="B7" s="5" t="inlineStr">
        <is>
          <t>Land (in million yen)</t>
        </is>
      </c>
      <c r="C7" s="5" t="inlineStr">
        <is>
          <t>Invested in other than land (in million yen)</t>
        </is>
      </c>
      <c r="D7" s="5" t="inlineStr">
        <is>
          <t>Total (in million yen)</t>
        </is>
      </c>
      <c r="E7" s="5" t="inlineStr">
        <is>
          <t>%</t>
        </is>
      </c>
    </row>
    <row r="8">
      <c r="A8" t="inlineStr">
        <is>
          <t>Japan proper</t>
        </is>
      </c>
      <c r="B8" s="8" t="n">
        <v>27700</v>
      </c>
      <c r="C8" s="8" t="n">
        <v>7000</v>
      </c>
      <c r="D8" s="8" t="n">
        <v>34700</v>
      </c>
      <c r="E8" s="11" t="n">
        <v>88</v>
      </c>
    </row>
    <row r="9">
      <c r="A9" t="inlineStr">
        <is>
          <t>Chosen</t>
        </is>
      </c>
      <c r="B9" s="8" t="n">
        <v>3200</v>
      </c>
      <c r="C9" s="9" t="n">
        <v>480</v>
      </c>
      <c r="D9" s="8" t="n">
        <v>3680</v>
      </c>
      <c r="E9" s="11" t="n">
        <v>9.300000000000001</v>
      </c>
    </row>
    <row r="10">
      <c r="A10" t="inlineStr">
        <is>
          <t>Taiwan</t>
        </is>
      </c>
      <c r="B10" s="9" t="n">
        <v>970</v>
      </c>
      <c r="C10" s="9" t="n">
        <v>280</v>
      </c>
      <c r="D10" s="8" t="n">
        <v>1070</v>
      </c>
      <c r="E10" s="11" t="n">
        <v>2.7</v>
      </c>
    </row>
    <row r="11">
      <c r="A11" t="inlineStr">
        <is>
          <t>Total</t>
        </is>
      </c>
      <c r="B11" s="8" t="n">
        <v>31690</v>
      </c>
      <c r="C11" s="8" t="n">
        <v>7760</v>
      </c>
      <c r="D11" s="8" t="n">
        <v>39450</v>
      </c>
      <c r="E11" s="11" t="n">
        <v>100</v>
      </c>
    </row>
    <row r="13">
      <c r="A13" s="2" t="inlineStr">
        <is>
          <t>Transcriber's notes</t>
        </is>
      </c>
    </row>
    <row r="14">
      <c r="A14" t="inlineStr">
        <is>
          <t>Total Land 31,690: parts sum to 31,870 — does NOT reconcile (diff 180); cells re-read.</t>
        </is>
      </c>
    </row>
    <row r="15">
      <c r="A15" t="inlineStr">
        <is>
          <t>Total Invested in other than land 7,760: reconciles.</t>
        </is>
      </c>
    </row>
    <row r="16">
      <c r="A16" t="inlineStr">
        <is>
          <t>Total column 39,450: parts sum to 39,450 — reconciles.</t>
        </is>
      </c>
    </row>
    <row r="17">
      <c r="A17" t="inlineStr">
        <is>
          <t>% column sums to 100.0 — reconciles.</t>
        </is>
      </c>
    </row>
    <row r="18">
      <c r="A18" t="inlineStr">
        <is>
          <t>Row totals: Japan proper and Chosen reconcile; Taiwan 970 + 280 = 1,250 vs printed 1,070 — does NOT reconcile (diff 180; Taiwan Land figure may be a misprint for 790, not corrected).</t>
        </is>
      </c>
    </row>
  </sheetData>
  <hyperlinks>
    <hyperlink xmlns:r="http://schemas.openxmlformats.org/officeDocument/2006/relationships" ref="A5" r:id="rId1"/>
  </hyperlinks>
  <pageMargins left="0.75" right="0.75" top="1" bottom="1" header="0.5" footer="0.5"/>
</worksheet>
</file>

<file path=xl/worksheets/sheet389.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Estimated Capitals in Different Trades in Japan Proper</t>
        </is>
      </c>
    </row>
    <row r="2">
      <c r="A2" t="inlineStr">
        <is>
          <t>Agriculture · printed pp. 338</t>
        </is>
      </c>
    </row>
    <row r="3">
      <c r="A3" t="inlineStr">
        <is>
          <t>Scan: https://archive.org/details/japan-year-book-1930/page/n397/mode/1up</t>
        </is>
      </c>
    </row>
    <row r="4">
      <c r="A4" s="3" t="inlineStr">
        <is>
          <t>← Contents</t>
        </is>
      </c>
    </row>
    <row r="6">
      <c r="A6" s="5" t="inlineStr">
        <is>
          <t>Trade</t>
        </is>
      </c>
      <c r="B6" s="5" t="inlineStr">
        <is>
          <t>Total capital (in hundred millions)</t>
        </is>
      </c>
      <c r="C6" s="5" t="inlineStr">
        <is>
          <t>%</t>
        </is>
      </c>
    </row>
    <row r="7">
      <c r="A7" t="inlineStr">
        <is>
          <t>Farming</t>
        </is>
      </c>
      <c r="B7" s="9" t="n">
        <v>347</v>
      </c>
      <c r="C7" s="11" t="n">
        <v>47.1</v>
      </c>
    </row>
    <row r="8">
      <c r="A8" t="inlineStr">
        <is>
          <t>Trade</t>
        </is>
      </c>
      <c r="B8" s="9" t="n">
        <v>130</v>
      </c>
      <c r="C8" s="11" t="n">
        <v>17.6</v>
      </c>
    </row>
    <row r="9">
      <c r="A9" t="inlineStr">
        <is>
          <t>Manufacture</t>
        </is>
      </c>
      <c r="B9" s="9" t="n">
        <v>100</v>
      </c>
      <c r="C9" s="11" t="n">
        <v>13.6</v>
      </c>
    </row>
    <row r="10">
      <c r="A10" t="inlineStr">
        <is>
          <t>Others</t>
        </is>
      </c>
      <c r="B10" s="9" t="n">
        <v>240</v>
      </c>
      <c r="C10" s="11" t="n">
        <v>21.7</v>
      </c>
    </row>
    <row r="11">
      <c r="A11" t="inlineStr">
        <is>
          <t>Total</t>
        </is>
      </c>
      <c r="B11" s="9" t="n">
        <v>737</v>
      </c>
      <c r="C11" s="9" t="n">
        <v>100</v>
      </c>
    </row>
    <row r="13">
      <c r="A13" s="2" t="inlineStr">
        <is>
          <t>Transcriber's notes</t>
        </is>
      </c>
    </row>
    <row r="14">
      <c r="A14" t="inlineStr">
        <is>
          <t>Total capital 737: parts sum to 817 — does NOT reconcile (diff 80); cells re-read. % column sums to 100.0 — reconciles (347/737 = 47.1%, so a component figure rather than the total appears to be off).</t>
        </is>
      </c>
    </row>
  </sheetData>
  <hyperlinks>
    <hyperlink xmlns:r="http://schemas.openxmlformats.org/officeDocument/2006/relationships" ref="A4" r:id="rId1"/>
  </hyperlinks>
  <pageMargins left="0.75" right="0.75" top="1" bottom="1" header="0.5" footer="0.5"/>
</worksheet>
</file>

<file path=xl/worksheets/sheet390.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The Farming Industry (for 1925) as Producer of Wealth</t>
        </is>
      </c>
    </row>
    <row r="2">
      <c r="A2" t="inlineStr">
        <is>
          <t>Agriculture · printed pp. 338</t>
        </is>
      </c>
    </row>
    <row r="3">
      <c r="A3" t="inlineStr">
        <is>
          <t>(in ¥1 million)</t>
        </is>
      </c>
    </row>
    <row r="4">
      <c r="A4" t="inlineStr">
        <is>
          <t>Scan: https://archive.org/details/japan-year-book-1930/page/n397/mode/1up</t>
        </is>
      </c>
    </row>
    <row r="5">
      <c r="A5" s="3" t="inlineStr">
        <is>
          <t>← Contents</t>
        </is>
      </c>
    </row>
    <row r="7">
      <c r="A7" s="5" t="inlineStr">
        <is>
          <t>Item</t>
        </is>
      </c>
      <c r="B7" s="5" t="inlineStr">
        <is>
          <t>Value</t>
        </is>
      </c>
    </row>
    <row r="8">
      <c r="A8" t="inlineStr">
        <is>
          <t>Rice &amp; other cereals</t>
        </is>
      </c>
      <c r="B8" s="8" t="n">
        <v>2504</v>
      </c>
    </row>
    <row r="9">
      <c r="A9" t="inlineStr">
        <is>
          <t>Other foodstuffs</t>
        </is>
      </c>
      <c r="B9" s="9" t="n">
        <v>287</v>
      </c>
    </row>
    <row r="10">
      <c r="A10" t="inlineStr">
        <is>
          <t>Industrial crops</t>
        </is>
      </c>
      <c r="B10" s="9" t="n">
        <v>131</v>
      </c>
    </row>
    <row r="11">
      <c r="A11" t="inlineStr">
        <is>
          <t>Fruits</t>
        </is>
      </c>
      <c r="B11" s="9" t="n">
        <v>80</v>
      </c>
    </row>
    <row r="12">
      <c r="A12" t="inlineStr">
        <is>
          <t>Vegetables &amp; flowers</t>
        </is>
      </c>
      <c r="B12" s="9" t="n">
        <v>274</v>
      </c>
    </row>
    <row r="13">
      <c r="A13" t="inlineStr">
        <is>
          <t>Green manure</t>
        </is>
      </c>
      <c r="B13" s="9" t="n">
        <v>35</v>
      </c>
    </row>
    <row r="14">
      <c r="A14" t="inlineStr">
        <is>
          <t>Tea (green)</t>
        </is>
      </c>
      <c r="B14" s="9" t="n">
        <v>18</v>
      </c>
    </row>
    <row r="15">
      <c r="A15" t="inlineStr">
        <is>
          <t>Cocoons</t>
        </is>
      </c>
      <c r="B15" s="9" t="n">
        <v>824</v>
      </c>
    </row>
    <row r="16">
      <c r="A16" t="inlineStr">
        <is>
          <t>Straw wares</t>
        </is>
      </c>
      <c r="B16" s="9" t="n">
        <v>48</v>
      </c>
    </row>
    <row r="17">
      <c r="A17" t="inlineStr">
        <is>
          <t>Live stock</t>
        </is>
      </c>
      <c r="B17" s="9" t="n">
        <v>224</v>
      </c>
    </row>
    <row r="18">
      <c r="A18" t="inlineStr">
        <is>
          <t>Mulberry &amp; fruit saplings</t>
        </is>
      </c>
      <c r="B18" s="9" t="n">
        <v>14</v>
      </c>
    </row>
    <row r="19">
      <c r="A19" t="inlineStr">
        <is>
          <t>Total</t>
        </is>
      </c>
      <c r="B19" s="8" t="n">
        <v>4439</v>
      </c>
    </row>
    <row r="21">
      <c r="A21" s="2" t="inlineStr">
        <is>
          <t>Transcriber's notes</t>
        </is>
      </c>
    </row>
    <row r="22">
      <c r="A22" t="inlineStr">
        <is>
          <t>Total 4,439: parts sum to 4,439 — reconciles.</t>
        </is>
      </c>
    </row>
  </sheetData>
  <hyperlinks>
    <hyperlink xmlns:r="http://schemas.openxmlformats.org/officeDocument/2006/relationships" ref="A5" r:id="rId1"/>
  </hyperlinks>
  <pageMargins left="0.75" right="0.75" top="1" bottom="1" header="0.5" footer="0.5"/>
</worksheet>
</file>

<file path=xl/worksheets/sheet39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[Farmers' expenditure in raising farm produce]</t>
        </is>
      </c>
    </row>
    <row r="2">
      <c r="A2" t="inlineStr">
        <is>
          <t>Agriculture · printed pp. 338</t>
        </is>
      </c>
    </row>
    <row r="3">
      <c r="A3" t="inlineStr">
        <is>
          <t>In raising their farm produce farmers have to consume</t>
        </is>
      </c>
    </row>
    <row r="4">
      <c r="A4" t="inlineStr">
        <is>
          <t>Scan: https://archive.org/details/japan-year-book-1930/page/n397/mode/1up</t>
        </is>
      </c>
    </row>
    <row r="5">
      <c r="A5" s="3" t="inlineStr">
        <is>
          <t>← Contents</t>
        </is>
      </c>
    </row>
    <row r="7">
      <c r="A7" s="5" t="inlineStr">
        <is>
          <t>Item</t>
        </is>
      </c>
      <c r="B7" s="5" t="inlineStr">
        <is>
          <t>In Yen 1,000</t>
        </is>
      </c>
    </row>
    <row r="8">
      <c r="A8" t="inlineStr">
        <is>
          <t>Commercial manure</t>
        </is>
      </c>
      <c r="B8" s="8" t="n">
        <v>340000</v>
      </c>
    </row>
    <row r="9">
      <c r="A9" t="inlineStr">
        <is>
          <t>Green manure</t>
        </is>
      </c>
      <c r="B9" s="8" t="n">
        <v>36000</v>
      </c>
    </row>
    <row r="10">
      <c r="A10" t="inlineStr">
        <is>
          <t>Seeds, cocoon eggs, cattle bought</t>
        </is>
      </c>
      <c r="B10" s="8" t="n">
        <v>300000</v>
      </c>
    </row>
    <row r="11">
      <c r="A11" t="inlineStr">
        <is>
          <t>Depreciation of farming machines &amp; tools</t>
        </is>
      </c>
      <c r="B11" s="8" t="n">
        <v>110000</v>
      </c>
    </row>
    <row r="12">
      <c r="A12" t="inlineStr">
        <is>
          <t>Depreciation of farm-sheds, etc.</t>
        </is>
      </c>
      <c r="B12" s="8" t="n">
        <v>100000</v>
      </c>
    </row>
    <row r="13">
      <c r="A13" t="inlineStr">
        <is>
          <t>Cattle &amp; other feeds</t>
        </is>
      </c>
      <c r="B13" s="8" t="n">
        <v>307000</v>
      </c>
    </row>
    <row r="14">
      <c r="A14" t="inlineStr">
        <is>
          <t>Total</t>
        </is>
      </c>
      <c r="B14" s="8" t="n">
        <v>1193000</v>
      </c>
    </row>
    <row r="16">
      <c r="A16" s="2" t="inlineStr">
        <is>
          <t>Transcriber's notes</t>
        </is>
      </c>
    </row>
    <row r="17">
      <c r="A17" t="inlineStr">
        <is>
          <t>Total 1,193,000: parts sum to 1,193,000 — reconciles.</t>
        </is>
      </c>
    </row>
    <row r="18">
      <c r="A18" t="inlineStr">
        <is>
          <t>Unit printed "In Yen 1,000" although the figures appear to be in yen (verbatim).</t>
        </is>
      </c>
    </row>
  </sheetData>
  <hyperlinks>
    <hyperlink xmlns:r="http://schemas.openxmlformats.org/officeDocument/2006/relationships" ref="A5" r:id="rId1"/>
  </hyperlinks>
  <pageMargins left="0.75" right="0.75" top="1" bottom="1" header="0.5" footer="0.5"/>
</worksheet>
</file>

<file path=xl/worksheets/sheet39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Market Price and Rent of Arable Land</t>
        </is>
      </c>
    </row>
    <row r="2">
      <c r="A2" t="inlineStr">
        <is>
          <t>Agriculture · printed pp. 338</t>
        </is>
      </c>
    </row>
    <row r="3">
      <c r="A3" t="inlineStr">
        <is>
          <t>The average market price per "tan" of the two kinds of farms and the rent thereof have been computed by the Hypothec Bank of Japan as below:—</t>
        </is>
      </c>
    </row>
    <row r="4">
      <c r="A4" t="inlineStr">
        <is>
          <t>Scan: https://archive.org/details/japan-year-book-1930/page/n397/mode/1up</t>
        </is>
      </c>
    </row>
    <row r="5">
      <c r="A5" s="3" t="inlineStr">
        <is>
          <t>← Contents</t>
        </is>
      </c>
    </row>
    <row r="7">
      <c r="A7" s="2" t="inlineStr">
        <is>
          <t>Price</t>
        </is>
      </c>
    </row>
    <row r="8">
      <c r="A8" s="5" t="inlineStr">
        <is>
          <t>Price</t>
        </is>
      </c>
      <c r="B8" s="5" t="inlineStr">
        <is>
          <t>1929</t>
        </is>
      </c>
      <c r="C8" s="5" t="inlineStr">
        <is>
          <t>1928</t>
        </is>
      </c>
      <c r="D8" s="5" t="inlineStr">
        <is>
          <t>1927</t>
        </is>
      </c>
      <c r="E8" s="5" t="inlineStr">
        <is>
          <t>1926</t>
        </is>
      </c>
      <c r="F8" s="5" t="inlineStr">
        <is>
          <t>1925</t>
        </is>
      </c>
    </row>
    <row r="9">
      <c r="A9" t="inlineStr">
        <is>
          <t>Paddy</t>
        </is>
      </c>
      <c r="B9" t="inlineStr">
        <is>
          <t>¥523</t>
        </is>
      </c>
      <c r="C9" t="inlineStr">
        <is>
          <t>¥538</t>
        </is>
      </c>
      <c r="D9" t="inlineStr">
        <is>
          <t>¥546</t>
        </is>
      </c>
      <c r="E9" t="inlineStr">
        <is>
          <t>¥571</t>
        </is>
      </c>
      <c r="F9" t="inlineStr">
        <is>
          <t>¥568</t>
        </is>
      </c>
    </row>
    <row r="10">
      <c r="A10" t="inlineStr">
        <is>
          <t>Upland</t>
        </is>
      </c>
      <c r="B10" s="9" t="n">
        <v>319</v>
      </c>
      <c r="C10" s="9" t="n">
        <v>329</v>
      </c>
      <c r="D10" s="9" t="n">
        <v>333</v>
      </c>
      <c r="E10" s="9" t="n">
        <v>350</v>
      </c>
      <c r="F10" s="9" t="n">
        <v>341</v>
      </c>
    </row>
    <row r="12">
      <c r="A12" s="2" t="inlineStr">
        <is>
          <t>Rent</t>
        </is>
      </c>
    </row>
    <row r="13">
      <c r="A13" s="5" t="inlineStr">
        <is>
          <t>Rent</t>
        </is>
      </c>
      <c r="B13" s="5" t="inlineStr">
        <is>
          <t>1929</t>
        </is>
      </c>
      <c r="C13" s="5" t="inlineStr">
        <is>
          <t>1928</t>
        </is>
      </c>
      <c r="D13" s="5" t="n"/>
      <c r="E13" s="5" t="n"/>
      <c r="F13" s="5" t="n"/>
    </row>
    <row r="14">
      <c r="A14" t="inlineStr">
        <is>
          <t>Paddy</t>
        </is>
      </c>
      <c r="B14" t="inlineStr">
        <is>
          <t>1.03 koku</t>
        </is>
      </c>
      <c r="C14" t="inlineStr">
        <is>
          <t>1.03 koku</t>
        </is>
      </c>
    </row>
    <row r="15">
      <c r="A15" t="inlineStr">
        <is>
          <t>Upland</t>
        </is>
      </c>
      <c r="B15" t="inlineStr">
        <is>
          <t>17.20 yen</t>
        </is>
      </c>
      <c r="C15" t="inlineStr">
        <is>
          <t>18.47 yen</t>
        </is>
      </c>
    </row>
    <row r="17">
      <c r="A17" s="2" t="inlineStr">
        <is>
          <t>Transcriber's notes</t>
        </is>
      </c>
    </row>
    <row r="18">
      <c r="A18" t="inlineStr">
        <is>
          <t>Year headers are printed very small and blurred; read as 1929, 1928, 1927, 1926, 1925 and 1929, 1928.</t>
        </is>
      </c>
    </row>
  </sheetData>
  <hyperlinks>
    <hyperlink xmlns:r="http://schemas.openxmlformats.org/officeDocument/2006/relationships" ref="A5" r:id="rId1"/>
  </hyperlinks>
  <pageMargins left="0.75" right="0.75" top="1" bottom="1" header="0.5" footer="0.5"/>
</worksheet>
</file>

<file path=xl/worksheets/sheet393.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The Average Yield per "Tan" of Paddy (in "Koku")</t>
        </is>
      </c>
    </row>
    <row r="2">
      <c r="A2" t="inlineStr">
        <is>
          <t>Agriculture · printed pp. 339</t>
        </is>
      </c>
    </row>
    <row r="3">
      <c r="A3" t="inlineStr">
        <is>
          <t>Increase of Productive Power</t>
        </is>
      </c>
    </row>
    <row r="4">
      <c r="A4" t="inlineStr">
        <is>
          <t>Scan: https://archive.org/details/japan-year-book-1930/page/n398/mode/1up</t>
        </is>
      </c>
    </row>
    <row r="5">
      <c r="A5" s="3" t="inlineStr">
        <is>
          <t>← Contents</t>
        </is>
      </c>
    </row>
    <row r="7">
      <c r="A7" s="5" t="inlineStr">
        <is>
          <t>Period</t>
        </is>
      </c>
      <c r="B7" s="5" t="inlineStr">
        <is>
          <t>Yield (koku)</t>
        </is>
      </c>
    </row>
    <row r="8">
      <c r="A8" t="inlineStr">
        <is>
          <t>1878-'83</t>
        </is>
      </c>
      <c r="B8" s="7" t="n">
        <v>1.17</v>
      </c>
    </row>
    <row r="9">
      <c r="A9" t="inlineStr">
        <is>
          <t>1888-'93</t>
        </is>
      </c>
      <c r="B9" s="7" t="n">
        <v>1.42</v>
      </c>
    </row>
    <row r="10">
      <c r="A10" t="inlineStr">
        <is>
          <t>1898-'02</t>
        </is>
      </c>
      <c r="B10" s="7" t="n">
        <v>1.49</v>
      </c>
    </row>
    <row r="11">
      <c r="A11" t="inlineStr">
        <is>
          <t>1908-'12</t>
        </is>
      </c>
      <c r="B11" s="7" t="n">
        <v>1.71</v>
      </c>
    </row>
    <row r="12">
      <c r="A12" t="inlineStr">
        <is>
          <t>1923-'27</t>
        </is>
      </c>
      <c r="B12" s="7" t="n">
        <v>1.84</v>
      </c>
    </row>
    <row r="14">
      <c r="A14" s="2" t="inlineStr">
        <is>
          <t>Transcriber's notes</t>
        </is>
      </c>
    </row>
    <row r="15">
      <c r="A15" t="inlineStr">
        <is>
          <t>Printed in two side-by-side blocks; merged in reading order.</t>
        </is>
      </c>
    </row>
  </sheetData>
  <hyperlinks>
    <hyperlink xmlns:r="http://schemas.openxmlformats.org/officeDocument/2006/relationships" ref="A5" r:id="rId1"/>
  </hyperlinks>
  <pageMargins left="0.75" right="0.75" top="1" bottom="1" header="0.5" footer="0.5"/>
</worksheet>
</file>

<file path=xl/worksheets/sheet39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The Average Yield per "Tan" of "Mugi" (in "Koku")</t>
        </is>
      </c>
    </row>
    <row r="2">
      <c r="A2" t="inlineStr">
        <is>
          <t>Agriculture · printed pp. 339</t>
        </is>
      </c>
    </row>
    <row r="3">
      <c r="A3" t="inlineStr">
        <is>
          <t>Scan: https://archive.org/details/japan-year-book-1930/page/n398/mode/1up</t>
        </is>
      </c>
    </row>
    <row r="4">
      <c r="A4" s="3" t="inlineStr">
        <is>
          <t>← Contents</t>
        </is>
      </c>
    </row>
    <row r="6">
      <c r="A6" s="5" t="inlineStr">
        <is>
          <t>Crop</t>
        </is>
      </c>
      <c r="B6" s="5" t="inlineStr">
        <is>
          <t>1928</t>
        </is>
      </c>
      <c r="C6" s="5" t="inlineStr">
        <is>
          <t>1927</t>
        </is>
      </c>
      <c r="D6" s="5" t="inlineStr">
        <is>
          <t>1926</t>
        </is>
      </c>
      <c r="E6" s="5" t="inlineStr">
        <is>
          <t>1925</t>
        </is>
      </c>
    </row>
    <row r="7">
      <c r="A7" t="inlineStr">
        <is>
          <t>Barley</t>
        </is>
      </c>
      <c r="B7" s="10" t="n">
        <v>1.884</v>
      </c>
      <c r="C7" s="10" t="n">
        <v>1.779</v>
      </c>
      <c r="D7" s="10" t="n">
        <v>1.915</v>
      </c>
      <c r="E7" s="10" t="n">
        <v>1.933</v>
      </c>
    </row>
    <row r="8">
      <c r="A8" t="inlineStr">
        <is>
          <t>Rye</t>
        </is>
      </c>
      <c r="B8" s="10" t="n">
        <v>1.395</v>
      </c>
      <c r="C8" s="10" t="n">
        <v>1.378</v>
      </c>
      <c r="D8" s="10" t="n">
        <v>1.366</v>
      </c>
      <c r="E8" s="10" t="n">
        <v>1.415</v>
      </c>
    </row>
    <row r="9">
      <c r="A9" t="inlineStr">
        <is>
          <t>Wheat</t>
        </is>
      </c>
      <c r="B9" s="10" t="n">
        <v>1.304</v>
      </c>
      <c r="C9" s="10" t="n">
        <v>1.279</v>
      </c>
      <c r="D9" s="10" t="n">
        <v>1.261</v>
      </c>
      <c r="E9" s="10" t="n">
        <v>1.326</v>
      </c>
    </row>
    <row r="10">
      <c r="A10" t="inlineStr">
        <is>
          <t>Total average</t>
        </is>
      </c>
      <c r="B10" s="10" t="n">
        <v>1.527</v>
      </c>
      <c r="C10" s="10" t="n">
        <v>1.478</v>
      </c>
      <c r="D10" s="10" t="n">
        <v>1.514</v>
      </c>
      <c r="E10" s="10" t="n">
        <v>1.558</v>
      </c>
    </row>
    <row r="12">
      <c r="A12" s="2" t="inlineStr">
        <is>
          <t>Transcriber's notes</t>
        </is>
      </c>
    </row>
    <row r="13">
      <c r="A13" t="inlineStr">
        <is>
          <t>Year headers printed very small; read as 1928, 1927, 1926, 1925.</t>
        </is>
      </c>
    </row>
    <row r="14">
      <c r="A14" t="inlineStr">
        <is>
          <t>"Total average" is not a sum; simple mean of the three crops: 1928 1.528, 1927 1.479, 1926 1.514, 1925 1.558 — printed figures are presumably area-weighted or rounded; not a reconciliation test.</t>
        </is>
      </c>
    </row>
  </sheetData>
  <hyperlinks>
    <hyperlink xmlns:r="http://schemas.openxmlformats.org/officeDocument/2006/relationships" ref="A4" r:id="rId1"/>
  </hyperlinks>
  <pageMargins left="0.75" right="0.75" top="1" bottom="1" header="0.5" footer="0.5"/>
</worksheet>
</file>

<file path=xl/worksheets/sheet39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Rice</t>
        </is>
      </c>
    </row>
    <row r="2">
      <c r="A2" t="inlineStr">
        <is>
          <t>Agriculture · printed pp. 340</t>
        </is>
      </c>
    </row>
    <row r="3">
      <c r="A3" t="inlineStr">
        <is>
          <t>Staple Farm Products</t>
        </is>
      </c>
    </row>
    <row r="4">
      <c r="A4" t="inlineStr">
        <is>
          <t>Scan: https://archive.org/details/japan-year-book-1930/page/n399/mode/1up</t>
        </is>
      </c>
    </row>
    <row r="5">
      <c r="A5" s="3" t="inlineStr">
        <is>
          <t>← Contents</t>
        </is>
      </c>
    </row>
    <row r="7">
      <c r="A7" s="5" t="inlineStr">
        <is>
          <t>Year</t>
        </is>
      </c>
      <c r="B7" s="5" t="inlineStr">
        <is>
          <t>Area (1,000 cho)</t>
        </is>
      </c>
      <c r="C7" s="5" t="inlineStr">
        <is>
          <t>Production (1,000 koku)</t>
        </is>
      </c>
      <c r="D7" s="5" t="inlineStr">
        <is>
          <t>Average production per tan (koku)</t>
        </is>
      </c>
      <c r="E7" s="5" t="inlineStr">
        <is>
          <t>Export (1,000 koku)</t>
        </is>
      </c>
      <c r="F7" s="5" t="inlineStr">
        <is>
          <t>Import (1,000 koku)</t>
        </is>
      </c>
    </row>
    <row r="8">
      <c r="A8" s="9" t="n">
        <v>1925</v>
      </c>
      <c r="B8" s="8" t="n">
        <v>3154</v>
      </c>
      <c r="C8" s="8" t="n">
        <v>59704</v>
      </c>
      <c r="D8" s="8" t="n">
        <v>1893</v>
      </c>
      <c r="E8" s="8" t="n">
        <v>1908</v>
      </c>
      <c r="F8" s="8" t="n">
        <v>12088</v>
      </c>
    </row>
    <row r="9">
      <c r="A9" s="9" t="n">
        <v>1926</v>
      </c>
      <c r="B9" s="8" t="n">
        <v>3158</v>
      </c>
      <c r="C9" s="8" t="n">
        <v>55583</v>
      </c>
      <c r="D9" s="8" t="n">
        <v>1760</v>
      </c>
      <c r="E9" s="9" t="n">
        <v>529</v>
      </c>
      <c r="F9" s="8" t="n">
        <v>9543</v>
      </c>
    </row>
    <row r="10">
      <c r="A10" s="9" t="n">
        <v>1927</v>
      </c>
      <c r="B10" s="8" t="n">
        <v>3172</v>
      </c>
      <c r="C10" s="8" t="n">
        <v>62101</v>
      </c>
      <c r="D10" s="8" t="n">
        <v>1957</v>
      </c>
      <c r="E10" s="8" t="n">
        <v>1269</v>
      </c>
      <c r="F10" s="8" t="n">
        <v>12677</v>
      </c>
    </row>
    <row r="11">
      <c r="A11" s="9" t="n">
        <v>1928</v>
      </c>
      <c r="B11" s="8" t="n">
        <v>3192</v>
      </c>
      <c r="C11" s="8" t="n">
        <v>60303</v>
      </c>
      <c r="D11" s="8" t="n">
        <v>1889</v>
      </c>
      <c r="E11" s="9" t="n">
        <v>983</v>
      </c>
      <c r="F11" s="8" t="n">
        <v>11253</v>
      </c>
    </row>
    <row r="13">
      <c r="A13" s="2" t="inlineStr">
        <is>
          <t>Transcriber's notes</t>
        </is>
      </c>
    </row>
    <row r="14">
      <c r="A14" t="inlineStr">
        <is>
          <t>Thousands separators in the Production, Export and Import columns are faint and several look like full stops in the scan (e.g. 59.704, 12.088, 1.269); transcribed as commas, which is what the positions require (1,000 koku units).</t>
        </is>
      </c>
    </row>
    <row r="15">
      <c r="A15" t="inlineStr">
        <is>
          <t>The per-tan yields are printed with commas (e.g. 1,893 = 1.893 koku); kept as printed.</t>
        </is>
      </c>
    </row>
  </sheetData>
  <hyperlinks>
    <hyperlink xmlns:r="http://schemas.openxmlformats.org/officeDocument/2006/relationships" ref="A5" r:id="rId1"/>
  </hyperlinks>
  <pageMargins left="0.75" right="0.75" top="1" bottom="1" header="0.5" footer="0.5"/>
</worksheet>
</file>

<file path=xl/worksheets/sheet396.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Varieties of Rice Plant</t>
        </is>
      </c>
    </row>
    <row r="2">
      <c r="A2" t="inlineStr">
        <is>
          <t>Agriculture · printed pp. 340</t>
        </is>
      </c>
    </row>
    <row r="3">
      <c r="A3" t="inlineStr">
        <is>
          <t>Of the three main varieties of early, middle and late rice-plants, the middle variety is most productive, as the following average output per "tan" at all the Government Experiment Farms testifies:—</t>
        </is>
      </c>
    </row>
    <row r="4">
      <c r="A4" t="inlineStr">
        <is>
          <t>Scan: https://archive.org/details/japan-year-book-1930/page/n399/mode/1up</t>
        </is>
      </c>
    </row>
    <row r="5">
      <c r="A5" s="3" t="inlineStr">
        <is>
          <t>← Contents</t>
        </is>
      </c>
    </row>
    <row r="7">
      <c r="A7" s="5" t="inlineStr">
        <is>
          <t>Variety</t>
        </is>
      </c>
      <c r="B7" s="5" t="inlineStr">
        <is>
          <t>Yield per "tan" (koku)</t>
        </is>
      </c>
    </row>
    <row r="8">
      <c r="A8" t="inlineStr">
        <is>
          <t>Yield per "tan" of the early variety ("koku")</t>
        </is>
      </c>
      <c r="B8" s="10" t="n">
        <v>2.12</v>
      </c>
    </row>
    <row r="9">
      <c r="A9" t="inlineStr">
        <is>
          <t>Yield per "tan" of the middle variety</t>
        </is>
      </c>
      <c r="B9" s="10" t="n">
        <v>2.334</v>
      </c>
    </row>
    <row r="10">
      <c r="A10" t="inlineStr">
        <is>
          <t>Yield per "tan" of the late variety</t>
        </is>
      </c>
      <c r="B10" s="10" t="n">
        <v>2.223</v>
      </c>
    </row>
    <row r="11">
      <c r="A11" t="inlineStr">
        <is>
          <t>Average</t>
        </is>
      </c>
      <c r="B11" s="10" t="n">
        <v>2.255</v>
      </c>
    </row>
    <row r="13">
      <c r="A13" s="2" t="inlineStr">
        <is>
          <t>Transcriber's notes</t>
        </is>
      </c>
    </row>
    <row r="14">
      <c r="A14" t="inlineStr">
        <is>
          <t>Ditto marks expanded in stub.</t>
        </is>
      </c>
    </row>
    <row r="15">
      <c r="A15" t="inlineStr">
        <is>
          <t>Average 2.255: mean of three = 2.226 — does not match (may be weighted; not a printed sum).</t>
        </is>
      </c>
    </row>
  </sheetData>
  <hyperlinks>
    <hyperlink xmlns:r="http://schemas.openxmlformats.org/officeDocument/2006/relationships" ref="A5" r:id="rId1"/>
  </hyperlinks>
  <pageMargins left="0.75" right="0.75" top="1" bottom="1" header="0.5" footer="0.5"/>
</worksheet>
</file>

<file path=xl/worksheets/sheet397.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[Rice consumed at home, 1925–1928]</t>
        </is>
      </c>
    </row>
    <row r="2">
      <c r="A2" t="inlineStr">
        <is>
          <t>Agriculture · printed pp. 341</t>
        </is>
      </c>
    </row>
    <row r="3">
      <c r="A3" t="inlineStr">
        <is>
          <t>Consumption and Home Supply — "By balancing the amount exported and imported the total consumed at home in recent years is estimated as follows:—"</t>
        </is>
      </c>
    </row>
    <row r="4">
      <c r="A4" t="inlineStr">
        <is>
          <t>Scan: https://archive.org/details/japan-year-book-1930/page/n400/mode/1up</t>
        </is>
      </c>
    </row>
    <row r="5">
      <c r="A5" s="3" t="inlineStr">
        <is>
          <t>← Contents</t>
        </is>
      </c>
    </row>
    <row r="7">
      <c r="A7" s="5" t="inlineStr">
        <is>
          <t>Year</t>
        </is>
      </c>
      <c r="B7" s="5" t="inlineStr">
        <is>
          <t>Mil. koku</t>
        </is>
      </c>
      <c r="C7" s="5" t="inlineStr">
        <is>
          <t>Per capita consumed</t>
        </is>
      </c>
    </row>
    <row r="8">
      <c r="A8" s="9" t="n">
        <v>1925</v>
      </c>
      <c r="B8" s="8" t="n">
        <v>67038</v>
      </c>
      <c r="C8" s="10" t="n">
        <v>1.129</v>
      </c>
    </row>
    <row r="9">
      <c r="A9" s="9" t="n">
        <v>1926</v>
      </c>
      <c r="B9" s="8" t="n">
        <v>68249</v>
      </c>
      <c r="C9" s="10" t="n">
        <v>1.132</v>
      </c>
    </row>
    <row r="10">
      <c r="A10" s="9" t="n">
        <v>1927</v>
      </c>
      <c r="B10" s="8" t="n">
        <v>67201</v>
      </c>
      <c r="C10" s="10" t="n">
        <v>1.099</v>
      </c>
    </row>
    <row r="11">
      <c r="A11" s="9" t="n">
        <v>1928</v>
      </c>
      <c r="B11" s="8" t="n">
        <v>70300</v>
      </c>
      <c r="C11" s="10" t="n">
        <v>1.138</v>
      </c>
    </row>
    <row r="13">
      <c r="A13" s="2" t="inlineStr">
        <is>
          <t>Transcriber's notes</t>
        </is>
      </c>
    </row>
    <row r="14">
      <c r="A14" t="inlineStr">
        <is>
          <t>Column head "Mil. koku" printed although figures appear to be in 1,000 koku (verbatim).</t>
        </is>
      </c>
    </row>
    <row r="15">
      <c r="A15" t="inlineStr">
        <is>
          <t>Printed page number blurred ("34l"); read as 341.</t>
        </is>
      </c>
    </row>
  </sheetData>
  <hyperlinks>
    <hyperlink xmlns:r="http://schemas.openxmlformats.org/officeDocument/2006/relationships" ref="A5" r:id="rId1"/>
  </hyperlinks>
  <pageMargins left="0.75" right="0.75" top="1" bottom="1" header="0.5" footer="0.5"/>
</worksheet>
</file>

<file path=xl/worksheets/sheet398.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Average Quotations per Koku of Medium Rice at Fukagawa Market, Tokyo since 1868 (in Yen)</t>
        </is>
      </c>
    </row>
    <row r="2">
      <c r="A2" t="inlineStr">
        <is>
          <t>Agriculture · printed pp. 341</t>
        </is>
      </c>
    </row>
    <row r="3">
      <c r="A3" t="inlineStr">
        <is>
          <t>Scan: https://archive.org/details/japan-year-book-1930/page/n400/mode/1up</t>
        </is>
      </c>
    </row>
    <row r="4">
      <c r="A4" s="3" t="inlineStr">
        <is>
          <t>← Contents</t>
        </is>
      </c>
    </row>
    <row r="6">
      <c r="A6" s="5" t="inlineStr">
        <is>
          <t>Year</t>
        </is>
      </c>
      <c r="B6" s="5" t="inlineStr">
        <is>
          <t>Yen</t>
        </is>
      </c>
    </row>
    <row r="7">
      <c r="A7" s="9" t="n">
        <v>1868</v>
      </c>
      <c r="B7" s="7" t="n">
        <v>5.98</v>
      </c>
    </row>
    <row r="8">
      <c r="A8" s="9" t="n">
        <v>1877</v>
      </c>
      <c r="B8" s="7" t="n">
        <v>5.55</v>
      </c>
    </row>
    <row r="9">
      <c r="A9" s="9" t="n">
        <v>1887</v>
      </c>
      <c r="B9" s="7" t="n">
        <v>5</v>
      </c>
    </row>
    <row r="10">
      <c r="A10" s="9" t="n">
        <v>1897</v>
      </c>
      <c r="B10" s="7" t="n">
        <v>11.98</v>
      </c>
    </row>
    <row r="11">
      <c r="A11" s="9" t="n">
        <v>1907</v>
      </c>
      <c r="B11" s="7" t="n">
        <v>16.48</v>
      </c>
    </row>
    <row r="12">
      <c r="A12" s="9" t="n">
        <v>1917</v>
      </c>
      <c r="B12" s="7" t="n">
        <v>19.84</v>
      </c>
    </row>
    <row r="13">
      <c r="A13" s="9" t="n">
        <v>1928</v>
      </c>
      <c r="B13" s="7" t="n">
        <v>30.03</v>
      </c>
    </row>
    <row r="15">
      <c r="A15" s="2" t="inlineStr">
        <is>
          <t>The two years of extreme quotations are:—</t>
        </is>
      </c>
    </row>
    <row r="16">
      <c r="A16" s="5" t="inlineStr">
        <is>
          <t>Year</t>
        </is>
      </c>
      <c r="B16" s="5" t="inlineStr">
        <is>
          <t>Yen</t>
        </is>
      </c>
    </row>
    <row r="17">
      <c r="A17" s="9" t="n">
        <v>1872</v>
      </c>
      <c r="B17" t="inlineStr">
        <is>
          <t>¥3.88</t>
        </is>
      </c>
    </row>
    <row r="18">
      <c r="A18" s="9" t="n">
        <v>1918</v>
      </c>
      <c r="B18" t="inlineStr">
        <is>
          <t>¥45.99</t>
        </is>
      </c>
    </row>
    <row r="20">
      <c r="A20" s="2" t="inlineStr">
        <is>
          <t>Transcriber's notes</t>
        </is>
      </c>
    </row>
    <row r="21">
      <c r="A21" t="inlineStr">
        <is>
          <t>Main list printed in two side-by-side blocks; merged in reading order.</t>
        </is>
      </c>
    </row>
    <row r="22">
      <c r="A22" t="inlineStr">
        <is>
          <t>Second part is an in-text list below the table.</t>
        </is>
      </c>
    </row>
  </sheetData>
  <hyperlinks>
    <hyperlink xmlns:r="http://schemas.openxmlformats.org/officeDocument/2006/relationships" ref="A4" r:id="rId1"/>
  </hyperlinks>
  <pageMargins left="0.75" right="0.75" top="1" bottom="1" header="0.5" footer="0.5"/>
</worksheet>
</file>

<file path=xl/worksheets/sheet399.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Barley and Wheat</t>
        </is>
      </c>
    </row>
    <row r="2">
      <c r="A2" t="inlineStr">
        <is>
          <t>Agriculture · printed pp. 341</t>
        </is>
      </c>
    </row>
    <row r="3">
      <c r="A3" t="inlineStr">
        <is>
          <t>(Production, in 1,000 "koku")</t>
        </is>
      </c>
    </row>
    <row r="4">
      <c r="A4" t="inlineStr">
        <is>
          <t>Scan: https://archive.org/details/japan-year-book-1930/page/n400/mode/1up</t>
        </is>
      </c>
    </row>
    <row r="5">
      <c r="A5" s="3" t="inlineStr">
        <is>
          <t>← Contents</t>
        </is>
      </c>
    </row>
    <row r="7">
      <c r="A7" s="5" t="inlineStr">
        <is>
          <t>Year</t>
        </is>
      </c>
      <c r="B7" s="5" t="inlineStr">
        <is>
          <t>Barley</t>
        </is>
      </c>
      <c r="C7" s="5" t="inlineStr">
        <is>
          <t>Naked barley</t>
        </is>
      </c>
      <c r="D7" s="5" t="inlineStr">
        <is>
          <t>Wheat</t>
        </is>
      </c>
      <c r="E7" s="5" t="inlineStr">
        <is>
          <t>Total</t>
        </is>
      </c>
      <c r="F7" s="5" t="inlineStr">
        <is>
          <t>Average per "tan" in full unit — Barley</t>
        </is>
      </c>
      <c r="G7" s="5" t="inlineStr">
        <is>
          <t>Average per "tan" in full unit — Naked barley</t>
        </is>
      </c>
      <c r="H7" s="5" t="inlineStr">
        <is>
          <t>Average per "tan" in full unit — Wheat</t>
        </is>
      </c>
    </row>
    <row r="8">
      <c r="A8" s="9" t="n">
        <v>1926</v>
      </c>
      <c r="B8" s="8" t="n">
        <v>8569</v>
      </c>
      <c r="C8" s="8" t="n">
        <v>7437</v>
      </c>
      <c r="D8" s="8" t="n">
        <v>5895</v>
      </c>
      <c r="E8" s="8" t="n">
        <v>21891</v>
      </c>
      <c r="F8" s="10" t="n">
        <v>1.915</v>
      </c>
      <c r="G8" s="10" t="n">
        <v>1.366</v>
      </c>
      <c r="H8" s="10" t="n">
        <v>1.261</v>
      </c>
    </row>
    <row r="9">
      <c r="A9" s="9" t="n">
        <v>1927</v>
      </c>
      <c r="B9" s="8" t="n">
        <v>7569</v>
      </c>
      <c r="C9" s="8" t="n">
        <v>7314</v>
      </c>
      <c r="D9" s="8" t="n">
        <v>6059</v>
      </c>
      <c r="E9" s="8" t="n">
        <v>20569</v>
      </c>
      <c r="F9" s="10" t="n">
        <v>1.779</v>
      </c>
      <c r="G9" s="10" t="n">
        <v>1.378</v>
      </c>
      <c r="H9" s="10" t="n">
        <v>1.27</v>
      </c>
    </row>
    <row r="10">
      <c r="A10" s="9" t="n">
        <v>1928</v>
      </c>
      <c r="B10" s="8" t="n">
        <v>7606</v>
      </c>
      <c r="C10" s="8" t="n">
        <v>7126</v>
      </c>
      <c r="D10" s="8" t="n">
        <v>6389</v>
      </c>
      <c r="E10" s="8" t="n">
        <v>21121</v>
      </c>
      <c r="F10" s="10" t="n">
        <v>1.884</v>
      </c>
      <c r="G10" s="10" t="n">
        <v>1.395</v>
      </c>
      <c r="H10" s="10" t="n">
        <v>1.304</v>
      </c>
    </row>
    <row r="12">
      <c r="A12" s="2" t="inlineStr">
        <is>
          <t>Transcriber's notes</t>
        </is>
      </c>
    </row>
    <row r="13">
      <c r="A13" t="inlineStr">
        <is>
          <t>Total 1926 21,891: parts sum to 21,901 — does NOT reconcile (diff 10).</t>
        </is>
      </c>
    </row>
    <row r="14">
      <c r="A14" t="inlineStr">
        <is>
          <t>Total 1927 20,569: parts sum to 20,942 — does NOT reconcile (diff 373).</t>
        </is>
      </c>
    </row>
    <row r="15">
      <c r="A15" t="inlineStr">
        <is>
          <t>Total 1928 21,121: parts sum to 21,121 — reconciles.</t>
        </is>
      </c>
    </row>
    <row r="16">
      <c r="A16" t="inlineStr">
        <is>
          <t>Cells re-read for 1926 and 1927.</t>
        </is>
      </c>
    </row>
  </sheetData>
  <hyperlinks>
    <hyperlink xmlns:r="http://schemas.openxmlformats.org/officeDocument/2006/relationships" ref="A5" r:id="rId1"/>
  </hyperlinks>
  <pageMargins left="0.75" right="0.75" top="1" bottom="1" header="0.5" footer="0.5"/>
</worksheet>
</file>

<file path=xl/worksheets/sheet40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[Barley, naked barley and wheat cultivated in paddy-fields and upland farms, 1927]</t>
        </is>
      </c>
    </row>
    <row r="2">
      <c r="A2" t="inlineStr">
        <is>
          <t>Agriculture · printed pp. 341</t>
        </is>
      </c>
    </row>
    <row r="3">
      <c r="A3" t="inlineStr">
        <is>
          <t>Barley, naked barley and wheat constitute the staple crops in upland farms and are also very extensively cultivated as second crops after rice, as shown below, the figures being those for 1927:—</t>
        </is>
      </c>
    </row>
    <row r="4">
      <c r="A4" t="inlineStr">
        <is>
          <t>Scan: https://archive.org/details/japan-year-book-1930/page/n400/mode/1up</t>
        </is>
      </c>
    </row>
    <row r="5">
      <c r="A5" s="3" t="inlineStr">
        <is>
          <t>← Contents</t>
        </is>
      </c>
    </row>
    <row r="7">
      <c r="A7" s="5" t="inlineStr">
        <is>
          <t>Field</t>
        </is>
      </c>
      <c r="B7" s="5" t="inlineStr">
        <is>
          <t>Barley (cho)</t>
        </is>
      </c>
      <c r="C7" s="5" t="inlineStr">
        <is>
          <t>Naked barley (cho)</t>
        </is>
      </c>
      <c r="D7" s="5" t="inlineStr">
        <is>
          <t>Wheat (cho)</t>
        </is>
      </c>
    </row>
    <row r="8">
      <c r="A8" t="inlineStr">
        <is>
          <t>Paddy-field</t>
        </is>
      </c>
      <c r="B8" s="8" t="n">
        <v>105229</v>
      </c>
      <c r="C8" s="8" t="n">
        <v>308925</v>
      </c>
      <c r="D8" s="8" t="n">
        <v>209328</v>
      </c>
    </row>
    <row r="9">
      <c r="A9" t="inlineStr">
        <is>
          <t>Upland farm</t>
        </is>
      </c>
      <c r="B9" s="8" t="n">
        <v>298495</v>
      </c>
      <c r="C9" s="8" t="n">
        <v>202036</v>
      </c>
      <c r="D9" s="8" t="n">
        <v>280638</v>
      </c>
    </row>
  </sheetData>
  <hyperlinks>
    <hyperlink xmlns:r="http://schemas.openxmlformats.org/officeDocument/2006/relationships" ref="A5" r:id="rId1"/>
  </hyperlinks>
  <pageMargins left="0.75" right="0.75" top="1" bottom="1" header="0.5" footer="0.5"/>
</worksheet>
</file>

<file path=xl/worksheets/sheet40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Miscellaneous Grains</t>
        </is>
      </c>
    </row>
    <row r="2">
      <c r="A2" t="inlineStr">
        <is>
          <t>Agriculture · printed pp. 341</t>
        </is>
      </c>
    </row>
    <row r="3">
      <c r="A3" t="inlineStr">
        <is>
          <t>(Production, in 1,000 "koku")</t>
        </is>
      </c>
    </row>
    <row r="4">
      <c r="A4" t="inlineStr">
        <is>
          <t>Scan: https://archive.org/details/japan-year-book-1930/page/n400/mode/1up</t>
        </is>
      </c>
    </row>
    <row r="5">
      <c r="A5" s="3" t="inlineStr">
        <is>
          <t>← Contents</t>
        </is>
      </c>
    </row>
    <row r="7">
      <c r="A7" s="5" t="inlineStr">
        <is>
          <t>Year</t>
        </is>
      </c>
      <c r="B7" s="5" t="inlineStr">
        <is>
          <t>Proso millet</t>
        </is>
      </c>
      <c r="C7" s="5" t="inlineStr">
        <is>
          <t>Buckwheat</t>
        </is>
      </c>
      <c r="D7" s="5" t="inlineStr">
        <is>
          <t>Foxtail millet</t>
        </is>
      </c>
      <c r="E7" s="5" t="inlineStr">
        <is>
          <t>Barnyard millet</t>
        </is>
      </c>
      <c r="F7" s="5" t="inlineStr">
        <is>
          <t>Maize</t>
        </is>
      </c>
    </row>
    <row r="8">
      <c r="A8" s="9" t="n">
        <v>1925</v>
      </c>
      <c r="B8" s="9" t="n">
        <v>248</v>
      </c>
      <c r="C8" s="8" t="n">
        <v>1032</v>
      </c>
      <c r="D8" s="8" t="n">
        <v>1425</v>
      </c>
      <c r="E8" s="9" t="n">
        <v>644</v>
      </c>
      <c r="F8" s="9" t="n">
        <v>292</v>
      </c>
    </row>
    <row r="9">
      <c r="A9" s="9" t="n">
        <v>1926</v>
      </c>
      <c r="B9" s="9" t="n">
        <v>167</v>
      </c>
      <c r="C9" s="9" t="n">
        <v>817</v>
      </c>
      <c r="D9" s="8" t="n">
        <v>1241</v>
      </c>
      <c r="E9" s="9" t="n">
        <v>588</v>
      </c>
      <c r="F9" s="9" t="n">
        <v>575</v>
      </c>
    </row>
    <row r="10">
      <c r="A10" s="9" t="n">
        <v>1927</v>
      </c>
      <c r="B10" s="9" t="n">
        <v>244</v>
      </c>
      <c r="C10" s="9" t="n">
        <v>923</v>
      </c>
      <c r="D10" s="8" t="n">
        <v>1074</v>
      </c>
      <c r="E10" s="9" t="n">
        <v>616</v>
      </c>
      <c r="F10" s="9" t="n">
        <v>641</v>
      </c>
    </row>
    <row r="12">
      <c r="A12" s="2" t="inlineStr">
        <is>
          <t>Transcriber's notes</t>
        </is>
      </c>
    </row>
    <row r="13">
      <c r="A13" t="inlineStr">
        <is>
          <t>1927 Maize "641": last digit slightly smudged but legible as 1.</t>
        </is>
      </c>
    </row>
  </sheetData>
  <hyperlinks>
    <hyperlink xmlns:r="http://schemas.openxmlformats.org/officeDocument/2006/relationships" ref="A5" r:id="rId1"/>
  </hyperlinks>
  <pageMargins left="0.75" right="0.75" top="1" bottom="1" header="0.5" footer="0.5"/>
</worksheet>
</file>

<file path=xl/worksheets/sheet40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Beans, Potatoes and Sweet Potatoes</t>
        </is>
      </c>
    </row>
    <row r="2">
      <c r="A2" t="inlineStr">
        <is>
          <t>Agriculture · printed pp. 342</t>
        </is>
      </c>
    </row>
    <row r="3">
      <c r="A3" t="inlineStr">
        <is>
          <t>(Production in 1,000)</t>
        </is>
      </c>
    </row>
    <row r="4">
      <c r="A4" t="inlineStr">
        <is>
          <t>Scan: https://archive.org/details/japan-year-book-1930/page/n401/mode/1up</t>
        </is>
      </c>
    </row>
    <row r="5">
      <c r="A5" s="3" t="inlineStr">
        <is>
          <t>← Contents</t>
        </is>
      </c>
    </row>
    <row r="7">
      <c r="A7" s="5" t="inlineStr">
        <is>
          <t>Year</t>
        </is>
      </c>
      <c r="B7" s="5" t="inlineStr">
        <is>
          <t>Soya bean (koku)</t>
        </is>
      </c>
      <c r="C7" s="5" t="inlineStr">
        <is>
          <t>Red bean (koku)</t>
        </is>
      </c>
      <c r="D7" s="5" t="inlineStr">
        <is>
          <t>Pea (koku)</t>
        </is>
      </c>
      <c r="E7" s="5" t="inlineStr">
        <is>
          <t>Horse bean (koku)</t>
        </is>
      </c>
      <c r="F7" s="5" t="inlineStr">
        <is>
          <t>Sweet potato (kwan)</t>
        </is>
      </c>
      <c r="G7" s="5" t="inlineStr">
        <is>
          <t>Irish potato (kwan)</t>
        </is>
      </c>
    </row>
    <row r="8">
      <c r="A8" s="9" t="n">
        <v>1925</v>
      </c>
      <c r="B8" s="8" t="n">
        <v>3609</v>
      </c>
      <c r="C8" s="8" t="n">
        <v>1061</v>
      </c>
      <c r="D8" s="9" t="n">
        <v>338</v>
      </c>
      <c r="E8" s="9" t="n">
        <v>486</v>
      </c>
      <c r="F8" s="8" t="n">
        <v>995469</v>
      </c>
      <c r="G8" s="8" t="n">
        <v>259690</v>
      </c>
    </row>
    <row r="9">
      <c r="A9" s="9" t="n">
        <v>1926</v>
      </c>
      <c r="B9" s="8" t="n">
        <v>2999</v>
      </c>
      <c r="C9" s="9" t="n">
        <v>676</v>
      </c>
      <c r="D9" s="9" t="n">
        <v>381</v>
      </c>
      <c r="E9" s="9" t="n">
        <v>490</v>
      </c>
      <c r="F9" s="8" t="n">
        <v>885948</v>
      </c>
      <c r="G9" s="8" t="n">
        <v>228694</v>
      </c>
    </row>
    <row r="10">
      <c r="A10" s="9" t="n">
        <v>1927</v>
      </c>
      <c r="B10" s="8" t="n">
        <v>3263</v>
      </c>
      <c r="C10" s="9" t="n">
        <v>877</v>
      </c>
      <c r="D10" s="9" t="n">
        <v>450</v>
      </c>
      <c r="E10" s="9" t="n">
        <v>484</v>
      </c>
      <c r="F10" s="8" t="n">
        <v>878999</v>
      </c>
      <c r="G10" s="8" t="n">
        <v>250121</v>
      </c>
    </row>
    <row r="12">
      <c r="A12" s="2" t="inlineStr">
        <is>
          <t>Transcriber's notes</t>
        </is>
      </c>
    </row>
    <row r="13">
      <c r="A13" t="inlineStr">
        <is>
          <t>Thousands separators are faint; several look like full stops in the scan and are transcribed as commas.</t>
        </is>
      </c>
    </row>
  </sheetData>
  <hyperlinks>
    <hyperlink xmlns:r="http://schemas.openxmlformats.org/officeDocument/2006/relationships" ref="A5" r:id="rId1"/>
  </hyperlinks>
  <pageMargins left="0.75" right="0.75" top="1" bottom="1" header="0.5" footer="0.5"/>
</worksheet>
</file>

<file path=xl/worksheets/sheet40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of Some Special Crops (in 1,000)</t>
        </is>
      </c>
    </row>
    <row r="2">
      <c r="A2" t="inlineStr">
        <is>
          <t>Agriculture · printed pp. 342</t>
        </is>
      </c>
    </row>
    <row r="3">
      <c r="A3" t="inlineStr">
        <is>
          <t>Scan: https://archive.org/details/japan-year-book-1930/page/n401/mode/1up</t>
        </is>
      </c>
    </row>
    <row r="4">
      <c r="A4" s="3" t="inlineStr">
        <is>
          <t>← Contents</t>
        </is>
      </c>
    </row>
    <row r="6">
      <c r="A6" s="5" t="inlineStr">
        <is>
          <t>Year</t>
        </is>
      </c>
      <c r="B6" s="5" t="inlineStr">
        <is>
          <t>Leaf indigo (kwan)</t>
        </is>
      </c>
      <c r="C6" s="5" t="inlineStr">
        <is>
          <t>Leaf tobacco (kwan)</t>
        </is>
      </c>
      <c r="D6" s="5" t="inlineStr">
        <is>
          <t>Cotton (kwan)</t>
        </is>
      </c>
      <c r="E6" s="5" t="inlineStr">
        <is>
          <t>Hemp (kwan)</t>
        </is>
      </c>
      <c r="F6" s="5" t="inlineStr">
        <is>
          <t>Rape-seed (koku)</t>
        </is>
      </c>
    </row>
    <row r="7">
      <c r="A7" s="9" t="n">
        <v>1925</v>
      </c>
      <c r="B7" s="9" t="n">
        <v>952</v>
      </c>
      <c r="C7" s="8" t="n">
        <v>17349</v>
      </c>
      <c r="D7" s="9" t="n">
        <v>361</v>
      </c>
      <c r="E7" s="8" t="n">
        <v>2130</v>
      </c>
      <c r="F7" s="9" t="n">
        <v>587</v>
      </c>
    </row>
    <row r="8">
      <c r="A8" s="9" t="n">
        <v>1926</v>
      </c>
      <c r="B8" s="9" t="n">
        <v>516</v>
      </c>
      <c r="C8" s="8" t="n">
        <v>16751</v>
      </c>
      <c r="D8" s="9" t="n">
        <v>260</v>
      </c>
      <c r="E8" s="8" t="n">
        <v>2489</v>
      </c>
      <c r="F8" s="9" t="n">
        <v>580</v>
      </c>
    </row>
    <row r="9">
      <c r="A9" s="9" t="n">
        <v>1927</v>
      </c>
      <c r="B9" s="9" t="n">
        <v>585</v>
      </c>
      <c r="C9" s="8" t="n">
        <v>18183</v>
      </c>
      <c r="D9" s="9" t="n">
        <v>254</v>
      </c>
      <c r="E9" s="8" t="n">
        <v>2256</v>
      </c>
      <c r="F9" s="9" t="n">
        <v>597</v>
      </c>
    </row>
    <row r="11">
      <c r="A11" s="2" t="inlineStr">
        <is>
          <t>Transcriber's notes</t>
        </is>
      </c>
    </row>
    <row r="12">
      <c r="A12" t="inlineStr">
        <is>
          <t>Thousands separators are faint; several look like full stops in the scan and are transcribed as commas.</t>
        </is>
      </c>
    </row>
  </sheetData>
  <hyperlinks>
    <hyperlink xmlns:r="http://schemas.openxmlformats.org/officeDocument/2006/relationships" ref="A4" r:id="rId1"/>
  </hyperlinks>
  <pageMargins left="0.75" right="0.75" top="1" bottom="1" header="0.5" footer="0.5"/>
</worksheet>
</file>

<file path=xl/worksheets/sheet40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of Other Minor Crops (in 1,000 "Kan")</t>
        </is>
      </c>
    </row>
    <row r="2">
      <c r="A2" t="inlineStr">
        <is>
          <t>Agriculture · printed pp. 342</t>
        </is>
      </c>
    </row>
    <row r="3">
      <c r="A3" t="inlineStr">
        <is>
          <t>Scan: https://archive.org/details/japan-year-book-1930/page/n401/mode/1up</t>
        </is>
      </c>
    </row>
    <row r="4">
      <c r="A4" s="3" t="inlineStr">
        <is>
          <t>← Contents</t>
        </is>
      </c>
    </row>
    <row r="6">
      <c r="A6" s="5" t="inlineStr">
        <is>
          <t>Crop</t>
        </is>
      </c>
      <c r="B6" s="5" t="inlineStr">
        <is>
          <t>1927</t>
        </is>
      </c>
      <c r="C6" s="5" t="inlineStr">
        <is>
          <t>1926</t>
        </is>
      </c>
      <c r="D6" s="5" t="inlineStr">
        <is>
          <t>1925</t>
        </is>
      </c>
      <c r="E6" s="5" t="inlineStr">
        <is>
          <t>1924</t>
        </is>
      </c>
    </row>
    <row r="7">
      <c r="A7" t="inlineStr">
        <is>
          <t>Radish</t>
        </is>
      </c>
      <c r="B7" s="8" t="n">
        <v>684140</v>
      </c>
      <c r="C7" s="8" t="n">
        <v>638549</v>
      </c>
      <c r="D7" s="8" t="n">
        <v>628561</v>
      </c>
      <c r="E7" s="8" t="n">
        <v>607586</v>
      </c>
    </row>
    <row r="8">
      <c r="A8" t="inlineStr">
        <is>
          <t>Carrot (Daucuscarola)</t>
        </is>
      </c>
      <c r="B8" s="8" t="n">
        <v>29717</v>
      </c>
      <c r="C8" s="8" t="n">
        <v>28665</v>
      </c>
      <c r="D8" s="8" t="n">
        <v>28575</v>
      </c>
      <c r="E8" s="8" t="n">
        <v>26693</v>
      </c>
    </row>
    <row r="9">
      <c r="A9" t="inlineStr">
        <is>
          <t>Burdock (Lappa major)</t>
        </is>
      </c>
      <c r="B9" s="8" t="n">
        <v>50279</v>
      </c>
      <c r="C9" s="8" t="n">
        <v>49118</v>
      </c>
      <c r="D9" s="8" t="n">
        <v>49499</v>
      </c>
      <c r="E9" s="8" t="n">
        <v>48031</v>
      </c>
    </row>
    <row r="10">
      <c r="A10" t="inlineStr">
        <is>
          <t>Paper mulberry (bark dried)</t>
        </is>
      </c>
      <c r="B10" s="8" t="n">
        <v>3907</v>
      </c>
      <c r="C10" s="8" t="n">
        <v>4201</v>
      </c>
      <c r="D10" s="8" t="n">
        <v>4589</v>
      </c>
      <c r="E10" s="8" t="n">
        <v>4762</v>
      </c>
    </row>
    <row r="11">
      <c r="A11" t="inlineStr">
        <is>
          <t>Rush for matting</t>
        </is>
      </c>
      <c r="B11" s="8" t="n">
        <v>10049</v>
      </c>
      <c r="C11" s="8" t="n">
        <v>11448</v>
      </c>
      <c r="D11" s="8" t="n">
        <v>12933</v>
      </c>
      <c r="E11" s="8" t="n">
        <v>14915</v>
      </c>
    </row>
    <row r="12">
      <c r="A12" t="inlineStr">
        <is>
          <t>Peppermint</t>
        </is>
      </c>
      <c r="B12" s="8" t="n">
        <v>10555</v>
      </c>
      <c r="C12" s="8" t="n">
        <v>11087</v>
      </c>
      <c r="D12" s="8" t="n">
        <v>10301</v>
      </c>
      <c r="E12" s="8" t="n">
        <v>6290</v>
      </c>
    </row>
    <row r="13">
      <c r="A13" t="inlineStr">
        <is>
          <t>Flax</t>
        </is>
      </c>
      <c r="B13" s="8" t="n">
        <v>2338</v>
      </c>
      <c r="C13" s="8" t="n">
        <v>8545</v>
      </c>
      <c r="D13" s="8" t="n">
        <v>8956</v>
      </c>
      <c r="E13" t="inlineStr"/>
    </row>
    <row r="14">
      <c r="A14" t="inlineStr">
        <is>
          <t>Taro</t>
        </is>
      </c>
      <c r="B14" s="8" t="n">
        <v>163120</v>
      </c>
      <c r="C14" s="8" t="n">
        <v>154965</v>
      </c>
      <c r="D14" s="8" t="n">
        <v>159217</v>
      </c>
      <c r="E14" s="8" t="n">
        <v>149070</v>
      </c>
    </row>
    <row r="15">
      <c r="A15" t="inlineStr">
        <is>
          <t>Turnip</t>
        </is>
      </c>
      <c r="B15" s="8" t="n">
        <v>41587</v>
      </c>
      <c r="C15" s="8" t="n">
        <v>39960</v>
      </c>
      <c r="D15" s="8" t="n">
        <v>38047</v>
      </c>
      <c r="E15" s="8" t="n">
        <v>38551</v>
      </c>
    </row>
    <row r="16">
      <c r="A16" t="inlineStr">
        <is>
          <t>Cabbage</t>
        </is>
      </c>
      <c r="B16" s="8" t="n">
        <v>31632</v>
      </c>
      <c r="C16" s="8" t="n">
        <v>27077</v>
      </c>
      <c r="D16" s="8" t="n">
        <v>27583</v>
      </c>
      <c r="E16" s="8" t="n">
        <v>25176</v>
      </c>
    </row>
    <row r="17">
      <c r="A17" t="inlineStr">
        <is>
          <t>Onion</t>
        </is>
      </c>
      <c r="B17" s="8" t="n">
        <v>23389</v>
      </c>
      <c r="C17" s="8" t="n">
        <v>22589</v>
      </c>
      <c r="D17" s="8" t="n">
        <v>20089</v>
      </c>
      <c r="E17" s="8" t="n">
        <v>16251</v>
      </c>
    </row>
    <row r="18">
      <c r="A18" t="inlineStr">
        <is>
          <t>Welsh onion</t>
        </is>
      </c>
      <c r="B18" s="8" t="n">
        <v>55032</v>
      </c>
      <c r="C18" s="8" t="n">
        <v>52684</v>
      </c>
      <c r="D18" s="8" t="n">
        <v>50803</v>
      </c>
      <c r="E18" s="8" t="n">
        <v>46832</v>
      </c>
    </row>
    <row r="20">
      <c r="A20" s="2" t="inlineStr">
        <is>
          <t>Transcriber's notes</t>
        </is>
      </c>
    </row>
    <row r="21">
      <c r="A21" t="inlineStr">
        <is>
          <t>Thousands separators are faint; several look like full stops in the scan and are transcribed as commas.</t>
        </is>
      </c>
    </row>
    <row r="22">
      <c r="A22" t="inlineStr">
        <is>
          <t>Row Flax, col 1924: middle digit illegible (reads "5,8?5", ? probably 6); left blank.</t>
        </is>
      </c>
    </row>
    <row r="23">
      <c r="A23" t="inlineStr">
        <is>
          <t>Row Welsh onion, col 1924: last digit faint but legible as 2.</t>
        </is>
      </c>
    </row>
  </sheetData>
  <hyperlinks>
    <hyperlink xmlns:r="http://schemas.openxmlformats.org/officeDocument/2006/relationships" ref="A4" r:id="rId1"/>
  </hyperlinks>
  <pageMargins left="0.75" right="0.75" top="1" bottom="1" header="0.5" footer="0.5"/>
</worksheet>
</file>

<file path=xl/worksheets/sheet40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Cattle</t>
        </is>
      </c>
    </row>
    <row r="2">
      <c r="A2" t="inlineStr">
        <is>
          <t>Agriculture · printed pp. 343</t>
        </is>
      </c>
    </row>
    <row r="3">
      <c r="A3" t="inlineStr">
        <is>
          <t>Stock-Farming Statistics</t>
        </is>
      </c>
    </row>
    <row r="4">
      <c r="A4" t="inlineStr">
        <is>
          <t>Scan: https://archive.org/details/japan-year-book-1930/page/n402/mode/1up</t>
        </is>
      </c>
    </row>
    <row r="5">
      <c r="A5" s="3" t="inlineStr">
        <is>
          <t>← Contents</t>
        </is>
      </c>
    </row>
    <row r="7">
      <c r="A7" s="5" t="inlineStr">
        <is>
          <t>Year</t>
        </is>
      </c>
      <c r="B7" s="5" t="inlineStr">
        <is>
          <t>Cows</t>
        </is>
      </c>
      <c r="C7" s="5" t="inlineStr">
        <is>
          <t>Bulls</t>
        </is>
      </c>
      <c r="D7" s="5" t="inlineStr">
        <is>
          <t>Total</t>
        </is>
      </c>
      <c r="E7" s="5" t="inlineStr">
        <is>
          <t>Calving</t>
        </is>
      </c>
      <c r="F7" s="5" t="inlineStr">
        <is>
          <t>Death</t>
        </is>
      </c>
    </row>
    <row r="8">
      <c r="A8" s="9" t="n">
        <v>1925</v>
      </c>
      <c r="B8" s="8" t="n">
        <v>1047357</v>
      </c>
      <c r="C8" s="8" t="n">
        <v>412296</v>
      </c>
      <c r="D8" s="8" t="n">
        <v>1459653</v>
      </c>
      <c r="E8" s="8" t="n">
        <v>209928</v>
      </c>
      <c r="F8" s="8" t="n">
        <v>18994</v>
      </c>
    </row>
    <row r="9">
      <c r="A9" s="9" t="n">
        <v>1926</v>
      </c>
      <c r="B9" s="8" t="n">
        <v>1051094</v>
      </c>
      <c r="C9" s="8" t="n">
        <v>414055</v>
      </c>
      <c r="D9" s="8" t="n">
        <v>1465149</v>
      </c>
      <c r="E9" s="8" t="n">
        <v>200485</v>
      </c>
      <c r="F9" s="8" t="n">
        <v>14858</v>
      </c>
    </row>
    <row r="10">
      <c r="A10" s="9" t="n">
        <v>1927</v>
      </c>
      <c r="B10" s="8" t="n">
        <v>1059535</v>
      </c>
      <c r="C10" s="8" t="n">
        <v>414874</v>
      </c>
      <c r="D10" s="8" t="n">
        <v>1474409</v>
      </c>
      <c r="E10" s="8" t="n">
        <v>203430</v>
      </c>
      <c r="F10" s="8" t="n">
        <v>14695</v>
      </c>
    </row>
    <row r="12">
      <c r="A12" s="2" t="inlineStr">
        <is>
          <t>Transcriber's notes</t>
        </is>
      </c>
    </row>
    <row r="13">
      <c r="A13" t="inlineStr">
        <is>
          <t>Faint separators that look like full stops in the scan are transcribed as commas.</t>
        </is>
      </c>
    </row>
    <row r="14">
      <c r="A14" t="inlineStr">
        <is>
          <t>Total = Cows + Bulls: 1925 parts 1,459,653 — reconciles; 1926 parts 1,465,149 — reconciles; 1927 parts 1,474,409 — reconciles.</t>
        </is>
      </c>
    </row>
  </sheetData>
  <hyperlinks>
    <hyperlink xmlns:r="http://schemas.openxmlformats.org/officeDocument/2006/relationships" ref="A5" r:id="rId1"/>
  </hyperlinks>
  <pageMargins left="0.75" right="0.75" top="1" bottom="1" header="0.5" footer="0.5"/>
</worksheet>
</file>

<file path=xl/worksheets/sheet40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Horses</t>
        </is>
      </c>
    </row>
    <row r="2">
      <c r="A2" t="inlineStr">
        <is>
          <t>Agriculture · printed pp. 343</t>
        </is>
      </c>
    </row>
    <row r="3">
      <c r="A3" t="inlineStr">
        <is>
          <t>Scan: https://archive.org/details/japan-year-book-1930/page/n402/mode/1up</t>
        </is>
      </c>
    </row>
    <row r="4">
      <c r="A4" s="3" t="inlineStr">
        <is>
          <t>← Contents</t>
        </is>
      </c>
    </row>
    <row r="6">
      <c r="A6" s="5" t="inlineStr">
        <is>
          <t>Year</t>
        </is>
      </c>
      <c r="B6" s="5" t="inlineStr">
        <is>
          <t>Horses</t>
        </is>
      </c>
      <c r="C6" s="5" t="inlineStr">
        <is>
          <t>Colts</t>
        </is>
      </c>
      <c r="D6" s="5" t="inlineStr">
        <is>
          <t>Total</t>
        </is>
      </c>
      <c r="E6" s="5" t="inlineStr">
        <is>
          <t>Foalings</t>
        </is>
      </c>
      <c r="F6" s="5" t="inlineStr">
        <is>
          <t>Deaths</t>
        </is>
      </c>
    </row>
    <row r="7">
      <c r="A7" s="9" t="n">
        <v>1925</v>
      </c>
      <c r="B7" s="8" t="n">
        <v>1237153</v>
      </c>
      <c r="C7" s="8" t="n">
        <v>316155</v>
      </c>
      <c r="D7" s="8" t="n">
        <v>1553308</v>
      </c>
      <c r="E7" s="8" t="n">
        <v>110704</v>
      </c>
      <c r="F7" s="8" t="n">
        <v>29520</v>
      </c>
    </row>
    <row r="8">
      <c r="A8" s="9" t="n">
        <v>1926</v>
      </c>
      <c r="B8" s="8" t="n">
        <v>1167605</v>
      </c>
      <c r="C8" s="8" t="n">
        <v>318848</v>
      </c>
      <c r="D8" s="8" t="n">
        <v>1486453</v>
      </c>
      <c r="E8" s="8" t="n">
        <v>110428</v>
      </c>
      <c r="F8" s="8" t="n">
        <v>28476</v>
      </c>
    </row>
    <row r="9">
      <c r="A9" s="9" t="n">
        <v>1927</v>
      </c>
      <c r="B9" s="8" t="n">
        <v>1215029</v>
      </c>
      <c r="C9" t="inlineStr">
        <is>
          <t>—</t>
        </is>
      </c>
      <c r="D9" t="inlineStr">
        <is>
          <t>—</t>
        </is>
      </c>
      <c r="E9" s="8" t="n">
        <v>115684</v>
      </c>
      <c r="F9" s="8" t="n">
        <v>27990</v>
      </c>
    </row>
    <row r="11">
      <c r="A11" s="2" t="inlineStr">
        <is>
          <t>Footnotes</t>
        </is>
      </c>
    </row>
    <row r="12">
      <c r="A12" t="inlineStr">
        <is>
          <t>The total includes some Government horses which are not specified in the table.</t>
        </is>
      </c>
    </row>
    <row r="14">
      <c r="A14" s="2" t="inlineStr">
        <is>
          <t>Transcriber's notes</t>
        </is>
      </c>
    </row>
    <row r="15">
      <c r="A15" t="inlineStr">
        <is>
          <t>Faint separators that look like full stops in the scan are transcribed as commas.</t>
        </is>
      </c>
    </row>
    <row r="16">
      <c r="A16" t="inlineStr">
        <is>
          <t>Total = Horses + Colts: 1925 parts 1,553,308 — reconciles; 1926 parts 1,486,453 — reconciles.</t>
        </is>
      </c>
    </row>
  </sheetData>
  <hyperlinks>
    <hyperlink xmlns:r="http://schemas.openxmlformats.org/officeDocument/2006/relationships" ref="A4" r:id="rId1"/>
  </hyperlinks>
  <pageMargins left="0.75" right="0.75" top="1" bottom="1" header="0.5" footer="0.5"/>
</worksheet>
</file>

<file path=xl/worksheets/sheet40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Sheep, Goats and Swine</t>
        </is>
      </c>
    </row>
    <row r="2">
      <c r="A2" t="inlineStr">
        <is>
          <t>Agriculture · printed pp. 343</t>
        </is>
      </c>
    </row>
    <row r="3">
      <c r="A3" t="inlineStr">
        <is>
          <t>Scan: https://archive.org/details/japan-year-book-1930/page/n402/mode/1up</t>
        </is>
      </c>
    </row>
    <row r="4">
      <c r="A4" s="3" t="inlineStr">
        <is>
          <t>← Contents</t>
        </is>
      </c>
    </row>
    <row r="6">
      <c r="A6" s="5" t="inlineStr">
        <is>
          <t>Year</t>
        </is>
      </c>
      <c r="B6" s="5" t="inlineStr">
        <is>
          <t>Sheep</t>
        </is>
      </c>
      <c r="C6" s="5" t="inlineStr">
        <is>
          <t>Goats</t>
        </is>
      </c>
      <c r="D6" s="5" t="inlineStr">
        <is>
          <t>Swine</t>
        </is>
      </c>
    </row>
    <row r="7">
      <c r="A7" s="9" t="n">
        <v>1925</v>
      </c>
      <c r="B7" s="8" t="n">
        <v>17359</v>
      </c>
      <c r="C7" s="8" t="n">
        <v>168265</v>
      </c>
      <c r="D7" s="8" t="n">
        <v>672583</v>
      </c>
    </row>
    <row r="8">
      <c r="A8" s="9" t="n">
        <v>1926</v>
      </c>
      <c r="B8" s="8" t="n">
        <v>17901</v>
      </c>
      <c r="C8" s="8" t="n">
        <v>179089</v>
      </c>
      <c r="D8" s="8" t="n">
        <v>621466</v>
      </c>
    </row>
    <row r="9">
      <c r="A9" s="9" t="n">
        <v>1927</v>
      </c>
      <c r="B9" s="8" t="n">
        <v>18814</v>
      </c>
      <c r="C9" s="8" t="n">
        <v>194984</v>
      </c>
      <c r="D9" s="8" t="n">
        <v>677063</v>
      </c>
    </row>
    <row r="11">
      <c r="A11" s="2" t="inlineStr">
        <is>
          <t>Transcriber's notes</t>
        </is>
      </c>
    </row>
    <row r="12">
      <c r="A12" t="inlineStr">
        <is>
          <t>Faint separators that look like full stops in the scan are transcribed as commas.</t>
        </is>
      </c>
    </row>
  </sheetData>
  <hyperlinks>
    <hyperlink xmlns:r="http://schemas.openxmlformats.org/officeDocument/2006/relationships" ref="A4" r:id="rId1"/>
  </hyperlinks>
  <pageMargins left="0.75" right="0.75" top="1" bottom="1" header="0.5" footer="0.5"/>
</worksheet>
</file>

<file path=xl/worksheets/sheet40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Slaughtering Returns</t>
        </is>
      </c>
    </row>
    <row r="2">
      <c r="A2" t="inlineStr">
        <is>
          <t>Agriculture · printed pp. 343</t>
        </is>
      </c>
    </row>
    <row r="3">
      <c r="A3" t="inlineStr">
        <is>
          <t>Scan: https://archive.org/details/japan-year-book-1930/page/n402/mode/1up</t>
        </is>
      </c>
    </row>
    <row r="4">
      <c r="A4" s="3" t="inlineStr">
        <is>
          <t>← Contents</t>
        </is>
      </c>
    </row>
    <row r="6">
      <c r="A6" s="5" t="inlineStr">
        <is>
          <t>Year</t>
        </is>
      </c>
      <c r="B6" s="5" t="inlineStr">
        <is>
          <t>Cattle</t>
        </is>
      </c>
      <c r="C6" s="5" t="inlineStr">
        <is>
          <t>Calves</t>
        </is>
      </c>
      <c r="D6" s="5" t="inlineStr">
        <is>
          <t>Horses</t>
        </is>
      </c>
      <c r="E6" s="5" t="inlineStr">
        <is>
          <t>Sheep and goats</t>
        </is>
      </c>
      <c r="F6" s="5" t="inlineStr">
        <is>
          <t>Swine</t>
        </is>
      </c>
    </row>
    <row r="7">
      <c r="A7" s="9" t="n">
        <v>1925</v>
      </c>
      <c r="B7" s="8" t="n">
        <v>295911</v>
      </c>
      <c r="C7" s="8" t="n">
        <v>22399</v>
      </c>
      <c r="D7" s="8" t="n">
        <v>77011</v>
      </c>
      <c r="E7" s="8" t="n">
        <v>11835</v>
      </c>
      <c r="F7" s="8" t="n">
        <v>766187</v>
      </c>
    </row>
    <row r="8">
      <c r="A8" s="9" t="n">
        <v>1926</v>
      </c>
      <c r="B8" s="8" t="n">
        <v>279405</v>
      </c>
      <c r="C8" s="8" t="n">
        <v>22345</v>
      </c>
      <c r="D8" s="8" t="n">
        <v>74154</v>
      </c>
      <c r="E8" s="8" t="n">
        <v>11825</v>
      </c>
      <c r="F8" s="8" t="n">
        <v>597264</v>
      </c>
    </row>
    <row r="9">
      <c r="A9" s="9" t="n">
        <v>1927</v>
      </c>
      <c r="B9" s="8" t="n">
        <v>282712</v>
      </c>
      <c r="C9" s="8" t="n">
        <v>23741</v>
      </c>
      <c r="D9" s="8" t="n">
        <v>69831</v>
      </c>
      <c r="E9" s="8" t="n">
        <v>12512</v>
      </c>
      <c r="F9" s="8" t="n">
        <v>561366</v>
      </c>
    </row>
    <row r="11">
      <c r="A11" s="2" t="inlineStr">
        <is>
          <t>Transcriber's notes</t>
        </is>
      </c>
    </row>
    <row r="12">
      <c r="A12" t="inlineStr">
        <is>
          <t>Faint separators that look like full stops in the scan are transcribed as commas.</t>
        </is>
      </c>
    </row>
  </sheetData>
  <hyperlinks>
    <hyperlink xmlns:r="http://schemas.openxmlformats.org/officeDocument/2006/relationships" ref="A4" r:id="rId1"/>
  </hyperlinks>
  <pageMargins left="0.75" right="0.75" top="1" bottom="1" header="0.5" footer="0.5"/>
</worksheet>
</file>

<file path=xl/worksheets/sheet409.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on Poultry (in 1,000)</t>
        </is>
      </c>
    </row>
    <row r="2">
      <c r="A2" t="inlineStr">
        <is>
          <t>Agriculture · printed pp. 343</t>
        </is>
      </c>
    </row>
    <row r="3">
      <c r="A3" t="inlineStr">
        <is>
          <t>Poultry</t>
        </is>
      </c>
    </row>
    <row r="4">
      <c r="A4" t="inlineStr">
        <is>
          <t>Scan: https://archive.org/details/japan-year-book-1930/page/n402/mode/1up</t>
        </is>
      </c>
    </row>
    <row r="5">
      <c r="A5" s="3" t="inlineStr">
        <is>
          <t>← Contents</t>
        </is>
      </c>
    </row>
    <row r="7">
      <c r="A7" s="5" t="inlineStr">
        <is>
          <t>At the end of June</t>
        </is>
      </c>
      <c r="B7" s="5" t="inlineStr">
        <is>
          <t>No. of family</t>
        </is>
      </c>
      <c r="C7" s="5" t="inlineStr">
        <is>
          <t>Fowl — No. of fowl</t>
        </is>
      </c>
      <c r="D7" s="5" t="inlineStr">
        <is>
          <t>Fowl — No. of Chicken</t>
        </is>
      </c>
      <c r="E7" s="5" t="inlineStr">
        <is>
          <t>Fowl — Value (Yen)</t>
        </is>
      </c>
      <c r="F7" s="5" t="inlineStr">
        <is>
          <t>Egg (output) — No.</t>
        </is>
      </c>
      <c r="G7" s="5" t="inlineStr">
        <is>
          <t>Egg (output) — Value (Yen)</t>
        </is>
      </c>
    </row>
    <row r="8">
      <c r="A8" s="9" t="n">
        <v>1925</v>
      </c>
      <c r="B8" s="8" t="n">
        <v>3503</v>
      </c>
      <c r="C8" s="8" t="n">
        <v>20614</v>
      </c>
      <c r="D8" s="8" t="n">
        <v>16556</v>
      </c>
      <c r="E8" s="8" t="n">
        <v>38881</v>
      </c>
      <c r="F8" s="8" t="n">
        <v>1619716</v>
      </c>
      <c r="G8" s="8" t="n">
        <v>70038</v>
      </c>
    </row>
    <row r="9">
      <c r="A9" s="9" t="n">
        <v>1926</v>
      </c>
      <c r="B9" s="8" t="n">
        <v>3475</v>
      </c>
      <c r="C9" s="8" t="n">
        <v>20881</v>
      </c>
      <c r="D9" s="8" t="n">
        <v>17628</v>
      </c>
      <c r="E9" s="8" t="n">
        <v>39513</v>
      </c>
      <c r="F9" s="8" t="n">
        <v>1731089</v>
      </c>
      <c r="G9" s="8" t="n">
        <v>75255</v>
      </c>
    </row>
    <row r="10">
      <c r="A10" s="9" t="n">
        <v>1927</v>
      </c>
      <c r="B10" s="8" t="n">
        <v>3454</v>
      </c>
      <c r="C10" s="8" t="n">
        <v>20330</v>
      </c>
      <c r="D10" s="8" t="n">
        <v>19923</v>
      </c>
      <c r="E10" s="8" t="n">
        <v>41655</v>
      </c>
      <c r="F10" s="8" t="n">
        <v>1981587</v>
      </c>
      <c r="G10" s="8" t="n">
        <v>81473</v>
      </c>
    </row>
    <row r="12">
      <c r="A12" s="2" t="inlineStr">
        <is>
          <t>Transcriber's notes</t>
        </is>
      </c>
    </row>
    <row r="13">
      <c r="A13" t="inlineStr">
        <is>
          <t>Faint separators that look like full stops in the scan are transcribed as commas.</t>
        </is>
      </c>
    </row>
    <row r="14">
      <c r="A14" t="inlineStr">
        <is>
          <t>Row 1927, No. of Chicken "19,923": second digit has an ink blot but reads as 9.</t>
        </is>
      </c>
    </row>
  </sheetData>
  <hyperlinks>
    <hyperlink xmlns:r="http://schemas.openxmlformats.org/officeDocument/2006/relationships" ref="A5" r:id="rId1"/>
  </hyperlinks>
  <pageMargins left="0.75" right="0.75" top="1" bottom="1" header="0.5" footer="0.5"/>
</worksheet>
</file>

<file path=xl/worksheets/sheet41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on Dairy</t>
        </is>
      </c>
    </row>
    <row r="2">
      <c r="A2" t="inlineStr">
        <is>
          <t>Agriculture · printed pp. 344</t>
        </is>
      </c>
    </row>
    <row r="3">
      <c r="A3" t="inlineStr">
        <is>
          <t>Scan: https://archive.org/details/japan-year-book-1930/page/n403/mode/1up</t>
        </is>
      </c>
    </row>
    <row r="4">
      <c r="A4" s="3" t="inlineStr">
        <is>
          <t>← Contents</t>
        </is>
      </c>
    </row>
    <row r="6">
      <c r="A6" s="5" t="inlineStr">
        <is>
          <t>Year</t>
        </is>
      </c>
      <c r="B6" s="5" t="inlineStr">
        <is>
          <t>No. of houses</t>
        </is>
      </c>
      <c r="C6" s="5" t="inlineStr">
        <is>
          <t>No. of milk cows</t>
        </is>
      </c>
      <c r="D6" s="5" t="inlineStr">
        <is>
          <t>Milk (output) — Quantity (koku)</t>
        </is>
      </c>
      <c r="E6" s="5" t="inlineStr">
        <is>
          <t>Milk (output) — Value (Yen)</t>
        </is>
      </c>
    </row>
    <row r="7">
      <c r="A7" s="9" t="n">
        <v>1925</v>
      </c>
      <c r="B7" s="8" t="n">
        <v>17221</v>
      </c>
      <c r="C7" s="8" t="n">
        <v>65448</v>
      </c>
      <c r="D7" s="8" t="n">
        <v>702223</v>
      </c>
      <c r="E7" t="inlineStr"/>
    </row>
    <row r="8">
      <c r="A8" s="9" t="n">
        <v>1926</v>
      </c>
      <c r="B8" s="8" t="n">
        <v>17406</v>
      </c>
      <c r="C8" s="8" t="n">
        <v>69434</v>
      </c>
      <c r="D8" s="8" t="n">
        <v>779129</v>
      </c>
      <c r="E8" s="8" t="n">
        <v>27305750</v>
      </c>
    </row>
    <row r="9">
      <c r="A9" s="9" t="n">
        <v>1927</v>
      </c>
      <c r="B9" s="8" t="n">
        <v>17941</v>
      </c>
      <c r="C9" s="8" t="n">
        <v>70716</v>
      </c>
      <c r="D9" s="8" t="n">
        <v>797441</v>
      </c>
      <c r="E9" s="8" t="n">
        <v>28156828</v>
      </c>
    </row>
    <row r="11">
      <c r="A11" s="2" t="inlineStr">
        <is>
          <t>Transcriber's notes</t>
        </is>
      </c>
    </row>
    <row r="12">
      <c r="A12" t="inlineStr">
        <is>
          <t>Row 1925, col Milk Value (Yen): printed "28,4?1,302" — the fifth digit is a filled ink blot (probably 6); cell left blank.</t>
        </is>
      </c>
    </row>
  </sheetData>
  <hyperlinks>
    <hyperlink xmlns:r="http://schemas.openxmlformats.org/officeDocument/2006/relationships" ref="A4" r:id="rId1"/>
  </hyperlinks>
  <pageMargins left="0.75" right="0.75" top="1" bottom="1" header="0.5" footer="0.5"/>
</worksheet>
</file>

<file path=xl/worksheets/sheet411.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[Animals affected by epidemics]</t>
        </is>
      </c>
    </row>
    <row r="2">
      <c r="A2" t="inlineStr">
        <is>
          <t>Agriculture · printed pp. 344</t>
        </is>
      </c>
    </row>
    <row r="3">
      <c r="A3" t="inlineStr">
        <is>
          <t>Animal Epidemics — "The number of animals affected during the last few years is shown below:—"</t>
        </is>
      </c>
    </row>
    <row r="4">
      <c r="A4" t="inlineStr">
        <is>
          <t>Scan: https://archive.org/details/japan-year-book-1930/page/n403/mode/1up</t>
        </is>
      </c>
    </row>
    <row r="5">
      <c r="A5" s="3" t="inlineStr">
        <is>
          <t>← Contents</t>
        </is>
      </c>
    </row>
    <row r="7">
      <c r="A7" s="5" t="inlineStr">
        <is>
          <t>Year</t>
        </is>
      </c>
      <c r="B7" s="5" t="inlineStr">
        <is>
          <t>Anthrax — Cattle</t>
        </is>
      </c>
      <c r="C7" s="5" t="inlineStr">
        <is>
          <t>Anthrax — Horse</t>
        </is>
      </c>
      <c r="D7" s="5" t="inlineStr">
        <is>
          <t>Black leg (Cattle)</t>
        </is>
      </c>
      <c r="E7" s="5" t="inlineStr">
        <is>
          <t>Cholera (Swine)</t>
        </is>
      </c>
      <c r="F7" s="5" t="inlineStr">
        <is>
          <t>Erysipelas (Swine)</t>
        </is>
      </c>
      <c r="G7" s="5" t="inlineStr">
        <is>
          <t>Hydrophobia — Dog</t>
        </is>
      </c>
      <c r="H7" s="5" t="inlineStr">
        <is>
          <t>Hydrophobia — Cattle</t>
        </is>
      </c>
      <c r="I7" s="5" t="inlineStr">
        <is>
          <t>Hydrophobia — Horse</t>
        </is>
      </c>
      <c r="J7" s="5" t="inlineStr">
        <is>
          <t>Hydrophobia — Pig</t>
        </is>
      </c>
      <c r="K7" s="5" t="inlineStr">
        <is>
          <t>Hydrophobia — Sheep</t>
        </is>
      </c>
    </row>
    <row r="8">
      <c r="A8" s="9" t="n">
        <v>1925</v>
      </c>
      <c r="B8" s="9" t="n">
        <v>182</v>
      </c>
      <c r="C8" s="9" t="n">
        <v>35</v>
      </c>
      <c r="D8" s="9" t="n">
        <v>88</v>
      </c>
      <c r="E8" s="8" t="n">
        <v>2736</v>
      </c>
      <c r="F8" s="9" t="n">
        <v>52</v>
      </c>
      <c r="G8" s="8" t="n">
        <v>3093</v>
      </c>
      <c r="H8" s="9" t="n">
        <v>34</v>
      </c>
      <c r="I8" s="9" t="n">
        <v>27</v>
      </c>
      <c r="J8" s="9" t="n">
        <v>4</v>
      </c>
      <c r="K8" s="9" t="n">
        <v>6</v>
      </c>
    </row>
    <row r="9">
      <c r="A9" s="9" t="n">
        <v>1926</v>
      </c>
      <c r="B9" s="9" t="n">
        <v>295</v>
      </c>
      <c r="C9" s="9" t="n">
        <v>53</v>
      </c>
      <c r="D9" s="9" t="n">
        <v>91</v>
      </c>
      <c r="E9" s="8" t="n">
        <v>3670</v>
      </c>
      <c r="F9" s="9" t="n">
        <v>308</v>
      </c>
      <c r="G9" s="8" t="n">
        <v>1804</v>
      </c>
      <c r="H9" s="9" t="n">
        <v>17</v>
      </c>
      <c r="I9" s="9" t="n">
        <v>11</v>
      </c>
      <c r="J9" s="9" t="n">
        <v>2</v>
      </c>
      <c r="K9" t="inlineStr">
        <is>
          <t>—</t>
        </is>
      </c>
    </row>
    <row r="10">
      <c r="A10" s="9" t="n">
        <v>1927</v>
      </c>
      <c r="B10" s="9" t="n">
        <v>237</v>
      </c>
      <c r="C10" s="9" t="n">
        <v>73</v>
      </c>
      <c r="D10" s="9" t="n">
        <v>85</v>
      </c>
      <c r="E10" s="8" t="n">
        <v>4024</v>
      </c>
      <c r="F10" s="8" t="n">
        <v>2639</v>
      </c>
      <c r="G10" s="9" t="n">
        <v>986</v>
      </c>
      <c r="H10" s="9" t="n">
        <v>9</v>
      </c>
      <c r="I10" s="9" t="n">
        <v>3</v>
      </c>
      <c r="J10" t="inlineStr">
        <is>
          <t>—</t>
        </is>
      </c>
      <c r="K10" t="inlineStr">
        <is>
          <t>—</t>
        </is>
      </c>
    </row>
  </sheetData>
  <hyperlinks>
    <hyperlink xmlns:r="http://schemas.openxmlformats.org/officeDocument/2006/relationships" ref="A5" r:id="rId1"/>
  </hyperlinks>
  <pageMargins left="0.75" right="0.75" top="1" bottom="1" header="0.5" footer="0.5"/>
</worksheet>
</file>

<file path=xl/worksheets/sheet41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Fruits (in 1,000 Kwan)</t>
        </is>
      </c>
    </row>
    <row r="2">
      <c r="A2" t="inlineStr">
        <is>
          <t>Agriculture · printed pp. 344</t>
        </is>
      </c>
    </row>
    <row r="3">
      <c r="A3" t="inlineStr">
        <is>
          <t>Horticulture</t>
        </is>
      </c>
    </row>
    <row r="4">
      <c r="A4" t="inlineStr">
        <is>
          <t>Scan: https://archive.org/details/japan-year-book-1930/page/n403/mode/1up</t>
        </is>
      </c>
    </row>
    <row r="5">
      <c r="A5" s="3" t="inlineStr">
        <is>
          <t>← Contents</t>
        </is>
      </c>
    </row>
    <row r="7">
      <c r="A7" s="5" t="inlineStr">
        <is>
          <t>Year</t>
        </is>
      </c>
      <c r="B7" s="5" t="inlineStr">
        <is>
          <t>Plums</t>
        </is>
      </c>
      <c r="C7" s="5" t="inlineStr">
        <is>
          <t>Peaches</t>
        </is>
      </c>
      <c r="D7" s="5" t="inlineStr">
        <is>
          <t>Pears</t>
        </is>
      </c>
      <c r="E7" s="5" t="inlineStr">
        <is>
          <t>Persimmons</t>
        </is>
      </c>
      <c r="F7" s="5" t="inlineStr">
        <is>
          <t>Apples</t>
        </is>
      </c>
      <c r="G7" s="5" t="inlineStr">
        <is>
          <t>Grapes</t>
        </is>
      </c>
      <c r="H7" s="5" t="inlineStr">
        <is>
          <t>Oranges</t>
        </is>
      </c>
    </row>
    <row r="8">
      <c r="A8" s="9" t="n">
        <v>1925</v>
      </c>
      <c r="B8" s="9" t="n">
        <v>411</v>
      </c>
      <c r="C8" s="8" t="n">
        <v>11943</v>
      </c>
      <c r="D8" s="8" t="n">
        <v>33190</v>
      </c>
      <c r="E8" s="8" t="n">
        <v>42899</v>
      </c>
      <c r="F8" s="8" t="n">
        <v>15387</v>
      </c>
      <c r="G8" s="8" t="n">
        <v>9466</v>
      </c>
      <c r="H8" s="8" t="n">
        <v>3268</v>
      </c>
    </row>
    <row r="9">
      <c r="A9" s="9" t="n">
        <v>1926</v>
      </c>
      <c r="B9" s="9" t="n">
        <v>398</v>
      </c>
      <c r="C9" s="8" t="n">
        <v>12008</v>
      </c>
      <c r="D9" s="8" t="n">
        <v>35175</v>
      </c>
      <c r="E9" s="8" t="n">
        <v>70897</v>
      </c>
      <c r="F9" s="8" t="n">
        <v>26017</v>
      </c>
      <c r="G9" s="8" t="n">
        <v>10856</v>
      </c>
      <c r="H9" s="8" t="n">
        <v>3859</v>
      </c>
    </row>
    <row r="10">
      <c r="A10" s="9" t="n">
        <v>1927</v>
      </c>
      <c r="B10" s="9" t="n">
        <v>428</v>
      </c>
      <c r="C10" s="8" t="n">
        <v>13750</v>
      </c>
      <c r="D10" s="8" t="n">
        <v>38570</v>
      </c>
      <c r="E10" s="8" t="n">
        <v>58094</v>
      </c>
      <c r="F10" s="8" t="n">
        <v>19071</v>
      </c>
      <c r="G10" s="8" t="n">
        <v>10980</v>
      </c>
      <c r="H10" s="8" t="n">
        <v>3786</v>
      </c>
    </row>
    <row r="12">
      <c r="A12" s="2" t="inlineStr">
        <is>
          <t>Footnotes</t>
        </is>
      </c>
    </row>
    <row r="13">
      <c r="A13" t="inlineStr">
        <is>
          <t>N.B.—Plum in 1,000 koku.</t>
        </is>
      </c>
    </row>
    <row r="15">
      <c r="A15" s="2" t="inlineStr">
        <is>
          <t>Transcriber's notes</t>
        </is>
      </c>
    </row>
    <row r="16">
      <c r="A16" t="inlineStr">
        <is>
          <t>Column head printed "Persimmous" (misprint); normalised to Persimmons.</t>
        </is>
      </c>
    </row>
    <row r="17">
      <c r="A17" t="inlineStr">
        <is>
          <t>The section heading "HORTICULTURE" above is printed upside down in the source.</t>
        </is>
      </c>
    </row>
  </sheetData>
  <hyperlinks>
    <hyperlink xmlns:r="http://schemas.openxmlformats.org/officeDocument/2006/relationships" ref="A5" r:id="rId1"/>
  </hyperlinks>
  <pageMargins left="0.75" right="0.75" top="1" bottom="1" header="0.5" footer="0.5"/>
</worksheet>
</file>

<file path=xl/worksheets/sheet413.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on Tea</t>
        </is>
      </c>
    </row>
    <row r="2">
      <c r="A2" t="inlineStr">
        <is>
          <t>Agriculture · printed pp. 345</t>
        </is>
      </c>
    </row>
    <row r="3">
      <c r="A3" t="inlineStr">
        <is>
          <t>Tea</t>
        </is>
      </c>
    </row>
    <row r="4">
      <c r="A4" t="inlineStr">
        <is>
          <t>Scan: https://archive.org/details/japan-year-book-1930/page/n404/mode/1up</t>
        </is>
      </c>
    </row>
    <row r="5">
      <c r="A5" s="3" t="inlineStr">
        <is>
          <t>← Contents</t>
        </is>
      </c>
    </row>
    <row r="7">
      <c r="A7" s="5" t="inlineStr">
        <is>
          <t>Year</t>
        </is>
      </c>
      <c r="B7" s="5" t="inlineStr">
        <is>
          <t>Area (cho)</t>
        </is>
      </c>
      <c r="C7" s="5" t="inlineStr">
        <is>
          <t>No. of manufacturers</t>
        </is>
      </c>
    </row>
    <row r="8">
      <c r="A8" s="9" t="n">
        <v>1922</v>
      </c>
      <c r="B8" s="8" t="n">
        <v>44447</v>
      </c>
      <c r="C8" s="8" t="n">
        <v>1117787</v>
      </c>
    </row>
    <row r="9">
      <c r="A9" s="9" t="n">
        <v>1923</v>
      </c>
      <c r="B9" s="8" t="n">
        <v>44263</v>
      </c>
      <c r="C9" s="8" t="n">
        <v>1129269</v>
      </c>
    </row>
    <row r="10">
      <c r="A10" s="9" t="n">
        <v>1924</v>
      </c>
      <c r="B10" s="8" t="n">
        <v>43575</v>
      </c>
      <c r="C10" s="8" t="n">
        <v>1092949</v>
      </c>
    </row>
    <row r="11">
      <c r="A11" s="9" t="n">
        <v>1925</v>
      </c>
      <c r="B11" s="8" t="n">
        <v>44062</v>
      </c>
      <c r="C11" s="8" t="n">
        <v>1106667</v>
      </c>
    </row>
    <row r="12">
      <c r="A12" s="9" t="n">
        <v>1926</v>
      </c>
      <c r="B12" s="8" t="n">
        <v>44503</v>
      </c>
      <c r="C12" s="8" t="n">
        <v>1147548</v>
      </c>
    </row>
    <row r="13">
      <c r="A13" s="9" t="n">
        <v>1927</v>
      </c>
      <c r="B13" s="8" t="n">
        <v>43264</v>
      </c>
      <c r="C13" s="8" t="n">
        <v>1146894</v>
      </c>
    </row>
    <row r="15">
      <c r="A15" s="2" t="inlineStr">
        <is>
          <t>Footnotes</t>
        </is>
      </c>
    </row>
    <row r="16">
      <c r="A16" t="inlineStr">
        <is>
          <t>cho (area)=2½ acres.</t>
        </is>
      </c>
    </row>
    <row r="18">
      <c r="A18" s="2" t="inlineStr">
        <is>
          <t>Transcriber's notes</t>
        </is>
      </c>
    </row>
    <row r="19">
      <c r="A19"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14.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Various Kinds of Tea (Kwan)</t>
        </is>
      </c>
    </row>
    <row r="2">
      <c r="A2" t="inlineStr">
        <is>
          <t>Agriculture · printed pp. 345</t>
        </is>
      </c>
    </row>
    <row r="3">
      <c r="A3" t="inlineStr">
        <is>
          <t>Scan: https://archive.org/details/japan-year-book-1930/page/n404/mode/1up</t>
        </is>
      </c>
    </row>
    <row r="4">
      <c r="A4" s="3" t="inlineStr">
        <is>
          <t>← Contents</t>
        </is>
      </c>
    </row>
    <row r="6">
      <c r="A6" s="5" t="inlineStr">
        <is>
          <t>Year</t>
        </is>
      </c>
      <c r="B6" s="5" t="inlineStr">
        <is>
          <t>Green tea 2nd kind (Gyokuro)</t>
        </is>
      </c>
      <c r="C6" s="5" t="inlineStr">
        <is>
          <t>Green tea 3rd kind (Sencha)</t>
        </is>
      </c>
      <c r="D6" s="5" t="inlineStr">
        <is>
          <t>Green tea 4th kind (Bancha)</t>
        </is>
      </c>
      <c r="E6" s="5" t="inlineStr">
        <is>
          <t>Black tea</t>
        </is>
      </c>
      <c r="F6" s="5" t="inlineStr">
        <is>
          <t>Others</t>
        </is>
      </c>
      <c r="G6" s="5" t="inlineStr">
        <is>
          <t>Total incl. others</t>
        </is>
      </c>
    </row>
    <row r="7">
      <c r="A7" s="9" t="n">
        <v>1925</v>
      </c>
      <c r="B7" s="8" t="n">
        <v>68480</v>
      </c>
      <c r="C7" s="8" t="n">
        <v>7838364</v>
      </c>
      <c r="D7" s="8" t="n">
        <v>2078548</v>
      </c>
      <c r="E7" s="8" t="n">
        <v>1497</v>
      </c>
      <c r="F7" s="8" t="n">
        <v>231929</v>
      </c>
      <c r="G7" s="8" t="n">
        <v>10218810</v>
      </c>
    </row>
    <row r="8">
      <c r="A8" s="9" t="n">
        <v>1926</v>
      </c>
      <c r="B8" s="8" t="n">
        <v>70580</v>
      </c>
      <c r="C8" s="8" t="n">
        <v>7507814</v>
      </c>
      <c r="D8" s="8" t="n">
        <v>1991026</v>
      </c>
      <c r="E8" s="8" t="n">
        <v>5994</v>
      </c>
      <c r="F8" s="8" t="n">
        <v>84651</v>
      </c>
      <c r="G8" s="8" t="n">
        <v>9660065</v>
      </c>
    </row>
    <row r="9">
      <c r="A9" s="9" t="n">
        <v>1927</v>
      </c>
      <c r="B9" s="8" t="n">
        <v>67364</v>
      </c>
      <c r="C9" s="8" t="n">
        <v>7757952</v>
      </c>
      <c r="D9" s="8" t="n">
        <v>1963880</v>
      </c>
      <c r="E9" s="8" t="n">
        <v>4422</v>
      </c>
      <c r="F9" s="8" t="n">
        <v>64102</v>
      </c>
      <c r="G9" s="8" t="n">
        <v>9857720</v>
      </c>
    </row>
    <row r="11">
      <c r="A11" s="2" t="inlineStr">
        <is>
          <t>Transcriber's notes</t>
        </is>
      </c>
    </row>
    <row r="12">
      <c r="A12" t="inlineStr">
        <is>
          <t>Faint separators that look like full stops in the scan are transcribed as commas.</t>
        </is>
      </c>
    </row>
    <row r="13">
      <c r="A13" t="inlineStr">
        <is>
          <t>Total 1925 10,218,810: parts sum to 10,218,818 — does NOT reconcile (diff 8); 1926 9,660,065 — reconciles; 1927 9,857,720 — reconciles.</t>
        </is>
      </c>
    </row>
  </sheetData>
  <hyperlinks>
    <hyperlink xmlns:r="http://schemas.openxmlformats.org/officeDocument/2006/relationships" ref="A4" r:id="rId1"/>
  </hyperlinks>
  <pageMargins left="0.75" right="0.75" top="1" bottom="1" header="0.5" footer="0.5"/>
</worksheet>
</file>

<file path=xl/worksheets/sheet41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Leading Tea Producing Districts (1927)</t>
        </is>
      </c>
    </row>
    <row r="2">
      <c r="A2" t="inlineStr">
        <is>
          <t>Agriculture · printed pp. 345</t>
        </is>
      </c>
    </row>
    <row r="3">
      <c r="A3" t="inlineStr">
        <is>
          <t>Scan: https://archive.org/details/japan-year-book-1930/page/n404/mode/1up</t>
        </is>
      </c>
    </row>
    <row r="4">
      <c r="A4" s="3" t="inlineStr">
        <is>
          <t>← Contents</t>
        </is>
      </c>
    </row>
    <row r="6">
      <c r="A6" s="5" t="inlineStr">
        <is>
          <t>District</t>
        </is>
      </c>
      <c r="B6" s="5" t="inlineStr">
        <is>
          <t>Output (Kwan)</t>
        </is>
      </c>
      <c r="C6" s="5" t="inlineStr">
        <is>
          <t>Value (Yen)</t>
        </is>
      </c>
    </row>
    <row r="7">
      <c r="A7" t="inlineStr">
        <is>
          <t>Shizuoka</t>
        </is>
      </c>
      <c r="B7" s="8" t="n">
        <v>4890153</v>
      </c>
      <c r="C7" s="8" t="n">
        <v>13443640</v>
      </c>
    </row>
    <row r="8">
      <c r="A8" t="inlineStr">
        <is>
          <t>Kyoto</t>
        </is>
      </c>
      <c r="B8" s="8" t="n">
        <v>457824</v>
      </c>
      <c r="C8" s="8" t="n">
        <v>2288055</v>
      </c>
    </row>
    <row r="9">
      <c r="A9" t="inlineStr">
        <is>
          <t>Miye</t>
        </is>
      </c>
      <c r="B9" s="8" t="n">
        <v>420963</v>
      </c>
      <c r="C9" s="8" t="n">
        <v>1307867</v>
      </c>
    </row>
    <row r="10">
      <c r="A10" t="inlineStr">
        <is>
          <t>Saitama</t>
        </is>
      </c>
      <c r="B10" s="8" t="n">
        <v>243191</v>
      </c>
      <c r="C10" s="8" t="n">
        <v>1454373</v>
      </c>
    </row>
    <row r="11">
      <c r="A11" t="inlineStr">
        <is>
          <t>Shiga</t>
        </is>
      </c>
      <c r="B11" s="8" t="n">
        <v>228851</v>
      </c>
      <c r="C11" s="8" t="n">
        <v>964530</v>
      </c>
    </row>
    <row r="12">
      <c r="A12" t="inlineStr">
        <is>
          <t>Kagoshima</t>
        </is>
      </c>
      <c r="B12" s="8" t="n">
        <v>408847</v>
      </c>
      <c r="C12" s="8" t="n">
        <v>1908516</v>
      </c>
    </row>
    <row r="14">
      <c r="A14" s="2" t="inlineStr">
        <is>
          <t>Transcriber's notes</t>
        </is>
      </c>
    </row>
    <row r="15">
      <c r="A15" t="inlineStr">
        <is>
          <t>Faint separators that look like full stops in the scan are transcribed as commas.</t>
        </is>
      </c>
    </row>
    <row r="16">
      <c r="A16" t="inlineStr">
        <is>
          <t>Printed in two side-by-side blocks; merged in reading order.</t>
        </is>
      </c>
    </row>
  </sheetData>
  <hyperlinks>
    <hyperlink xmlns:r="http://schemas.openxmlformats.org/officeDocument/2006/relationships" ref="A4" r:id="rId1"/>
  </hyperlinks>
  <pageMargins left="0.75" right="0.75" top="1" bottom="1" header="0.5" footer="0.5"/>
</worksheet>
</file>

<file path=xl/worksheets/sheet416.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Establishments Classified by No. of Basins</t>
        </is>
      </c>
    </row>
    <row r="2">
      <c r="A2" t="inlineStr">
        <is>
          <t>Sericulture · printed pp. 348</t>
        </is>
      </c>
    </row>
    <row r="3">
      <c r="A3" t="inlineStr">
        <is>
          <t>Reeling Establishments and Production — "reeling establishments in Japan numbered 83,568 in 1927, or 8,183 (9%) below the preceding year. Classified by the number of basins employed the figures are as follows:—"</t>
        </is>
      </c>
    </row>
    <row r="4">
      <c r="A4" t="inlineStr">
        <is>
          <t>Scan: https://archive.org/details/japan-year-book-1930/page/n407/mode/1up</t>
        </is>
      </c>
    </row>
    <row r="5">
      <c r="A5" s="3" t="inlineStr">
        <is>
          <t>← Contents</t>
        </is>
      </c>
    </row>
    <row r="7">
      <c r="A7" s="5" t="inlineStr">
        <is>
          <t>Class</t>
        </is>
      </c>
      <c r="B7" s="5" t="inlineStr">
        <is>
          <t>1927 — No.</t>
        </is>
      </c>
      <c r="C7" s="5" t="inlineStr">
        <is>
          <t>1927 — %</t>
        </is>
      </c>
      <c r="D7" s="5" t="inlineStr">
        <is>
          <t>Compared with 1926 — No.</t>
        </is>
      </c>
      <c r="E7" s="5" t="inlineStr">
        <is>
          <t>Compared with 1926 — %</t>
        </is>
      </c>
    </row>
    <row r="8">
      <c r="A8" t="inlineStr">
        <is>
          <t>Those with less than 10</t>
        </is>
      </c>
      <c r="B8" s="8" t="n">
        <v>80034</v>
      </c>
      <c r="C8" s="11" t="n">
        <v>95.8</v>
      </c>
      <c r="D8" t="inlineStr">
        <is>
          <t>−8,277</t>
        </is>
      </c>
      <c r="E8" s="11" t="n">
        <v>9.4</v>
      </c>
    </row>
    <row r="9">
      <c r="A9" t="inlineStr">
        <is>
          <t>Those with 10–50</t>
        </is>
      </c>
      <c r="B9" s="8" t="n">
        <v>1734</v>
      </c>
      <c r="C9" s="11" t="n">
        <v>2.1</v>
      </c>
      <c r="D9" t="inlineStr">
        <is>
          <t>−13</t>
        </is>
      </c>
      <c r="E9" s="11" t="n">
        <v>0.7</v>
      </c>
    </row>
    <row r="10">
      <c r="A10" t="inlineStr">
        <is>
          <t>Those with 50–100</t>
        </is>
      </c>
      <c r="B10" s="9" t="n">
        <v>875</v>
      </c>
      <c r="C10" s="11" t="n">
        <v>1</v>
      </c>
      <c r="D10" t="inlineStr">
        <is>
          <t>+37</t>
        </is>
      </c>
      <c r="E10" s="11" t="n">
        <v>4.4</v>
      </c>
    </row>
    <row r="11">
      <c r="A11" t="inlineStr">
        <is>
          <t>Those with 100–300</t>
        </is>
      </c>
      <c r="B11" s="9" t="n">
        <v>707</v>
      </c>
      <c r="C11" s="11" t="n">
        <v>0.8</v>
      </c>
      <c r="D11" t="inlineStr">
        <is>
          <t>+58</t>
        </is>
      </c>
      <c r="E11" s="11" t="n">
        <v>8.9</v>
      </c>
    </row>
    <row r="12">
      <c r="A12" t="inlineStr">
        <is>
          <t>Those with over 300</t>
        </is>
      </c>
      <c r="B12" s="9" t="n">
        <v>218</v>
      </c>
      <c r="C12" s="11" t="n">
        <v>0.3</v>
      </c>
      <c r="D12" t="inlineStr">
        <is>
          <t>+12</t>
        </is>
      </c>
      <c r="E12" s="11" t="n">
        <v>5.8</v>
      </c>
    </row>
    <row r="14">
      <c r="A14" s="2" t="inlineStr">
        <is>
          <t>Transcriber's notes</t>
        </is>
      </c>
    </row>
    <row r="15">
      <c r="A15" t="inlineStr">
        <is>
          <t>Printed as a single row per year with classes as columns; transposed here (classes as rows). Figure and bracketed percentage split into separate columns; the % signs printed inside some brackets ("(%95.8)", "(% 9.4)") are omitted.</t>
        </is>
      </c>
    </row>
    <row r="16">
      <c r="A16" t="inlineStr">
        <is>
          <t>In "−13(?0.7)" the bracket opens with a mis-struck glyph (probably the % sign), transcribed as 0.7.</t>
        </is>
      </c>
    </row>
    <row r="17">
      <c r="A17" t="inlineStr">
        <is>
          <t>No total printed; 1927 numbers sum to 83,568 (matches figure in text); percentages sum to 100.0.</t>
        </is>
      </c>
    </row>
    <row r="18">
      <c r="A18" t="inlineStr">
        <is>
          <t>Print on this page is faint/broken; separators that look like full stops are transcribed as commas.</t>
        </is>
      </c>
    </row>
  </sheetData>
  <hyperlinks>
    <hyperlink xmlns:r="http://schemas.openxmlformats.org/officeDocument/2006/relationships" ref="A5" r:id="rId1"/>
  </hyperlinks>
  <pageMargins left="0.75" right="0.75" top="1" bottom="1" header="0.5" footer="0.5"/>
</worksheet>
</file>

<file path=xl/worksheets/sheet41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Classified by Kind of Thread Produced</t>
        </is>
      </c>
    </row>
    <row r="2">
      <c r="A2" t="inlineStr">
        <is>
          <t>Sericulture · printed pp. 348</t>
        </is>
      </c>
    </row>
    <row r="3">
      <c r="A3" t="inlineStr">
        <is>
          <t>Scan: https://archive.org/details/japan-year-book-1930/page/n407/mode/1up</t>
        </is>
      </c>
    </row>
    <row r="4">
      <c r="A4" s="3" t="inlineStr">
        <is>
          <t>← Contents</t>
        </is>
      </c>
    </row>
    <row r="6">
      <c r="A6" s="5" t="inlineStr">
        <is>
          <t>Kind</t>
        </is>
      </c>
      <c r="B6" s="5" t="inlineStr">
        <is>
          <t>1927 — No.</t>
        </is>
      </c>
      <c r="C6" s="5" t="inlineStr">
        <is>
          <t>1927 — %</t>
        </is>
      </c>
      <c r="D6" s="5" t="inlineStr">
        <is>
          <t>Compared with 1926 — No.</t>
        </is>
      </c>
      <c r="E6" s="5" t="inlineStr">
        <is>
          <t>Compared with 1926 — %</t>
        </is>
      </c>
    </row>
    <row r="7">
      <c r="A7" t="inlineStr">
        <is>
          <t>Filatures</t>
        </is>
      </c>
      <c r="B7" s="8" t="n">
        <v>3787</v>
      </c>
      <c r="C7" s="11" t="n">
        <v>4.5</v>
      </c>
      <c r="D7" t="inlineStr">
        <is>
          <t>+19</t>
        </is>
      </c>
      <c r="E7" s="11" t="n">
        <v>0.5</v>
      </c>
    </row>
    <row r="8">
      <c r="A8" t="inlineStr">
        <is>
          <t>Hand-reeling</t>
        </is>
      </c>
      <c r="B8" s="8" t="n">
        <v>66587</v>
      </c>
      <c r="C8" s="11" t="n">
        <v>79.7</v>
      </c>
      <c r="D8" t="inlineStr">
        <is>
          <t>−6,992</t>
        </is>
      </c>
      <c r="E8" s="11" t="n">
        <v>10.5</v>
      </c>
    </row>
    <row r="9">
      <c r="A9" t="inlineStr">
        <is>
          <t>Doupions</t>
        </is>
      </c>
      <c r="B9" s="8" t="n">
        <v>13194</v>
      </c>
      <c r="C9" s="11" t="n">
        <v>15.8</v>
      </c>
      <c r="D9" t="inlineStr">
        <is>
          <t>−1,210</t>
        </is>
      </c>
      <c r="E9" s="11" t="n">
        <v>9.199999999999999</v>
      </c>
    </row>
    <row r="11">
      <c r="A11" s="2" t="inlineStr">
        <is>
          <t>Transcriber's notes</t>
        </is>
      </c>
    </row>
    <row r="12">
      <c r="A12" t="inlineStr">
        <is>
          <t>Bracketed percentages split into separate columns; % signs omitted.</t>
        </is>
      </c>
    </row>
    <row r="13">
      <c r="A13" t="inlineStr">
        <is>
          <t>No total printed; 1927 numbers sum to 83,568; percentages sum to 100.0.</t>
        </is>
      </c>
    </row>
    <row r="14">
      <c r="A14" t="inlineStr">
        <is>
          <t>Print on this page is faint/broken; separators that look like full stops are transcribed as commas.</t>
        </is>
      </c>
    </row>
  </sheetData>
  <hyperlinks>
    <hyperlink xmlns:r="http://schemas.openxmlformats.org/officeDocument/2006/relationships" ref="A4" r:id="rId1"/>
  </hyperlinks>
  <pageMargins left="0.75" right="0.75" top="1" bottom="1" header="0.5" footer="0.5"/>
</worksheet>
</file>

<file path=xl/worksheets/sheet418.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Basins Employed for Reeling</t>
        </is>
      </c>
    </row>
    <row r="2">
      <c r="A2" t="inlineStr">
        <is>
          <t>Sericulture · printed pp. 348</t>
        </is>
      </c>
    </row>
    <row r="3">
      <c r="A3" t="inlineStr">
        <is>
          <t>Scan: https://archive.org/details/japan-year-book-1930/page/n407/mode/1up</t>
        </is>
      </c>
    </row>
    <row r="4">
      <c r="A4" s="3" t="inlineStr">
        <is>
          <t>← Contents</t>
        </is>
      </c>
    </row>
    <row r="6">
      <c r="A6" s="2" t="inlineStr">
        <is>
          <t>Total</t>
        </is>
      </c>
    </row>
    <row r="7">
      <c r="A7" s="5" t="inlineStr">
        <is>
          <t>Year</t>
        </is>
      </c>
      <c r="B7" s="5" t="inlineStr">
        <is>
          <t>Total basins</t>
        </is>
      </c>
    </row>
    <row r="8">
      <c r="A8" s="9" t="n">
        <v>1927</v>
      </c>
      <c r="B8" s="8" t="n">
        <v>425694</v>
      </c>
    </row>
    <row r="9">
      <c r="A9" s="9" t="n">
        <v>1926</v>
      </c>
      <c r="B9" s="8" t="n">
        <v>427174</v>
      </c>
    </row>
    <row r="11">
      <c r="A11" s="2" t="inlineStr">
        <is>
          <t>1927 classified</t>
        </is>
      </c>
    </row>
    <row r="12">
      <c r="A12" s="5" t="inlineStr">
        <is>
          <t>Class</t>
        </is>
      </c>
      <c r="B12" s="5" t="inlineStr">
        <is>
          <t>Basins</t>
        </is>
      </c>
      <c r="C12" s="5" t="inlineStr">
        <is>
          <t>%</t>
        </is>
      </c>
    </row>
    <row r="13">
      <c r="A13" t="inlineStr">
        <is>
          <t>Establishments using less than 10 basins</t>
        </is>
      </c>
      <c r="B13" s="8" t="n">
        <v>105581</v>
      </c>
      <c r="C13" s="11" t="n">
        <v>24.8</v>
      </c>
    </row>
    <row r="14">
      <c r="A14" t="inlineStr">
        <is>
          <t>Establishments using 10- 50 basins</t>
        </is>
      </c>
      <c r="B14" s="8" t="n">
        <v>42918</v>
      </c>
      <c r="C14" s="11" t="n">
        <v>10.1</v>
      </c>
    </row>
    <row r="15">
      <c r="A15" t="inlineStr">
        <is>
          <t>Establishments using 50-100 basins</t>
        </is>
      </c>
      <c r="B15" s="8" t="n">
        <v>58365</v>
      </c>
      <c r="C15" s="11" t="n">
        <v>13.7</v>
      </c>
    </row>
    <row r="16">
      <c r="A16" t="inlineStr">
        <is>
          <t>Establishments using 100-300 basins</t>
        </is>
      </c>
      <c r="B16" s="8" t="n">
        <v>110927</v>
      </c>
      <c r="C16" s="11" t="n">
        <v>26.1</v>
      </c>
    </row>
    <row r="17">
      <c r="A17" t="inlineStr">
        <is>
          <t>Establishments using 300 or over basins</t>
        </is>
      </c>
      <c r="B17" s="8" t="n">
        <v>107903</v>
      </c>
      <c r="C17" s="11" t="n">
        <v>25.3</v>
      </c>
    </row>
    <row r="18">
      <c r="A18" t="inlineStr">
        <is>
          <t>Filatures</t>
        </is>
      </c>
      <c r="B18" s="8" t="n">
        <v>297679</v>
      </c>
      <c r="C18" s="11" t="n">
        <v>69.90000000000001</v>
      </c>
    </row>
    <row r="19">
      <c r="A19" t="inlineStr">
        <is>
          <t>Hand-reeling</t>
        </is>
      </c>
      <c r="B19" s="8" t="n">
        <v>92950</v>
      </c>
      <c r="C19" s="11" t="n">
        <v>21.8</v>
      </c>
    </row>
    <row r="20">
      <c r="A20" t="inlineStr">
        <is>
          <t>Doupions</t>
        </is>
      </c>
      <c r="B20" s="8" t="n">
        <v>35065</v>
      </c>
      <c r="C20" s="11" t="n">
        <v>8.300000000000001</v>
      </c>
    </row>
    <row r="22">
      <c r="A22" s="2" t="inlineStr">
        <is>
          <t>Transcriber's notes</t>
        </is>
      </c>
    </row>
    <row r="23">
      <c r="A23" t="inlineStr">
        <is>
          <t>Ditto marks expanded in stub.</t>
        </is>
      </c>
    </row>
    <row r="24">
      <c r="A24" t="inlineStr">
        <is>
          <t>Size-class basins sum to 425,694 — reconciles with Total 1927; their % sum to 100.0.</t>
        </is>
      </c>
    </row>
    <row r="25">
      <c r="A25" t="inlineStr">
        <is>
          <t>Filatures + Hand-reeling + Doupions = 425,694 — reconciles; % sum to 100.0.</t>
        </is>
      </c>
    </row>
    <row r="26">
      <c r="A26" t="inlineStr">
        <is>
          <t>Print on this page is faint/broken; separators that look like full stops are transcribed as commas.</t>
        </is>
      </c>
    </row>
  </sheetData>
  <hyperlinks>
    <hyperlink xmlns:r="http://schemas.openxmlformats.org/officeDocument/2006/relationships" ref="A4" r:id="rId1"/>
  </hyperlinks>
  <pageMargins left="0.75" right="0.75" top="1" bottom="1" header="0.5" footer="0.5"/>
</worksheet>
</file>

<file path=xl/worksheets/sheet41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Thread-end Number of Filatures</t>
        </is>
      </c>
    </row>
    <row r="2">
      <c r="A2" t="inlineStr">
        <is>
          <t>Sericulture · printed pp. 349</t>
        </is>
      </c>
    </row>
    <row r="3">
      <c r="A3" t="inlineStr">
        <is>
          <t>Scan: https://archive.org/details/japan-year-book-1930/page/n408/mode/1up</t>
        </is>
      </c>
    </row>
    <row r="4">
      <c r="A4" s="3" t="inlineStr">
        <is>
          <t>← Contents</t>
        </is>
      </c>
    </row>
    <row r="6">
      <c r="A6" s="2" t="inlineStr">
        <is>
          <t>Total</t>
        </is>
      </c>
    </row>
    <row r="7">
      <c r="A7" s="5" t="inlineStr">
        <is>
          <t>Year</t>
        </is>
      </c>
      <c r="B7" s="5" t="inlineStr">
        <is>
          <t>Total thread-ends</t>
        </is>
      </c>
    </row>
    <row r="8">
      <c r="A8" s="9" t="n">
        <v>1927</v>
      </c>
      <c r="B8" s="8" t="n">
        <v>1200994</v>
      </c>
    </row>
    <row r="9">
      <c r="A9" s="9" t="n">
        <v>1926</v>
      </c>
      <c r="B9" s="8" t="n">
        <v>1112607</v>
      </c>
    </row>
    <row r="11">
      <c r="A11" s="2" t="inlineStr">
        <is>
          <t>Classified by the number of basins employed the average number of threads-ends per basin is shown below:—</t>
        </is>
      </c>
    </row>
    <row r="12">
      <c r="A12" s="5" t="inlineStr">
        <is>
          <t>Filatures employing</t>
        </is>
      </c>
      <c r="B12" s="5" t="inlineStr">
        <is>
          <t>No. of thread-end</t>
        </is>
      </c>
      <c r="C12" s="5" t="inlineStr">
        <is>
          <t>%</t>
        </is>
      </c>
      <c r="D12" s="5" t="inlineStr">
        <is>
          <t>Aver. thread-end</t>
        </is>
      </c>
    </row>
    <row r="13">
      <c r="A13" t="inlineStr">
        <is>
          <t>under 10 basins</t>
        </is>
      </c>
      <c r="B13" s="8" t="n">
        <v>7703</v>
      </c>
      <c r="C13" s="11" t="n">
        <v>1</v>
      </c>
      <c r="D13" s="11" t="n">
        <v>2.9</v>
      </c>
    </row>
    <row r="14">
      <c r="A14" t="inlineStr">
        <is>
          <t>10 — 50 basins</t>
        </is>
      </c>
      <c r="B14" s="8" t="n">
        <v>113775</v>
      </c>
      <c r="C14" s="11" t="n">
        <v>9</v>
      </c>
      <c r="D14" s="11" t="n">
        <v>3.4</v>
      </c>
    </row>
    <row r="15">
      <c r="A15" t="inlineStr">
        <is>
          <t>50 — 100 basins</t>
        </is>
      </c>
      <c r="B15" s="8" t="n">
        <v>192305</v>
      </c>
      <c r="C15" s="11" t="n">
        <v>16</v>
      </c>
      <c r="D15" s="11" t="n">
        <v>3.7</v>
      </c>
    </row>
    <row r="16">
      <c r="A16" t="inlineStr">
        <is>
          <t>100 — 300 basins</t>
        </is>
      </c>
      <c r="B16" s="8" t="n">
        <v>430314</v>
      </c>
      <c r="C16" s="11" t="n">
        <v>36</v>
      </c>
      <c r="D16" s="11" t="n">
        <v>4.2</v>
      </c>
    </row>
    <row r="17">
      <c r="A17" t="inlineStr">
        <is>
          <t>300 or over basins</t>
        </is>
      </c>
      <c r="B17" s="8" t="n">
        <v>456897</v>
      </c>
      <c r="C17" s="11" t="n">
        <v>38</v>
      </c>
      <c r="D17" s="11" t="n">
        <v>4.4</v>
      </c>
    </row>
    <row r="19">
      <c r="A19" s="2" t="inlineStr">
        <is>
          <t>Transcriber's notes</t>
        </is>
      </c>
    </row>
    <row r="20">
      <c r="A20" t="inlineStr">
        <is>
          <t>Ditto marks expanded; % signs omitted.</t>
        </is>
      </c>
    </row>
    <row r="21">
      <c r="A21" t="inlineStr">
        <is>
          <t>Thread-ends by class sum to 1,200,994 — reconciles with Total 1927; % sum to 100.0.</t>
        </is>
      </c>
    </row>
    <row r="22">
      <c r="A22" t="inlineStr">
        <is>
          <t>Faint separators that look like full stops in the scan are transcribed as commas.</t>
        </is>
      </c>
    </row>
  </sheetData>
  <hyperlinks>
    <hyperlink xmlns:r="http://schemas.openxmlformats.org/officeDocument/2006/relationships" ref="A4" r:id="rId1"/>
  </hyperlinks>
  <pageMargins left="0.75" right="0.75" top="1" bottom="1" header="0.5" footer="0.5"/>
</worksheet>
</file>

<file path=xl/worksheets/sheet420.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Reeling Operatives</t>
        </is>
      </c>
    </row>
    <row r="2">
      <c r="A2" t="inlineStr">
        <is>
          <t>Sericulture · printed pp. 349</t>
        </is>
      </c>
    </row>
    <row r="3">
      <c r="A3" t="inlineStr">
        <is>
          <t>Scan: https://archive.org/details/japan-year-book-1930/page/n408/mode/1up</t>
        </is>
      </c>
    </row>
    <row r="4">
      <c r="A4" s="3" t="inlineStr">
        <is>
          <t>← Contents</t>
        </is>
      </c>
    </row>
    <row r="6">
      <c r="A6" s="2" t="inlineStr">
        <is>
          <t>Total</t>
        </is>
      </c>
    </row>
    <row r="7">
      <c r="A7" s="5" t="inlineStr">
        <is>
          <t>Year</t>
        </is>
      </c>
      <c r="B7" s="5" t="inlineStr">
        <is>
          <t>Total</t>
        </is>
      </c>
      <c r="C7" s="5" t="inlineStr">
        <is>
          <t>Male</t>
        </is>
      </c>
      <c r="D7" s="5" t="inlineStr">
        <is>
          <t>Female</t>
        </is>
      </c>
    </row>
    <row r="8">
      <c r="A8" s="9" t="n">
        <v>1927</v>
      </c>
      <c r="B8" s="8" t="n">
        <v>496329</v>
      </c>
      <c r="C8" s="8" t="n">
        <v>33735</v>
      </c>
      <c r="D8" s="8" t="n">
        <v>462594</v>
      </c>
    </row>
    <row r="9">
      <c r="A9" s="9" t="n">
        <v>1926</v>
      </c>
      <c r="B9" s="8" t="n">
        <v>483342</v>
      </c>
      <c r="C9" t="inlineStr"/>
      <c r="D9" t="inlineStr"/>
    </row>
    <row r="11">
      <c r="A11" s="2" t="inlineStr">
        <is>
          <t>The distribution of operatives as classified by the number of basins employed is as follows:—</t>
        </is>
      </c>
    </row>
    <row r="12">
      <c r="A12" s="5" t="inlineStr">
        <is>
          <t>In factory employing</t>
        </is>
      </c>
      <c r="B12" s="5" t="inlineStr">
        <is>
          <t>Operatives</t>
        </is>
      </c>
      <c r="C12" s="5" t="inlineStr">
        <is>
          <t>%</t>
        </is>
      </c>
      <c r="D12" s="5" t="n"/>
    </row>
    <row r="13">
      <c r="A13" t="inlineStr">
        <is>
          <t>under 10 basins</t>
        </is>
      </c>
      <c r="B13" s="8" t="n">
        <v>106305</v>
      </c>
      <c r="C13" s="11" t="n">
        <v>21.4</v>
      </c>
    </row>
    <row r="14">
      <c r="A14" t="inlineStr">
        <is>
          <t>10- 50 basins</t>
        </is>
      </c>
      <c r="B14" s="8" t="n">
        <v>46783</v>
      </c>
      <c r="C14" s="11" t="n">
        <v>9.4</v>
      </c>
    </row>
    <row r="15">
      <c r="A15" t="inlineStr">
        <is>
          <t>50- 100 basins</t>
        </is>
      </c>
      <c r="B15" s="8" t="n">
        <v>66047</v>
      </c>
      <c r="C15" s="11" t="n">
        <v>13.3</v>
      </c>
    </row>
    <row r="16">
      <c r="A16" t="inlineStr">
        <is>
          <t>100- 300 basins</t>
        </is>
      </c>
      <c r="B16" s="8" t="n">
        <v>135856</v>
      </c>
      <c r="C16" s="11" t="n">
        <v>27.4</v>
      </c>
    </row>
    <row r="17">
      <c r="A17" t="inlineStr">
        <is>
          <t>300- 500 basins</t>
        </is>
      </c>
      <c r="B17" s="8" t="n">
        <v>63915</v>
      </c>
      <c r="C17" s="11" t="n">
        <v>12.9</v>
      </c>
    </row>
    <row r="18">
      <c r="A18" t="inlineStr">
        <is>
          <t>500-1,000 basins</t>
        </is>
      </c>
      <c r="B18" s="8" t="n">
        <v>66216</v>
      </c>
      <c r="C18" s="11" t="n">
        <v>13.3</v>
      </c>
    </row>
    <row r="19">
      <c r="A19" t="inlineStr">
        <is>
          <t>over 1,000 basins</t>
        </is>
      </c>
      <c r="B19" s="8" t="n">
        <v>11207</v>
      </c>
      <c r="C19" s="11" t="n">
        <v>2.3</v>
      </c>
    </row>
    <row r="21">
      <c r="A21" s="2" t="inlineStr">
        <is>
          <t>Classified by the kind of thread produced the figures are:—</t>
        </is>
      </c>
    </row>
    <row r="22">
      <c r="A22" s="5" t="inlineStr">
        <is>
          <t>Kind</t>
        </is>
      </c>
      <c r="B22" s="5" t="inlineStr">
        <is>
          <t>Operatives</t>
        </is>
      </c>
      <c r="C22" s="5" t="inlineStr">
        <is>
          <t>%</t>
        </is>
      </c>
      <c r="D22" s="5" t="n"/>
    </row>
    <row r="23">
      <c r="A23" t="inlineStr">
        <is>
          <t>Number of operatives at filatures</t>
        </is>
      </c>
      <c r="B23" s="8" t="n">
        <v>365576</v>
      </c>
      <c r="C23" s="11" t="n">
        <v>73.7</v>
      </c>
    </row>
    <row r="24">
      <c r="A24" t="inlineStr">
        <is>
          <t>Do. hand-reeling</t>
        </is>
      </c>
      <c r="B24" s="8" t="n">
        <v>93504</v>
      </c>
      <c r="C24" s="11" t="n">
        <v>18.8</v>
      </c>
    </row>
    <row r="25">
      <c r="A25" t="inlineStr">
        <is>
          <t>Do. doupions</t>
        </is>
      </c>
      <c r="B25" s="8" t="n">
        <v>37249</v>
      </c>
      <c r="C25" s="11" t="n">
        <v>7.5</v>
      </c>
    </row>
    <row r="27">
      <c r="A27" s="2" t="inlineStr">
        <is>
          <t>Transcriber's notes</t>
        </is>
      </c>
    </row>
    <row r="28">
      <c r="A28" t="inlineStr">
        <is>
          <t>Total 1927 printed as "496,329 (M. 33,735, F. 462,594)"; 1926 has no M/F breakdown (cells empty, not illegible).</t>
        </is>
      </c>
    </row>
    <row r="29">
      <c r="A29" t="inlineStr">
        <is>
          <t>M + F = 496,329 — reconciles.</t>
        </is>
      </c>
    </row>
    <row r="30">
      <c r="A30" t="inlineStr">
        <is>
          <t>Operatives by basin class sum to 496,329 — reconciles; % sum to 100.0.</t>
        </is>
      </c>
    </row>
    <row r="31">
      <c r="A31" t="inlineStr">
        <is>
          <t>Operatives by kind of thread sum to 496,329 — reconciles; % sum to 100.0.</t>
        </is>
      </c>
    </row>
    <row r="32">
      <c r="A32" t="inlineStr">
        <is>
          <t>Faint separators that look like full stops in the scan are transcribed as commas.</t>
        </is>
      </c>
    </row>
  </sheetData>
  <hyperlinks>
    <hyperlink xmlns:r="http://schemas.openxmlformats.org/officeDocument/2006/relationships" ref="A4" r:id="rId1"/>
  </hyperlinks>
  <pageMargins left="0.75" right="0.75" top="1" bottom="1" header="0.5" footer="0.5"/>
</worksheet>
</file>

<file path=xl/worksheets/sheet4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of Raw Silk</t>
        </is>
      </c>
    </row>
    <row r="2">
      <c r="A2" t="inlineStr">
        <is>
          <t>Sericulture · printed pp. 349</t>
        </is>
      </c>
    </row>
    <row r="3">
      <c r="A3" t="inlineStr">
        <is>
          <t>The following figures represent production in 1927:—</t>
        </is>
      </c>
    </row>
    <row r="4">
      <c r="A4" t="inlineStr">
        <is>
          <t>Scan: https://archive.org/details/japan-year-book-1930/page/n408/mode/1up</t>
        </is>
      </c>
    </row>
    <row r="5">
      <c r="A5" s="3" t="inlineStr">
        <is>
          <t>← Contents</t>
        </is>
      </c>
    </row>
    <row r="7">
      <c r="A7" s="5" t="inlineStr">
        <is>
          <t>Item</t>
        </is>
      </c>
      <c r="B7" s="5" t="inlineStr">
        <is>
          <t>Filatures — Prod. (kwan)</t>
        </is>
      </c>
      <c r="C7" s="5" t="inlineStr">
        <is>
          <t>Filatures — %</t>
        </is>
      </c>
      <c r="D7" s="5" t="inlineStr">
        <is>
          <t>Hand-reeling — Prod. (kwan)</t>
        </is>
      </c>
      <c r="E7" s="5" t="inlineStr">
        <is>
          <t>Hand-reeling — %</t>
        </is>
      </c>
      <c r="F7" s="5" t="inlineStr">
        <is>
          <t>Doupions — Prod. (kwan)</t>
        </is>
      </c>
      <c r="G7" s="5" t="inlineStr">
        <is>
          <t>Doupions — %</t>
        </is>
      </c>
    </row>
    <row r="8">
      <c r="A8" t="inlineStr">
        <is>
          <t>Raw silk</t>
        </is>
      </c>
      <c r="B8" s="8" t="n">
        <v>8801204</v>
      </c>
      <c r="C8" s="11" t="n">
        <v>89.09999999999999</v>
      </c>
      <c r="D8" s="8" t="n">
        <v>458536</v>
      </c>
      <c r="E8" s="11" t="n">
        <v>4.6</v>
      </c>
      <c r="F8" s="8" t="n">
        <v>620618</v>
      </c>
      <c r="G8" s="11" t="n">
        <v>6.3</v>
      </c>
    </row>
    <row r="9">
      <c r="A9" t="inlineStr">
        <is>
          <t>Waste silk</t>
        </is>
      </c>
      <c r="B9" s="8" t="n">
        <v>3387429</v>
      </c>
      <c r="C9" s="11" t="n">
        <v>89.8</v>
      </c>
      <c r="D9" s="8" t="n">
        <v>157162</v>
      </c>
      <c r="E9" s="11" t="n">
        <v>4.2</v>
      </c>
      <c r="F9" s="8" t="n">
        <v>228159</v>
      </c>
      <c r="G9" s="11" t="n">
        <v>6</v>
      </c>
    </row>
    <row r="11">
      <c r="A11" s="2" t="inlineStr">
        <is>
          <t>Transcriber's notes</t>
        </is>
      </c>
    </row>
    <row r="12">
      <c r="A12" t="inlineStr">
        <is>
          <t>Percentages sum to 100.0 in each row.</t>
        </is>
      </c>
    </row>
    <row r="13">
      <c r="A13" t="inlineStr">
        <is>
          <t>Shares computed from the figures: raw silk 89.1 / 4.6 / 6.3, waste silk 89.8 / 4.2 / 6.0 — match the printed percentages.</t>
        </is>
      </c>
    </row>
    <row r="14">
      <c r="A14"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22.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[Quinquennial statistics of cocoon crops, 1885–1928]</t>
        </is>
      </c>
    </row>
    <row r="2">
      <c r="A2" t="inlineStr">
        <is>
          <t>Sericulture · printed pp. 350</t>
        </is>
      </c>
    </row>
    <row r="3">
      <c r="A3" t="inlineStr">
        <is>
          <t>Recent Progress in Sericulture — "The remarkable development made by the sericultural business of Japan during the last forty years is shown in the following quinquennial statistics:—" (introduced at foot of p. 349)</t>
        </is>
      </c>
    </row>
    <row r="4">
      <c r="A4" t="inlineStr">
        <is>
          <t>Scan: https://archive.org/details/japan-year-book-1930/page/n409/mode/1up</t>
        </is>
      </c>
    </row>
    <row r="5">
      <c r="A5" s="3" t="inlineStr">
        <is>
          <t>← Contents</t>
        </is>
      </c>
    </row>
    <row r="7">
      <c r="A7" s="5" t="inlineStr">
        <is>
          <t>Every 5 years</t>
        </is>
      </c>
      <c r="B7" s="5" t="inlineStr">
        <is>
          <t>Average amount of cocoon crops (kamme)</t>
        </is>
      </c>
      <c r="C7" s="5" t="inlineStr">
        <is>
          <t>Index number per cent.</t>
        </is>
      </c>
    </row>
    <row r="8">
      <c r="A8" t="inlineStr">
        <is>
          <t>1885-1889</t>
        </is>
      </c>
      <c r="B8" s="8" t="n">
        <v>11288682</v>
      </c>
      <c r="C8" s="11" t="n">
        <v>100</v>
      </c>
    </row>
    <row r="9">
      <c r="A9" t="inlineStr">
        <is>
          <t>1890-1894</t>
        </is>
      </c>
      <c r="B9" s="8" t="n">
        <v>15441414</v>
      </c>
      <c r="C9" s="11" t="n">
        <v>136.7</v>
      </c>
    </row>
    <row r="10">
      <c r="A10" t="inlineStr">
        <is>
          <t>1895-1899</t>
        </is>
      </c>
      <c r="B10" s="8" t="n">
        <v>21517974</v>
      </c>
      <c r="C10" s="11" t="n">
        <v>190.6</v>
      </c>
    </row>
    <row r="11">
      <c r="A11" t="inlineStr">
        <is>
          <t>1900-1904</t>
        </is>
      </c>
      <c r="B11" s="8" t="n">
        <v>26484132</v>
      </c>
      <c r="C11" s="11" t="n">
        <v>234.6</v>
      </c>
    </row>
    <row r="12">
      <c r="A12" t="inlineStr">
        <is>
          <t>1905-1909</t>
        </is>
      </c>
      <c r="B12" s="8" t="n">
        <v>32622124</v>
      </c>
      <c r="C12" s="11" t="n">
        <v>288.9</v>
      </c>
    </row>
    <row r="13">
      <c r="A13" t="inlineStr">
        <is>
          <t>1910-1914</t>
        </is>
      </c>
      <c r="B13" s="8" t="n">
        <v>43184692</v>
      </c>
      <c r="C13" s="11" t="n">
        <v>382.5</v>
      </c>
    </row>
    <row r="14">
      <c r="A14" t="inlineStr">
        <is>
          <t>1915-1919</t>
        </is>
      </c>
      <c r="B14" s="8" t="n">
        <v>61560686</v>
      </c>
      <c r="C14" s="11" t="n">
        <v>545.3</v>
      </c>
    </row>
    <row r="15">
      <c r="A15" t="inlineStr">
        <is>
          <t>1920-1924</t>
        </is>
      </c>
      <c r="B15" s="8" t="n">
        <v>66360485</v>
      </c>
      <c r="C15" s="11" t="n">
        <v>587.8</v>
      </c>
    </row>
    <row r="16">
      <c r="A16" t="inlineStr">
        <is>
          <t>1925-1928</t>
        </is>
      </c>
      <c r="B16" s="8" t="n">
        <v>89061934</v>
      </c>
      <c r="C16" s="11" t="n">
        <v>708.6</v>
      </c>
    </row>
    <row r="18">
      <c r="A18" s="2" t="inlineStr">
        <is>
          <t>Footnotes</t>
        </is>
      </c>
    </row>
    <row r="19">
      <c r="A19" t="inlineStr">
        <is>
          <t>Kamme (or kwan)=8.26738 lbs.</t>
        </is>
      </c>
    </row>
    <row r="21">
      <c r="A21" s="2" t="inlineStr">
        <is>
          <t>Transcriber's notes</t>
        </is>
      </c>
    </row>
    <row r="22">
      <c r="A22" t="inlineStr">
        <is>
          <t>Table heading text is on the previous page (p0408, p. 349); table itself printed on p. 350.</t>
        </is>
      </c>
    </row>
    <row r="23">
      <c r="A23" t="inlineStr">
        <is>
          <t>Index 1890-1894 136.7: 15,441,414/11,288,682 = 136.8 — minor discrepancy, not corrected.</t>
        </is>
      </c>
    </row>
  </sheetData>
  <hyperlinks>
    <hyperlink xmlns:r="http://schemas.openxmlformats.org/officeDocument/2006/relationships" ref="A5" r:id="rId1"/>
  </hyperlinks>
  <pageMargins left="0.75" right="0.75" top="1" bottom="1" header="0.5" footer="0.5"/>
</worksheet>
</file>

<file path=xl/worksheets/sheet42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[Index numbers of spring and summer-autumn cocoon crops]</t>
        </is>
      </c>
    </row>
    <row r="2">
      <c r="A2" t="inlineStr">
        <is>
          <t>Sericulture · printed pp. 350</t>
        </is>
      </c>
    </row>
    <row r="3">
      <c r="A3" t="inlineStr">
        <is>
          <t>"...the greater activity of summer and autumn rearing, especially the latter, which now contributes nearly 50% of the total quantity of cocoons produced. The index numbers attesting this tendency are given below:—"</t>
        </is>
      </c>
    </row>
    <row r="4">
      <c r="A4" t="inlineStr">
        <is>
          <t>Scan: https://archive.org/details/japan-year-book-1930/page/n409/mode/1up</t>
        </is>
      </c>
    </row>
    <row r="5">
      <c r="A5" s="3" t="inlineStr">
        <is>
          <t>← Contents</t>
        </is>
      </c>
    </row>
    <row r="7">
      <c r="A7" s="5" t="inlineStr">
        <is>
          <t>Item</t>
        </is>
      </c>
      <c r="B7" s="5" t="inlineStr">
        <is>
          <t>1906</t>
        </is>
      </c>
      <c r="C7" s="5" t="inlineStr">
        <is>
          <t>1910</t>
        </is>
      </c>
      <c r="D7" s="5" t="inlineStr">
        <is>
          <t>1915</t>
        </is>
      </c>
      <c r="E7" s="5" t="inlineStr">
        <is>
          <t>1920</t>
        </is>
      </c>
      <c r="F7" s="5" t="inlineStr">
        <is>
          <t>1925</t>
        </is>
      </c>
      <c r="G7" s="5" t="inlineStr">
        <is>
          <t>1928</t>
        </is>
      </c>
    </row>
    <row r="8">
      <c r="A8" t="inlineStr">
        <is>
          <t>Spring cocoons</t>
        </is>
      </c>
      <c r="B8" s="11" t="n">
        <v>100</v>
      </c>
      <c r="C8" s="11" t="n">
        <v>136.8</v>
      </c>
      <c r="D8" s="11" t="n">
        <v>146.1</v>
      </c>
      <c r="E8" s="11" t="n">
        <v>178.3</v>
      </c>
      <c r="F8" s="11" t="n">
        <v>242.3</v>
      </c>
      <c r="G8" s="11" t="n">
        <v>279.7</v>
      </c>
    </row>
    <row r="9">
      <c r="A9" t="inlineStr">
        <is>
          <t>Summer and Autumn cocoons</t>
        </is>
      </c>
      <c r="B9" s="11" t="n">
        <v>100</v>
      </c>
      <c r="C9" s="11" t="n">
        <v>155.2</v>
      </c>
      <c r="D9" s="11" t="n">
        <v>216.3</v>
      </c>
      <c r="E9" s="11" t="n">
        <v>333.6</v>
      </c>
      <c r="F9" s="11" t="n">
        <v>440</v>
      </c>
      <c r="G9" s="11" t="n">
        <v>465.5</v>
      </c>
    </row>
    <row r="10">
      <c r="A10" t="inlineStr">
        <is>
          <t>Total</t>
        </is>
      </c>
      <c r="B10" s="11" t="n">
        <v>100</v>
      </c>
      <c r="C10" s="11" t="n">
        <v>143.2</v>
      </c>
      <c r="D10" s="11" t="n">
        <v>170.7</v>
      </c>
      <c r="E10" s="11" t="n">
        <v>232.6</v>
      </c>
      <c r="F10" s="11" t="n">
        <v>311.4</v>
      </c>
      <c r="G10" s="11" t="n">
        <v>344.6</v>
      </c>
    </row>
    <row r="12">
      <c r="A12" s="2" t="inlineStr">
        <is>
          <t>Transcriber's notes</t>
        </is>
      </c>
    </row>
    <row r="13">
      <c r="A13" t="inlineStr">
        <is>
          <t>Year headers printed very small; last header is blurred and read as 1928 (could be 1926/1928); first header read as 1906.</t>
        </is>
      </c>
    </row>
    <row r="14">
      <c r="A14" t="inlineStr">
        <is>
          <t>Total row is an index, not a sum.</t>
        </is>
      </c>
    </row>
  </sheetData>
  <hyperlinks>
    <hyperlink xmlns:r="http://schemas.openxmlformats.org/officeDocument/2006/relationships" ref="A5" r:id="rId1"/>
  </hyperlinks>
  <pageMargins left="0.75" right="0.75" top="1" bottom="1" header="0.5" footer="0.5"/>
</worksheet>
</file>

<file path=xl/worksheets/sheet424.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[Yield of cocoons per egg-card and per rearing family]</t>
        </is>
      </c>
    </row>
    <row r="2">
      <c r="A2" t="inlineStr">
        <is>
          <t>Sericulture · printed pp. 350</t>
        </is>
      </c>
    </row>
    <row r="3">
      <c r="A3" t="inlineStr">
        <is>
          <t>"The development in the technical skill of growers has been no less marked in recent years, as may be judged from the following figures:—"</t>
        </is>
      </c>
    </row>
    <row r="4">
      <c r="A4" t="inlineStr">
        <is>
          <t>Scan: https://archive.org/details/japan-year-book-1930/page/n409/mode/1up</t>
        </is>
      </c>
    </row>
    <row r="5">
      <c r="A5" s="3" t="inlineStr">
        <is>
          <t>← Contents</t>
        </is>
      </c>
    </row>
    <row r="7">
      <c r="A7" s="5" t="inlineStr">
        <is>
          <t>Year</t>
        </is>
      </c>
      <c r="B7" s="5" t="inlineStr">
        <is>
          <t>Yield of cocoon per 1 egg-card deposited by 28 moths (momme)</t>
        </is>
      </c>
      <c r="C7" s="5" t="inlineStr">
        <is>
          <t>Yield of cocoons per rearing family (momme)</t>
        </is>
      </c>
    </row>
    <row r="8">
      <c r="A8" s="9" t="n">
        <v>1905</v>
      </c>
      <c r="B8" s="8" t="n">
        <v>1852</v>
      </c>
      <c r="C8" s="8" t="n">
        <v>18342</v>
      </c>
    </row>
    <row r="9">
      <c r="A9" s="9" t="n">
        <v>1910</v>
      </c>
      <c r="B9" s="8" t="n">
        <v>2257</v>
      </c>
      <c r="C9" s="8" t="n">
        <v>26665</v>
      </c>
    </row>
    <row r="10">
      <c r="A10" s="9" t="n">
        <v>1915</v>
      </c>
      <c r="B10" s="8" t="n">
        <v>2440</v>
      </c>
      <c r="C10" s="8" t="n">
        <v>27771</v>
      </c>
    </row>
    <row r="11">
      <c r="A11" s="9" t="n">
        <v>1920</v>
      </c>
      <c r="B11" s="8" t="n">
        <v>3100</v>
      </c>
      <c r="C11" s="8" t="n">
        <v>33423</v>
      </c>
    </row>
    <row r="12">
      <c r="A12" s="9" t="n">
        <v>1925</v>
      </c>
      <c r="B12" s="8" t="n">
        <v>4783</v>
      </c>
      <c r="C12" s="8" t="n">
        <v>43516</v>
      </c>
    </row>
    <row r="13">
      <c r="A13" s="9" t="n">
        <v>1928</v>
      </c>
      <c r="B13" s="8" t="n">
        <v>4969</v>
      </c>
      <c r="C13" s="8" t="n">
        <v>43349</v>
      </c>
    </row>
    <row r="15">
      <c r="A15" s="2" t="inlineStr">
        <is>
          <t>Transcriber's notes</t>
        </is>
      </c>
    </row>
    <row r="16">
      <c r="A16"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2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Sericultural Households</t>
        </is>
      </c>
    </row>
    <row r="2">
      <c r="A2" t="inlineStr">
        <is>
          <t>Sericulture · printed pp. 350</t>
        </is>
      </c>
    </row>
    <row r="3">
      <c r="A3" t="inlineStr">
        <is>
          <t>Scan: https://archive.org/details/japan-year-book-1930/page/n409/mode/1up</t>
        </is>
      </c>
    </row>
    <row r="4">
      <c r="A4" s="3" t="inlineStr">
        <is>
          <t>← Contents</t>
        </is>
      </c>
    </row>
    <row r="6">
      <c r="A6" s="5" t="inlineStr">
        <is>
          <t>Year</t>
        </is>
      </c>
      <c r="B6" s="5" t="inlineStr">
        <is>
          <t>Sericultural families by season — Spring</t>
        </is>
      </c>
      <c r="C6" s="5" t="inlineStr">
        <is>
          <t>Sericultural families by season — Summer and autumn</t>
        </is>
      </c>
    </row>
    <row r="7">
      <c r="A7" s="9" t="n">
        <v>1924</v>
      </c>
      <c r="B7" s="8" t="n">
        <v>1660802</v>
      </c>
      <c r="C7" s="8" t="n">
        <v>1702290</v>
      </c>
    </row>
    <row r="8">
      <c r="A8" s="9" t="n">
        <v>1925</v>
      </c>
      <c r="B8" s="8" t="n">
        <v>1718211</v>
      </c>
      <c r="C8" s="8" t="n">
        <v>1816423</v>
      </c>
    </row>
    <row r="9">
      <c r="A9" s="9" t="n">
        <v>1926</v>
      </c>
      <c r="B9" s="8" t="n">
        <v>1804835</v>
      </c>
      <c r="C9" s="8" t="n">
        <v>1914943</v>
      </c>
    </row>
    <row r="10">
      <c r="A10" s="9" t="n">
        <v>1927</v>
      </c>
      <c r="B10" s="8" t="n">
        <v>1847895</v>
      </c>
      <c r="C10" s="8" t="n">
        <v>1949935</v>
      </c>
    </row>
    <row r="11">
      <c r="A11" s="9" t="n">
        <v>1928</v>
      </c>
      <c r="B11" s="8" t="n">
        <v>1929438</v>
      </c>
      <c r="C11" s="8" t="n">
        <v>2029348</v>
      </c>
    </row>
    <row r="13">
      <c r="A13" s="2" t="inlineStr">
        <is>
          <t>Transcriber's notes</t>
        </is>
      </c>
    </row>
    <row r="14">
      <c r="A14" t="inlineStr">
        <is>
          <t>Faint separators that look like full stops in the scan are transcribed as commas.</t>
        </is>
      </c>
    </row>
  </sheetData>
  <hyperlinks>
    <hyperlink xmlns:r="http://schemas.openxmlformats.org/officeDocument/2006/relationships" ref="A4" r:id="rId1"/>
  </hyperlinks>
  <pageMargins left="0.75" right="0.75" top="1" bottom="1" header="0.5" footer="0.5"/>
</worksheet>
</file>

<file path=xl/worksheets/sheet426.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Cocoons</t>
        </is>
      </c>
    </row>
    <row r="2">
      <c r="A2" t="inlineStr">
        <is>
          <t>Sericulture · printed pp. 350, 351</t>
        </is>
      </c>
    </row>
    <row r="3">
      <c r="A3" t="inlineStr">
        <is>
          <t>"Number of egg-cards hatched, output of various grades of cocoons produced, and rate of cocoons turned out per egg-card are given in the following table:—"</t>
        </is>
      </c>
    </row>
    <row r="4">
      <c r="A4" t="inlineStr">
        <is>
          <t>Scan: https://archive.org/details/japan-year-book-1930/page/n409/mode/1up, https://archive.org/details/japan-year-book-1930/page/n410/mode/1up</t>
        </is>
      </c>
    </row>
    <row r="5">
      <c r="A5" s="3" t="inlineStr">
        <is>
          <t>← Contents</t>
        </is>
      </c>
    </row>
    <row r="7">
      <c r="A7" s="5" t="inlineStr">
        <is>
          <t>Crop</t>
        </is>
      </c>
      <c r="B7" s="5" t="inlineStr">
        <is>
          <t>Year</t>
        </is>
      </c>
      <c r="C7" s="5" t="inlineStr">
        <is>
          <t>Egg-cards hatched (in 1,000)</t>
        </is>
      </c>
      <c r="D7" s="5" t="inlineStr">
        <is>
          <t>Output of cocoons (1,000 kwan) — Normal</t>
        </is>
      </c>
      <c r="E7" s="5" t="inlineStr">
        <is>
          <t>Output of cocoons (1,000 kwan) — Doupion</t>
        </is>
      </c>
      <c r="F7" s="5" t="inlineStr">
        <is>
          <t>Output of cocoons (1,000 kwan) — Waste</t>
        </is>
      </c>
      <c r="G7" s="5" t="inlineStr">
        <is>
          <t>Output of cocoons (1,000 kwan) — Total</t>
        </is>
      </c>
      <c r="H7" s="5" t="inlineStr">
        <is>
          <t>Total value Yen 1,000</t>
        </is>
      </c>
    </row>
    <row r="8">
      <c r="A8" t="inlineStr">
        <is>
          <t>Spring crop</t>
        </is>
      </c>
      <c r="B8" s="9" t="n">
        <v>1924</v>
      </c>
      <c r="C8" s="8" t="n">
        <v>7550</v>
      </c>
      <c r="D8" s="8" t="n">
        <v>34960</v>
      </c>
      <c r="E8" s="8" t="n">
        <v>3070</v>
      </c>
      <c r="F8" s="8" t="n">
        <v>1447</v>
      </c>
      <c r="G8" s="8" t="n">
        <v>39478</v>
      </c>
      <c r="H8" s="8" t="n">
        <v>268062</v>
      </c>
    </row>
    <row r="9">
      <c r="A9" t="inlineStr">
        <is>
          <t>Spring crop</t>
        </is>
      </c>
      <c r="B9" s="9" t="n">
        <v>1925</v>
      </c>
      <c r="C9" s="8" t="n">
        <v>7610</v>
      </c>
      <c r="D9" s="8" t="n">
        <v>38106</v>
      </c>
      <c r="E9" s="8" t="n">
        <v>3341</v>
      </c>
      <c r="F9" s="8" t="n">
        <v>1479</v>
      </c>
      <c r="G9" s="8" t="n">
        <v>42927</v>
      </c>
      <c r="H9" s="8" t="n">
        <v>445617</v>
      </c>
    </row>
    <row r="10">
      <c r="A10" t="inlineStr">
        <is>
          <t>Spring crop</t>
        </is>
      </c>
      <c r="B10" s="9" t="n">
        <v>1926</v>
      </c>
      <c r="C10" s="8" t="n">
        <v>7612</v>
      </c>
      <c r="D10" s="8" t="n">
        <v>39248</v>
      </c>
      <c r="E10" s="8" t="n">
        <v>3242</v>
      </c>
      <c r="F10" s="8" t="n">
        <v>1666</v>
      </c>
      <c r="G10" s="8" t="n">
        <v>44156</v>
      </c>
      <c r="H10" s="8" t="n">
        <v>381230</v>
      </c>
    </row>
    <row r="11">
      <c r="A11" t="inlineStr">
        <is>
          <t>Spring crop</t>
        </is>
      </c>
      <c r="B11" s="9" t="n">
        <v>1927</v>
      </c>
      <c r="C11" s="8" t="n">
        <v>7470</v>
      </c>
      <c r="D11" s="8" t="n">
        <v>41214</v>
      </c>
      <c r="E11" s="8" t="n">
        <v>3368</v>
      </c>
      <c r="F11" s="8" t="n">
        <v>1647</v>
      </c>
      <c r="G11" s="8" t="n">
        <v>46229</v>
      </c>
      <c r="H11" s="8" t="n">
        <v>307987</v>
      </c>
    </row>
    <row r="12">
      <c r="A12" t="inlineStr">
        <is>
          <t>Spring crop</t>
        </is>
      </c>
      <c r="B12" s="9" t="n">
        <v>1928</v>
      </c>
      <c r="C12" s="8" t="n">
        <v>7926</v>
      </c>
      <c r="D12" s="8" t="n">
        <v>43961</v>
      </c>
      <c r="E12" s="8" t="n">
        <v>3611</v>
      </c>
      <c r="F12" s="8" t="n">
        <v>1990</v>
      </c>
      <c r="G12" s="8" t="n">
        <v>49562</v>
      </c>
      <c r="H12" s="8" t="n">
        <v>314595</v>
      </c>
    </row>
    <row r="13">
      <c r="A13" t="inlineStr">
        <is>
          <t>Summer and Autumn crop</t>
        </is>
      </c>
      <c r="B13" s="9" t="n">
        <v>1924</v>
      </c>
      <c r="C13" s="8" t="n">
        <v>9311</v>
      </c>
      <c r="D13" s="8" t="n">
        <v>28958</v>
      </c>
      <c r="E13" s="8" t="n">
        <v>3756</v>
      </c>
      <c r="F13" s="8" t="n">
        <v>1627</v>
      </c>
      <c r="G13" s="8" t="n">
        <v>34341</v>
      </c>
      <c r="H13" s="8" t="n">
        <v>283618</v>
      </c>
    </row>
    <row r="14">
      <c r="A14" t="inlineStr">
        <is>
          <t>Summer and Autumn crop</t>
        </is>
      </c>
      <c r="B14" s="9" t="n">
        <v>1925</v>
      </c>
      <c r="C14" s="8" t="n">
        <v>10121</v>
      </c>
      <c r="D14" s="8" t="n">
        <v>35440</v>
      </c>
      <c r="E14" s="8" t="n">
        <v>4592</v>
      </c>
      <c r="F14" s="8" t="n">
        <v>1841</v>
      </c>
      <c r="G14" s="8" t="n">
        <v>41872</v>
      </c>
      <c r="H14" s="8" t="n">
        <v>378639</v>
      </c>
    </row>
    <row r="15">
      <c r="A15" t="inlineStr">
        <is>
          <t>Summer and Autumn crop</t>
        </is>
      </c>
      <c r="B15" s="9" t="n">
        <v>1926</v>
      </c>
      <c r="C15" s="8" t="n">
        <v>10349</v>
      </c>
      <c r="D15" s="8" t="n">
        <v>35694</v>
      </c>
      <c r="E15" s="8" t="n">
        <v>4718</v>
      </c>
      <c r="F15" s="8" t="n">
        <v>2157</v>
      </c>
      <c r="G15" s="8" t="n">
        <v>42569</v>
      </c>
      <c r="H15" s="8" t="n">
        <v>280216</v>
      </c>
    </row>
    <row r="16">
      <c r="A16" t="inlineStr">
        <is>
          <t>Summer and Autumn crop</t>
        </is>
      </c>
      <c r="B16" s="9" t="n">
        <v>1927</v>
      </c>
      <c r="C16" s="8" t="n">
        <v>10959</v>
      </c>
      <c r="D16" s="8" t="n">
        <v>37275</v>
      </c>
      <c r="E16" s="8" t="n">
        <v>4948</v>
      </c>
      <c r="F16" s="8" t="n">
        <v>2411</v>
      </c>
      <c r="G16" s="8" t="n">
        <v>44634</v>
      </c>
      <c r="H16" s="8" t="n">
        <v>188944</v>
      </c>
    </row>
    <row r="17">
      <c r="A17" t="inlineStr">
        <is>
          <t>Summer and Autumn crop</t>
        </is>
      </c>
      <c r="B17" s="9" t="n">
        <v>1928</v>
      </c>
      <c r="C17" s="8" t="n">
        <v>10964</v>
      </c>
      <c r="D17" s="8" t="n">
        <v>37025</v>
      </c>
      <c r="E17" s="8" t="n">
        <v>4781</v>
      </c>
      <c r="F17" s="8" t="n">
        <v>2491</v>
      </c>
      <c r="G17" s="8" t="n">
        <v>44297</v>
      </c>
      <c r="H17" s="8" t="n">
        <v>237989</v>
      </c>
    </row>
    <row r="19">
      <c r="A19" s="2" t="inlineStr">
        <is>
          <t>Footnotes</t>
        </is>
      </c>
    </row>
    <row r="20">
      <c r="A20" t="inlineStr">
        <is>
          <t>(1 kwan=8.26738 lbs.)</t>
        </is>
      </c>
    </row>
    <row r="22">
      <c r="A22" s="2" t="inlineStr">
        <is>
          <t>Transcriber's notes</t>
        </is>
      </c>
    </row>
    <row r="23">
      <c r="A23" t="inlineStr">
        <is>
          <t>Spring crop rows on p. 350, Summer and Autumn crop rows (with repeated header) on p. 351; merged. Column head "Nomal" on p. 351 is a misprint for Normal.</t>
        </is>
      </c>
    </row>
    <row r="24">
      <c r="A24" t="inlineStr">
        <is>
          <t>Totals (Normal+Doupion+Waste): Spring 1924 parts 39,477 vs 39,478 (diff 1); Spring 1925 parts 42,926 vs 42,927 (diff 1); Spring 1926–1928 reconcile; Summer-Autumn 1925 parts 41,873 vs 41,872 (diff 1); other Summer-Autumn years reconcile.</t>
        </is>
      </c>
    </row>
    <row r="25">
      <c r="A25" t="inlineStr">
        <is>
          <t>Total value column on p. 350 is squeezed at the right margin and faint; values read at high magnification (1924 last digit 2 partly cut, 1928 314,595 middle digit faint).</t>
        </is>
      </c>
    </row>
    <row r="26">
      <c r="A26"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2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Cocoon Crop for 1928</t>
        </is>
      </c>
    </row>
    <row r="2">
      <c r="A2" t="inlineStr">
        <is>
          <t>Sericulture · printed pp. 351</t>
        </is>
      </c>
    </row>
    <row r="3">
      <c r="A3" t="inlineStr">
        <is>
          <t>Scan: https://archive.org/details/japan-year-book-1930/page/n410/mode/1up</t>
        </is>
      </c>
    </row>
    <row r="4">
      <c r="A4" s="3" t="inlineStr">
        <is>
          <t>← Contents</t>
        </is>
      </c>
    </row>
    <row r="6">
      <c r="A6" s="5" t="inlineStr">
        <is>
          <t>Item</t>
        </is>
      </c>
      <c r="B6" s="5" t="inlineStr">
        <is>
          <t>Spring — Sheets</t>
        </is>
      </c>
      <c r="C6" s="5" t="inlineStr">
        <is>
          <t>Spring — Comparison with 1927</t>
        </is>
      </c>
      <c r="D6" s="5" t="inlineStr">
        <is>
          <t>Summer and Autumn — Sheets</t>
        </is>
      </c>
      <c r="E6" s="5" t="inlineStr">
        <is>
          <t>Summer and Autumn — Comparison with 1927</t>
        </is>
      </c>
    </row>
    <row r="7">
      <c r="A7" t="inlineStr">
        <is>
          <t>No. of egg-cards hatched</t>
        </is>
      </c>
      <c r="B7" s="8" t="n">
        <v>7925946</v>
      </c>
      <c r="C7" t="inlineStr">
        <is>
          <t>+466,922</t>
        </is>
      </c>
      <c r="D7" s="8" t="n">
        <v>10964012</v>
      </c>
      <c r="E7" t="inlineStr">
        <is>
          <t>+4,607</t>
        </is>
      </c>
    </row>
    <row r="8">
      <c r="A8" t="inlineStr">
        <is>
          <t>Cocoon yields</t>
        </is>
      </c>
      <c r="B8" s="8" t="n">
        <v>49561743</v>
      </c>
      <c r="C8" t="inlineStr">
        <is>
          <t>+3,333,116</t>
        </is>
      </c>
      <c r="D8" s="8" t="n">
        <v>44297140</v>
      </c>
      <c r="E8" t="inlineStr">
        <is>
          <t>−336,792</t>
        </is>
      </c>
    </row>
    <row r="10">
      <c r="A10" s="2" t="inlineStr">
        <is>
          <t>Footnotes</t>
        </is>
      </c>
    </row>
    <row r="11">
      <c r="A11" t="inlineStr">
        <is>
          <t>(+ increase; − decrease)</t>
        </is>
      </c>
    </row>
    <row r="13">
      <c r="A13" s="2" t="inlineStr">
        <is>
          <t>Transcriber's notes</t>
        </is>
      </c>
    </row>
    <row r="14">
      <c r="A14" t="inlineStr">
        <is>
          <t>Spring cocoon yields "49,561,743": the 6 is faint but legible.</t>
        </is>
      </c>
    </row>
    <row r="15">
      <c r="A15" t="inlineStr">
        <is>
          <t>Text states total gain 2,996,324 kwan: +3,333,116 − 336,792 = 2,996,324 — reconciles. Total yield 49,561,743 + 44,297,140 = 93,858,883 matches the N.B. text.</t>
        </is>
      </c>
    </row>
    <row r="16">
      <c r="A16" t="inlineStr">
        <is>
          <t>Faint separators that look like full stops in the scan are transcribed as commas.</t>
        </is>
      </c>
    </row>
  </sheetData>
  <hyperlinks>
    <hyperlink xmlns:r="http://schemas.openxmlformats.org/officeDocument/2006/relationships" ref="A4" r:id="rId1"/>
  </hyperlinks>
  <pageMargins left="0.75" right="0.75" top="1" bottom="1" header="0.5" footer="0.5"/>
</worksheet>
</file>

<file path=xl/worksheets/sheet42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No. of Establishments and Reeling Basins</t>
        </is>
      </c>
    </row>
    <row r="2">
      <c r="A2" t="inlineStr">
        <is>
          <t>Sericulture · printed pp. 351</t>
        </is>
      </c>
    </row>
    <row r="3">
      <c r="A3" t="inlineStr">
        <is>
          <t>Number of Silk Reelers</t>
        </is>
      </c>
    </row>
    <row r="4">
      <c r="A4" t="inlineStr">
        <is>
          <t>Scan: https://archive.org/details/japan-year-book-1930/page/n410/mode/1up</t>
        </is>
      </c>
    </row>
    <row r="5">
      <c r="A5" s="3" t="inlineStr">
        <is>
          <t>← Contents</t>
        </is>
      </c>
    </row>
    <row r="7">
      <c r="A7" s="5" t="inlineStr">
        <is>
          <t>Year</t>
        </is>
      </c>
      <c r="B7" s="5" t="inlineStr">
        <is>
          <t>Under 10</t>
        </is>
      </c>
      <c r="C7" s="5" t="inlineStr">
        <is>
          <t>More than 10</t>
        </is>
      </c>
      <c r="D7" s="5" t="inlineStr">
        <is>
          <t>More than 50</t>
        </is>
      </c>
      <c r="E7" s="5" t="inlineStr">
        <is>
          <t>More than 100</t>
        </is>
      </c>
      <c r="F7" s="5" t="inlineStr">
        <is>
          <t>Total</t>
        </is>
      </c>
      <c r="G7" s="5" t="inlineStr">
        <is>
          <t>Reeling basins</t>
        </is>
      </c>
    </row>
    <row r="8">
      <c r="A8" s="9" t="n">
        <v>1923</v>
      </c>
      <c r="B8" s="8" t="n">
        <v>200326</v>
      </c>
      <c r="C8" s="8" t="n">
        <v>1684</v>
      </c>
      <c r="D8" s="9" t="n">
        <v>818</v>
      </c>
      <c r="E8" s="9" t="n">
        <v>844</v>
      </c>
      <c r="F8" s="8" t="n">
        <v>203672</v>
      </c>
      <c r="G8" s="8" t="n">
        <v>540199</v>
      </c>
    </row>
    <row r="9">
      <c r="A9" s="9" t="n">
        <v>1924</v>
      </c>
      <c r="B9" s="8" t="n">
        <v>193615</v>
      </c>
      <c r="C9" s="8" t="n">
        <v>1896</v>
      </c>
      <c r="D9" s="8" t="n">
        <v>1129</v>
      </c>
      <c r="E9" s="9" t="n">
        <v>865</v>
      </c>
      <c r="F9" s="8" t="n">
        <v>197505</v>
      </c>
      <c r="G9" s="8" t="n">
        <v>559194</v>
      </c>
    </row>
    <row r="10">
      <c r="A10" s="9" t="n">
        <v>1925</v>
      </c>
      <c r="B10" s="8" t="n">
        <v>181841</v>
      </c>
      <c r="C10" s="8" t="n">
        <v>1903</v>
      </c>
      <c r="D10" s="8" t="n">
        <v>1041</v>
      </c>
      <c r="E10" s="9" t="n">
        <v>846</v>
      </c>
      <c r="F10" s="8" t="n">
        <v>185631</v>
      </c>
      <c r="G10" s="8" t="n">
        <v>535262</v>
      </c>
    </row>
    <row r="11">
      <c r="A11" s="9" t="n">
        <v>1926</v>
      </c>
      <c r="B11" s="8" t="n">
        <v>88311</v>
      </c>
      <c r="C11" s="8" t="n">
        <v>1747</v>
      </c>
      <c r="D11" s="9" t="n">
        <v>838</v>
      </c>
      <c r="E11" s="9" t="n">
        <v>855</v>
      </c>
      <c r="F11" s="8" t="n">
        <v>91751</v>
      </c>
      <c r="G11" s="8" t="n">
        <v>427174</v>
      </c>
    </row>
    <row r="12">
      <c r="A12" s="9" t="n">
        <v>1927</v>
      </c>
      <c r="B12" s="8" t="n">
        <v>80034</v>
      </c>
      <c r="C12" s="8" t="n">
        <v>1734</v>
      </c>
      <c r="D12" s="9" t="n">
        <v>875</v>
      </c>
      <c r="E12" s="9" t="n">
        <v>925</v>
      </c>
      <c r="F12" s="8" t="n">
        <v>83568</v>
      </c>
      <c r="G12" s="8" t="n">
        <v>425694</v>
      </c>
    </row>
    <row r="14">
      <c r="A14" s="2" t="inlineStr">
        <is>
          <t>Transcriber's notes</t>
        </is>
      </c>
    </row>
    <row r="15">
      <c r="A15" t="inlineStr">
        <is>
          <t>Total column: all five years reconcile with the sum of the four classes.</t>
        </is>
      </c>
    </row>
    <row r="16">
      <c r="A16"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2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Raw Silk (in 1,000; 1 Kwan=lb. 8.267)</t>
        </is>
      </c>
    </row>
    <row r="2">
      <c r="A2" t="inlineStr">
        <is>
          <t>Sericulture · printed pp. 351</t>
        </is>
      </c>
    </row>
    <row r="3">
      <c r="A3" t="inlineStr">
        <is>
          <t>Scan: https://archive.org/details/japan-year-book-1930/page/n410/mode/1up</t>
        </is>
      </c>
    </row>
    <row r="4">
      <c r="A4" s="3" t="inlineStr">
        <is>
          <t>← Contents</t>
        </is>
      </c>
    </row>
    <row r="6">
      <c r="A6" s="5" t="inlineStr">
        <is>
          <t>Year</t>
        </is>
      </c>
      <c r="B6" s="5" t="inlineStr">
        <is>
          <t>Raw silk — Kwan</t>
        </is>
      </c>
      <c r="C6" s="5" t="inlineStr">
        <is>
          <t>Raw silk — Yen</t>
        </is>
      </c>
      <c r="D6" s="5" t="inlineStr">
        <is>
          <t>Waste silk, etc. — Kwan</t>
        </is>
      </c>
      <c r="E6" s="5" t="inlineStr">
        <is>
          <t>Waste silk, etc. — Yen</t>
        </is>
      </c>
      <c r="F6" s="5" t="inlineStr">
        <is>
          <t>Total Yen</t>
        </is>
      </c>
    </row>
    <row r="7">
      <c r="A7" s="9" t="n">
        <v>1923</v>
      </c>
      <c r="B7" s="8" t="n">
        <v>6756</v>
      </c>
      <c r="C7" s="8" t="n">
        <v>795945</v>
      </c>
      <c r="D7" s="8" t="n">
        <v>2515</v>
      </c>
      <c r="E7" s="8" t="n">
        <v>17881</v>
      </c>
      <c r="F7" s="8" t="n">
        <v>813826</v>
      </c>
    </row>
    <row r="8">
      <c r="A8" s="9" t="n">
        <v>1924</v>
      </c>
      <c r="B8" s="8" t="n">
        <v>7577</v>
      </c>
      <c r="C8" t="inlineStr"/>
      <c r="D8" s="8" t="n">
        <v>2879</v>
      </c>
      <c r="E8" s="8" t="n">
        <v>22403</v>
      </c>
      <c r="F8" s="8" t="n">
        <v>859633</v>
      </c>
    </row>
    <row r="9">
      <c r="A9" s="9" t="n">
        <v>1925</v>
      </c>
      <c r="B9" s="8" t="n">
        <v>8284</v>
      </c>
      <c r="C9" s="8" t="n">
        <v>956052</v>
      </c>
      <c r="D9" s="8" t="n">
        <v>3533</v>
      </c>
      <c r="E9" s="8" t="n">
        <v>30307</v>
      </c>
      <c r="F9" s="8" t="n">
        <v>986459</v>
      </c>
    </row>
    <row r="10">
      <c r="A10" s="9" t="n">
        <v>1926</v>
      </c>
      <c r="B10" s="8" t="n">
        <v>9160</v>
      </c>
      <c r="C10" s="8" t="n">
        <v>856477</v>
      </c>
      <c r="D10" s="8" t="n">
        <v>3558</v>
      </c>
      <c r="E10" s="8" t="n">
        <v>24422</v>
      </c>
      <c r="F10" s="8" t="n">
        <v>880900</v>
      </c>
    </row>
    <row r="11">
      <c r="A11" s="9" t="n">
        <v>1927</v>
      </c>
      <c r="B11" s="8" t="n">
        <v>10041</v>
      </c>
      <c r="C11" s="8" t="n">
        <v>812394</v>
      </c>
      <c r="D11" s="8" t="n">
        <v>3773</v>
      </c>
      <c r="E11" s="8" t="n">
        <v>19639</v>
      </c>
      <c r="F11" s="8" t="n">
        <v>832033</v>
      </c>
    </row>
    <row r="13">
      <c r="A13" s="2" t="inlineStr">
        <is>
          <t>Transcriber's notes</t>
        </is>
      </c>
    </row>
    <row r="14">
      <c r="A14" t="inlineStr">
        <is>
          <t>Row 1924, col Raw silk Yen: first digit broken (3 or 8; printed "?37,231"); left blank. Total would imply 837,230.</t>
        </is>
      </c>
    </row>
    <row r="15">
      <c r="A15" t="inlineStr">
        <is>
          <t>Total Yen = Raw silk Yen + Waste silk Yen: 1923 reconciles; 1925 parts 986,359 vs 986,459 — does NOT reconcile (diff 100; 956,052 re-read); 1926 parts 880,899 vs 880,900 (diff 1); 1927 reconciles.</t>
        </is>
      </c>
    </row>
    <row r="16">
      <c r="A16" t="inlineStr">
        <is>
          <t>Faint separators that look like full stops in the scan are transcribed as commas.</t>
        </is>
      </c>
    </row>
  </sheetData>
  <hyperlinks>
    <hyperlink xmlns:r="http://schemas.openxmlformats.org/officeDocument/2006/relationships" ref="A4" r:id="rId1"/>
  </hyperlinks>
  <pageMargins left="0.75" right="0.75" top="1" bottom="1" header="0.5" footer="0.5"/>
</worksheet>
</file>

<file path=xl/worksheets/sheet4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Amount Produced (in No. of Moths)</t>
        </is>
      </c>
    </row>
    <row r="2">
      <c r="A2" t="inlineStr">
        <is>
          <t>Sericulture · printed pp. 352</t>
        </is>
      </c>
    </row>
    <row r="3">
      <c r="A3" t="inlineStr">
        <is>
          <t>Silkworm Eggs</t>
        </is>
      </c>
    </row>
    <row r="4">
      <c r="A4" t="inlineStr">
        <is>
          <t>Scan: https://archive.org/details/japan-year-book-1930/page/n411/mode/1up</t>
        </is>
      </c>
    </row>
    <row r="5">
      <c r="A5" s="3" t="inlineStr">
        <is>
          <t>← Contents</t>
        </is>
      </c>
    </row>
    <row r="7">
      <c r="A7" s="5" t="inlineStr">
        <is>
          <t>Year</t>
        </is>
      </c>
      <c r="B7" s="5" t="inlineStr">
        <is>
          <t>No. of producers</t>
        </is>
      </c>
      <c r="C7" s="5" t="inlineStr">
        <is>
          <t>Reproductive silkworm eggs</t>
        </is>
      </c>
      <c r="D7" s="5" t="inlineStr">
        <is>
          <t>Industrial silkworm eggs</t>
        </is>
      </c>
      <c r="E7" s="5" t="inlineStr">
        <is>
          <t>Total</t>
        </is>
      </c>
    </row>
    <row r="8">
      <c r="A8" s="9" t="n">
        <v>1922</v>
      </c>
      <c r="B8" s="8" t="n">
        <v>8782</v>
      </c>
      <c r="C8" s="8" t="n">
        <v>19963319</v>
      </c>
      <c r="D8" s="8" t="n">
        <v>690711591</v>
      </c>
      <c r="E8" s="8" t="n">
        <v>710674910</v>
      </c>
    </row>
    <row r="9">
      <c r="A9" s="9" t="n">
        <v>1923</v>
      </c>
      <c r="B9" s="8" t="n">
        <v>8485</v>
      </c>
      <c r="C9" s="8" t="n">
        <v>17509967</v>
      </c>
      <c r="D9" s="8" t="n">
        <v>713595053</v>
      </c>
      <c r="E9" s="8" t="n">
        <v>731105020</v>
      </c>
    </row>
    <row r="10">
      <c r="A10" s="9" t="n">
        <v>1924</v>
      </c>
      <c r="B10" s="8" t="n">
        <v>8057</v>
      </c>
      <c r="C10" s="8" t="n">
        <v>15811156</v>
      </c>
      <c r="D10" s="8" t="n">
        <v>698596876</v>
      </c>
      <c r="E10" s="8" t="n">
        <v>714408032</v>
      </c>
    </row>
    <row r="11">
      <c r="A11" s="9" t="n">
        <v>1925</v>
      </c>
      <c r="B11" s="8" t="n">
        <v>7676</v>
      </c>
      <c r="C11" s="8" t="n">
        <v>16220929</v>
      </c>
      <c r="D11" s="8" t="n">
        <v>777705559</v>
      </c>
      <c r="E11" s="8" t="n">
        <v>793926488</v>
      </c>
    </row>
    <row r="12">
      <c r="A12" s="9" t="n">
        <v>1926</v>
      </c>
      <c r="B12" s="8" t="n">
        <v>7476</v>
      </c>
      <c r="C12" s="8" t="n">
        <v>16418429</v>
      </c>
      <c r="D12" s="8" t="n">
        <v>805423835</v>
      </c>
      <c r="E12" s="8" t="n">
        <v>821842264</v>
      </c>
    </row>
    <row r="13">
      <c r="A13" s="9" t="n">
        <v>1927</v>
      </c>
      <c r="B13" s="8" t="n">
        <v>7282</v>
      </c>
      <c r="C13" s="8" t="n">
        <v>18482066</v>
      </c>
      <c r="D13" s="8" t="n">
        <v>859083616</v>
      </c>
      <c r="E13" s="8" t="n">
        <v>877565682</v>
      </c>
    </row>
    <row r="15">
      <c r="A15" s="2" t="inlineStr">
        <is>
          <t>Transcriber's notes</t>
        </is>
      </c>
    </row>
    <row r="16">
      <c r="A16" t="inlineStr">
        <is>
          <t>Total = Reproductive + Industrial eggs: all six years reconcile.</t>
        </is>
      </c>
    </row>
    <row r="17">
      <c r="A17"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3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Mulberry Plantations</t>
        </is>
      </c>
    </row>
    <row r="2">
      <c r="A2" t="inlineStr">
        <is>
          <t>Sericulture · printed pp. 352</t>
        </is>
      </c>
    </row>
    <row r="3">
      <c r="A3" t="inlineStr">
        <is>
          <t>Scan: https://archive.org/details/japan-year-book-1930/page/n411/mode/1up</t>
        </is>
      </c>
    </row>
    <row r="4">
      <c r="A4" s="3" t="inlineStr">
        <is>
          <t>← Contents</t>
        </is>
      </c>
    </row>
    <row r="6">
      <c r="A6" s="5" t="inlineStr">
        <is>
          <t>Year ending June</t>
        </is>
      </c>
      <c r="B6" s="5" t="inlineStr">
        <is>
          <t>Area of fields (cho)</t>
        </is>
      </c>
    </row>
    <row r="7">
      <c r="A7" s="9" t="n">
        <v>1923</v>
      </c>
      <c r="B7" s="8" t="n">
        <v>529191</v>
      </c>
    </row>
    <row r="8">
      <c r="A8" s="9" t="n">
        <v>1924</v>
      </c>
      <c r="B8" s="8" t="n">
        <v>537388</v>
      </c>
    </row>
    <row r="9">
      <c r="A9" s="9" t="n">
        <v>1925</v>
      </c>
      <c r="B9" s="8" t="n">
        <v>549307</v>
      </c>
    </row>
    <row r="10">
      <c r="A10" s="9" t="n">
        <v>1926</v>
      </c>
      <c r="B10" s="8" t="n">
        <v>571707</v>
      </c>
    </row>
    <row r="11">
      <c r="A11" s="9" t="n">
        <v>1927</v>
      </c>
      <c r="B11" s="8" t="n">
        <v>594707</v>
      </c>
    </row>
    <row r="12">
      <c r="A12" s="9" t="n">
        <v>1928</v>
      </c>
      <c r="B12" s="8" t="n">
        <v>609091</v>
      </c>
    </row>
    <row r="14">
      <c r="A14" s="2" t="inlineStr">
        <is>
          <t>Footnotes</t>
        </is>
      </c>
    </row>
    <row r="15">
      <c r="A15" t="inlineStr">
        <is>
          <t>cho (area)=2½ acres.</t>
        </is>
      </c>
    </row>
    <row r="17">
      <c r="A17" s="2" t="inlineStr">
        <is>
          <t>Transcriber's notes</t>
        </is>
      </c>
    </row>
    <row r="18">
      <c r="A18" t="inlineStr">
        <is>
          <t>Printed in two side-by-side blocks; merged in reading order.</t>
        </is>
      </c>
    </row>
    <row r="19">
      <c r="A19" t="inlineStr">
        <is>
          <t>Faint separators that look like full stops in the scan are transcribed as commas.</t>
        </is>
      </c>
    </row>
  </sheetData>
  <hyperlinks>
    <hyperlink xmlns:r="http://schemas.openxmlformats.org/officeDocument/2006/relationships" ref="A4" r:id="rId1"/>
  </hyperlinks>
  <pageMargins left="0.75" right="0.75" top="1" bottom="1" header="0.5" footer="0.5"/>
</worksheet>
</file>

<file path=xl/worksheets/sheet43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Cost of Production per "Kamme" of Cocoons</t>
        </is>
      </c>
    </row>
    <row r="2">
      <c r="A2" t="inlineStr">
        <is>
          <t>Sericulture · printed pp. 352</t>
        </is>
      </c>
    </row>
    <row r="3">
      <c r="A3" t="inlineStr">
        <is>
          <t>Sericultural Economy and Menace of Rising Wages</t>
        </is>
      </c>
    </row>
    <row r="4">
      <c r="A4" t="inlineStr">
        <is>
          <t>Scan: https://archive.org/details/japan-year-book-1930/page/n411/mode/1up</t>
        </is>
      </c>
    </row>
    <row r="5">
      <c r="A5" s="3" t="inlineStr">
        <is>
          <t>← Contents</t>
        </is>
      </c>
    </row>
    <row r="7">
      <c r="A7" s="5" t="inlineStr">
        <is>
          <t>Item</t>
        </is>
      </c>
      <c r="B7" s="5" t="inlineStr">
        <is>
          <t>1924</t>
        </is>
      </c>
      <c r="C7" s="5" t="inlineStr">
        <is>
          <t>1923</t>
        </is>
      </c>
      <c r="D7" s="5" t="inlineStr">
        <is>
          <t>1919</t>
        </is>
      </c>
    </row>
    <row r="8">
      <c r="A8" t="inlineStr">
        <is>
          <t>Rent</t>
        </is>
      </c>
      <c r="B8" t="inlineStr">
        <is>
          <t>11.0%</t>
        </is>
      </c>
      <c r="C8" t="inlineStr">
        <is>
          <t>12.2%</t>
        </is>
      </c>
      <c r="D8" t="inlineStr">
        <is>
          <t>17.0%</t>
        </is>
      </c>
    </row>
    <row r="9">
      <c r="A9" t="inlineStr">
        <is>
          <t>Capital</t>
        </is>
      </c>
      <c r="B9" s="11" t="n">
        <v>34.4</v>
      </c>
      <c r="C9" s="11" t="n">
        <v>39.4</v>
      </c>
      <c r="D9" s="11" t="n">
        <v>46</v>
      </c>
    </row>
    <row r="10">
      <c r="A10" t="inlineStr">
        <is>
          <t>Wages</t>
        </is>
      </c>
      <c r="B10" s="11" t="n">
        <v>54.6</v>
      </c>
      <c r="C10" s="11" t="n">
        <v>48.4</v>
      </c>
      <c r="D10" s="11" t="n">
        <v>37</v>
      </c>
    </row>
    <row r="11">
      <c r="A11" t="inlineStr">
        <is>
          <t>Total</t>
        </is>
      </c>
      <c r="B11" s="11" t="n">
        <v>100</v>
      </c>
      <c r="C11" s="11" t="n">
        <v>100</v>
      </c>
      <c r="D11" s="11" t="n">
        <v>100</v>
      </c>
    </row>
    <row r="13">
      <c r="A13" s="2" t="inlineStr">
        <is>
          <t>Transcriber's notes</t>
        </is>
      </c>
    </row>
    <row r="14">
      <c r="A14" t="inlineStr">
        <is>
          <t>Totals 100.0: each column sums to 100.0 — reconciles.</t>
        </is>
      </c>
    </row>
    <row r="15">
      <c r="A15" t="inlineStr">
        <is>
          <t>Year headers printed very small; the middle one is blurred and read as 1923.</t>
        </is>
      </c>
    </row>
  </sheetData>
  <hyperlinks>
    <hyperlink xmlns:r="http://schemas.openxmlformats.org/officeDocument/2006/relationships" ref="A5" r:id="rId1"/>
  </hyperlinks>
  <pageMargins left="0.75" right="0.75" top="1" bottom="1" header="0.5" footer="0.5"/>
</worksheet>
</file>

<file path=xl/worksheets/sheet43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Scope of Rearing and Ratio of Cocoon Crop</t>
        </is>
      </c>
    </row>
    <row r="2">
      <c r="A2" t="inlineStr">
        <is>
          <t>Sericulture · printed pp. 352, 353</t>
        </is>
      </c>
    </row>
    <row r="3">
      <c r="A3" t="inlineStr">
        <is>
          <t>"Some proof of this statement is to be found in the following statistics showing the scope of rearing and the ratio of cocoon-crop obtained:—"</t>
        </is>
      </c>
    </row>
    <row r="4">
      <c r="A4" t="inlineStr">
        <is>
          <t>Scan: https://archive.org/details/japan-year-book-1930/page/n411/mode/1up, https://archive.org/details/japan-year-book-1930/page/n412/mode/1up</t>
        </is>
      </c>
    </row>
    <row r="5">
      <c r="A5" s="3" t="inlineStr">
        <is>
          <t>← Contents</t>
        </is>
      </c>
    </row>
    <row r="7">
      <c r="A7" s="5" t="inlineStr">
        <is>
          <t>Item</t>
        </is>
      </c>
      <c r="B7" s="5" t="inlineStr">
        <is>
          <t>1900</t>
        </is>
      </c>
      <c r="C7" s="5" t="inlineStr">
        <is>
          <t>1907</t>
        </is>
      </c>
      <c r="D7" s="5" t="inlineStr">
        <is>
          <t>1914</t>
        </is>
      </c>
      <c r="E7" s="5" t="inlineStr">
        <is>
          <t>1919</t>
        </is>
      </c>
      <c r="F7" s="5" t="inlineStr">
        <is>
          <t>1928</t>
        </is>
      </c>
    </row>
    <row r="8">
      <c r="A8" t="inlineStr">
        <is>
          <t>Egg-cards hatched per family (sheets)</t>
        </is>
      </c>
      <c r="B8" t="inlineStr"/>
      <c r="C8" t="inlineStr"/>
      <c r="D8" t="inlineStr"/>
      <c r="E8" t="inlineStr"/>
      <c r="F8" t="inlineStr"/>
    </row>
    <row r="9">
      <c r="A9" t="inlineStr">
        <is>
          <t>In 10 leading districts</t>
        </is>
      </c>
      <c r="B9" s="11" t="n">
        <v>12.4</v>
      </c>
      <c r="C9" s="11" t="n">
        <v>15.4</v>
      </c>
      <c r="D9" s="11" t="n">
        <v>17.1</v>
      </c>
      <c r="E9" s="11" t="n">
        <v>15.8</v>
      </c>
      <c r="F9" t="inlineStr"/>
    </row>
    <row r="10">
      <c r="A10" t="inlineStr">
        <is>
          <t>Other districts</t>
        </is>
      </c>
      <c r="B10" s="11" t="n">
        <v>6.5</v>
      </c>
      <c r="C10" s="11" t="n">
        <v>7.3</v>
      </c>
      <c r="D10" s="11" t="n">
        <v>7.9</v>
      </c>
      <c r="E10" s="11" t="n">
        <v>8.1</v>
      </c>
      <c r="F10" s="11" t="n">
        <v>6.6</v>
      </c>
    </row>
    <row r="11">
      <c r="A11" t="inlineStr">
        <is>
          <t>Average for whole country</t>
        </is>
      </c>
      <c r="B11" s="11" t="n">
        <v>9.300000000000001</v>
      </c>
      <c r="C11" s="11" t="n">
        <v>11.1</v>
      </c>
      <c r="D11" s="11" t="n">
        <v>12.5</v>
      </c>
      <c r="E11" s="11" t="n">
        <v>11.6</v>
      </c>
      <c r="F11" t="inlineStr"/>
    </row>
    <row r="12">
      <c r="A12" t="inlineStr">
        <is>
          <t>Cocoon crop per family ("kwan")</t>
        </is>
      </c>
      <c r="B12" t="inlineStr"/>
      <c r="C12" t="inlineStr"/>
      <c r="D12" t="inlineStr"/>
      <c r="E12" t="inlineStr"/>
      <c r="F12" t="inlineStr"/>
    </row>
    <row r="13">
      <c r="A13" t="inlineStr">
        <is>
          <t>In 10 leading districts</t>
        </is>
      </c>
      <c r="B13" s="10" t="n">
        <v>25.664</v>
      </c>
      <c r="C13" s="10" t="n">
        <v>32.431</v>
      </c>
      <c r="D13" s="10" t="n">
        <v>39.117</v>
      </c>
      <c r="E13" s="10" t="n">
        <v>46.923</v>
      </c>
      <c r="F13" s="10" t="n">
        <v>53.581</v>
      </c>
    </row>
    <row r="14">
      <c r="A14" t="inlineStr">
        <is>
          <t>Other districts</t>
        </is>
      </c>
      <c r="B14" s="10" t="n">
        <v>13.332</v>
      </c>
      <c r="C14" s="10" t="n">
        <v>17.106</v>
      </c>
      <c r="D14" s="10" t="n">
        <v>21.224</v>
      </c>
      <c r="E14" s="10" t="n">
        <v>28.763</v>
      </c>
      <c r="F14" s="10" t="n">
        <v>36.5</v>
      </c>
    </row>
    <row r="15">
      <c r="A15" t="inlineStr">
        <is>
          <t>Average for whole country</t>
        </is>
      </c>
      <c r="B15" s="10" t="n">
        <v>19.113</v>
      </c>
      <c r="C15" s="10" t="n">
        <v>24.327</v>
      </c>
      <c r="D15" s="10" t="n">
        <v>30.421</v>
      </c>
      <c r="E15" s="10" t="n">
        <v>37.183</v>
      </c>
      <c r="F15" s="10" t="n">
        <v>43.349</v>
      </c>
    </row>
    <row r="16">
      <c r="A16" t="inlineStr">
        <is>
          <t>Crop per 1 card ("kwan")</t>
        </is>
      </c>
      <c r="B16" t="inlineStr"/>
      <c r="C16" t="inlineStr"/>
      <c r="D16" t="inlineStr"/>
      <c r="E16" t="inlineStr"/>
      <c r="F16" t="inlineStr"/>
    </row>
    <row r="17">
      <c r="A17" t="inlineStr">
        <is>
          <t>In 10 leading districts</t>
        </is>
      </c>
      <c r="B17" s="10" t="n">
        <v>2.07</v>
      </c>
      <c r="C17" s="10" t="n">
        <v>2.102</v>
      </c>
      <c r="D17" s="8" t="n">
        <v>2291</v>
      </c>
      <c r="E17" s="10" t="n">
        <v>2.972</v>
      </c>
      <c r="F17" s="10" t="n">
        <v>4.481</v>
      </c>
    </row>
    <row r="18">
      <c r="A18" t="inlineStr">
        <is>
          <t>Other districts</t>
        </is>
      </c>
      <c r="B18" s="10" t="n">
        <v>2.054</v>
      </c>
      <c r="C18" s="10" t="n">
        <v>2.334</v>
      </c>
      <c r="D18" s="10" t="n">
        <v>2.679</v>
      </c>
      <c r="E18" s="10" t="n">
        <v>3.592</v>
      </c>
      <c r="F18" s="10" t="n">
        <v>5.564</v>
      </c>
    </row>
    <row r="19">
      <c r="A19" t="inlineStr">
        <is>
          <t>Average for whole country</t>
        </is>
      </c>
      <c r="B19" s="10" t="n">
        <v>2.006</v>
      </c>
      <c r="C19" s="10" t="n">
        <v>2.183</v>
      </c>
      <c r="D19" s="10" t="n">
        <v>2.424</v>
      </c>
      <c r="E19" s="10" t="n">
        <v>3.212</v>
      </c>
      <c r="F19" s="10" t="n">
        <v>4.969</v>
      </c>
    </row>
    <row r="21">
      <c r="A21" s="2" t="inlineStr">
        <is>
          <t>Transcriber's notes</t>
        </is>
      </c>
    </row>
    <row r="22">
      <c r="A22" t="inlineStr">
        <is>
          <t>Egg-cards section on p. 352; Cocoon crop and Crop per card sections on p. 353 (headers repeated). The last column header is illegible on p. 352 and reads 1928 on p. 353.</t>
        </is>
      </c>
    </row>
    <row r="23">
      <c r="A23" t="inlineStr">
        <is>
          <t>Row Egg-cards "In 10 leading districts", col 1928: second digit broken ("1?.0", probably 12.0); left blank.</t>
        </is>
      </c>
    </row>
    <row r="24">
      <c r="A24" t="inlineStr">
        <is>
          <t>Row Egg-cards "Average for whole country", col 1928: first digit broken ("?.7", 8 or 3); left blank.</t>
        </is>
      </c>
    </row>
    <row r="25">
      <c r="A25" t="inlineStr">
        <is>
          <t>Row Crop per 1 card "In 10 leading districts", col 1914: printed with a comma "2,291" (kept).</t>
        </is>
      </c>
    </row>
  </sheetData>
  <hyperlinks>
    <hyperlink xmlns:r="http://schemas.openxmlformats.org/officeDocument/2006/relationships" ref="A5" r:id="rId1"/>
  </hyperlinks>
  <pageMargins left="0.75" right="0.75" top="1" bottom="1" header="0.5" footer="0.5"/>
</worksheet>
</file>

<file path=xl/worksheets/sheet434.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[Movement of prices of best quality raw silk at Yokohama, 1928-29 season]</t>
        </is>
      </c>
    </row>
    <row r="2">
      <c r="A2" t="inlineStr">
        <is>
          <t>Sericulture · printed pp. 353</t>
        </is>
      </c>
    </row>
    <row r="3">
      <c r="A3" t="inlineStr">
        <is>
          <t>Trade Situation — "The movement of prices for the best quality at Yokohama in the 1928-29 season is shown below (in yen per bale containing 100 kin):—"</t>
        </is>
      </c>
    </row>
    <row r="4">
      <c r="A4" t="inlineStr">
        <is>
          <t>Scan: https://archive.org/details/japan-year-book-1930/page/n412/mode/1up</t>
        </is>
      </c>
    </row>
    <row r="5">
      <c r="A5" s="3" t="inlineStr">
        <is>
          <t>← Contents</t>
        </is>
      </c>
    </row>
    <row r="7">
      <c r="A7" s="5" t="inlineStr">
        <is>
          <t>Item</t>
        </is>
      </c>
      <c r="B7" s="5" t="inlineStr">
        <is>
          <t>1928 — June</t>
        </is>
      </c>
      <c r="C7" s="5" t="inlineStr">
        <is>
          <t>1928 — Aug.</t>
        </is>
      </c>
      <c r="D7" s="5" t="inlineStr">
        <is>
          <t>1928 — Oct.</t>
        </is>
      </c>
      <c r="E7" s="5" t="inlineStr">
        <is>
          <t>1928 — Dec.</t>
        </is>
      </c>
      <c r="F7" s="5" t="inlineStr">
        <is>
          <t>1929 — Feb.</t>
        </is>
      </c>
      <c r="G7" s="5" t="inlineStr">
        <is>
          <t>1929 — April</t>
        </is>
      </c>
      <c r="H7" s="5" t="inlineStr">
        <is>
          <t>1929 — June</t>
        </is>
      </c>
      <c r="I7" s="5" t="inlineStr">
        <is>
          <t>1929 — Sept.</t>
        </is>
      </c>
    </row>
    <row r="8">
      <c r="A8" t="inlineStr">
        <is>
          <t>Highest</t>
        </is>
      </c>
      <c r="B8" s="8" t="n">
        <v>1280</v>
      </c>
      <c r="C8" s="8" t="n">
        <v>1300</v>
      </c>
      <c r="D8" s="8" t="n">
        <v>1400</v>
      </c>
      <c r="E8" s="8" t="n">
        <v>1380</v>
      </c>
      <c r="F8" s="8" t="n">
        <v>1390</v>
      </c>
      <c r="G8" s="8" t="n">
        <v>1420</v>
      </c>
      <c r="H8" s="8" t="n">
        <v>1340</v>
      </c>
      <c r="I8" s="8" t="n">
        <v>1350</v>
      </c>
    </row>
    <row r="9">
      <c r="A9" t="inlineStr">
        <is>
          <t>Lowest</t>
        </is>
      </c>
      <c r="B9" s="8" t="n">
        <v>1220</v>
      </c>
      <c r="C9" s="8" t="n">
        <v>1260</v>
      </c>
      <c r="D9" s="8" t="n">
        <v>1345</v>
      </c>
      <c r="E9" s="8" t="n">
        <v>1355</v>
      </c>
      <c r="F9" s="8" t="n">
        <v>1360</v>
      </c>
      <c r="G9" s="8" t="n">
        <v>1385</v>
      </c>
      <c r="H9" s="8" t="n">
        <v>1290</v>
      </c>
      <c r="I9" s="8" t="n">
        <v>1290</v>
      </c>
    </row>
  </sheetData>
  <hyperlinks>
    <hyperlink xmlns:r="http://schemas.openxmlformats.org/officeDocument/2006/relationships" ref="A5" r:id="rId1"/>
  </hyperlinks>
  <pageMargins left="0.75" right="0.75" top="1" bottom="1" header="0.5" footer="0.5"/>
</worksheet>
</file>

<file path=xl/worksheets/sheet435.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Average Price of Raw Silk</t>
        </is>
      </c>
    </row>
    <row r="2">
      <c r="A2" t="inlineStr">
        <is>
          <t>Sericulture · printed pp. 353</t>
        </is>
      </c>
    </row>
    <row r="3">
      <c r="A3" t="inlineStr">
        <is>
          <t>Average spot prices per 100 kin of raw silk of Futoito Best No. 1 by steam filature as quoted at Yokohama are shown below:—</t>
        </is>
      </c>
    </row>
    <row r="4">
      <c r="A4" t="inlineStr">
        <is>
          <t>Scan: https://archive.org/details/japan-year-book-1930/page/n412/mode/1up</t>
        </is>
      </c>
    </row>
    <row r="5">
      <c r="A5" s="3" t="inlineStr">
        <is>
          <t>← Contents</t>
        </is>
      </c>
    </row>
    <row r="7">
      <c r="A7" s="5" t="inlineStr">
        <is>
          <t>Year</t>
        </is>
      </c>
      <c r="B7" s="5" t="inlineStr">
        <is>
          <t>Highest</t>
        </is>
      </c>
      <c r="C7" s="5" t="inlineStr">
        <is>
          <t>Lowest</t>
        </is>
      </c>
      <c r="D7" s="5" t="inlineStr">
        <is>
          <t>Average</t>
        </is>
      </c>
    </row>
    <row r="8">
      <c r="A8" s="9" t="n">
        <v>1924</v>
      </c>
      <c r="B8" t="inlineStr">
        <is>
          <t>¥2,260</t>
        </is>
      </c>
      <c r="C8" t="inlineStr">
        <is>
          <t>¥1,500</t>
        </is>
      </c>
      <c r="D8" t="inlineStr">
        <is>
          <t>¥1,905</t>
        </is>
      </c>
    </row>
    <row r="9">
      <c r="A9" s="9" t="n">
        <v>1925</v>
      </c>
      <c r="B9" s="8" t="n">
        <v>2180</v>
      </c>
      <c r="C9" s="8" t="n">
        <v>1830</v>
      </c>
      <c r="D9" s="8" t="n">
        <v>2009</v>
      </c>
    </row>
    <row r="10">
      <c r="A10" s="9" t="n">
        <v>1926</v>
      </c>
      <c r="B10" s="8" t="n">
        <v>2010</v>
      </c>
      <c r="C10" s="8" t="n">
        <v>1430</v>
      </c>
      <c r="D10" s="8" t="n">
        <v>1626</v>
      </c>
    </row>
    <row r="11">
      <c r="A11" s="9" t="n">
        <v>1927</v>
      </c>
      <c r="B11" s="8" t="n">
        <v>1500</v>
      </c>
      <c r="C11" s="8" t="n">
        <v>1270</v>
      </c>
      <c r="D11" s="8" t="n">
        <v>1376</v>
      </c>
    </row>
    <row r="12">
      <c r="A12" s="9" t="n">
        <v>1928</v>
      </c>
      <c r="B12" s="8" t="n">
        <v>1400</v>
      </c>
      <c r="C12" s="8" t="n">
        <v>1220</v>
      </c>
      <c r="D12" s="8" t="n">
        <v>1326</v>
      </c>
    </row>
    <row r="14">
      <c r="A14" s="2" t="inlineStr">
        <is>
          <t>Footnotes</t>
        </is>
      </c>
    </row>
    <row r="15">
      <c r="A15" t="inlineStr">
        <is>
          <t>N.B.—The highest and lowest show the average of 12 months for each year.</t>
        </is>
      </c>
    </row>
    <row r="17">
      <c r="A17" s="2" t="inlineStr">
        <is>
          <t>Transcriber's notes</t>
        </is>
      </c>
    </row>
    <row r="18">
      <c r="A18"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36.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[Arrivals and export of raw silk at Yokohama and Kobe, 1925-26 to 1928-29]</t>
        </is>
      </c>
    </row>
    <row r="2">
      <c r="A2" t="inlineStr">
        <is>
          <t>Sericulture · printed pp. 354</t>
        </is>
      </c>
    </row>
    <row r="3">
      <c r="A3" t="inlineStr">
        <is>
          <t>Export of Yarns — "The following statistics gives comparative figures for the past five years:—" (introduced at foot of p. 353; four seasons printed)</t>
        </is>
      </c>
    </row>
    <row r="4">
      <c r="A4" t="inlineStr">
        <is>
          <t>Scan: https://archive.org/details/japan-year-book-1930/page/n413/mode/1up</t>
        </is>
      </c>
    </row>
    <row r="5">
      <c r="A5" s="3" t="inlineStr">
        <is>
          <t>← Contents</t>
        </is>
      </c>
    </row>
    <row r="7">
      <c r="A7" s="5" t="inlineStr">
        <is>
          <t>Item</t>
        </is>
      </c>
      <c r="B7" s="5" t="inlineStr">
        <is>
          <t>1925—26</t>
        </is>
      </c>
      <c r="C7" s="5" t="inlineStr">
        <is>
          <t>1926—27</t>
        </is>
      </c>
      <c r="D7" s="5" t="inlineStr">
        <is>
          <t>1927—28</t>
        </is>
      </c>
      <c r="E7" s="5" t="inlineStr">
        <is>
          <t>1928—29</t>
        </is>
      </c>
    </row>
    <row r="8">
      <c r="A8" t="inlineStr">
        <is>
          <t>Arrivals:</t>
        </is>
      </c>
      <c r="B8" t="inlineStr"/>
      <c r="C8" t="inlineStr"/>
      <c r="D8" t="inlineStr"/>
      <c r="E8" t="inlineStr"/>
    </row>
    <row r="9">
      <c r="A9" t="inlineStr">
        <is>
          <t>Yokohama</t>
        </is>
      </c>
      <c r="B9" s="8" t="n">
        <v>641805</v>
      </c>
      <c r="C9" s="8" t="n">
        <v>685469</v>
      </c>
      <c r="D9" t="inlineStr">
        <is>
          <t>712,264½</t>
        </is>
      </c>
      <c r="E9" t="inlineStr">
        <is>
          <t>705,756½</t>
        </is>
      </c>
    </row>
    <row r="10">
      <c r="A10" t="inlineStr">
        <is>
          <t>Kobe</t>
        </is>
      </c>
      <c r="B10" s="8" t="n">
        <v>115427</v>
      </c>
      <c r="C10" s="8" t="n">
        <v>147528</v>
      </c>
      <c r="D10" t="inlineStr">
        <is>
          <t>204,098½</t>
        </is>
      </c>
      <c r="E10" t="inlineStr">
        <is>
          <t>251,180½</t>
        </is>
      </c>
    </row>
    <row r="11">
      <c r="A11" t="inlineStr">
        <is>
          <t>Total</t>
        </is>
      </c>
      <c r="B11" s="8" t="n">
        <v>757232</v>
      </c>
      <c r="C11" s="8" t="n">
        <v>832997</v>
      </c>
      <c r="D11" s="8" t="n">
        <v>916363</v>
      </c>
      <c r="E11" s="8" t="n">
        <v>956937</v>
      </c>
    </row>
    <row r="12">
      <c r="A12" t="inlineStr">
        <is>
          <t>Export:</t>
        </is>
      </c>
      <c r="B12" t="inlineStr"/>
      <c r="C12" t="inlineStr"/>
      <c r="D12" t="inlineStr"/>
      <c r="E12" t="inlineStr"/>
    </row>
    <row r="13">
      <c r="A13" t="inlineStr">
        <is>
          <t>Yokohama</t>
        </is>
      </c>
      <c r="B13" s="8" t="n">
        <v>359777</v>
      </c>
      <c r="C13" s="8" t="n">
        <v>401418</v>
      </c>
      <c r="D13" s="8" t="n">
        <v>399150</v>
      </c>
      <c r="E13" s="8" t="n">
        <v>413214</v>
      </c>
    </row>
    <row r="14">
      <c r="A14" t="inlineStr">
        <is>
          <t>Kobe</t>
        </is>
      </c>
      <c r="B14" s="8" t="n">
        <v>68101</v>
      </c>
      <c r="C14" s="8" t="n">
        <v>95422</v>
      </c>
      <c r="D14" s="8" t="n">
        <v>119023</v>
      </c>
      <c r="E14" s="8" t="n">
        <v>144650</v>
      </c>
    </row>
    <row r="15">
      <c r="A15" t="inlineStr">
        <is>
          <t>Total</t>
        </is>
      </c>
      <c r="B15" s="8" t="n">
        <v>427878</v>
      </c>
      <c r="C15" s="8" t="n">
        <v>496840</v>
      </c>
      <c r="D15" s="8" t="n">
        <v>518173</v>
      </c>
      <c r="E15" s="8" t="n">
        <v>557864</v>
      </c>
    </row>
    <row r="16">
      <c r="A16" t="inlineStr">
        <is>
          <t>Value (¥1,000)</t>
        </is>
      </c>
      <c r="B16" s="8" t="n">
        <v>881916</v>
      </c>
      <c r="C16" t="inlineStr"/>
      <c r="D16" s="8" t="n">
        <v>742265</v>
      </c>
      <c r="E16" s="8" t="n">
        <v>732697</v>
      </c>
    </row>
    <row r="17">
      <c r="A17" t="inlineStr">
        <is>
          <t>Value per bale (yen)</t>
        </is>
      </c>
      <c r="B17" s="8" t="n">
        <v>2061</v>
      </c>
      <c r="C17" s="8" t="n">
        <v>1772</v>
      </c>
      <c r="D17" s="8" t="n">
        <v>1432</v>
      </c>
      <c r="E17" s="8" t="n">
        <v>1311</v>
      </c>
    </row>
    <row r="19">
      <c r="A19" s="2" t="inlineStr">
        <is>
          <t>Transcriber's notes</t>
        </is>
      </c>
    </row>
    <row r="20">
      <c r="A20" t="inlineStr">
        <is>
          <t>Arrivals totals: all four seasons reconcile (Yokohama + Kobe).</t>
        </is>
      </c>
    </row>
    <row r="21">
      <c r="A21" t="inlineStr">
        <is>
          <t>Export totals: all four seasons reconcile.</t>
        </is>
      </c>
    </row>
    <row r="22">
      <c r="A22" t="inlineStr">
        <is>
          <t>Row Value (¥1,000), col 1926—27: printed "758,0?6" with the fifth digit broken (9 or 3); left blank.</t>
        </is>
      </c>
    </row>
    <row r="23">
      <c r="A23" t="inlineStr">
        <is>
          <t>Season headers printed very small; last read as 1928—29 (confirmed by text).</t>
        </is>
      </c>
    </row>
    <row r="24">
      <c r="A24" t="inlineStr">
        <is>
          <t>Export Total 1926—27 is 496,840 here but 496,740 in the "Relative Amount shipped" table on the same page.</t>
        </is>
      </c>
    </row>
    <row r="25">
      <c r="A25"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37.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[Volume of silk shipped by principal silk firms, 1928-29 season (in bales)]</t>
        </is>
      </c>
    </row>
    <row r="2">
      <c r="A2" t="inlineStr">
        <is>
          <t>Sericulture · printed pp. 354</t>
        </is>
      </c>
    </row>
    <row r="3">
      <c r="A3" t="inlineStr">
        <is>
          <t>The volume of silk shipped by principal silk firms during the 1928-29 season is as follows (in bales):—</t>
        </is>
      </c>
    </row>
    <row r="4">
      <c r="A4" t="inlineStr">
        <is>
          <t>Scan: https://archive.org/details/japan-year-book-1930/page/n413/mode/1up</t>
        </is>
      </c>
    </row>
    <row r="5">
      <c r="A5" s="3" t="inlineStr">
        <is>
          <t>← Contents</t>
        </is>
      </c>
    </row>
    <row r="7">
      <c r="A7" s="5" t="inlineStr">
        <is>
          <t>Shippers</t>
        </is>
      </c>
      <c r="B7" s="5" t="inlineStr">
        <is>
          <t>For U.S.A. — Yokohama</t>
        </is>
      </c>
      <c r="C7" s="5" t="inlineStr">
        <is>
          <t>For U.S.A. — Kobe</t>
        </is>
      </c>
      <c r="D7" s="5" t="inlineStr">
        <is>
          <t>For Europe — Yokohama</t>
        </is>
      </c>
      <c r="E7" s="5" t="inlineStr">
        <is>
          <t>For Europe — Kobe</t>
        </is>
      </c>
      <c r="F7" s="5" t="inlineStr">
        <is>
          <t>Total</t>
        </is>
      </c>
    </row>
    <row r="8">
      <c r="A8" t="inlineStr">
        <is>
          <t>Mitsui Bussan</t>
        </is>
      </c>
      <c r="B8" s="8" t="n">
        <v>99745</v>
      </c>
      <c r="C8" s="8" t="n">
        <v>40183</v>
      </c>
      <c r="D8" s="8" t="n">
        <v>2309</v>
      </c>
      <c r="E8" s="9" t="n">
        <v>390</v>
      </c>
      <c r="F8" s="8" t="n">
        <v>142627</v>
      </c>
    </row>
    <row r="9">
      <c r="A9" t="inlineStr">
        <is>
          <t>Hara &amp; Co.</t>
        </is>
      </c>
      <c r="B9" s="8" t="n">
        <v>31871</v>
      </c>
      <c r="C9" t="inlineStr">
        <is>
          <t>—</t>
        </is>
      </c>
      <c r="D9" s="8" t="n">
        <v>1998</v>
      </c>
      <c r="E9" t="inlineStr">
        <is>
          <t>—</t>
        </is>
      </c>
      <c r="F9" s="8" t="n">
        <v>33869</v>
      </c>
    </row>
    <row r="10">
      <c r="A10" t="inlineStr">
        <is>
          <t>Nippon Kiito Kaisha</t>
        </is>
      </c>
      <c r="B10" s="8" t="n">
        <v>51886</v>
      </c>
      <c r="C10" s="8" t="n">
        <v>19823</v>
      </c>
      <c r="D10" s="8" t="n">
        <v>1973</v>
      </c>
      <c r="E10" s="9" t="n">
        <v>135</v>
      </c>
      <c r="F10" s="8" t="n">
        <v>73817</v>
      </c>
    </row>
    <row r="11">
      <c r="A11" t="inlineStr">
        <is>
          <t>Nippon Menka</t>
        </is>
      </c>
      <c r="B11" s="8" t="n">
        <v>23340</v>
      </c>
      <c r="C11" s="8" t="n">
        <v>17069</v>
      </c>
      <c r="D11" s="9" t="n">
        <v>130</v>
      </c>
      <c r="E11" s="9" t="n">
        <v>50</v>
      </c>
      <c r="F11" s="8" t="n">
        <v>40589</v>
      </c>
    </row>
    <row r="12">
      <c r="A12" t="inlineStr">
        <is>
          <t>Gosho Corporation</t>
        </is>
      </c>
      <c r="B12" s="8" t="n">
        <v>15555</v>
      </c>
      <c r="C12" s="8" t="n">
        <v>10296</v>
      </c>
      <c r="D12" s="9" t="n">
        <v>50</v>
      </c>
      <c r="E12" s="9" t="n">
        <v>10</v>
      </c>
      <c r="F12" s="8" t="n">
        <v>25901</v>
      </c>
    </row>
    <row r="13">
      <c r="A13" t="inlineStr">
        <is>
          <t>Nichibei Kiito Kaisha</t>
        </is>
      </c>
      <c r="B13" s="8" t="n">
        <v>20518</v>
      </c>
      <c r="C13" t="inlineStr">
        <is>
          <t>—</t>
        </is>
      </c>
      <c r="D13" t="inlineStr">
        <is>
          <t>—</t>
        </is>
      </c>
      <c r="E13" t="inlineStr">
        <is>
          <t>—</t>
        </is>
      </c>
      <c r="F13" s="8" t="n">
        <v>20518</v>
      </c>
    </row>
    <row r="14">
      <c r="A14" t="inlineStr">
        <is>
          <t>Asahi Silk Co.</t>
        </is>
      </c>
      <c r="B14" s="8" t="n">
        <v>56105</v>
      </c>
      <c r="C14" s="8" t="n">
        <v>47650</v>
      </c>
      <c r="D14" t="inlineStr">
        <is>
          <t>—</t>
        </is>
      </c>
      <c r="E14" s="9" t="n">
        <v>20</v>
      </c>
      <c r="F14" s="8" t="n">
        <v>103781</v>
      </c>
    </row>
    <row r="15">
      <c r="A15" t="inlineStr">
        <is>
          <t>Katakura Seishi</t>
        </is>
      </c>
      <c r="B15" s="8" t="n">
        <v>28329</v>
      </c>
      <c r="C15" t="inlineStr">
        <is>
          <t>—</t>
        </is>
      </c>
      <c r="D15" t="inlineStr">
        <is>
          <t>—</t>
        </is>
      </c>
      <c r="E15" t="inlineStr">
        <is>
          <t>—</t>
        </is>
      </c>
      <c r="F15" s="8" t="n">
        <v>28329</v>
      </c>
    </row>
    <row r="16">
      <c r="A16" t="inlineStr">
        <is>
          <t>Sieber Hegner Co.</t>
        </is>
      </c>
      <c r="B16" s="8" t="n">
        <v>6773</v>
      </c>
      <c r="C16" t="inlineStr">
        <is>
          <t>—</t>
        </is>
      </c>
      <c r="D16" s="8" t="n">
        <v>9008</v>
      </c>
      <c r="E16" t="inlineStr">
        <is>
          <t>—</t>
        </is>
      </c>
      <c r="F16" s="8" t="n">
        <v>15781</v>
      </c>
    </row>
    <row r="18">
      <c r="A18" s="2" t="inlineStr">
        <is>
          <t>Transcriber's notes</t>
        </is>
      </c>
    </row>
    <row r="19">
      <c r="A19" t="inlineStr">
        <is>
          <t>Row totals reconcile for all firms except: Gosho Corporation 25,901 vs parts 25,911 (diff 10); Asahi Silk Co. 103,781 vs parts 103,775 (diff 6). Cells re-read.</t>
        </is>
      </c>
    </row>
    <row r="20">
      <c r="A20"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38.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Relative Amount Shipped by Japanese and Foreign Firms</t>
        </is>
      </c>
    </row>
    <row r="2">
      <c r="A2" t="inlineStr">
        <is>
          <t>Sericulture · printed pp. 354</t>
        </is>
      </c>
    </row>
    <row r="3">
      <c r="A3" t="inlineStr">
        <is>
          <t>Japanese shippers are now dominant in the direct export of raw silk as shown in the following table:—</t>
        </is>
      </c>
    </row>
    <row r="4">
      <c r="A4" t="inlineStr">
        <is>
          <t>Scan: https://archive.org/details/japan-year-book-1930/page/n413/mode/1up</t>
        </is>
      </c>
    </row>
    <row r="5">
      <c r="A5" s="3" t="inlineStr">
        <is>
          <t>← Contents</t>
        </is>
      </c>
    </row>
    <row r="7">
      <c r="A7" s="5" t="inlineStr">
        <is>
          <t>Season*</t>
        </is>
      </c>
      <c r="B7" s="5" t="inlineStr">
        <is>
          <t>No. of bales exported</t>
        </is>
      </c>
      <c r="C7" s="5" t="inlineStr">
        <is>
          <t>Of which Japan. firms</t>
        </is>
      </c>
      <c r="D7" s="5" t="inlineStr">
        <is>
          <t>Of which Foreign firms</t>
        </is>
      </c>
      <c r="E7" s="5" t="inlineStr">
        <is>
          <t>Percentage — Japanese</t>
        </is>
      </c>
      <c r="F7" s="5" t="inlineStr">
        <is>
          <t>Percentage — Foreign</t>
        </is>
      </c>
    </row>
    <row r="8">
      <c r="A8" t="inlineStr">
        <is>
          <t>1924-25</t>
        </is>
      </c>
      <c r="B8" s="8" t="n">
        <v>406812</v>
      </c>
      <c r="C8" s="8" t="n">
        <v>334441</v>
      </c>
      <c r="D8" s="8" t="n">
        <v>72371</v>
      </c>
      <c r="E8" t="inlineStr">
        <is>
          <t>82%</t>
        </is>
      </c>
      <c r="F8" t="inlineStr">
        <is>
          <t>18%</t>
        </is>
      </c>
    </row>
    <row r="9">
      <c r="A9" t="inlineStr">
        <is>
          <t>1925-26</t>
        </is>
      </c>
      <c r="B9" s="8" t="n">
        <v>427878</v>
      </c>
      <c r="C9" s="8" t="n">
        <v>360144</v>
      </c>
      <c r="D9" s="8" t="n">
        <v>67734</v>
      </c>
      <c r="E9" t="inlineStr">
        <is>
          <t>84%</t>
        </is>
      </c>
      <c r="F9" t="inlineStr">
        <is>
          <t>16%</t>
        </is>
      </c>
    </row>
    <row r="10">
      <c r="A10" t="inlineStr">
        <is>
          <t>1926-27</t>
        </is>
      </c>
      <c r="B10" s="8" t="n">
        <v>496740</v>
      </c>
      <c r="C10" s="8" t="n">
        <v>423925</v>
      </c>
      <c r="D10" s="8" t="n">
        <v>72815</v>
      </c>
      <c r="E10" t="inlineStr">
        <is>
          <t>85%</t>
        </is>
      </c>
      <c r="F10" t="inlineStr">
        <is>
          <t>15%</t>
        </is>
      </c>
    </row>
    <row r="11">
      <c r="A11" t="inlineStr">
        <is>
          <t>1927-28</t>
        </is>
      </c>
      <c r="B11" s="8" t="n">
        <v>518173</v>
      </c>
      <c r="C11" s="8" t="n">
        <v>453178</v>
      </c>
      <c r="D11" s="8" t="n">
        <v>64995</v>
      </c>
      <c r="E11" t="inlineStr">
        <is>
          <t>87%</t>
        </is>
      </c>
      <c r="F11" t="inlineStr">
        <is>
          <t>13%</t>
        </is>
      </c>
    </row>
    <row r="12">
      <c r="A12" t="inlineStr">
        <is>
          <t>1928-29</t>
        </is>
      </c>
      <c r="B12" s="8" t="n">
        <v>557864</v>
      </c>
      <c r="C12" s="8" t="n">
        <v>499724</v>
      </c>
      <c r="D12" s="8" t="n">
        <v>58140</v>
      </c>
      <c r="E12" t="inlineStr">
        <is>
          <t>89%</t>
        </is>
      </c>
      <c r="F12" t="inlineStr">
        <is>
          <t>11%</t>
        </is>
      </c>
    </row>
    <row r="14">
      <c r="A14" s="2" t="inlineStr">
        <is>
          <t>Footnotes</t>
        </is>
      </c>
    </row>
    <row r="15">
      <c r="A15" t="inlineStr">
        <is>
          <t>*Note:—The season is reckoned from the 1st of July to the 30th of June the following year.</t>
        </is>
      </c>
    </row>
    <row r="17">
      <c r="A17" s="2" t="inlineStr">
        <is>
          <t>Transcriber's notes</t>
        </is>
      </c>
    </row>
    <row r="18">
      <c r="A18" t="inlineStr">
        <is>
          <t>No. of bales exported = Japanese + Foreign firms: all five seasons reconcile.</t>
        </is>
      </c>
    </row>
    <row r="19">
      <c r="A19" t="inlineStr">
        <is>
          <t>Percentages sum to 100 each season.</t>
        </is>
      </c>
    </row>
    <row r="20">
      <c r="A20"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39.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and area of forests classified by ownership]</t>
        </is>
      </c>
    </row>
    <row r="2">
      <c r="A2" t="inlineStr">
        <is>
          <t>Forestry · printed pp. 357</t>
        </is>
      </c>
    </row>
    <row r="3">
      <c r="A3" t="inlineStr">
        <is>
          <t>Area of Forests — "Below are given the number and area of forests as classified by ownership (1 cho=2.45 acres):—" (introduced at foot of p. 356)</t>
        </is>
      </c>
    </row>
    <row r="4">
      <c r="A4" t="inlineStr">
        <is>
          <t>Scan: https://archive.org/details/japan-year-book-1930/page/n416/mode/1up</t>
        </is>
      </c>
    </row>
    <row r="5">
      <c r="A5" s="3" t="inlineStr">
        <is>
          <t>← Contents</t>
        </is>
      </c>
    </row>
    <row r="7">
      <c r="A7" s="5" t="inlineStr">
        <is>
          <t>End of</t>
        </is>
      </c>
      <c r="B7" s="5" t="inlineStr">
        <is>
          <t>Crown</t>
        </is>
      </c>
      <c r="C7" s="5" t="inlineStr">
        <is>
          <t>State</t>
        </is>
      </c>
      <c r="D7" s="5" t="inlineStr">
        <is>
          <t>Public</t>
        </is>
      </c>
      <c r="E7" s="5" t="inlineStr">
        <is>
          <t>Temple</t>
        </is>
      </c>
      <c r="F7" s="5" t="inlineStr">
        <is>
          <t>Private</t>
        </is>
      </c>
      <c r="G7" s="5" t="inlineStr">
        <is>
          <t>Total incl. others</t>
        </is>
      </c>
    </row>
    <row r="8">
      <c r="A8" s="9" t="n">
        <v>1921</v>
      </c>
      <c r="B8" s="8" t="n">
        <v>1420819</v>
      </c>
      <c r="C8" s="8" t="n">
        <v>7277412</v>
      </c>
      <c r="D8" s="8" t="n">
        <v>4117852</v>
      </c>
      <c r="E8" s="8" t="n">
        <v>130147</v>
      </c>
      <c r="F8" s="8" t="n">
        <v>9096410</v>
      </c>
      <c r="G8" s="8" t="n">
        <v>22042638</v>
      </c>
    </row>
    <row r="9">
      <c r="A9" s="9" t="n">
        <v>1924</v>
      </c>
      <c r="B9" s="8" t="n">
        <v>1375930</v>
      </c>
      <c r="C9" s="8" t="n">
        <v>7755108</v>
      </c>
      <c r="D9" s="8" t="n">
        <v>4328781</v>
      </c>
      <c r="E9" s="8" t="n">
        <v>132300</v>
      </c>
      <c r="F9" s="8" t="n">
        <v>9623103</v>
      </c>
      <c r="G9" s="8" t="n">
        <v>23215220</v>
      </c>
    </row>
    <row r="10">
      <c r="A10" s="9" t="n">
        <v>1927</v>
      </c>
      <c r="B10" s="8" t="n">
        <v>1361051</v>
      </c>
      <c r="C10" s="8" t="n">
        <v>7764025</v>
      </c>
      <c r="D10" s="8" t="n">
        <v>4279223</v>
      </c>
      <c r="E10" s="8" t="n">
        <v>131277</v>
      </c>
      <c r="F10" s="8" t="n">
        <v>9361059</v>
      </c>
      <c r="G10" s="8" t="n">
        <v>22896635</v>
      </c>
    </row>
    <row r="11">
      <c r="A11" t="inlineStr">
        <is>
          <t>%</t>
        </is>
      </c>
      <c r="B11" s="9" t="n">
        <v>6</v>
      </c>
      <c r="C11" s="9" t="n">
        <v>34</v>
      </c>
      <c r="D11" s="9" t="n">
        <v>19</v>
      </c>
      <c r="E11" s="9" t="n">
        <v>1</v>
      </c>
      <c r="F11" s="9" t="n">
        <v>40</v>
      </c>
      <c r="G11" s="9" t="n">
        <v>100</v>
      </c>
    </row>
    <row r="13">
      <c r="A13" s="2" t="inlineStr">
        <is>
          <t>Transcriber's notes</t>
        </is>
      </c>
    </row>
    <row r="14">
      <c r="A14" t="inlineStr">
        <is>
          <t>Total incl. others vs sum of the five ownership columns: 1921 parts 22,042,640 vs 22,042,638 (parts exceed total by 2); 1924 parts 23,215,222 vs 23,215,220 (exceed by 2); 1927 parts 22,896,635 — reconciles.</t>
        </is>
      </c>
    </row>
    <row r="15">
      <c r="A15" t="inlineStr">
        <is>
          <t>% row sums to 100 — reconciles.</t>
        </is>
      </c>
    </row>
    <row r="16">
      <c r="A16" t="inlineStr">
        <is>
          <t>Row 1921 Temple "130,147": second digit heavily inked but reads as 3.</t>
        </is>
      </c>
    </row>
    <row r="17">
      <c r="A17"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40.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protection forests by purpose, end of 1927]</t>
        </is>
      </c>
    </row>
    <row r="2">
      <c r="A2" t="inlineStr">
        <is>
          <t>Forestry · printed pp. 357</t>
        </is>
      </c>
    </row>
    <row r="3">
      <c r="A3" t="inlineStr">
        <is>
          <t>Protection forests — "At the end of 1927 the protection forests numbered 376,550 covering a total area of 1,906,863 cho ... the principal protection forests were made up as follows at the end of 1927:—"</t>
        </is>
      </c>
    </row>
    <row r="4">
      <c r="A4" t="inlineStr">
        <is>
          <t>Scan: https://archive.org/details/japan-year-book-1930/page/n416/mode/1up</t>
        </is>
      </c>
    </row>
    <row r="5">
      <c r="A5" s="3" t="inlineStr">
        <is>
          <t>← Contents</t>
        </is>
      </c>
    </row>
    <row r="7">
      <c r="A7" s="5" t="inlineStr">
        <is>
          <t>Purpose</t>
        </is>
      </c>
      <c r="B7" s="5" t="inlineStr">
        <is>
          <t>No.</t>
        </is>
      </c>
      <c r="C7" s="5" t="inlineStr">
        <is>
          <t>Area (Cho)</t>
        </is>
      </c>
    </row>
    <row r="8">
      <c r="A8" t="inlineStr">
        <is>
          <t>Against denudation of soil</t>
        </is>
      </c>
      <c r="B8" s="8" t="n">
        <v>207872</v>
      </c>
      <c r="C8" s="8" t="n">
        <v>849133</v>
      </c>
    </row>
    <row r="9">
      <c r="A9" t="inlineStr">
        <is>
          <t>Against winds</t>
        </is>
      </c>
      <c r="B9" s="8" t="n">
        <v>13806</v>
      </c>
      <c r="C9" s="8" t="n">
        <v>50981</v>
      </c>
    </row>
    <row r="10">
      <c r="A10" t="inlineStr">
        <is>
          <t>For headwaters of rivers</t>
        </is>
      </c>
      <c r="B10" s="8" t="n">
        <v>76345</v>
      </c>
      <c r="C10" s="8" t="n">
        <v>891010</v>
      </c>
    </row>
    <row r="11">
      <c r="A11" t="inlineStr">
        <is>
          <t>For attracting fish</t>
        </is>
      </c>
      <c r="B11" s="8" t="n">
        <v>24542</v>
      </c>
      <c r="C11" s="8" t="n">
        <v>46264</v>
      </c>
    </row>
    <row r="12">
      <c r="A12" t="inlineStr">
        <is>
          <t>For scenery</t>
        </is>
      </c>
      <c r="B12" s="8" t="n">
        <v>9699</v>
      </c>
      <c r="C12" s="8" t="n">
        <v>31471</v>
      </c>
    </row>
    <row r="14">
      <c r="A14" s="2" t="inlineStr">
        <is>
          <t>Transcriber's notes</t>
        </is>
      </c>
    </row>
    <row r="15">
      <c r="A15" t="inlineStr">
        <is>
          <t>Ditto marks expanded in stub.</t>
        </is>
      </c>
    </row>
    <row r="16">
      <c r="A16" t="inlineStr">
        <is>
          <t>No printed total; No. sums to 332,264 and Area to 1,868,859 (text totals 376,550 / 1,906,863 include other purposes).</t>
        </is>
      </c>
    </row>
    <row r="17">
      <c r="A17"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41.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[Results of afforestation work in 1927 classified by ownership of forests]</t>
        </is>
      </c>
    </row>
    <row r="2">
      <c r="A2" t="inlineStr">
        <is>
          <t>Forestry · printed pp. 358</t>
        </is>
      </c>
    </row>
    <row r="3">
      <c r="A3" t="inlineStr">
        <is>
          <t>River Control &amp; Afforestation Work — "During the year 1927 a total area of 108,086 cho was newly planted with 341,663,315 seedlings ... Below are given the results of the afforestation work in 1927 as classified by ownership of forests:—"</t>
        </is>
      </c>
    </row>
    <row r="4">
      <c r="A4" t="inlineStr">
        <is>
          <t>Scan: https://archive.org/details/japan-year-book-1930/page/n417/mode/1up</t>
        </is>
      </c>
    </row>
    <row r="5">
      <c r="A5" s="3" t="inlineStr">
        <is>
          <t>← Contents</t>
        </is>
      </c>
    </row>
    <row r="7">
      <c r="A7" s="5" t="inlineStr">
        <is>
          <t>Forests</t>
        </is>
      </c>
      <c r="B7" s="5" t="inlineStr">
        <is>
          <t>Area (Cho)</t>
        </is>
      </c>
      <c r="C7" s="5" t="inlineStr">
        <is>
          <t>Area — %</t>
        </is>
      </c>
      <c r="D7" s="5" t="inlineStr">
        <is>
          <t>No. of seedlings</t>
        </is>
      </c>
      <c r="E7" s="5" t="inlineStr">
        <is>
          <t>No. of seedlings — %</t>
        </is>
      </c>
    </row>
    <row r="8">
      <c r="A8" t="inlineStr">
        <is>
          <t>Crown</t>
        </is>
      </c>
      <c r="B8" s="8" t="n">
        <v>3469</v>
      </c>
      <c r="C8" s="9" t="n">
        <v>3</v>
      </c>
      <c r="D8" s="8" t="n">
        <v>12965848</v>
      </c>
      <c r="E8" s="9" t="n">
        <v>4</v>
      </c>
    </row>
    <row r="9">
      <c r="A9" t="inlineStr">
        <is>
          <t>State</t>
        </is>
      </c>
      <c r="B9" s="8" t="n">
        <v>13464</v>
      </c>
      <c r="C9" s="9" t="n">
        <v>12</v>
      </c>
      <c r="D9" s="8" t="n">
        <v>36481493</v>
      </c>
      <c r="E9" s="9" t="n">
        <v>11</v>
      </c>
    </row>
    <row r="10">
      <c r="A10" t="inlineStr">
        <is>
          <t>Communal*</t>
        </is>
      </c>
      <c r="B10" s="8" t="n">
        <v>8888</v>
      </c>
      <c r="C10" s="9" t="n">
        <v>8</v>
      </c>
      <c r="D10" t="inlineStr"/>
      <c r="E10" s="9" t="n">
        <v>7</v>
      </c>
    </row>
    <row r="11">
      <c r="A11" t="inlineStr">
        <is>
          <t>Communal</t>
        </is>
      </c>
      <c r="B11" s="8" t="n">
        <v>22665</v>
      </c>
      <c r="C11" s="9" t="n">
        <v>21</v>
      </c>
      <c r="D11" s="8" t="n">
        <v>69698205</v>
      </c>
      <c r="E11" s="9" t="n">
        <v>20</v>
      </c>
    </row>
    <row r="12">
      <c r="A12" t="inlineStr">
        <is>
          <t>Temple</t>
        </is>
      </c>
      <c r="B12" s="9" t="n">
        <v>611</v>
      </c>
      <c r="C12" s="9" t="n">
        <v>1</v>
      </c>
      <c r="D12" s="8" t="n">
        <v>2086773</v>
      </c>
      <c r="E12" s="9" t="n">
        <v>1</v>
      </c>
    </row>
    <row r="13">
      <c r="A13" t="inlineStr">
        <is>
          <t>Private</t>
        </is>
      </c>
      <c r="B13" s="8" t="n">
        <v>58990</v>
      </c>
      <c r="C13" s="9" t="n">
        <v>55</v>
      </c>
      <c r="D13" s="8" t="n">
        <v>195530296</v>
      </c>
      <c r="E13" s="9" t="n">
        <v>57</v>
      </c>
    </row>
    <row r="15">
      <c r="A15" s="2" t="inlineStr">
        <is>
          <t>Footnotes</t>
        </is>
      </c>
    </row>
    <row r="16">
      <c r="A16" t="inlineStr">
        <is>
          <t>*Public forests where afforestation was carried on by the State.</t>
        </is>
      </c>
    </row>
    <row r="18">
      <c r="A18" s="2" t="inlineStr">
        <is>
          <t>Transcriber's notes</t>
        </is>
      </c>
    </row>
    <row r="19">
      <c r="A19" t="inlineStr">
        <is>
          <t>Percentages printed in brackets with ditto marks ("(12")"); split into separate columns, % signs and dittos omitted.</t>
        </is>
      </c>
    </row>
    <row r="20">
      <c r="A20" t="inlineStr">
        <is>
          <t>Row Communal*, No. of seedlings: printed "24,900,70?" with the last digit an ink blot; left blank. The text total 341,663,315 would imply 24,900,700.</t>
        </is>
      </c>
    </row>
    <row r="21">
      <c r="A21" t="inlineStr">
        <is>
          <t>No printed total in the table; Area sums to 108,087 vs 108,086 in text (diff 1). Area % sum to 100; seedlings % sum to 100.</t>
        </is>
      </c>
    </row>
    <row r="22">
      <c r="A22" t="inlineStr">
        <is>
          <t>Separators are faint; transcribed as commas.</t>
        </is>
      </c>
    </row>
  </sheetData>
  <hyperlinks>
    <hyperlink xmlns:r="http://schemas.openxmlformats.org/officeDocument/2006/relationships" ref="A5" r:id="rId1"/>
  </hyperlinks>
  <pageMargins left="0.75" right="0.75" top="1" bottom="1" header="0.5" footer="0.5"/>
</worksheet>
</file>

<file path=xl/worksheets/sheet442.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[Yield of forests, 1927, with totals for 1926 and 1925 (in ¥1,000)]</t>
        </is>
      </c>
    </row>
    <row r="2">
      <c r="A2" t="inlineStr">
        <is>
          <t>Forestry · printed pp. 359</t>
        </is>
      </c>
    </row>
    <row r="3">
      <c r="A3" t="inlineStr">
        <is>
          <t>Financial Aspects — "The yield of forests for 1927 is shown below in comparison with the two preceding years (in ¥1,000):—"</t>
        </is>
      </c>
    </row>
    <row r="4">
      <c r="A4" t="inlineStr">
        <is>
          <t>Scan: https://archive.org/details/japan-year-book-1930/page/n418/mode/1up</t>
        </is>
      </c>
    </row>
    <row r="5">
      <c r="A5" s="3" t="inlineStr">
        <is>
          <t>← Contents</t>
        </is>
      </c>
    </row>
    <row r="7">
      <c r="A7" s="5" t="inlineStr">
        <is>
          <t>Forests</t>
        </is>
      </c>
      <c r="B7" s="5" t="inlineStr">
        <is>
          <t>Timber</t>
        </is>
      </c>
      <c r="C7" s="5" t="inlineStr">
        <is>
          <t>Fagots</t>
        </is>
      </c>
      <c r="D7" s="5" t="inlineStr">
        <is>
          <t>Bamboo</t>
        </is>
      </c>
      <c r="E7" s="5" t="inlineStr">
        <is>
          <t>Total</t>
        </is>
      </c>
    </row>
    <row r="8">
      <c r="A8" t="inlineStr">
        <is>
          <t>Crown</t>
        </is>
      </c>
      <c r="B8" s="8" t="n">
        <v>9017</v>
      </c>
      <c r="C8" s="9" t="n">
        <v>600</v>
      </c>
      <c r="D8" s="9" t="n">
        <v>1</v>
      </c>
      <c r="E8" s="8" t="n">
        <v>9618</v>
      </c>
    </row>
    <row r="9">
      <c r="A9" t="inlineStr">
        <is>
          <t>State</t>
        </is>
      </c>
      <c r="B9" s="8" t="n">
        <v>18471</v>
      </c>
      <c r="C9" s="8" t="n">
        <v>4574</v>
      </c>
      <c r="D9" s="9" t="n">
        <v>17</v>
      </c>
      <c r="E9" s="8" t="n">
        <v>23062</v>
      </c>
    </row>
    <row r="10">
      <c r="A10" t="inlineStr">
        <is>
          <t>Communal</t>
        </is>
      </c>
      <c r="B10" s="8" t="n">
        <v>7967</v>
      </c>
      <c r="C10" s="8" t="n">
        <v>7013</v>
      </c>
      <c r="D10" s="9" t="n">
        <v>120</v>
      </c>
      <c r="E10" s="8" t="n">
        <v>15100</v>
      </c>
    </row>
    <row r="11">
      <c r="A11" t="inlineStr">
        <is>
          <t>Temple</t>
        </is>
      </c>
      <c r="B11" s="9" t="n">
        <v>477</v>
      </c>
      <c r="C11" s="9" t="n">
        <v>328</v>
      </c>
      <c r="D11" s="9" t="n">
        <v>57</v>
      </c>
      <c r="E11" s="9" t="n">
        <v>862</v>
      </c>
    </row>
    <row r="12">
      <c r="A12" t="inlineStr">
        <is>
          <t>Private</t>
        </is>
      </c>
      <c r="B12" s="8" t="n">
        <v>80411</v>
      </c>
      <c r="C12" s="8" t="n">
        <v>64057</v>
      </c>
      <c r="D12" s="8" t="n">
        <v>5619</v>
      </c>
      <c r="E12" s="8" t="n">
        <v>150087</v>
      </c>
    </row>
    <row r="13">
      <c r="A13" t="inlineStr">
        <is>
          <t>Total</t>
        </is>
      </c>
      <c r="B13" s="8" t="n">
        <v>116343</v>
      </c>
      <c r="C13" s="8" t="n">
        <v>76572</v>
      </c>
      <c r="D13" s="8" t="n">
        <v>5814</v>
      </c>
      <c r="E13" s="8" t="n">
        <v>198729</v>
      </c>
    </row>
    <row r="14">
      <c r="A14" t="inlineStr">
        <is>
          <t>Total for 1926</t>
        </is>
      </c>
      <c r="B14" s="8" t="n">
        <v>117979</v>
      </c>
      <c r="C14" s="8" t="n">
        <v>71873</v>
      </c>
      <c r="D14" s="8" t="n">
        <v>6330</v>
      </c>
      <c r="E14" s="8" t="n">
        <v>196182</v>
      </c>
    </row>
    <row r="15">
      <c r="A15" t="inlineStr">
        <is>
          <t>Total for 1925</t>
        </is>
      </c>
      <c r="B15" s="8" t="n">
        <v>125975</v>
      </c>
      <c r="C15" s="8" t="n">
        <v>79258</v>
      </c>
      <c r="D15" s="8" t="n">
        <v>7220</v>
      </c>
      <c r="E15" s="8" t="n">
        <v>212454</v>
      </c>
    </row>
    <row r="17">
      <c r="A17" s="2" t="inlineStr">
        <is>
          <t>Transcriber's notes</t>
        </is>
      </c>
    </row>
    <row r="18">
      <c r="A18" t="inlineStr">
        <is>
          <t>Ditto marks in stub expanded ("Total for 1926", "Total for 1925").</t>
        </is>
      </c>
    </row>
    <row r="19">
      <c r="A19" t="inlineStr">
        <is>
          <t>Column totals 1927 (Timber 116,343; Fagots 76,572; Bamboo 5,814; Total 198,729) all reconcile.</t>
        </is>
      </c>
    </row>
    <row r="20">
      <c r="A20" t="inlineStr">
        <is>
          <t>Row totals reconcile for all forests and for 1927 and 1926; 1925: parts 212,453 vs 212,454 (diff 1).</t>
        </is>
      </c>
    </row>
  </sheetData>
  <hyperlinks>
    <hyperlink xmlns:r="http://schemas.openxmlformats.org/officeDocument/2006/relationships" ref="A5" r:id="rId1"/>
  </hyperlinks>
  <pageMargins left="0.75" right="0.75" top="1" bottom="1" header="0.5" footer="0.5"/>
</worksheet>
</file>

<file path=xl/worksheets/sheet44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[Receipts and expenses of State forests (in ¥1,000)]</t>
        </is>
      </c>
    </row>
    <row r="2">
      <c r="A2" t="inlineStr">
        <is>
          <t>Forestry · printed pp. 359</t>
        </is>
      </c>
    </row>
    <row r="3">
      <c r="A3" t="inlineStr">
        <is>
          <t>"Much more precise calculation is shown for State forests for which the account is necessarily kept with greater strictness. The data for the last few years are these (in ¥1,000):—"</t>
        </is>
      </c>
    </row>
    <row r="4">
      <c r="A4" t="inlineStr">
        <is>
          <t>Scan: https://archive.org/details/japan-year-book-1930/page/n418/mode/1up</t>
        </is>
      </c>
    </row>
    <row r="5">
      <c r="A5" s="3" t="inlineStr">
        <is>
          <t>← Contents</t>
        </is>
      </c>
    </row>
    <row r="7">
      <c r="A7" s="5" t="inlineStr">
        <is>
          <t>Year ended March</t>
        </is>
      </c>
      <c r="B7" s="5" t="inlineStr">
        <is>
          <t>Forests in Jap. proper (excl. Hokkaido) — Receipts</t>
        </is>
      </c>
      <c r="C7" s="5" t="inlineStr">
        <is>
          <t>Forests in Jap. proper (excl. Hokkaido) — Expenses</t>
        </is>
      </c>
      <c r="D7" s="5" t="inlineStr">
        <is>
          <t>Forests in Hokkaido — Receipts</t>
        </is>
      </c>
      <c r="E7" s="5" t="inlineStr">
        <is>
          <t>Forests in Hokkaido — Expenses</t>
        </is>
      </c>
    </row>
    <row r="8">
      <c r="A8" s="9" t="n">
        <v>1925</v>
      </c>
      <c r="B8" s="8" t="n">
        <v>37153</v>
      </c>
      <c r="C8" s="8" t="n">
        <v>16602</v>
      </c>
      <c r="D8" s="8" t="n">
        <v>5819</v>
      </c>
      <c r="E8" s="8" t="n">
        <v>2550</v>
      </c>
    </row>
    <row r="9">
      <c r="A9" s="9" t="n">
        <v>1926</v>
      </c>
      <c r="B9" s="8" t="n">
        <v>32660</v>
      </c>
      <c r="C9" s="8" t="n">
        <v>19405</v>
      </c>
      <c r="D9" s="8" t="n">
        <v>5811</v>
      </c>
      <c r="E9" s="8" t="n">
        <v>2947</v>
      </c>
    </row>
    <row r="10">
      <c r="A10" s="9" t="n">
        <v>1927</v>
      </c>
      <c r="B10" s="8" t="n">
        <v>35228</v>
      </c>
      <c r="C10" s="8" t="n">
        <v>20311</v>
      </c>
      <c r="D10" s="8" t="n">
        <v>6286</v>
      </c>
      <c r="E10" s="8" t="n">
        <v>3814</v>
      </c>
    </row>
    <row r="12">
      <c r="A12" s="2" t="inlineStr">
        <is>
          <t>Transcriber's notes</t>
        </is>
      </c>
    </row>
    <row r="13">
      <c r="A13"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44.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Timbers</t>
        </is>
      </c>
    </row>
    <row r="2">
      <c r="A2" t="inlineStr">
        <is>
          <t>Forestry · printed pp. 359</t>
        </is>
      </c>
    </row>
    <row r="3">
      <c r="A3" t="inlineStr">
        <is>
          <t>The forest yield of principal timbers in Japan proper was returned as follows for the year 1927 (1 koku=10 cubic ft.):—</t>
        </is>
      </c>
    </row>
    <row r="4">
      <c r="A4" t="inlineStr">
        <is>
          <t>Scan: https://archive.org/details/japan-year-book-1930/page/n418/mode/1up</t>
        </is>
      </c>
    </row>
    <row r="5">
      <c r="A5" s="3" t="inlineStr">
        <is>
          <t>← Contents</t>
        </is>
      </c>
    </row>
    <row r="7">
      <c r="A7" s="5" t="inlineStr">
        <is>
          <t>Kinds of trees</t>
        </is>
      </c>
      <c r="B7" s="5" t="inlineStr">
        <is>
          <t>Quantity felled 1,000 koku</t>
        </is>
      </c>
      <c r="C7" s="5" t="inlineStr">
        <is>
          <t>Value 1,000 Yen</t>
        </is>
      </c>
    </row>
    <row r="8">
      <c r="A8" t="inlineStr">
        <is>
          <t>Coniferous</t>
        </is>
      </c>
      <c r="B8" t="inlineStr"/>
      <c r="C8" t="inlineStr"/>
    </row>
    <row r="9">
      <c r="A9" t="inlineStr">
        <is>
          <t>Sugi (Cryptomeria japonica)</t>
        </is>
      </c>
      <c r="B9" s="8" t="n">
        <v>12565</v>
      </c>
      <c r="C9" s="8" t="n">
        <v>46369</v>
      </c>
    </row>
    <row r="10">
      <c r="A10" t="inlineStr">
        <is>
          <t>Hinoki (Chamaecyparis obtusa)</t>
        </is>
      </c>
      <c r="B10" s="8" t="n">
        <v>1994</v>
      </c>
      <c r="C10" s="8" t="n">
        <v>11698</v>
      </c>
    </row>
    <row r="11">
      <c r="A11" t="inlineStr">
        <is>
          <t>Pine</t>
        </is>
      </c>
      <c r="B11" s="8" t="n">
        <v>10221</v>
      </c>
      <c r="C11" s="8" t="n">
        <v>24565</v>
      </c>
    </row>
    <row r="12">
      <c r="A12" t="inlineStr">
        <is>
          <t>Larch</t>
        </is>
      </c>
      <c r="B12" s="9" t="n">
        <v>357</v>
      </c>
      <c r="C12" s="9" t="n">
        <v>687</v>
      </c>
    </row>
    <row r="13">
      <c r="A13" t="inlineStr">
        <is>
          <t>Sawara (Chamaecyparis Pisifera)</t>
        </is>
      </c>
      <c r="B13" s="9" t="n">
        <v>414</v>
      </c>
      <c r="C13" s="8" t="n">
        <v>1358</v>
      </c>
    </row>
    <row r="14">
      <c r="A14" t="inlineStr">
        <is>
          <t>Hiba (Thujopsis dolabrata)</t>
        </is>
      </c>
      <c r="B14" s="8" t="n">
        <v>1105</v>
      </c>
      <c r="C14" s="8" t="n">
        <v>2121</v>
      </c>
    </row>
    <row r="15">
      <c r="A15" t="inlineStr">
        <is>
          <t>Momi (Fir)</t>
        </is>
      </c>
      <c r="B15" s="8" t="n">
        <v>1218</v>
      </c>
      <c r="C15" s="8" t="n">
        <v>1652</v>
      </c>
    </row>
    <row r="16">
      <c r="A16" t="inlineStr">
        <is>
          <t>Tsuga (Tsuga sieboldi)</t>
        </is>
      </c>
      <c r="B16" s="8" t="n">
        <v>1325</v>
      </c>
      <c r="C16" s="8" t="n">
        <v>1860</v>
      </c>
    </row>
    <row r="17">
      <c r="A17" t="inlineStr">
        <is>
          <t>Ezomatsu, todomatsu (Silver fir)</t>
        </is>
      </c>
      <c r="B17" s="8" t="n">
        <v>8449</v>
      </c>
      <c r="C17" s="8" t="n">
        <v>9590</v>
      </c>
    </row>
    <row r="18">
      <c r="A18" t="inlineStr">
        <is>
          <t>Total incl. others</t>
        </is>
      </c>
      <c r="B18" s="8" t="n">
        <v>38009</v>
      </c>
      <c r="C18" s="8" t="n">
        <v>100830</v>
      </c>
    </row>
    <row r="19">
      <c r="A19" t="inlineStr">
        <is>
          <t>Broad-leafed</t>
        </is>
      </c>
      <c r="B19" t="inlineStr"/>
      <c r="C19" t="inlineStr"/>
    </row>
    <row r="20">
      <c r="A20" t="inlineStr">
        <is>
          <t>Camphor</t>
        </is>
      </c>
      <c r="B20" s="9" t="n">
        <v>61</v>
      </c>
      <c r="C20" s="9" t="n">
        <v>208</v>
      </c>
    </row>
    <row r="21">
      <c r="A21" t="inlineStr">
        <is>
          <t>Keyaki (Obelicea serrata)</t>
        </is>
      </c>
      <c r="B21" s="9" t="n">
        <v>182</v>
      </c>
      <c r="C21" s="8" t="n">
        <v>1048</v>
      </c>
    </row>
    <row r="22">
      <c r="A22" t="inlineStr">
        <is>
          <t>Kashi (Quercus acuta)</t>
        </is>
      </c>
      <c r="B22" s="9" t="n">
        <v>382</v>
      </c>
      <c r="C22" s="9" t="n">
        <v>878</v>
      </c>
    </row>
    <row r="23">
      <c r="A23" t="inlineStr">
        <is>
          <t>Shioji</t>
        </is>
      </c>
      <c r="B23" s="9" t="n">
        <v>998</v>
      </c>
      <c r="C23" s="8" t="n">
        <v>1437</v>
      </c>
    </row>
    <row r="24">
      <c r="A24" t="inlineStr">
        <is>
          <t>Chestnuts</t>
        </is>
      </c>
      <c r="B24" s="8" t="n">
        <v>1000</v>
      </c>
      <c r="C24" s="8" t="n">
        <v>2399</v>
      </c>
    </row>
    <row r="25">
      <c r="A25" t="inlineStr">
        <is>
          <t>Nara (Quercus glandulifera)</t>
        </is>
      </c>
      <c r="B25" s="8" t="n">
        <v>2036</v>
      </c>
      <c r="C25" s="8" t="n">
        <v>2818</v>
      </c>
    </row>
    <row r="26">
      <c r="A26" t="inlineStr">
        <is>
          <t>Kashiwa (Quercus dentata)</t>
        </is>
      </c>
      <c r="B26" s="9" t="n">
        <v>84</v>
      </c>
      <c r="C26" s="9" t="n">
        <v>120</v>
      </c>
    </row>
    <row r="27">
      <c r="A27" t="inlineStr">
        <is>
          <t>Beech</t>
        </is>
      </c>
      <c r="B27" s="9" t="n">
        <v>634</v>
      </c>
      <c r="C27" s="9" t="n">
        <v>402</v>
      </c>
    </row>
    <row r="28">
      <c r="A28" t="inlineStr">
        <is>
          <t>Kiri (Paulownia)</t>
        </is>
      </c>
      <c r="B28" s="9" t="n">
        <v>251</v>
      </c>
      <c r="C28" s="8" t="n">
        <v>1834</v>
      </c>
    </row>
    <row r="29">
      <c r="A29" t="inlineStr">
        <is>
          <t>Total incl. others</t>
        </is>
      </c>
      <c r="B29" s="8" t="n">
        <v>8715</v>
      </c>
      <c r="C29" s="8" t="n">
        <v>15513</v>
      </c>
    </row>
    <row r="30">
      <c r="A30" t="inlineStr">
        <is>
          <t>Grand total</t>
        </is>
      </c>
      <c r="B30" s="8" t="n">
        <v>46724</v>
      </c>
      <c r="C30" s="8" t="n">
        <v>116343</v>
      </c>
    </row>
    <row r="31">
      <c r="A31" t="inlineStr">
        <is>
          <t>Do. for 1926</t>
        </is>
      </c>
      <c r="B31" s="8" t="n">
        <v>45450</v>
      </c>
      <c r="C31" s="8" t="n">
        <v>125975</v>
      </c>
    </row>
    <row r="33">
      <c r="A33" s="2" t="inlineStr">
        <is>
          <t>Transcriber's notes</t>
        </is>
      </c>
    </row>
    <row r="34">
      <c r="A34" t="inlineStr">
        <is>
          <t>Coniferous "Total incl. others" (38,009 / 100,830) exceeds the listed kinds (37,648 / 99,900) — consistent with "incl. others".</t>
        </is>
      </c>
    </row>
    <row r="35">
      <c r="A35" t="inlineStr">
        <is>
          <t>Broad-leafed "Total incl. others" (8,715 / 15,513) exceeds the listed kinds (5,628 / 11,144) — consistent.</t>
        </is>
      </c>
    </row>
    <row r="36">
      <c r="A36" t="inlineStr">
        <is>
          <t>Grand total 46,724 = 38,009 + 8,715 — reconciles; 116,343 = 100,830 + 15,513 — reconciles.</t>
        </is>
      </c>
    </row>
    <row r="37">
      <c r="A37" t="inlineStr">
        <is>
          <t>Coniferous total value "100,830": the comma is blotted but the digits are legible.</t>
        </is>
      </c>
    </row>
    <row r="38">
      <c r="A38" t="inlineStr">
        <is>
          <t>Faint separators that look like full stops in the scan are transcribed as commas.</t>
        </is>
      </c>
    </row>
  </sheetData>
  <hyperlinks>
    <hyperlink xmlns:r="http://schemas.openxmlformats.org/officeDocument/2006/relationships" ref="A5" r:id="rId1"/>
  </hyperlinks>
  <pageMargins left="0.75" right="0.75" top="1" bottom="1" header="0.5" footer="0.5"/>
</worksheet>
</file>

<file path=xl/worksheets/sheet445.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By-products in 1927 (in ¥1,000)</t>
        </is>
      </c>
    </row>
    <row r="2">
      <c r="A2" t="inlineStr">
        <is>
          <t>Forestry · printed pp. 360</t>
        </is>
      </c>
    </row>
    <row r="3">
      <c r="A3" t="inlineStr">
        <is>
          <t>Scan: https://archive.org/details/japan-year-book-1930/page/n419/mode/1up</t>
        </is>
      </c>
    </row>
    <row r="4">
      <c r="A4" s="3" t="inlineStr">
        <is>
          <t>← Contents</t>
        </is>
      </c>
    </row>
    <row r="6">
      <c r="A6" s="5" t="inlineStr">
        <is>
          <t>By-product</t>
        </is>
      </c>
      <c r="B6" s="5" t="inlineStr">
        <is>
          <t>Value (¥1,000)</t>
        </is>
      </c>
    </row>
    <row r="7">
      <c r="A7" t="inlineStr">
        <is>
          <t>Seeds</t>
        </is>
      </c>
      <c r="B7" s="9" t="n">
        <v>89</v>
      </c>
    </row>
    <row r="8">
      <c r="A8" t="inlineStr">
        <is>
          <t>Fruits</t>
        </is>
      </c>
      <c r="B8" s="8" t="n">
        <v>3104</v>
      </c>
    </row>
    <row r="9">
      <c r="A9" t="inlineStr">
        <is>
          <t>Barks</t>
        </is>
      </c>
      <c r="B9" s="8" t="n">
        <v>2968</v>
      </c>
    </row>
    <row r="10">
      <c r="A10" t="inlineStr">
        <is>
          <t>Under-grown grasses</t>
        </is>
      </c>
      <c r="B10" s="8" t="n">
        <v>16281</v>
      </c>
    </row>
    <row r="11">
      <c r="A11" t="inlineStr">
        <is>
          <t>Vines and ferns</t>
        </is>
      </c>
      <c r="B11" s="9" t="n">
        <v>156</v>
      </c>
    </row>
    <row r="12">
      <c r="A12" t="inlineStr">
        <is>
          <t>Galls</t>
        </is>
      </c>
      <c r="B12" s="9" t="n">
        <v>85</v>
      </c>
    </row>
    <row r="13">
      <c r="A13" t="inlineStr">
        <is>
          <t>Raw mushrooms</t>
        </is>
      </c>
      <c r="B13" s="8" t="n">
        <v>3901</v>
      </c>
    </row>
    <row r="14">
      <c r="A14" t="inlineStr">
        <is>
          <t>Dried mushrooms (Shiitake)</t>
        </is>
      </c>
      <c r="B14" s="8" t="n">
        <v>2588</v>
      </c>
    </row>
    <row r="15">
      <c r="A15" t="inlineStr">
        <is>
          <t>Pine black</t>
        </is>
      </c>
      <c r="B15" s="9" t="n">
        <v>2</v>
      </c>
    </row>
    <row r="16">
      <c r="A16" t="inlineStr">
        <is>
          <t>Acetic acid lime</t>
        </is>
      </c>
      <c r="B16" s="9" t="n">
        <v>110</v>
      </c>
    </row>
    <row r="17">
      <c r="A17" t="inlineStr">
        <is>
          <t>Charcoal</t>
        </is>
      </c>
      <c r="B17" s="8" t="n">
        <v>102580</v>
      </c>
    </row>
    <row r="18">
      <c r="A18" t="inlineStr">
        <is>
          <t>Total incl. others</t>
        </is>
      </c>
      <c r="B18" s="8" t="n">
        <v>138050</v>
      </c>
    </row>
    <row r="20">
      <c r="A20" s="2" t="inlineStr">
        <is>
          <t>Transcriber's notes</t>
        </is>
      </c>
    </row>
    <row r="21">
      <c r="A21" t="inlineStr">
        <is>
          <t>Printed in two side-by-side blocks; merged in reading order.</t>
        </is>
      </c>
    </row>
    <row r="22">
      <c r="A22" t="inlineStr">
        <is>
          <t>Stub printed "Dried mushrooms ((Shiitake)" with a doubled parenthesis; normalised.</t>
        </is>
      </c>
    </row>
    <row r="23">
      <c r="A23" t="inlineStr">
        <is>
          <t>Total incl. others 138,050 (faint; read at high magnification) exceeds listed items 131,864 — consistent with "incl. others".</t>
        </is>
      </c>
    </row>
    <row r="24">
      <c r="A24" t="inlineStr">
        <is>
          <t>Faint separators transcribed as commas.</t>
        </is>
      </c>
    </row>
  </sheetData>
  <hyperlinks>
    <hyperlink xmlns:r="http://schemas.openxmlformats.org/officeDocument/2006/relationships" ref="A4" r:id="rId1"/>
  </hyperlinks>
  <pageMargins left="0.75" right="0.75" top="1" bottom="1" header="0.5" footer="0.5"/>
</worksheet>
</file>

<file path=xl/worksheets/sheet44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[Foreign timbers imported, 1926–1928]</t>
        </is>
      </c>
    </row>
    <row r="2">
      <c r="A2" t="inlineStr">
        <is>
          <t>Forestry · printed pp. 361</t>
        </is>
      </c>
    </row>
    <row r="3">
      <c r="A3" t="inlineStr">
        <is>
          <t>Inflow of Foreign Timbers — "The following table shows the figures of foreign timbers imported during the last few years:—"</t>
        </is>
      </c>
    </row>
    <row r="4">
      <c r="A4" t="inlineStr">
        <is>
          <t>Scan: https://archive.org/details/japan-year-book-1930/page/n420/mode/1up</t>
        </is>
      </c>
    </row>
    <row r="5">
      <c r="A5" s="3" t="inlineStr">
        <is>
          <t>← Contents</t>
        </is>
      </c>
    </row>
    <row r="7">
      <c r="A7" s="5" t="inlineStr">
        <is>
          <t>Year</t>
        </is>
      </c>
      <c r="B7" s="5" t="inlineStr">
        <is>
          <t>America (Incl. Canada) Yen</t>
        </is>
      </c>
      <c r="C7" s="5" t="inlineStr">
        <is>
          <t>China and Kwantung Yen</t>
        </is>
      </c>
      <c r="D7" s="5" t="inlineStr">
        <is>
          <t>Others Yen</t>
        </is>
      </c>
      <c r="E7" s="5" t="inlineStr">
        <is>
          <t>Total Yen</t>
        </is>
      </c>
    </row>
    <row r="8">
      <c r="A8" s="9" t="n">
        <v>1926</v>
      </c>
      <c r="B8" s="8" t="n">
        <v>88831518</v>
      </c>
      <c r="C8" s="8" t="n">
        <v>1893406</v>
      </c>
      <c r="D8" s="8" t="n">
        <v>13301324</v>
      </c>
      <c r="E8" s="8" t="n">
        <v>104126000</v>
      </c>
    </row>
    <row r="9">
      <c r="A9" s="9" t="n">
        <v>1927</v>
      </c>
      <c r="B9" s="8" t="n">
        <v>83425346</v>
      </c>
      <c r="C9" s="8" t="n">
        <v>1651793</v>
      </c>
      <c r="D9" s="8" t="n">
        <v>18728035</v>
      </c>
      <c r="E9" s="8" t="n">
        <v>103805133</v>
      </c>
    </row>
    <row r="10">
      <c r="A10" s="9" t="n">
        <v>1928</v>
      </c>
      <c r="B10" s="8" t="n">
        <v>91810926</v>
      </c>
      <c r="C10" s="8" t="n">
        <v>1101850</v>
      </c>
      <c r="D10" s="8" t="n">
        <v>18095403</v>
      </c>
      <c r="E10" s="8" t="n">
        <v>111008179</v>
      </c>
    </row>
    <row r="12">
      <c r="A12" s="2" t="inlineStr">
        <is>
          <t>Transcriber's notes</t>
        </is>
      </c>
    </row>
    <row r="13">
      <c r="A13" t="inlineStr">
        <is>
          <t>Total 1926 104,126,000: parts sum to 104,026,248 — does NOT reconcile (diff 99,752; printed total is a round figure).</t>
        </is>
      </c>
    </row>
    <row r="14">
      <c r="A14" t="inlineStr">
        <is>
          <t>Total 1927 103,805,133: parts sum to 103,805,174 — does NOT reconcile (diff 41).</t>
        </is>
      </c>
    </row>
    <row r="15">
      <c r="A15" t="inlineStr">
        <is>
          <t>Total 1928 111,008,179: parts sum to 111,008,179 — reconciles.</t>
        </is>
      </c>
    </row>
    <row r="16">
      <c r="A16" t="inlineStr">
        <is>
          <t>Faint separators transcribed as commas.</t>
        </is>
      </c>
    </row>
  </sheetData>
  <hyperlinks>
    <hyperlink xmlns:r="http://schemas.openxmlformats.org/officeDocument/2006/relationships" ref="A5" r:id="rId1"/>
  </hyperlinks>
  <pageMargins left="0.75" right="0.75" top="1" bottom="1" header="0.5" footer="0.5"/>
</worksheet>
</file>

<file path=xl/worksheets/sheet44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[Supply and demand of wood pulp (in ton)]</t>
        </is>
      </c>
    </row>
    <row r="2">
      <c r="A2" t="inlineStr">
        <is>
          <t>Forestry · printed pp. 361</t>
        </is>
      </c>
    </row>
    <row r="3">
      <c r="A3" t="inlineStr">
        <is>
          <t>Pulp — "Of the latest statistics of paper industry the figures for the supply and demand of wood pulp are as follows (in ton):"</t>
        </is>
      </c>
    </row>
    <row r="4">
      <c r="A4" t="inlineStr">
        <is>
          <t>Scan: https://archive.org/details/japan-year-book-1930/page/n420/mode/1up</t>
        </is>
      </c>
    </row>
    <row r="5">
      <c r="A5" s="3" t="inlineStr">
        <is>
          <t>← Contents</t>
        </is>
      </c>
    </row>
    <row r="7">
      <c r="A7" s="5" t="inlineStr">
        <is>
          <t>Year</t>
        </is>
      </c>
      <c r="B7" s="5" t="inlineStr">
        <is>
          <t>Product</t>
        </is>
      </c>
      <c r="C7" s="5" t="inlineStr">
        <is>
          <t>Import</t>
        </is>
      </c>
      <c r="D7" s="5" t="inlineStr">
        <is>
          <t>Export</t>
        </is>
      </c>
      <c r="E7" s="5" t="inlineStr">
        <is>
          <t>Consumed</t>
        </is>
      </c>
    </row>
    <row r="8">
      <c r="A8" s="9" t="n">
        <v>1925</v>
      </c>
      <c r="B8" s="8" t="n">
        <v>414706</v>
      </c>
      <c r="C8" s="8" t="n">
        <v>77440</v>
      </c>
      <c r="D8" t="inlineStr">
        <is>
          <t>9*</t>
        </is>
      </c>
      <c r="E8" s="8" t="n">
        <v>492146</v>
      </c>
    </row>
    <row r="9">
      <c r="A9" s="9" t="n">
        <v>1926</v>
      </c>
      <c r="B9" s="8" t="n">
        <v>500301</v>
      </c>
      <c r="C9" s="8" t="n">
        <v>63151</v>
      </c>
      <c r="D9" t="inlineStr">
        <is>
          <t>—</t>
        </is>
      </c>
      <c r="E9" s="8" t="n">
        <v>563452</v>
      </c>
    </row>
    <row r="10">
      <c r="A10" s="9" t="n">
        <v>1927</v>
      </c>
      <c r="B10" s="8" t="n">
        <v>541895</v>
      </c>
      <c r="C10" s="8" t="n">
        <v>71301</v>
      </c>
      <c r="D10" s="9" t="n">
        <v>170</v>
      </c>
      <c r="E10" s="8" t="n">
        <v>613026</v>
      </c>
    </row>
    <row r="12">
      <c r="A12" s="2" t="inlineStr">
        <is>
          <t>Footnotes</t>
        </is>
      </c>
    </row>
    <row r="13">
      <c r="A13" t="inlineStr">
        <is>
          <t>*In piculs.</t>
        </is>
      </c>
    </row>
    <row r="15">
      <c r="A15" s="2" t="inlineStr">
        <is>
          <t>Transcriber's notes</t>
        </is>
      </c>
    </row>
    <row r="16">
      <c r="A16" t="inlineStr">
        <is>
          <t>Consumed = Product + Import − Export: 1925 492,146 vs 492,137 (export is in piculs; 492,146 = product + import) — reconciles if export ignored; 1926 563,452 — reconciles; 1927 613,026 = product + import − export — reconciles.</t>
        </is>
      </c>
    </row>
    <row r="17">
      <c r="A17" t="inlineStr">
        <is>
          <t>Faint separators transcribed as commas.</t>
        </is>
      </c>
    </row>
  </sheetData>
  <hyperlinks>
    <hyperlink xmlns:r="http://schemas.openxmlformats.org/officeDocument/2006/relationships" ref="A5" r:id="rId1"/>
  </hyperlinks>
  <pageMargins left="0.75" right="0.75" top="1" bottom="1" header="0.5" footer="0.5"/>
</worksheet>
</file>

<file path=xl/worksheets/sheet44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[Value of catches in recent years]</t>
        </is>
      </c>
    </row>
    <row r="2">
      <c r="A2" t="inlineStr">
        <is>
          <t>Fishery · printed pp. 364</t>
        </is>
      </c>
    </row>
    <row r="3">
      <c r="A3" t="inlineStr">
        <is>
          <t>(in ¥1 million)</t>
        </is>
      </c>
    </row>
    <row r="4">
      <c r="A4" t="inlineStr">
        <is>
          <t>Scan: https://archive.org/details/japan-year-book-1930/page/n423/mode/1up</t>
        </is>
      </c>
    </row>
    <row r="5">
      <c r="A5" s="3" t="inlineStr">
        <is>
          <t>← Contents</t>
        </is>
      </c>
    </row>
    <row r="7">
      <c r="A7" s="5" t="inlineStr">
        <is>
          <t>Year</t>
        </is>
      </c>
      <c r="B7" s="5" t="inlineStr">
        <is>
          <t>Coastwise fishery</t>
        </is>
      </c>
      <c r="C7" s="5" t="inlineStr">
        <is>
          <t>Aquiculture</t>
        </is>
      </c>
      <c r="D7" s="5" t="inlineStr">
        <is>
          <t>Pelagic fishery</t>
        </is>
      </c>
      <c r="E7" s="5" t="inlineStr">
        <is>
          <t>Trawling</t>
        </is>
      </c>
      <c r="F7" s="5" t="inlineStr">
        <is>
          <t>Total</t>
        </is>
      </c>
    </row>
    <row r="8">
      <c r="A8" s="9" t="n">
        <v>1912</v>
      </c>
      <c r="B8" s="11" t="n">
        <v>84</v>
      </c>
      <c r="C8" s="11" t="n">
        <v>4.1</v>
      </c>
      <c r="D8" t="inlineStr">
        <is>
          <t>*5.6</t>
        </is>
      </c>
      <c r="E8" t="inlineStr">
        <is>
          <t>—</t>
        </is>
      </c>
      <c r="F8" s="11" t="n">
        <v>94.3</v>
      </c>
    </row>
    <row r="9">
      <c r="A9" s="9" t="n">
        <v>1921</v>
      </c>
      <c r="B9" s="11" t="n">
        <v>238.5</v>
      </c>
      <c r="C9" s="11" t="n">
        <v>19.7</v>
      </c>
      <c r="D9" s="11" t="n">
        <v>48.2</v>
      </c>
      <c r="E9" s="11" t="n">
        <v>8</v>
      </c>
      <c r="F9" s="11" t="n">
        <v>314.4</v>
      </c>
    </row>
    <row r="10">
      <c r="A10" s="9" t="n">
        <v>1925</v>
      </c>
      <c r="B10" s="11" t="n">
        <v>258.4</v>
      </c>
      <c r="C10" s="11" t="n">
        <v>18.2</v>
      </c>
      <c r="D10" s="11" t="n">
        <v>72.3</v>
      </c>
      <c r="E10" s="11" t="n">
        <v>9.1</v>
      </c>
      <c r="F10" s="11" t="n">
        <v>358</v>
      </c>
    </row>
    <row r="11">
      <c r="A11" s="9" t="n">
        <v>1926</v>
      </c>
      <c r="B11" s="11" t="n">
        <v>225.4</v>
      </c>
      <c r="C11" s="11" t="n">
        <v>17.3</v>
      </c>
      <c r="D11" s="11" t="n">
        <v>85.40000000000001</v>
      </c>
      <c r="E11" s="11" t="n">
        <v>9.1</v>
      </c>
      <c r="F11" s="11" t="n">
        <v>337.2</v>
      </c>
    </row>
    <row r="12">
      <c r="A12" s="9" t="n">
        <v>1927</v>
      </c>
      <c r="B12" s="11" t="n">
        <v>229.1</v>
      </c>
      <c r="C12" s="11" t="n">
        <v>22.9</v>
      </c>
      <c r="D12" s="11" t="n">
        <v>78.5</v>
      </c>
      <c r="E12" s="11" t="n">
        <v>9.5</v>
      </c>
      <c r="F12" s="11" t="n">
        <v>339.3</v>
      </c>
    </row>
    <row r="14">
      <c r="A14" s="2" t="inlineStr">
        <is>
          <t>Footnotes</t>
        </is>
      </c>
    </row>
    <row r="15">
      <c r="A15" t="inlineStr">
        <is>
          <t>N.B.—* including trawling.</t>
        </is>
      </c>
    </row>
    <row r="17">
      <c r="A17" s="2" t="inlineStr">
        <is>
          <t>Transcriber's notes</t>
        </is>
      </c>
    </row>
    <row r="18">
      <c r="A18" t="inlineStr">
        <is>
          <t>1921 Aquiculture '19.7': second digit partly blotted but read as 9.</t>
        </is>
      </c>
    </row>
    <row r="19">
      <c r="A19" t="inlineStr">
        <is>
          <t>Row totals: 1912 parts sum to 93.7 vs printed 94.3 — does NOT reconcile (diff 0.6); 1921 314.4 reconciles; 1925 358.0 reconciles; 1926 337.2 reconciles; 1927 parts sum to 340.0 vs printed 339.3 — does NOT reconcile (diff 0.7).</t>
        </is>
      </c>
    </row>
  </sheetData>
  <hyperlinks>
    <hyperlink xmlns:r="http://schemas.openxmlformats.org/officeDocument/2006/relationships" ref="A5" r:id="rId1"/>
  </hyperlinks>
  <pageMargins left="0.75" right="0.75" top="1" bottom="1" header="0.5" footer="0.5"/>
</worksheet>
</file>

<file path=xl/worksheets/sheet449.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Permanent Fishermen and Occasional Fishermen</t>
        </is>
      </c>
    </row>
    <row r="2">
      <c r="A2" t="inlineStr">
        <is>
          <t>Fishery · printed pp. 364</t>
        </is>
      </c>
    </row>
    <row r="3">
      <c r="A3" t="inlineStr">
        <is>
          <t>Fishing Population and Boats</t>
        </is>
      </c>
    </row>
    <row r="4">
      <c r="A4" t="inlineStr">
        <is>
          <t>Scan: https://archive.org/details/japan-year-book-1930/page/n423/mode/1up</t>
        </is>
      </c>
    </row>
    <row r="5">
      <c r="A5" s="3" t="inlineStr">
        <is>
          <t>← Contents</t>
        </is>
      </c>
    </row>
    <row r="7">
      <c r="A7" s="5" t="inlineStr">
        <is>
          <t>Year</t>
        </is>
      </c>
      <c r="B7" s="5" t="inlineStr">
        <is>
          <t>Fishing — p.f.</t>
        </is>
      </c>
      <c r="C7" s="5" t="inlineStr">
        <is>
          <t>Fishing — o.f.</t>
        </is>
      </c>
      <c r="D7" s="5" t="inlineStr">
        <is>
          <t>Aquiculture — p.f.</t>
        </is>
      </c>
      <c r="E7" s="5" t="inlineStr">
        <is>
          <t>Aquiculture — o.f.</t>
        </is>
      </c>
      <c r="F7" s="5" t="inlineStr">
        <is>
          <t>Manufacturing — p.f.</t>
        </is>
      </c>
      <c r="G7" s="5" t="inlineStr">
        <is>
          <t>Manufacturing — o.f.</t>
        </is>
      </c>
      <c r="H7" s="5" t="inlineStr">
        <is>
          <t>Total — p.f.</t>
        </is>
      </c>
      <c r="I7" s="5" t="inlineStr">
        <is>
          <t>Total — o.f.</t>
        </is>
      </c>
    </row>
    <row r="8">
      <c r="A8" s="9" t="n">
        <v>1925</v>
      </c>
      <c r="B8" s="8" t="n">
        <v>620081</v>
      </c>
      <c r="C8" s="8" t="n">
        <v>496484</v>
      </c>
      <c r="D8" s="8" t="n">
        <v>8214</v>
      </c>
      <c r="E8" t="inlineStr"/>
      <c r="F8" s="8" t="n">
        <v>94641</v>
      </c>
      <c r="G8" s="8" t="n">
        <v>140977</v>
      </c>
      <c r="H8" s="8" t="n">
        <v>722936</v>
      </c>
      <c r="I8" s="8" t="n">
        <v>701764</v>
      </c>
    </row>
    <row r="9">
      <c r="A9" s="9" t="n">
        <v>1926</v>
      </c>
      <c r="B9" s="8" t="n">
        <v>630171</v>
      </c>
      <c r="C9" s="8" t="n">
        <v>482264</v>
      </c>
      <c r="D9" s="8" t="n">
        <v>9409</v>
      </c>
      <c r="E9" s="8" t="n">
        <v>93149</v>
      </c>
      <c r="F9" s="8" t="n">
        <v>101142</v>
      </c>
      <c r="G9" s="8" t="n">
        <v>134905</v>
      </c>
      <c r="H9" s="8" t="n">
        <v>740722</v>
      </c>
      <c r="I9" t="inlineStr"/>
    </row>
    <row r="10">
      <c r="A10" s="9" t="n">
        <v>1927</v>
      </c>
      <c r="B10" s="8" t="n">
        <v>648611</v>
      </c>
      <c r="C10" s="8" t="n">
        <v>481372</v>
      </c>
      <c r="D10" s="8" t="n">
        <v>14184</v>
      </c>
      <c r="E10" s="8" t="n">
        <v>99287</v>
      </c>
      <c r="F10" s="8" t="n">
        <v>104634</v>
      </c>
      <c r="G10" s="8" t="n">
        <v>135386</v>
      </c>
      <c r="H10" s="8" t="n">
        <v>762231</v>
      </c>
      <c r="I10" s="8" t="n">
        <v>717545</v>
      </c>
    </row>
    <row r="12">
      <c r="A12" s="2" t="inlineStr">
        <is>
          <t>Footnotes</t>
        </is>
      </c>
    </row>
    <row r="13">
      <c r="A13" t="inlineStr">
        <is>
          <t>N.B.—The above figures cover both employers and employees.</t>
        </is>
      </c>
    </row>
    <row r="14">
      <c r="A14" t="inlineStr">
        <is>
          <t>p.f. stands for permanent fishermen and o.f. for occasional fishermen.</t>
        </is>
      </c>
    </row>
    <row r="16">
      <c r="A16" s="2" t="inlineStr">
        <is>
          <t>Transcriber's notes</t>
        </is>
      </c>
    </row>
    <row r="17">
      <c r="A17" t="inlineStr">
        <is>
          <t>Printed as four blocks (Fishing, Aquiculture, Manufacturing, Total), each with its own Year column, arranged 2x2; merged into one row per year.</t>
        </is>
      </c>
    </row>
    <row r="18">
      <c r="A18" t="inlineStr">
        <is>
          <t>1925 Aquiculture o.f.: unreadable (blotted; looks like 64,3?3); totals would imply 64,303.</t>
        </is>
      </c>
    </row>
    <row r="19">
      <c r="A19" t="inlineStr">
        <is>
          <t>1926 Total o.f.: third digit broken (71?,318); parts would imply 710,318.</t>
        </is>
      </c>
    </row>
    <row r="20">
      <c r="A20" t="inlineStr">
        <is>
          <t>Total p.f.: 1925 parts sum 722,936 — reconciles; 1926 740,722 — reconciles; 1927 parts sum 767,429 vs printed 762,231 — does NOT reconcile (diff 5,198).</t>
        </is>
      </c>
    </row>
    <row r="21">
      <c r="A21" t="inlineStr">
        <is>
          <t>Total o.f.: 1925 not checkable (blank cell); 1926 not checkable; 1927 parts sum 716,045 vs printed 717,545 — does NOT reconcile (diff 1,500).</t>
        </is>
      </c>
    </row>
  </sheetData>
  <hyperlinks>
    <hyperlink xmlns:r="http://schemas.openxmlformats.org/officeDocument/2006/relationships" ref="A5" r:id="rId1"/>
  </hyperlinks>
  <pageMargins left="0.75" right="0.75" top="1" bottom="1" header="0.5" footer="0.5"/>
</worksheet>
</file>

<file path=xl/worksheets/sheet45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Fishing Craft</t>
        </is>
      </c>
    </row>
    <row r="2">
      <c r="A2" t="inlineStr">
        <is>
          <t>Fishery · printed pp. 364</t>
        </is>
      </c>
    </row>
    <row r="3">
      <c r="A3" t="inlineStr">
        <is>
          <t>Fishing Population and Boats</t>
        </is>
      </c>
    </row>
    <row r="4">
      <c r="A4" t="inlineStr">
        <is>
          <t>Scan: https://archive.org/details/japan-year-book-1930/page/n423/mode/1up</t>
        </is>
      </c>
    </row>
    <row r="5">
      <c r="A5" s="3" t="inlineStr">
        <is>
          <t>← Contents</t>
        </is>
      </c>
    </row>
    <row r="7">
      <c r="A7" s="5" t="inlineStr">
        <is>
          <t>Year</t>
        </is>
      </c>
      <c r="B7" s="5" t="inlineStr">
        <is>
          <t>Without engines</t>
        </is>
      </c>
      <c r="C7" s="5" t="inlineStr">
        <is>
          <t>With engines</t>
        </is>
      </c>
      <c r="D7" s="5" t="inlineStr">
        <is>
          <t>Total</t>
        </is>
      </c>
    </row>
    <row r="8">
      <c r="A8" s="9" t="n">
        <v>1926</v>
      </c>
      <c r="B8" s="8" t="n">
        <v>335031</v>
      </c>
      <c r="C8" s="8" t="n">
        <v>15912</v>
      </c>
      <c r="D8" s="8" t="n">
        <v>350943</v>
      </c>
    </row>
    <row r="9">
      <c r="A9" s="9" t="n">
        <v>1927</v>
      </c>
      <c r="B9" t="inlineStr"/>
      <c r="C9" s="8" t="n">
        <v>20797</v>
      </c>
      <c r="D9" s="8" t="n">
        <v>354554</v>
      </c>
    </row>
    <row r="11">
      <c r="A11" s="2" t="inlineStr">
        <is>
          <t>Transcriber's notes</t>
        </is>
      </c>
    </row>
    <row r="12">
      <c r="A12" t="inlineStr">
        <is>
          <t>1927 Without engines: third digit uncertain between 3 and 8 (33?,757); left blank. Total would imply 333,757.</t>
        </is>
      </c>
    </row>
    <row r="13">
      <c r="A13" t="inlineStr">
        <is>
          <t>1926: 335,031+15,912=350,943 — reconciles.</t>
        </is>
      </c>
    </row>
  </sheetData>
  <hyperlinks>
    <hyperlink xmlns:r="http://schemas.openxmlformats.org/officeDocument/2006/relationships" ref="A5" r:id="rId1"/>
  </hyperlinks>
  <pageMargins left="0.75" right="0.75" top="1" bottom="1" header="0.5" footer="0.5"/>
</worksheet>
</file>

<file path=xl/worksheets/sheet45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[Results of coastwise fishing and marine product manufacturing]</t>
        </is>
      </c>
    </row>
    <row r="2">
      <c r="A2" t="inlineStr">
        <is>
          <t>Fishery · printed pp. 364</t>
        </is>
      </c>
    </row>
    <row r="3">
      <c r="A3" t="inlineStr">
        <is>
          <t>Coastwise Fishery and Marine Products</t>
        </is>
      </c>
    </row>
    <row r="4">
      <c r="A4" t="inlineStr">
        <is>
          <t>Scan: https://archive.org/details/japan-year-book-1930/page/n423/mode/1up</t>
        </is>
      </c>
    </row>
    <row r="5">
      <c r="A5" s="3" t="inlineStr">
        <is>
          <t>← Contents</t>
        </is>
      </c>
    </row>
    <row r="7">
      <c r="A7" s="5" t="inlineStr">
        <is>
          <t>Item</t>
        </is>
      </c>
      <c r="B7" s="5" t="inlineStr">
        <is>
          <t>1927 Yen 1,000</t>
        </is>
      </c>
      <c r="C7" s="5" t="inlineStr">
        <is>
          <t>1926 Yen 1,000</t>
        </is>
      </c>
      <c r="D7" s="5" t="inlineStr">
        <is>
          <t>1925 Yen 1,000</t>
        </is>
      </c>
      <c r="E7" s="5" t="inlineStr">
        <is>
          <t>1924 Yen 1,000</t>
        </is>
      </c>
    </row>
    <row r="8">
      <c r="A8" t="inlineStr">
        <is>
          <t>Catches</t>
        </is>
      </c>
      <c r="B8" t="inlineStr"/>
      <c r="C8" t="inlineStr"/>
      <c r="D8" t="inlineStr"/>
      <c r="E8" t="inlineStr"/>
    </row>
    <row r="9">
      <c r="A9" t="inlineStr">
        <is>
          <t>Fish</t>
        </is>
      </c>
      <c r="B9" s="8" t="n">
        <v>166006</v>
      </c>
      <c r="C9" s="8" t="n">
        <v>166006</v>
      </c>
      <c r="D9" s="8" t="n">
        <v>190178</v>
      </c>
      <c r="E9" s="8" t="n">
        <v>191864</v>
      </c>
    </row>
    <row r="10">
      <c r="A10" t="inlineStr">
        <is>
          <t>Shell fish</t>
        </is>
      </c>
      <c r="B10" s="8" t="n">
        <v>11001</v>
      </c>
      <c r="C10" s="8" t="n">
        <v>11824</v>
      </c>
      <c r="D10" s="8" t="n">
        <v>12656</v>
      </c>
      <c r="E10" s="8" t="n">
        <v>10681</v>
      </c>
    </row>
    <row r="11">
      <c r="A11" t="inlineStr">
        <is>
          <t>Other aquatic animals</t>
        </is>
      </c>
      <c r="B11" s="8" t="n">
        <v>30232</v>
      </c>
      <c r="C11" s="8" t="n">
        <v>30581</v>
      </c>
      <c r="D11" s="8" t="n">
        <v>39637</v>
      </c>
      <c r="E11" s="8" t="n">
        <v>36228</v>
      </c>
    </row>
    <row r="12">
      <c r="A12" t="inlineStr">
        <is>
          <t>Sea-weeds</t>
        </is>
      </c>
      <c r="B12" s="8" t="n">
        <v>11109</v>
      </c>
      <c r="C12" s="8" t="n">
        <v>11532</v>
      </c>
      <c r="D12" s="8" t="n">
        <v>15977</v>
      </c>
      <c r="E12" s="8" t="n">
        <v>16168</v>
      </c>
    </row>
    <row r="13">
      <c r="A13" t="inlineStr">
        <is>
          <t>Total</t>
        </is>
      </c>
      <c r="B13" s="8" t="n">
        <v>229138</v>
      </c>
      <c r="C13" s="8" t="n">
        <v>225353</v>
      </c>
      <c r="D13" s="8" t="n">
        <v>254004</v>
      </c>
      <c r="E13" s="8" t="n">
        <v>251176</v>
      </c>
    </row>
    <row r="14">
      <c r="A14" t="inlineStr">
        <is>
          <t>Marine products</t>
        </is>
      </c>
      <c r="B14" t="inlineStr"/>
      <c r="C14" t="inlineStr"/>
      <c r="D14" t="inlineStr"/>
      <c r="E14" t="inlineStr"/>
    </row>
    <row r="15">
      <c r="A15" t="inlineStr">
        <is>
          <t>Food</t>
        </is>
      </c>
      <c r="B15" s="8" t="n">
        <v>149069</v>
      </c>
      <c r="C15" s="8" t="n">
        <v>148843</v>
      </c>
      <c r="D15" s="8" t="n">
        <v>163670</v>
      </c>
      <c r="E15" s="8" t="n">
        <v>150427</v>
      </c>
    </row>
    <row r="16">
      <c r="A16" t="inlineStr">
        <is>
          <t>Manure</t>
        </is>
      </c>
      <c r="B16" s="8" t="n">
        <v>29448</v>
      </c>
      <c r="C16" s="8" t="n">
        <v>29880</v>
      </c>
      <c r="D16" s="8" t="n">
        <v>38530</v>
      </c>
      <c r="E16" s="8" t="n">
        <v>28065</v>
      </c>
    </row>
    <row r="17">
      <c r="A17" t="inlineStr">
        <is>
          <t>Fish Oil</t>
        </is>
      </c>
      <c r="B17" s="8" t="n">
        <v>3698</v>
      </c>
      <c r="C17" s="8" t="n">
        <v>3422</v>
      </c>
      <c r="D17" s="8" t="n">
        <v>3992</v>
      </c>
      <c r="E17" s="8" t="n">
        <v>3584</v>
      </c>
    </row>
    <row r="18">
      <c r="A18" t="inlineStr">
        <is>
          <t>Glue</t>
        </is>
      </c>
      <c r="B18" s="9" t="n">
        <v>869</v>
      </c>
      <c r="C18" s="8" t="n">
        <v>1058</v>
      </c>
      <c r="D18" s="9" t="n">
        <v>844</v>
      </c>
      <c r="E18" s="8" t="n">
        <v>1562</v>
      </c>
    </row>
    <row r="19">
      <c r="A19" t="inlineStr">
        <is>
          <t>Total</t>
        </is>
      </c>
      <c r="B19" s="8" t="n">
        <v>183084</v>
      </c>
      <c r="C19" s="8" t="n">
        <v>183204</v>
      </c>
      <c r="D19" s="8" t="n">
        <v>202036</v>
      </c>
      <c r="E19" s="8" t="n">
        <v>183638</v>
      </c>
    </row>
    <row r="21">
      <c r="A21" s="2" t="inlineStr">
        <is>
          <t>Transcriber's notes</t>
        </is>
      </c>
    </row>
    <row r="22">
      <c r="A22" t="inlineStr">
        <is>
          <t>Year headings are smudged but read 1927, 1926, 1925, 1924.</t>
        </is>
      </c>
    </row>
    <row r="23">
      <c r="A23" t="inlineStr">
        <is>
          <t>Fish 1926 printed 166,006, same as 1927.</t>
        </is>
      </c>
    </row>
    <row r="24">
      <c r="A24" t="inlineStr">
        <is>
          <t>Catches totals: 1927 parts 218,348 vs 229,138 (diff 10,790); 1926 219,943 vs 225,353 (diff 5,410); 1925 258,448 vs 254,004 (diff -4,444); 1924 254,941 vs 251,176 (diff -3,765) — none reconcile.</t>
        </is>
      </c>
    </row>
    <row r="25">
      <c r="A25" t="inlineStr">
        <is>
          <t>Marine products totals: 1927 183,084 reconciles; 1926 parts 183,203 vs 183,204 (diff 1); 1925 parts 207,036 vs 202,036 (diff 5,000); 1924 183,638 reconciles.</t>
        </is>
      </c>
    </row>
  </sheetData>
  <hyperlinks>
    <hyperlink xmlns:r="http://schemas.openxmlformats.org/officeDocument/2006/relationships" ref="A5" r:id="rId1"/>
  </hyperlinks>
  <pageMargins left="0.75" right="0.75" top="1" bottom="1" header="0.5" footer="0.5"/>
</worksheet>
</file>

<file path=xl/worksheets/sheet45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[Catches and marine products classified by kinds, 1926 and 1927]</t>
        </is>
      </c>
    </row>
    <row r="2">
      <c r="A2" t="inlineStr">
        <is>
          <t>Fishery · printed pp. 365</t>
        </is>
      </c>
    </row>
    <row r="3">
      <c r="A3" t="inlineStr">
        <is>
          <t>Scan: https://archive.org/details/japan-year-book-1930/page/n424/mode/1up</t>
        </is>
      </c>
    </row>
    <row r="4">
      <c r="A4" s="3" t="inlineStr">
        <is>
          <t>← Contents</t>
        </is>
      </c>
    </row>
    <row r="6">
      <c r="A6" s="5" t="inlineStr">
        <is>
          <t>Item</t>
        </is>
      </c>
      <c r="B6" s="5" t="inlineStr">
        <is>
          <t>1927 — Volume (1,000 kwan)</t>
        </is>
      </c>
      <c r="C6" s="5" t="inlineStr">
        <is>
          <t>1927 — Value (Yen 1,000)</t>
        </is>
      </c>
      <c r="D6" s="5" t="inlineStr">
        <is>
          <t>1926 — Volume (1,000 kwan)</t>
        </is>
      </c>
      <c r="E6" s="5" t="inlineStr">
        <is>
          <t>1926 — Value (Yen 1,000)</t>
        </is>
      </c>
    </row>
    <row r="7">
      <c r="A7" t="inlineStr">
        <is>
          <t>Principal catches (fish)</t>
        </is>
      </c>
      <c r="B7" t="inlineStr"/>
      <c r="C7" t="inlineStr"/>
      <c r="D7" t="inlineStr"/>
      <c r="E7" t="inlineStr"/>
    </row>
    <row r="8">
      <c r="A8" t="inlineStr">
        <is>
          <t>Herring</t>
        </is>
      </c>
      <c r="B8" s="8" t="n">
        <v>174214</v>
      </c>
      <c r="C8" s="8" t="n">
        <v>18244</v>
      </c>
      <c r="D8" s="8" t="n">
        <v>146825</v>
      </c>
      <c r="E8" s="8" t="n">
        <v>17136</v>
      </c>
    </row>
    <row r="9">
      <c r="A9" t="inlineStr">
        <is>
          <t>Sardine and anchovy</t>
        </is>
      </c>
      <c r="B9" s="8" t="n">
        <v>153980</v>
      </c>
      <c r="C9" s="8" t="n">
        <v>27860</v>
      </c>
      <c r="D9" s="8" t="n">
        <v>126340</v>
      </c>
      <c r="E9" s="8" t="n">
        <v>27130</v>
      </c>
    </row>
    <row r="10">
      <c r="A10" t="inlineStr">
        <is>
          <t>Bonito</t>
        </is>
      </c>
      <c r="B10" s="8" t="n">
        <v>3597</v>
      </c>
      <c r="C10" s="8" t="n">
        <v>4281</v>
      </c>
      <c r="D10" s="8" t="n">
        <v>8930</v>
      </c>
      <c r="E10" s="8" t="n">
        <v>4605</v>
      </c>
    </row>
    <row r="11">
      <c r="A11" t="inlineStr">
        <is>
          <t>Mackerel</t>
        </is>
      </c>
      <c r="B11" s="8" t="n">
        <v>16929</v>
      </c>
      <c r="C11" s="8" t="n">
        <v>9374</v>
      </c>
      <c r="D11" s="8" t="n">
        <v>14401</v>
      </c>
      <c r="E11" s="8" t="n">
        <v>8577</v>
      </c>
    </row>
    <row r="12">
      <c r="A12" t="inlineStr">
        <is>
          <t>Tunny</t>
        </is>
      </c>
      <c r="B12" s="8" t="n">
        <v>2946</v>
      </c>
      <c r="C12" s="8" t="n">
        <v>4737</v>
      </c>
      <c r="D12" s="8" t="n">
        <v>4511</v>
      </c>
      <c r="E12" s="8" t="n">
        <v>6307</v>
      </c>
    </row>
    <row r="13">
      <c r="A13" t="inlineStr">
        <is>
          <t>Yellow tail</t>
        </is>
      </c>
      <c r="B13" s="8" t="n">
        <v>8147</v>
      </c>
      <c r="C13" s="8" t="n">
        <v>12127</v>
      </c>
      <c r="D13" s="8" t="n">
        <v>7671</v>
      </c>
      <c r="E13" s="8" t="n">
        <v>12948</v>
      </c>
    </row>
    <row r="14">
      <c r="A14" t="inlineStr">
        <is>
          <t>"Tai" (Pagrus)</t>
        </is>
      </c>
      <c r="B14" s="8" t="n">
        <v>4704</v>
      </c>
      <c r="C14" s="8" t="n">
        <v>16447</v>
      </c>
      <c r="D14" s="8" t="n">
        <v>4633</v>
      </c>
      <c r="E14" s="8" t="n">
        <v>16786</v>
      </c>
    </row>
    <row r="15">
      <c r="A15" t="inlineStr">
        <is>
          <t>Salmon</t>
        </is>
      </c>
      <c r="B15" s="8" t="n">
        <v>3330</v>
      </c>
      <c r="C15" s="8" t="n">
        <v>4464</v>
      </c>
      <c r="D15" s="8" t="n">
        <v>3973</v>
      </c>
      <c r="E15" s="8" t="n">
        <v>5193</v>
      </c>
    </row>
    <row r="16">
      <c r="A16" t="inlineStr">
        <is>
          <t>Carp</t>
        </is>
      </c>
      <c r="B16" s="9" t="n">
        <v>314</v>
      </c>
      <c r="C16" s="9" t="n">
        <v>840</v>
      </c>
      <c r="D16" s="9" t="n">
        <v>353</v>
      </c>
      <c r="E16" s="9" t="n">
        <v>967</v>
      </c>
    </row>
    <row r="17">
      <c r="A17" t="inlineStr">
        <is>
          <t>Eel</t>
        </is>
      </c>
      <c r="B17" s="9" t="n">
        <v>828</v>
      </c>
      <c r="C17" s="8" t="n">
        <v>3347</v>
      </c>
      <c r="D17" s="9" t="n">
        <v>826</v>
      </c>
      <c r="E17" s="8" t="n">
        <v>3471</v>
      </c>
    </row>
    <row r="18">
      <c r="A18" t="inlineStr">
        <is>
          <t>Total incl. others</t>
        </is>
      </c>
      <c r="B18" s="8" t="n">
        <v>458064</v>
      </c>
      <c r="C18" s="8" t="n">
        <v>166006</v>
      </c>
      <c r="D18" s="8" t="n">
        <v>418873</v>
      </c>
      <c r="E18" s="8" t="n">
        <v>171839</v>
      </c>
    </row>
    <row r="19">
      <c r="A19" t="inlineStr">
        <is>
          <t>Principal marine products</t>
        </is>
      </c>
      <c r="B19" t="inlineStr"/>
      <c r="C19" t="inlineStr"/>
      <c r="D19" t="inlineStr"/>
      <c r="E19" t="inlineStr"/>
    </row>
    <row r="20">
      <c r="A20" t="inlineStr">
        <is>
          <t>Dried bonito</t>
        </is>
      </c>
      <c r="B20" s="8" t="n">
        <v>2279</v>
      </c>
      <c r="C20" s="8" t="n">
        <v>19477</v>
      </c>
      <c r="D20" s="8" t="n">
        <v>2424</v>
      </c>
      <c r="E20" s="8" t="n">
        <v>22362</v>
      </c>
    </row>
    <row r="21">
      <c r="A21" t="inlineStr">
        <is>
          <t>Dried cuttle-fish</t>
        </is>
      </c>
      <c r="B21" s="8" t="n">
        <v>7703</v>
      </c>
      <c r="C21" s="8" t="n">
        <v>14486</v>
      </c>
      <c r="D21" s="8" t="n">
        <v>6709</v>
      </c>
      <c r="E21" s="8" t="n">
        <v>14359</v>
      </c>
    </row>
    <row r="22">
      <c r="A22" t="inlineStr">
        <is>
          <t>Herring manure</t>
        </is>
      </c>
      <c r="B22" s="8" t="n">
        <v>21711</v>
      </c>
      <c r="C22" s="8" t="n">
        <v>11869</v>
      </c>
      <c r="D22" s="8" t="n">
        <v>18667</v>
      </c>
      <c r="E22" s="8" t="n">
        <v>11664</v>
      </c>
    </row>
    <row r="23">
      <c r="A23" t="inlineStr">
        <is>
          <t>Herring dried</t>
        </is>
      </c>
      <c r="B23" s="8" t="n">
        <v>4249</v>
      </c>
      <c r="C23" s="8" t="n">
        <v>4148</v>
      </c>
      <c r="D23" s="8" t="n">
        <v>4473</v>
      </c>
      <c r="E23" s="8" t="n">
        <v>4283</v>
      </c>
    </row>
    <row r="24">
      <c r="A24" t="inlineStr">
        <is>
          <t>Sardine, salted &amp; dried</t>
        </is>
      </c>
      <c r="B24" s="8" t="n">
        <v>4575</v>
      </c>
      <c r="C24" s="8" t="n">
        <v>3956</v>
      </c>
      <c r="D24" s="8" t="n">
        <v>4833</v>
      </c>
      <c r="E24" s="8" t="n">
        <v>4224</v>
      </c>
    </row>
    <row r="25">
      <c r="A25" t="inlineStr">
        <is>
          <t>Sardine, boiled &amp; dried</t>
        </is>
      </c>
      <c r="B25" s="8" t="n">
        <v>8168</v>
      </c>
      <c r="C25" s="8" t="n">
        <v>11046</v>
      </c>
      <c r="D25" s="8" t="n">
        <v>8315</v>
      </c>
      <c r="E25" s="8" t="n">
        <v>12001</v>
      </c>
    </row>
    <row r="26">
      <c r="A26" t="inlineStr">
        <is>
          <t>Sardine, manure</t>
        </is>
      </c>
      <c r="B26" s="8" t="n">
        <v>18971</v>
      </c>
      <c r="C26" s="8" t="n">
        <v>8756</v>
      </c>
      <c r="D26" s="8" t="n">
        <v>15075</v>
      </c>
      <c r="E26" s="8" t="n">
        <v>7823</v>
      </c>
    </row>
    <row r="27">
      <c r="A27" t="inlineStr">
        <is>
          <t>Cod, dried</t>
        </is>
      </c>
      <c r="B27" s="8" t="n">
        <v>1508</v>
      </c>
      <c r="C27" s="8" t="n">
        <v>1435</v>
      </c>
      <c r="D27" s="9" t="n">
        <v>762</v>
      </c>
      <c r="E27" s="9" t="n">
        <v>810</v>
      </c>
    </row>
    <row r="28">
      <c r="A28" t="inlineStr">
        <is>
          <t>Prawn, boiled &amp; dried</t>
        </is>
      </c>
      <c r="B28" s="9" t="n">
        <v>467</v>
      </c>
      <c r="C28" s="8" t="n">
        <v>1778</v>
      </c>
      <c r="D28" s="9" t="n">
        <v>487</v>
      </c>
      <c r="E28" s="8" t="n">
        <v>1567</v>
      </c>
    </row>
    <row r="29">
      <c r="A29" t="inlineStr">
        <is>
          <t>Total incl. others</t>
        </is>
      </c>
      <c r="B29" s="8" t="n">
        <v>162731</v>
      </c>
      <c r="C29" s="8" t="n">
        <v>183084</v>
      </c>
      <c r="D29" s="8" t="n">
        <v>151332</v>
      </c>
      <c r="E29" s="8" t="n">
        <v>183204</v>
      </c>
    </row>
    <row r="31">
      <c r="A31" s="2" t="inlineStr">
        <is>
          <t>Transcriber's notes</t>
        </is>
      </c>
    </row>
    <row r="32">
      <c r="A32" t="inlineStr">
        <is>
          <t>Ditto marks (") in the stub expanded: 'Herring dried', 'Sardine, boiled &amp; dried', 'Sardine, manure'.</t>
        </is>
      </c>
    </row>
    <row r="33">
      <c r="A33" t="inlineStr">
        <is>
          <t>Totals are 'incl. others' and so are not expected to equal the sum of the listed items; not checked.</t>
        </is>
      </c>
    </row>
    <row r="34">
      <c r="A34" t="inlineStr">
        <is>
          <t>Catch value totals (166,006 / 171,839) and marine product value totals (183,084 / 183,204) are as printed; note 1926 catch value total here 171,839 differs from 'Fish 1926 166,006' on p. 364 (p0423_4).</t>
        </is>
      </c>
    </row>
  </sheetData>
  <hyperlinks>
    <hyperlink xmlns:r="http://schemas.openxmlformats.org/officeDocument/2006/relationships" ref="A4" r:id="rId1"/>
  </hyperlinks>
  <pageMargins left="0.75" right="0.75" top="1" bottom="1" header="0.5" footer="0.5"/>
</worksheet>
</file>

<file path=xl/worksheets/sheet45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Deep Sea Catches</t>
        </is>
      </c>
    </row>
    <row r="2">
      <c r="A2" t="inlineStr">
        <is>
          <t>Fishery · printed pp. 365, 366</t>
        </is>
      </c>
    </row>
    <row r="3">
      <c r="A3" t="inlineStr">
        <is>
          <t>Pelagic Fishing and Whaling. (In Japan Proper for 1927)</t>
        </is>
      </c>
    </row>
    <row r="4">
      <c r="A4" t="inlineStr">
        <is>
          <t>Scan: https://archive.org/details/japan-year-book-1930/page/n424/mode/1up, https://archive.org/details/japan-year-book-1930/page/n425/mode/1up</t>
        </is>
      </c>
    </row>
    <row r="5">
      <c r="A5" s="3" t="inlineStr">
        <is>
          <t>← Contents</t>
        </is>
      </c>
    </row>
    <row r="7">
      <c r="A7" s="5" t="inlineStr">
        <is>
          <t>Kind</t>
        </is>
      </c>
      <c r="B7" s="5" t="inlineStr">
        <is>
          <t>Open Boats — No. Boats</t>
        </is>
      </c>
      <c r="C7" s="5" t="inlineStr">
        <is>
          <t>Open Boats — Tons</t>
        </is>
      </c>
      <c r="D7" s="5" t="inlineStr">
        <is>
          <t>Motor Boats — No. Boats</t>
        </is>
      </c>
      <c r="E7" s="5" t="inlineStr">
        <is>
          <t>Motor Boats — Tons</t>
        </is>
      </c>
      <c r="F7" s="5" t="inlineStr">
        <is>
          <t>Total Catch Yen 1,000</t>
        </is>
      </c>
    </row>
    <row r="8">
      <c r="A8" t="inlineStr">
        <is>
          <t>Circle net</t>
        </is>
      </c>
      <c r="B8" s="9" t="n">
        <v>102</v>
      </c>
      <c r="C8" s="9" t="n">
        <v>685</v>
      </c>
      <c r="D8" s="9" t="n">
        <v>339</v>
      </c>
      <c r="E8" s="8" t="n">
        <v>3937</v>
      </c>
      <c r="F8" s="8" t="n">
        <v>3324</v>
      </c>
    </row>
    <row r="9">
      <c r="A9" t="inlineStr">
        <is>
          <t>Deep-Sea net</t>
        </is>
      </c>
      <c r="B9" s="9" t="n">
        <v>73</v>
      </c>
      <c r="C9" s="9" t="n">
        <v>545</v>
      </c>
      <c r="D9" s="8" t="n">
        <v>2212</v>
      </c>
      <c r="E9" s="8" t="n">
        <v>48616</v>
      </c>
      <c r="F9" s="8" t="n">
        <v>26811</v>
      </c>
    </row>
    <row r="10">
      <c r="A10" t="inlineStr">
        <is>
          <t>Drift</t>
        </is>
      </c>
      <c r="B10" s="9" t="n">
        <v>276</v>
      </c>
      <c r="C10" s="8" t="n">
        <v>1586</v>
      </c>
      <c r="D10" s="9" t="n">
        <v>900</v>
      </c>
      <c r="E10" s="8" t="n">
        <v>13044</v>
      </c>
      <c r="F10" s="8" t="n">
        <v>6636</v>
      </c>
    </row>
    <row r="11">
      <c r="A11" t="inlineStr">
        <is>
          <t>Long line</t>
        </is>
      </c>
      <c r="B11" s="9" t="n">
        <v>226</v>
      </c>
      <c r="C11" s="8" t="n">
        <v>1516</v>
      </c>
      <c r="D11" s="8" t="n">
        <v>1527</v>
      </c>
      <c r="E11" s="8" t="n">
        <v>23988</v>
      </c>
      <c r="F11" s="8" t="n">
        <v>17049</v>
      </c>
    </row>
    <row r="12">
      <c r="A12" t="inlineStr">
        <is>
          <t>Hand</t>
        </is>
      </c>
      <c r="B12" s="9" t="n">
        <v>47</v>
      </c>
      <c r="C12" s="9" t="n">
        <v>272</v>
      </c>
      <c r="D12" s="9" t="n">
        <v>412</v>
      </c>
      <c r="E12" s="8" t="n">
        <v>6009</v>
      </c>
      <c r="F12" s="8" t="n">
        <v>3640</v>
      </c>
    </row>
    <row r="13">
      <c r="A13" t="inlineStr">
        <is>
          <t>Bonito angling</t>
        </is>
      </c>
      <c r="B13" t="inlineStr">
        <is>
          <t>—</t>
        </is>
      </c>
      <c r="C13" t="inlineStr">
        <is>
          <t>—</t>
        </is>
      </c>
      <c r="D13" s="8" t="n">
        <v>1221</v>
      </c>
      <c r="E13" s="8" t="n">
        <v>27300</v>
      </c>
      <c r="F13" s="8" t="n">
        <v>19850</v>
      </c>
    </row>
    <row r="14">
      <c r="A14" t="inlineStr">
        <is>
          <t>Others</t>
        </is>
      </c>
      <c r="B14" s="9" t="n">
        <v>45</v>
      </c>
      <c r="C14" s="9" t="n">
        <v>285</v>
      </c>
      <c r="D14" s="9" t="n">
        <v>349</v>
      </c>
      <c r="E14" s="8" t="n">
        <v>3293</v>
      </c>
      <c r="F14" s="8" t="n">
        <v>1191</v>
      </c>
    </row>
    <row r="15">
      <c r="A15" t="inlineStr">
        <is>
          <t>Total including others</t>
        </is>
      </c>
      <c r="B15" s="9" t="n">
        <v>769</v>
      </c>
      <c r="C15" s="8" t="n">
        <v>4889</v>
      </c>
      <c r="D15" s="8" t="n">
        <v>6960</v>
      </c>
      <c r="E15" s="8" t="n">
        <v>126187</v>
      </c>
      <c r="F15" s="8" t="n">
        <v>78500</v>
      </c>
    </row>
    <row r="16">
      <c r="A16" t="inlineStr">
        <is>
          <t>Total for 1925</t>
        </is>
      </c>
      <c r="B16" s="9" t="n">
        <v>562</v>
      </c>
      <c r="C16" s="8" t="n">
        <v>3934</v>
      </c>
      <c r="D16" s="8" t="n">
        <v>6653</v>
      </c>
      <c r="E16" s="8" t="n">
        <v>109299</v>
      </c>
      <c r="F16" s="8" t="n">
        <v>72284</v>
      </c>
    </row>
    <row r="17">
      <c r="A17" t="inlineStr">
        <is>
          <t>Total for 1926</t>
        </is>
      </c>
      <c r="B17" s="9" t="n">
        <v>754</v>
      </c>
      <c r="C17" s="8" t="n">
        <v>5196</v>
      </c>
      <c r="D17" s="8" t="n">
        <v>7024</v>
      </c>
      <c r="E17" s="8" t="n">
        <v>121935</v>
      </c>
      <c r="F17" s="8" t="n">
        <v>85435</v>
      </c>
    </row>
    <row r="19">
      <c r="A19" s="2" t="inlineStr">
        <is>
          <t>Footnotes</t>
        </is>
      </c>
    </row>
    <row r="20">
      <c r="A20" t="inlineStr">
        <is>
          <t>Besides, in 1927 the whales caught amounted to ¥1,307,833 in value.</t>
        </is>
      </c>
    </row>
    <row r="22">
      <c r="A22" s="2" t="inlineStr">
        <is>
          <t>Transcriber's notes</t>
        </is>
      </c>
    </row>
    <row r="23">
      <c r="A23" t="inlineStr">
        <is>
          <t>Table runs from p. 365 to p. 366 (header repeated on p. 366); merged.</t>
        </is>
      </c>
    </row>
    <row r="24">
      <c r="A24" t="inlineStr">
        <is>
          <t>'Total including others' (1927): Open boats No. 769 = listed rows sum 769 — reconciles; Tons listed sum 4,889 — reconciles; Motor No. listed sum 6,960 — reconciles; Motor tons listed sum 126,187 — reconciles; Total catch listed sum 78,501 vs printed 78,500 — does NOT reconcile (diff 1).</t>
        </is>
      </c>
    </row>
  </sheetData>
  <hyperlinks>
    <hyperlink xmlns:r="http://schemas.openxmlformats.org/officeDocument/2006/relationships" ref="A5" r:id="rId1"/>
  </hyperlinks>
  <pageMargins left="0.75" right="0.75" top="1" bottom="1" header="0.5" footer="0.5"/>
</worksheet>
</file>

<file path=xl/worksheets/sheet45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aquiculture catches in recent years]</t>
        </is>
      </c>
    </row>
    <row r="2">
      <c r="A2" t="inlineStr">
        <is>
          <t>Fishery · printed pp. 366</t>
        </is>
      </c>
    </row>
    <row r="3">
      <c r="A3" t="inlineStr">
        <is>
          <t>Aquiculture. (in ¥1,000)</t>
        </is>
      </c>
    </row>
    <row r="4">
      <c r="A4" t="inlineStr">
        <is>
          <t>Scan: https://archive.org/details/japan-year-book-1930/page/n425/mode/1up</t>
        </is>
      </c>
    </row>
    <row r="5">
      <c r="A5" s="3" t="inlineStr">
        <is>
          <t>← Contents</t>
        </is>
      </c>
    </row>
    <row r="7">
      <c r="A7" s="5" t="inlineStr">
        <is>
          <t>Year</t>
        </is>
      </c>
      <c r="B7" s="5" t="inlineStr">
        <is>
          <t>Oyster</t>
        </is>
      </c>
      <c r="C7" s="5" t="inlineStr">
        <is>
          <t>Carp</t>
        </is>
      </c>
      <c r="D7" s="5" t="inlineStr">
        <is>
          <t>Eel</t>
        </is>
      </c>
      <c r="E7" s="5" t="inlineStr">
        <is>
          <t>Mussels</t>
        </is>
      </c>
      <c r="F7" s="5" t="inlineStr">
        <is>
          <t>Total incl. others</t>
        </is>
      </c>
    </row>
    <row r="8">
      <c r="A8" s="9" t="n">
        <v>1925</v>
      </c>
      <c r="B8" s="9" t="n">
        <v>976</v>
      </c>
      <c r="C8" s="8" t="n">
        <v>3029</v>
      </c>
      <c r="D8" s="8" t="n">
        <v>2635</v>
      </c>
      <c r="E8" s="9" t="n">
        <v>941</v>
      </c>
      <c r="F8" s="8" t="n">
        <v>18184</v>
      </c>
    </row>
    <row r="9">
      <c r="A9" s="9" t="n">
        <v>1926</v>
      </c>
      <c r="B9" s="9" t="n">
        <v>931</v>
      </c>
      <c r="C9" s="8" t="n">
        <v>3195</v>
      </c>
      <c r="D9" s="8" t="n">
        <v>2573</v>
      </c>
      <c r="E9" s="9" t="n">
        <v>891</v>
      </c>
      <c r="F9" s="8" t="n">
        <v>17281</v>
      </c>
    </row>
    <row r="10">
      <c r="A10" s="9" t="n">
        <v>1927</v>
      </c>
      <c r="B10" s="8" t="n">
        <v>1009</v>
      </c>
      <c r="C10" s="8" t="n">
        <v>3399</v>
      </c>
      <c r="D10" s="8" t="n">
        <v>2882</v>
      </c>
      <c r="E10" s="8" t="n">
        <v>1114</v>
      </c>
      <c r="F10" s="8" t="n">
        <v>22921</v>
      </c>
    </row>
    <row r="12">
      <c r="A12" s="2" t="inlineStr">
        <is>
          <t>Transcriber's notes</t>
        </is>
      </c>
    </row>
    <row r="13">
      <c r="A13" t="inlineStr">
        <is>
          <t>Total includes others; not checkable against listed items.</t>
        </is>
      </c>
    </row>
  </sheetData>
  <hyperlinks>
    <hyperlink xmlns:r="http://schemas.openxmlformats.org/officeDocument/2006/relationships" ref="A5" r:id="rId1"/>
  </hyperlinks>
  <pageMargins left="0.75" right="0.75" top="1" bottom="1" header="0.5" footer="0.5"/>
</worksheet>
</file>

<file path=xl/worksheets/sheet45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[Pearl catches, 1926 and 1927]</t>
        </is>
      </c>
    </row>
    <row r="2">
      <c r="A2" t="inlineStr">
        <is>
          <t>Fishery · printed pp. 367</t>
        </is>
      </c>
    </row>
    <row r="3">
      <c r="A3" t="inlineStr">
        <is>
          <t>Pearl Fishery</t>
        </is>
      </c>
    </row>
    <row r="4">
      <c r="A4" t="inlineStr">
        <is>
          <t>Scan: https://archive.org/details/japan-year-book-1930/page/n426/mode/1up</t>
        </is>
      </c>
    </row>
    <row r="5">
      <c r="A5" s="3" t="inlineStr">
        <is>
          <t>← Contents</t>
        </is>
      </c>
    </row>
    <row r="7">
      <c r="A7" s="5" t="inlineStr">
        <is>
          <t>Year</t>
        </is>
      </c>
      <c r="B7" s="5" t="inlineStr">
        <is>
          <t>Pearl-oysters — No.</t>
        </is>
      </c>
      <c r="C7" s="5" t="inlineStr">
        <is>
          <t>Pearl-oysters — Value</t>
        </is>
      </c>
      <c r="D7" s="5" t="inlineStr">
        <is>
          <t>Pearls — No.</t>
        </is>
      </c>
      <c r="E7" s="5" t="inlineStr">
        <is>
          <t>Pearls — Value</t>
        </is>
      </c>
    </row>
    <row r="8">
      <c r="A8" s="9" t="n">
        <v>1926</v>
      </c>
      <c r="B8" s="8" t="n">
        <v>2790900</v>
      </c>
      <c r="C8" t="inlineStr">
        <is>
          <t>¥83,315</t>
        </is>
      </c>
      <c r="D8" s="8" t="n">
        <v>669085</v>
      </c>
      <c r="E8" t="inlineStr">
        <is>
          <t>¥528,921</t>
        </is>
      </c>
    </row>
    <row r="9">
      <c r="A9" s="9" t="n">
        <v>1927</v>
      </c>
      <c r="B9" s="8" t="n">
        <v>3329020</v>
      </c>
      <c r="C9" s="8" t="n">
        <v>88144</v>
      </c>
      <c r="D9" s="8" t="n">
        <v>538659</v>
      </c>
      <c r="E9" s="8" t="n">
        <v>484826</v>
      </c>
    </row>
  </sheetData>
  <hyperlinks>
    <hyperlink xmlns:r="http://schemas.openxmlformats.org/officeDocument/2006/relationships" ref="A5" r:id="rId1"/>
  </hyperlinks>
  <pageMargins left="0.75" right="0.75" top="1" bottom="1" header="0.5" footer="0.5"/>
</worksheet>
</file>

<file path=xl/worksheets/sheet456.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[Export of fish and marine products]</t>
        </is>
      </c>
    </row>
    <row r="2">
      <c r="A2" t="inlineStr">
        <is>
          <t>Fishery · printed pp. 367</t>
        </is>
      </c>
    </row>
    <row r="3">
      <c r="A3" t="inlineStr">
        <is>
          <t>Export of Fish and Marine Products. (in value of ¥1,000)</t>
        </is>
      </c>
    </row>
    <row r="4">
      <c r="A4" t="inlineStr">
        <is>
          <t>Scan: https://archive.org/details/japan-year-book-1930/page/n426/mode/1up</t>
        </is>
      </c>
    </row>
    <row r="5">
      <c r="A5" s="3" t="inlineStr">
        <is>
          <t>← Contents</t>
        </is>
      </c>
    </row>
    <row r="7">
      <c r="A7" s="5" t="inlineStr">
        <is>
          <t>Item</t>
        </is>
      </c>
      <c r="B7" s="5" t="inlineStr">
        <is>
          <t>1928</t>
        </is>
      </c>
      <c r="C7" s="5" t="inlineStr">
        <is>
          <t>1927</t>
        </is>
      </c>
      <c r="D7" s="5" t="inlineStr">
        <is>
          <t>1926</t>
        </is>
      </c>
      <c r="E7" s="5" t="inlineStr">
        <is>
          <t>1925</t>
        </is>
      </c>
    </row>
    <row r="8">
      <c r="A8" t="inlineStr">
        <is>
          <t>I Marine Products:</t>
        </is>
      </c>
      <c r="B8" t="inlineStr"/>
      <c r="C8" t="inlineStr"/>
      <c r="D8" t="inlineStr"/>
      <c r="E8" t="inlineStr"/>
    </row>
    <row r="9">
      <c r="A9" t="inlineStr">
        <is>
          <t>Salt</t>
        </is>
      </c>
      <c r="B9" s="9" t="n">
        <v>4</v>
      </c>
      <c r="C9" s="9" t="n">
        <v>3</v>
      </c>
      <c r="D9" s="9" t="n">
        <v>6</v>
      </c>
      <c r="E9" s="9" t="n">
        <v>4</v>
      </c>
    </row>
    <row r="10">
      <c r="A10" t="inlineStr">
        <is>
          <t>Tangles &amp; sliced tangles</t>
        </is>
      </c>
      <c r="B10" s="8" t="n">
        <v>2819</v>
      </c>
      <c r="C10" s="8" t="n">
        <v>3268</v>
      </c>
      <c r="D10" s="8" t="n">
        <v>4276</v>
      </c>
      <c r="E10" s="8" t="n">
        <v>3579</v>
      </c>
    </row>
    <row r="11">
      <c r="A11" t="inlineStr">
        <is>
          <t>Fresh fish</t>
        </is>
      </c>
      <c r="B11" s="8" t="n">
        <v>1889</v>
      </c>
      <c r="C11" s="9" t="n">
        <v>769</v>
      </c>
      <c r="D11" s="9" t="n">
        <v>728</v>
      </c>
      <c r="E11" s="9" t="n">
        <v>997</v>
      </c>
    </row>
    <row r="12">
      <c r="A12" t="inlineStr">
        <is>
          <t>Cuttle, dried</t>
        </is>
      </c>
      <c r="B12" s="8" t="n">
        <v>3292</v>
      </c>
      <c r="C12" s="8" t="n">
        <v>5168</v>
      </c>
      <c r="D12" s="8" t="n">
        <v>7029</v>
      </c>
      <c r="E12" s="8" t="n">
        <v>7271</v>
      </c>
    </row>
    <row r="13">
      <c r="A13" t="inlineStr">
        <is>
          <t>Ligaments of scallops</t>
        </is>
      </c>
      <c r="B13" s="8" t="n">
        <v>1506</v>
      </c>
      <c r="C13" s="8" t="n">
        <v>2146</v>
      </c>
      <c r="D13" s="8" t="n">
        <v>2164</v>
      </c>
      <c r="E13" s="8" t="n">
        <v>2517</v>
      </c>
    </row>
    <row r="14">
      <c r="A14" t="inlineStr">
        <is>
          <t>Trout &amp; salmon</t>
        </is>
      </c>
      <c r="B14" s="9" t="n">
        <v>358</v>
      </c>
      <c r="C14" s="9" t="n">
        <v>427</v>
      </c>
      <c r="D14" s="9" t="n">
        <v>563</v>
      </c>
      <c r="E14" s="9" t="n">
        <v>298</v>
      </c>
    </row>
    <row r="15">
      <c r="A15" t="inlineStr">
        <is>
          <t>Total incl. others</t>
        </is>
      </c>
      <c r="B15" s="8" t="n">
        <v>19091</v>
      </c>
      <c r="C15" s="8" t="n">
        <v>20146</v>
      </c>
      <c r="D15" s="8" t="n">
        <v>22669</v>
      </c>
      <c r="E15" s="8" t="n">
        <v>22650</v>
      </c>
    </row>
    <row r="16">
      <c r="A16" t="inlineStr">
        <is>
          <t>II Canned or in bottles</t>
        </is>
      </c>
      <c r="B16" s="8" t="n">
        <v>23031</v>
      </c>
      <c r="C16" s="8" t="n">
        <v>19509</v>
      </c>
      <c r="D16" s="8" t="n">
        <v>15938</v>
      </c>
      <c r="E16" s="8" t="n">
        <v>11376</v>
      </c>
    </row>
    <row r="17">
      <c r="A17" t="inlineStr">
        <is>
          <t>III Fish and whale oil</t>
        </is>
      </c>
      <c r="B17" s="8" t="n">
        <v>8162</v>
      </c>
      <c r="C17" s="8" t="n">
        <v>7480</v>
      </c>
      <c r="D17" s="8" t="n">
        <v>4486</v>
      </c>
      <c r="E17" s="8" t="n">
        <v>4127</v>
      </c>
    </row>
    <row r="19">
      <c r="A19" s="2" t="inlineStr">
        <is>
          <t>Transcriber's notes</t>
        </is>
      </c>
    </row>
    <row r="20">
      <c r="A20" t="inlineStr">
        <is>
          <t>Year headings printed very small; read 1928, 1927, 1926, 1925.</t>
        </is>
      </c>
    </row>
    <row r="21">
      <c r="A21" t="inlineStr">
        <is>
          <t>Total incl. others: not checkable against listed items.</t>
        </is>
      </c>
    </row>
  </sheetData>
  <hyperlinks>
    <hyperlink xmlns:r="http://schemas.openxmlformats.org/officeDocument/2006/relationships" ref="A5" r:id="rId1"/>
  </hyperlinks>
  <pageMargins left="0.75" right="0.75" top="1" bottom="1" header="0.5" footer="0.5"/>
</worksheet>
</file>

<file path=xl/worksheets/sheet45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[Fur-seals]</t>
        </is>
      </c>
    </row>
    <row r="2">
      <c r="A2" t="inlineStr">
        <is>
          <t>Fishery · printed pp. 368</t>
        </is>
      </c>
    </row>
    <row r="3">
      <c r="A3" t="inlineStr">
        <is>
          <t>Fur-Animals &amp; Fox-Farming</t>
        </is>
      </c>
    </row>
    <row r="4">
      <c r="A4" t="inlineStr">
        <is>
          <t>Scan: https://archive.org/details/japan-year-book-1930/page/n427/mode/1up</t>
        </is>
      </c>
    </row>
    <row r="5">
      <c r="A5" s="3" t="inlineStr">
        <is>
          <t>← Contents</t>
        </is>
      </c>
    </row>
    <row r="7">
      <c r="A7" s="5" t="inlineStr">
        <is>
          <t>Item</t>
        </is>
      </c>
      <c r="B7" s="5" t="inlineStr">
        <is>
          <t>1912</t>
        </is>
      </c>
      <c r="C7" s="5" t="inlineStr">
        <is>
          <t>1915</t>
        </is>
      </c>
      <c r="D7" s="5" t="inlineStr">
        <is>
          <t>1918</t>
        </is>
      </c>
      <c r="E7" s="5" t="inlineStr">
        <is>
          <t>1922</t>
        </is>
      </c>
      <c r="F7" s="5" t="inlineStr">
        <is>
          <t>1924</t>
        </is>
      </c>
    </row>
    <row r="8">
      <c r="A8" t="inlineStr">
        <is>
          <t>Offsprings</t>
        </is>
      </c>
      <c r="B8" s="8" t="n">
        <v>2476</v>
      </c>
      <c r="C8" s="8" t="n">
        <v>2376</v>
      </c>
      <c r="D8" s="8" t="n">
        <v>4497</v>
      </c>
      <c r="E8" s="8" t="n">
        <v>6134</v>
      </c>
      <c r="F8" s="8" t="n">
        <v>9613</v>
      </c>
    </row>
    <row r="9">
      <c r="A9" t="inlineStr">
        <is>
          <t>Full-grown females</t>
        </is>
      </c>
      <c r="B9" s="8" t="n">
        <v>2476</v>
      </c>
      <c r="C9" s="8" t="n">
        <v>2376</v>
      </c>
      <c r="D9" s="8" t="n">
        <v>4497</v>
      </c>
      <c r="E9" s="8" t="n">
        <v>6134</v>
      </c>
      <c r="F9" s="8" t="n">
        <v>9613</v>
      </c>
    </row>
    <row r="10">
      <c r="A10" t="inlineStr">
        <is>
          <t>Full-grown males</t>
        </is>
      </c>
      <c r="B10" s="8" t="n">
        <v>2350</v>
      </c>
      <c r="C10" s="9" t="n">
        <v>253</v>
      </c>
      <c r="D10" s="9" t="n">
        <v>418</v>
      </c>
      <c r="E10" s="9" t="n">
        <v>994</v>
      </c>
      <c r="F10" s="8" t="n">
        <v>1260</v>
      </c>
    </row>
    <row r="11">
      <c r="A11" t="inlineStr">
        <is>
          <t>Total incl. others</t>
        </is>
      </c>
      <c r="B11" s="8" t="n">
        <v>9041</v>
      </c>
      <c r="C11" s="8" t="n">
        <v>6455</v>
      </c>
      <c r="D11" s="8" t="n">
        <v>12140</v>
      </c>
      <c r="E11" s="8" t="n">
        <v>15748</v>
      </c>
      <c r="F11" s="8" t="n">
        <v>28226</v>
      </c>
    </row>
    <row r="13">
      <c r="A13" s="2" t="inlineStr">
        <is>
          <t>Transcriber's notes</t>
        </is>
      </c>
    </row>
    <row r="14">
      <c r="A14" t="inlineStr">
        <is>
          <t>Offsprings and Full-grown females rows are printed identical.</t>
        </is>
      </c>
    </row>
    <row r="15">
      <c r="A15" t="inlineStr">
        <is>
          <t>Total incl. others: not checkable against listed items.</t>
        </is>
      </c>
    </row>
    <row r="16">
      <c r="A16" t="inlineStr">
        <is>
          <t>Year '1918' printed small, read as 1918.</t>
        </is>
      </c>
    </row>
  </sheetData>
  <hyperlinks>
    <hyperlink xmlns:r="http://schemas.openxmlformats.org/officeDocument/2006/relationships" ref="A5" r:id="rId1"/>
  </hyperlinks>
  <pageMargins left="0.75" right="0.75" top="1" bottom="1" header="0.5" footer="0.5"/>
</worksheet>
</file>

<file path=xl/worksheets/sheet458.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Private Ranches and Foxes Kept (1927)</t>
        </is>
      </c>
    </row>
    <row r="2">
      <c r="A2" t="inlineStr">
        <is>
          <t>Fishery · printed pp. 368</t>
        </is>
      </c>
    </row>
    <row r="3">
      <c r="A3" t="inlineStr">
        <is>
          <t>Fur-Animals &amp; Fox-Farming</t>
        </is>
      </c>
    </row>
    <row r="4">
      <c r="A4" t="inlineStr">
        <is>
          <t>Scan: https://archive.org/details/japan-year-book-1930/page/n427/mode/1up</t>
        </is>
      </c>
    </row>
    <row r="5">
      <c r="A5" s="3" t="inlineStr">
        <is>
          <t>← Contents</t>
        </is>
      </c>
    </row>
    <row r="7">
      <c r="A7" s="5" t="inlineStr">
        <is>
          <t>Location</t>
        </is>
      </c>
      <c r="B7" s="5" t="inlineStr">
        <is>
          <t>No. of ranches</t>
        </is>
      </c>
      <c r="C7" s="5" t="inlineStr">
        <is>
          <t>No. of foxes</t>
        </is>
      </c>
    </row>
    <row r="8">
      <c r="A8" t="inlineStr">
        <is>
          <t>Hokkaido, Karafuto, Fukushima-ken</t>
        </is>
      </c>
      <c r="B8" s="9" t="n">
        <v>46</v>
      </c>
      <c r="C8" s="8" t="n">
        <v>2300</v>
      </c>
    </row>
    <row r="9">
      <c r="A9" t="inlineStr">
        <is>
          <t>Kuriles (Govt. ranch)</t>
        </is>
      </c>
      <c r="B9" s="9" t="n">
        <v>1</v>
      </c>
      <c r="C9" s="8" t="n">
        <v>4582</v>
      </c>
    </row>
    <row r="10">
      <c r="A10" t="inlineStr">
        <is>
          <t>Total</t>
        </is>
      </c>
      <c r="B10" s="9" t="n">
        <v>47</v>
      </c>
      <c r="C10" s="8" t="n">
        <v>6882</v>
      </c>
    </row>
    <row r="12">
      <c r="A12" s="2" t="inlineStr">
        <is>
          <t>Transcriber's notes</t>
        </is>
      </c>
    </row>
    <row r="13">
      <c r="A13" t="inlineStr">
        <is>
          <t>Totals: ranches 46+1=47 — reconciles; foxes 2,300+4,582=6,882 — reconciles.</t>
        </is>
      </c>
    </row>
  </sheetData>
  <hyperlinks>
    <hyperlink xmlns:r="http://schemas.openxmlformats.org/officeDocument/2006/relationships" ref="A5" r:id="rId1"/>
  </hyperlinks>
  <pageMargins left="0.75" right="0.75" top="1" bottom="1" header="0.5" footer="0.5"/>
</worksheet>
</file>

<file path=xl/worksheets/sheet45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Kinds of Foxes Kept (1928)</t>
        </is>
      </c>
    </row>
    <row r="2">
      <c r="A2" t="inlineStr">
        <is>
          <t>Fishery · printed pp. 368</t>
        </is>
      </c>
    </row>
    <row r="3">
      <c r="A3" t="inlineStr">
        <is>
          <t>Fur-Animals &amp; Fox-Farming</t>
        </is>
      </c>
    </row>
    <row r="4">
      <c r="A4" t="inlineStr">
        <is>
          <t>Scan: https://archive.org/details/japan-year-book-1930/page/n427/mode/1up</t>
        </is>
      </c>
    </row>
    <row r="5">
      <c r="A5" s="3" t="inlineStr">
        <is>
          <t>← Contents</t>
        </is>
      </c>
    </row>
    <row r="7">
      <c r="A7" s="5" t="inlineStr">
        <is>
          <t>Ranches</t>
        </is>
      </c>
      <c r="B7" s="5" t="inlineStr">
        <is>
          <t>Silver-black</t>
        </is>
      </c>
      <c r="C7" s="5" t="inlineStr">
        <is>
          <t>Blue</t>
        </is>
      </c>
      <c r="D7" s="5" t="inlineStr">
        <is>
          <t>Cross</t>
        </is>
      </c>
      <c r="E7" s="5" t="inlineStr">
        <is>
          <t>Brilliant red</t>
        </is>
      </c>
      <c r="F7" s="5" t="inlineStr">
        <is>
          <t>Common red</t>
        </is>
      </c>
      <c r="G7" s="5" t="inlineStr">
        <is>
          <t>Total</t>
        </is>
      </c>
    </row>
    <row r="8">
      <c r="A8" t="inlineStr">
        <is>
          <t>*Private ranches</t>
        </is>
      </c>
      <c r="B8" s="9" t="n">
        <v>623</v>
      </c>
      <c r="C8" s="9" t="n">
        <v>300</v>
      </c>
      <c r="D8" s="9" t="n">
        <v>206</v>
      </c>
      <c r="E8" s="9" t="n">
        <v>9</v>
      </c>
      <c r="F8" s="9" t="n">
        <v>306</v>
      </c>
      <c r="G8" s="8" t="n">
        <v>1444</v>
      </c>
    </row>
    <row r="9">
      <c r="A9" t="inlineStr">
        <is>
          <t>Gov't ranches</t>
        </is>
      </c>
      <c r="B9" s="9" t="n">
        <v>555</v>
      </c>
      <c r="C9" s="8" t="n">
        <v>1994</v>
      </c>
      <c r="D9" s="8" t="n">
        <v>1011</v>
      </c>
      <c r="E9" s="9" t="n">
        <v>866</v>
      </c>
      <c r="F9" s="9" t="n">
        <v>374</v>
      </c>
      <c r="G9" s="8" t="n">
        <v>4800</v>
      </c>
    </row>
    <row r="11">
      <c r="A11" s="2" t="inlineStr">
        <is>
          <t>Footnotes</t>
        </is>
      </c>
    </row>
    <row r="12">
      <c r="A12" t="inlineStr">
        <is>
          <t>* Figures for 1925.</t>
        </is>
      </c>
    </row>
    <row r="14">
      <c r="A14" s="2" t="inlineStr">
        <is>
          <t>Transcriber's notes</t>
        </is>
      </c>
    </row>
    <row r="15">
      <c r="A15" t="inlineStr">
        <is>
          <t>Private ranches: parts sum 1,444 — reconciles. Gov't ranches: parts sum 4,800 — reconciles.</t>
        </is>
      </c>
    </row>
  </sheetData>
  <hyperlinks>
    <hyperlink xmlns:r="http://schemas.openxmlformats.org/officeDocument/2006/relationships" ref="A5" r:id="rId1"/>
  </hyperlinks>
  <pageMargins left="0.75" right="0.75" top="1" bottom="1" header="0.5" footer="0.5"/>
</worksheet>
</file>

<file path=xl/worksheets/sheet460.xml><?xml version="1.0" encoding="utf-8"?>
<worksheet xmlns="http://schemas.openxmlformats.org/spreadsheetml/2006/main">
  <sheetPr>
    <outlinePr summaryBelow="1" summaryRight="1"/>
    <pageSetUpPr/>
  </sheetPr>
  <dimension ref="A1:I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mineral productions in Japan proper]</t>
        </is>
      </c>
    </row>
    <row r="2">
      <c r="A2" t="inlineStr">
        <is>
          <t>Mines and Mining · printed pp. 370, 371</t>
        </is>
      </c>
    </row>
    <row r="3">
      <c r="A3" t="inlineStr">
        <is>
          <t>Mineral Production</t>
        </is>
      </c>
    </row>
    <row r="4">
      <c r="A4" t="inlineStr">
        <is>
          <t>Scan: https://archive.org/details/japan-year-book-1930/page/n429/mode/1up, https://archive.org/details/japan-year-book-1930/page/n430/mode/1up</t>
        </is>
      </c>
    </row>
    <row r="5">
      <c r="A5" s="3" t="inlineStr">
        <is>
          <t>← Contents</t>
        </is>
      </c>
    </row>
    <row r="7">
      <c r="A7" s="5" t="inlineStr">
        <is>
          <t>Year</t>
        </is>
      </c>
      <c r="B7" s="5" t="inlineStr">
        <is>
          <t>Gold* — Quantity (1,000 momme)</t>
        </is>
      </c>
      <c r="C7" s="5" t="inlineStr">
        <is>
          <t>Gold* — Value (Yen 1,000)</t>
        </is>
      </c>
      <c r="D7" s="5" t="inlineStr">
        <is>
          <t>Silver — Quantity (1,000 momme)</t>
        </is>
      </c>
      <c r="E7" s="5" t="inlineStr">
        <is>
          <t>Silver — Value (Yen 1,000)</t>
        </is>
      </c>
      <c r="F7" s="5" t="inlineStr">
        <is>
          <t>Copper — Quantity (1,000 momme)</t>
        </is>
      </c>
      <c r="G7" s="5" t="inlineStr">
        <is>
          <t>Copper — Value (Yen 1,000)</t>
        </is>
      </c>
      <c r="H7" s="5" t="inlineStr">
        <is>
          <t>Lead — Quantity (1,000 momme)</t>
        </is>
      </c>
      <c r="I7" s="5" t="inlineStr">
        <is>
          <t>Lead — Value (Yen 1,000)</t>
        </is>
      </c>
    </row>
    <row r="8">
      <c r="A8" s="9" t="n">
        <v>1925</v>
      </c>
      <c r="B8" s="8" t="n">
        <v>2256</v>
      </c>
      <c r="C8" s="8" t="n">
        <v>13154</v>
      </c>
      <c r="D8" s="8" t="n">
        <v>33651</v>
      </c>
      <c r="E8" s="8" t="n">
        <v>6824</v>
      </c>
      <c r="F8" s="8" t="n">
        <v>110811</v>
      </c>
      <c r="G8" s="8" t="n">
        <v>53467</v>
      </c>
      <c r="H8" s="8" t="n">
        <v>5561</v>
      </c>
      <c r="I8" s="8" t="n">
        <v>1370</v>
      </c>
    </row>
    <row r="9">
      <c r="A9" s="9" t="n">
        <v>1926</v>
      </c>
      <c r="B9" s="8" t="n">
        <v>2427</v>
      </c>
      <c r="C9" s="8" t="n">
        <v>12767</v>
      </c>
      <c r="D9" s="8" t="n">
        <v>37134</v>
      </c>
      <c r="E9" s="8" t="n">
        <v>6024</v>
      </c>
      <c r="F9" s="8" t="n">
        <v>112276</v>
      </c>
      <c r="G9" s="8" t="n">
        <v>50676</v>
      </c>
      <c r="H9" s="8" t="n">
        <v>6017</v>
      </c>
      <c r="I9" s="8" t="n">
        <v>1238</v>
      </c>
    </row>
    <row r="10">
      <c r="A10" s="9" t="n">
        <v>1927</v>
      </c>
      <c r="B10" s="8" t="n">
        <v>2561</v>
      </c>
      <c r="C10" s="8" t="n">
        <v>13170</v>
      </c>
      <c r="D10" s="8" t="n">
        <v>37585</v>
      </c>
      <c r="E10" s="8" t="n">
        <v>5452</v>
      </c>
      <c r="F10" s="8" t="n">
        <v>110952</v>
      </c>
      <c r="G10" s="8" t="n">
        <v>47888</v>
      </c>
      <c r="H10" s="8" t="n">
        <v>5656</v>
      </c>
      <c r="I10" s="9" t="n">
        <v>904</v>
      </c>
    </row>
    <row r="12">
      <c r="A12" s="5" t="inlineStr">
        <is>
          <t>Year</t>
        </is>
      </c>
      <c r="B12" s="5" t="inlineStr">
        <is>
          <t>Tin — Quantity (1,000 kin)</t>
        </is>
      </c>
      <c r="C12" s="5" t="inlineStr">
        <is>
          <t>Tin — Value (Yen 1,000)</t>
        </is>
      </c>
      <c r="D12" s="5" t="inlineStr">
        <is>
          <t>Zinc — Quantity (1,000 kin)</t>
        </is>
      </c>
      <c r="E12" s="5" t="inlineStr">
        <is>
          <t>Zinc — Value (Yen 1,000)</t>
        </is>
      </c>
      <c r="F12" s="5" t="inlineStr">
        <is>
          <t>Pig iron and steel* — Quantity (1,000 kin)</t>
        </is>
      </c>
      <c r="G12" s="5" t="inlineStr">
        <is>
          <t>Pig iron and steel* — Value (Yen 1,000)</t>
        </is>
      </c>
      <c r="H12" s="5" t="inlineStr">
        <is>
          <t>Iron pyrite — Quantity (1,000 kin)</t>
        </is>
      </c>
      <c r="I12" s="5" t="inlineStr">
        <is>
          <t>Iron pyrite — Value (Yen 1,000)</t>
        </is>
      </c>
    </row>
    <row r="13">
      <c r="A13" s="9" t="n">
        <v>1925</v>
      </c>
      <c r="B13" s="9" t="n">
        <v>653</v>
      </c>
      <c r="C13" s="8" t="n">
        <v>1120</v>
      </c>
      <c r="D13" s="8" t="n">
        <v>28250</v>
      </c>
      <c r="E13" s="8" t="n">
        <v>7990</v>
      </c>
      <c r="F13" s="9" t="n">
        <v>76</v>
      </c>
      <c r="G13" s="8" t="n">
        <v>5898</v>
      </c>
      <c r="H13" s="8" t="n">
        <v>83367</v>
      </c>
      <c r="I13" t="inlineStr"/>
    </row>
    <row r="14">
      <c r="A14" s="9" t="n">
        <v>1926</v>
      </c>
      <c r="B14" s="9" t="n">
        <v>909</v>
      </c>
      <c r="C14" s="8" t="n">
        <v>1665</v>
      </c>
      <c r="D14" s="8" t="n">
        <v>28287</v>
      </c>
      <c r="E14" s="8" t="n">
        <v>7163</v>
      </c>
      <c r="F14" s="9" t="n">
        <v>104</v>
      </c>
      <c r="G14" s="8" t="n">
        <v>7728</v>
      </c>
      <c r="H14" s="8" t="n">
        <v>111337</v>
      </c>
      <c r="I14" t="inlineStr"/>
    </row>
    <row r="15">
      <c r="A15" s="9" t="n">
        <v>1927</v>
      </c>
      <c r="B15" s="8" t="n">
        <v>1134</v>
      </c>
      <c r="C15" s="8" t="n">
        <v>1778</v>
      </c>
      <c r="D15" s="8" t="n">
        <v>29163</v>
      </c>
      <c r="E15" s="8" t="n">
        <v>6158</v>
      </c>
      <c r="F15" s="9" t="n">
        <v>105</v>
      </c>
      <c r="G15" s="8" t="n">
        <v>8199</v>
      </c>
      <c r="H15" s="8" t="n">
        <v>134956</v>
      </c>
      <c r="I15" s="8" t="n">
        <v>7373</v>
      </c>
    </row>
    <row r="17">
      <c r="A17" s="5" t="inlineStr">
        <is>
          <t>Year</t>
        </is>
      </c>
      <c r="B17" s="5" t="inlineStr">
        <is>
          <t>Manganese — Quantity (1,000 kin)</t>
        </is>
      </c>
      <c r="C17" s="5" t="inlineStr">
        <is>
          <t>Manganese — Value (Yen 1,000)</t>
        </is>
      </c>
      <c r="D17" s="5" t="inlineStr">
        <is>
          <t>Phosphorus ore — Quantity (1,000 kg.)</t>
        </is>
      </c>
      <c r="E17" s="5" t="inlineStr">
        <is>
          <t>Phosphorus ore — Value (Yen 1,000)</t>
        </is>
      </c>
      <c r="F17" s="5" t="inlineStr">
        <is>
          <t>Coal — Quantity (1,000 m. ton)</t>
        </is>
      </c>
      <c r="G17" s="5" t="inlineStr">
        <is>
          <t>Coal — Value (Yen 1,000)</t>
        </is>
      </c>
      <c r="H17" s="5" t="inlineStr">
        <is>
          <t>Sulphur — Quantity (1,000 m. ton)</t>
        </is>
      </c>
      <c r="I17" s="5" t="inlineStr">
        <is>
          <t>Sulphur — Value (Yen 1,000)</t>
        </is>
      </c>
    </row>
    <row r="18">
      <c r="A18" s="9" t="n">
        <v>1925</v>
      </c>
      <c r="B18" s="8" t="n">
        <v>3210</v>
      </c>
      <c r="C18" s="9" t="n">
        <v>260</v>
      </c>
      <c r="D18" s="9" t="n">
        <v>87</v>
      </c>
      <c r="E18" s="8" t="n">
        <v>1559</v>
      </c>
      <c r="F18" s="8" t="n">
        <v>31459</v>
      </c>
      <c r="G18" s="8" t="n">
        <v>236828</v>
      </c>
      <c r="H18" s="9" t="n">
        <v>47</v>
      </c>
      <c r="I18" s="8" t="n">
        <v>2074</v>
      </c>
    </row>
    <row r="19">
      <c r="A19" s="9" t="n">
        <v>1926</v>
      </c>
      <c r="B19" s="8" t="n">
        <v>4056</v>
      </c>
      <c r="C19" s="9" t="n">
        <v>343</v>
      </c>
      <c r="D19" s="9" t="n">
        <v>109</v>
      </c>
      <c r="E19" s="8" t="n">
        <v>1952</v>
      </c>
      <c r="F19" s="8" t="n">
        <v>31427</v>
      </c>
      <c r="G19" s="8" t="n">
        <v>231042</v>
      </c>
      <c r="H19" s="9" t="n">
        <v>48</v>
      </c>
      <c r="I19" s="8" t="n">
        <v>2585</v>
      </c>
    </row>
    <row r="20">
      <c r="A20" s="9" t="n">
        <v>1927</v>
      </c>
      <c r="B20" s="8" t="n">
        <v>7349</v>
      </c>
      <c r="C20" s="9" t="n">
        <v>643</v>
      </c>
      <c r="D20" s="9" t="n">
        <v>75</v>
      </c>
      <c r="E20" s="8" t="n">
        <v>1309</v>
      </c>
      <c r="F20" s="8" t="n">
        <v>33530</v>
      </c>
      <c r="G20" s="8" t="n">
        <v>257280</v>
      </c>
      <c r="H20" s="9" t="n">
        <v>61</v>
      </c>
      <c r="I20" s="8" t="n">
        <v>3301</v>
      </c>
    </row>
    <row r="22">
      <c r="A22" s="5" t="inlineStr">
        <is>
          <t>Year</t>
        </is>
      </c>
      <c r="B22" s="5" t="inlineStr">
        <is>
          <t>Sulphur ore — Quantity (1,000 m. ton)</t>
        </is>
      </c>
      <c r="C22" s="5" t="inlineStr">
        <is>
          <t>Sulphur ore — Value (Yen 1,000)</t>
        </is>
      </c>
      <c r="D22" s="5" t="inlineStr">
        <is>
          <t>Petroleum (crude) — Quantity (1,000 koku)</t>
        </is>
      </c>
      <c r="E22" s="5" t="inlineStr">
        <is>
          <t>Petroleum (crude) — Value (Yen 1,000)</t>
        </is>
      </c>
      <c r="F22" s="5" t="inlineStr">
        <is>
          <t>Petroleum (gas) — Quantity (1,000 c. shaku)</t>
        </is>
      </c>
      <c r="G22" s="5" t="inlineStr">
        <is>
          <t>Petroleum (gas) — Value (Yen 1,000)</t>
        </is>
      </c>
      <c r="H22" s="5" t="inlineStr">
        <is>
          <t>Total value incl. others (Yen 1,000)</t>
        </is>
      </c>
      <c r="I22" s="5" t="n"/>
    </row>
    <row r="23">
      <c r="A23" s="9" t="n">
        <v>1925</v>
      </c>
      <c r="B23" s="9" t="n">
        <v>43</v>
      </c>
      <c r="C23" s="9" t="n">
        <v>364</v>
      </c>
      <c r="D23" s="8" t="n">
        <v>1637</v>
      </c>
      <c r="E23" s="8" t="n">
        <v>16835</v>
      </c>
      <c r="F23" s="9" t="n">
        <v>834</v>
      </c>
      <c r="G23" s="9" t="n">
        <v>683</v>
      </c>
      <c r="H23" s="8" t="n">
        <v>354827</v>
      </c>
    </row>
    <row r="24">
      <c r="A24" s="9" t="n">
        <v>1926</v>
      </c>
      <c r="B24" s="9" t="n">
        <v>47</v>
      </c>
      <c r="C24" s="9" t="n">
        <v>329</v>
      </c>
      <c r="D24" s="8" t="n">
        <v>1496</v>
      </c>
      <c r="E24" s="8" t="n">
        <v>14972</v>
      </c>
      <c r="F24" s="9" t="n">
        <v>802</v>
      </c>
      <c r="G24" s="9" t="n">
        <v>686</v>
      </c>
      <c r="H24" s="8" t="n">
        <v>346880</v>
      </c>
    </row>
    <row r="25">
      <c r="A25" s="9" t="n">
        <v>1927</v>
      </c>
      <c r="B25" s="9" t="n">
        <v>17</v>
      </c>
      <c r="C25" s="9" t="n">
        <v>107</v>
      </c>
      <c r="D25" s="8" t="n">
        <v>1449</v>
      </c>
      <c r="E25" s="8" t="n">
        <v>12466</v>
      </c>
      <c r="F25" s="8" t="n">
        <v>1010</v>
      </c>
      <c r="G25" s="9" t="n">
        <v>791</v>
      </c>
      <c r="H25" s="8" t="n">
        <v>368568</v>
      </c>
    </row>
    <row r="27">
      <c r="A27" s="2" t="inlineStr">
        <is>
          <t>Footnotes</t>
        </is>
      </c>
    </row>
    <row r="28">
      <c r="A28" t="inlineStr">
        <is>
          <t>*Including placer gold. (Gold, p. 370)</t>
        </is>
      </c>
    </row>
    <row r="29">
      <c r="A29" t="inlineStr">
        <is>
          <t>*Exclusive of production from imported ore. (Pig iron and steel, p. 371)</t>
        </is>
      </c>
    </row>
    <row r="31">
      <c r="A31" s="2" t="inlineStr">
        <is>
          <t>Transcriber's notes</t>
        </is>
      </c>
    </row>
    <row r="32">
      <c r="A32" t="inlineStr">
        <is>
          <t>Printed as four stacked blocks sharing a Year stub (one on p. 370, three on p. 371); each block is a part (labels null).</t>
        </is>
      </c>
    </row>
    <row r="33">
      <c r="A33" t="inlineStr">
        <is>
          <t>Printed page 370 is a chapter-opening page with no page number; inferred from 369/371.</t>
        </is>
      </c>
    </row>
    <row r="34">
      <c r="A34" t="inlineStr">
        <is>
          <t>Iron pyrite Value 1925: last digit overprinted (4,21? — 2 or 7); left blank.</t>
        </is>
      </c>
    </row>
    <row r="35">
      <c r="A35" t="inlineStr">
        <is>
          <t>Iron pyrite Value 1926: last digit blotted (5,93? — 2 or 8); left blank.</t>
        </is>
      </c>
    </row>
    <row r="36">
      <c r="A36" t="inlineStr">
        <is>
          <t>Total value incl. others: includes unlisted minerals; not checkable.</t>
        </is>
      </c>
    </row>
  </sheetData>
  <hyperlinks>
    <hyperlink xmlns:r="http://schemas.openxmlformats.org/officeDocument/2006/relationships" ref="A5" r:id="rId1"/>
  </hyperlinks>
  <pageMargins left="0.75" right="0.75" top="1" bottom="1" header="0.5" footer="0.5"/>
</worksheet>
</file>

<file path=xl/worksheets/sheet46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[Copper production, import, export, consumption and stock]</t>
        </is>
      </c>
    </row>
    <row r="2">
      <c r="A2" t="inlineStr">
        <is>
          <t>Mines and Mining · printed pp. 372</t>
        </is>
      </c>
    </row>
    <row r="3">
      <c r="A3" t="inlineStr">
        <is>
          <t>Copper. (in Eng. tons)</t>
        </is>
      </c>
    </row>
    <row r="4">
      <c r="A4" t="inlineStr">
        <is>
          <t>Scan: https://archive.org/details/japan-year-book-1930/page/n431/mode/1up</t>
        </is>
      </c>
    </row>
    <row r="5">
      <c r="A5" s="3" t="inlineStr">
        <is>
          <t>← Contents</t>
        </is>
      </c>
    </row>
    <row r="7">
      <c r="A7" s="5" t="inlineStr">
        <is>
          <t>Year</t>
        </is>
      </c>
      <c r="B7" s="5" t="inlineStr">
        <is>
          <t>Production</t>
        </is>
      </c>
      <c r="C7" s="5" t="inlineStr">
        <is>
          <t>Import</t>
        </is>
      </c>
      <c r="D7" s="5" t="inlineStr">
        <is>
          <t>Export</t>
        </is>
      </c>
      <c r="E7" s="5" t="inlineStr">
        <is>
          <t>Consumed</t>
        </is>
      </c>
      <c r="F7" s="5" t="inlineStr">
        <is>
          <t>In stock</t>
        </is>
      </c>
    </row>
    <row r="8">
      <c r="A8" s="9" t="n">
        <v>1926</v>
      </c>
      <c r="B8" s="8" t="n">
        <v>64535</v>
      </c>
      <c r="C8" s="8" t="n">
        <v>13910</v>
      </c>
      <c r="D8" s="9" t="n">
        <v>134</v>
      </c>
      <c r="E8" s="8" t="n">
        <v>77706</v>
      </c>
      <c r="F8" s="8" t="n">
        <v>4553</v>
      </c>
    </row>
    <row r="9">
      <c r="A9" s="9" t="n">
        <v>1927</v>
      </c>
      <c r="B9" s="8" t="n">
        <v>62386</v>
      </c>
      <c r="C9" s="8" t="n">
        <v>9635</v>
      </c>
      <c r="D9" s="9" t="n">
        <v>73</v>
      </c>
      <c r="E9" s="8" t="n">
        <v>71491</v>
      </c>
      <c r="F9" s="8" t="n">
        <v>5010</v>
      </c>
    </row>
    <row r="10">
      <c r="A10" s="9" t="n">
        <v>1928</v>
      </c>
      <c r="B10" s="8" t="n">
        <v>64996</v>
      </c>
      <c r="C10" s="8" t="n">
        <v>14388</v>
      </c>
      <c r="D10" s="9" t="n">
        <v>119</v>
      </c>
      <c r="E10" s="8" t="n">
        <v>78595</v>
      </c>
      <c r="F10" s="8" t="n">
        <v>5680</v>
      </c>
    </row>
    <row r="12">
      <c r="A12" s="2" t="inlineStr">
        <is>
          <t>Transcriber's notes</t>
        </is>
      </c>
    </row>
    <row r="13">
      <c r="A13" t="inlineStr">
        <is>
          <t>No printed total.</t>
        </is>
      </c>
    </row>
  </sheetData>
  <hyperlinks>
    <hyperlink xmlns:r="http://schemas.openxmlformats.org/officeDocument/2006/relationships" ref="A5" r:id="rId1"/>
  </hyperlinks>
  <pageMargins left="0.75" right="0.75" top="1" bottom="1" header="0.5" footer="0.5"/>
</worksheet>
</file>

<file path=xl/worksheets/sheet46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in Japan Proper (in m. tons)</t>
        </is>
      </c>
    </row>
    <row r="2">
      <c r="A2" t="inlineStr">
        <is>
          <t>Mines and Mining · printed pp. 372</t>
        </is>
      </c>
    </row>
    <row r="3">
      <c r="A3" t="inlineStr">
        <is>
          <t>Iron</t>
        </is>
      </c>
    </row>
    <row r="4">
      <c r="A4" t="inlineStr">
        <is>
          <t>Scan: https://archive.org/details/japan-year-book-1930/page/n431/mode/1up</t>
        </is>
      </c>
    </row>
    <row r="5">
      <c r="A5" s="3" t="inlineStr">
        <is>
          <t>← Contents</t>
        </is>
      </c>
    </row>
    <row r="7">
      <c r="A7" s="5" t="inlineStr">
        <is>
          <t>Year</t>
        </is>
      </c>
      <c r="B7" s="5" t="inlineStr">
        <is>
          <t>Pig iron</t>
        </is>
      </c>
      <c r="C7" s="5" t="inlineStr">
        <is>
          <t>Iron alloys</t>
        </is>
      </c>
      <c r="D7" s="5" t="inlineStr">
        <is>
          <t>Steel</t>
        </is>
      </c>
      <c r="E7" s="5" t="inlineStr">
        <is>
          <t>Steel materials</t>
        </is>
      </c>
    </row>
    <row r="8">
      <c r="A8" s="9" t="n">
        <v>1925</v>
      </c>
      <c r="B8" s="8" t="n">
        <v>685178</v>
      </c>
      <c r="C8" s="8" t="n">
        <v>16012</v>
      </c>
      <c r="D8" s="8" t="n">
        <v>1300203</v>
      </c>
      <c r="E8" s="8" t="n">
        <v>1018231</v>
      </c>
    </row>
    <row r="9">
      <c r="A9" s="9" t="n">
        <v>1926</v>
      </c>
      <c r="B9" s="8" t="n">
        <v>809624</v>
      </c>
      <c r="C9" s="8" t="n">
        <v>12208</v>
      </c>
      <c r="D9" s="8" t="n">
        <v>1506215</v>
      </c>
      <c r="E9" s="8" t="n">
        <v>1244772</v>
      </c>
    </row>
    <row r="10">
      <c r="A10" s="9" t="n">
        <v>1927</v>
      </c>
      <c r="B10" s="8" t="n">
        <v>895246</v>
      </c>
      <c r="C10" s="8" t="n">
        <v>10933</v>
      </c>
      <c r="D10" s="8" t="n">
        <v>1685242</v>
      </c>
      <c r="E10" s="8" t="n">
        <v>1400416</v>
      </c>
    </row>
    <row r="12">
      <c r="A12" s="2" t="inlineStr">
        <is>
          <t>Transcriber's notes</t>
        </is>
      </c>
    </row>
    <row r="13">
      <c r="A13" t="inlineStr">
        <is>
          <t>Year stub '1925' faint but legible.</t>
        </is>
      </c>
    </row>
    <row r="14">
      <c r="A14" t="inlineStr">
        <is>
          <t>1926 Iron alloys '12,208': second digit slightly blotted, read as 2.</t>
        </is>
      </c>
    </row>
  </sheetData>
  <hyperlinks>
    <hyperlink xmlns:r="http://schemas.openxmlformats.org/officeDocument/2006/relationships" ref="A5" r:id="rId1"/>
  </hyperlinks>
  <pageMargins left="0.75" right="0.75" top="1" bottom="1" header="0.5" footer="0.5"/>
</worksheet>
</file>

<file path=xl/worksheets/sheet46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[Supply and demand of pig iron and steel materials]</t>
        </is>
      </c>
    </row>
    <row r="2">
      <c r="A2" t="inlineStr">
        <is>
          <t>Mines and Mining · printed pp. 373</t>
        </is>
      </c>
    </row>
    <row r="3">
      <c r="A3" t="inlineStr">
        <is>
          <t>Iron. The statistics on the supply and demand in the few years ending 1927 is as follows (in m. tons) [lead-in text at foot of p. 372]</t>
        </is>
      </c>
    </row>
    <row r="4">
      <c r="A4" t="inlineStr">
        <is>
          <t>Scan: https://archive.org/details/japan-year-book-1930/page/n432/mode/1up</t>
        </is>
      </c>
    </row>
    <row r="5">
      <c r="A5" s="3" t="inlineStr">
        <is>
          <t>← Contents</t>
        </is>
      </c>
    </row>
    <row r="7">
      <c r="A7" s="2" t="inlineStr">
        <is>
          <t>Pig Iron</t>
        </is>
      </c>
    </row>
    <row r="8">
      <c r="A8" s="5" t="inlineStr">
        <is>
          <t>Year</t>
        </is>
      </c>
      <c r="B8" s="5" t="inlineStr">
        <is>
          <t>Production</t>
        </is>
      </c>
      <c r="C8" s="5" t="inlineStr">
        <is>
          <t>Import</t>
        </is>
      </c>
      <c r="D8" s="5" t="inlineStr">
        <is>
          <t>Total</t>
        </is>
      </c>
      <c r="E8" s="5" t="inlineStr">
        <is>
          <t>Export</t>
        </is>
      </c>
      <c r="F8" s="5" t="inlineStr">
        <is>
          <t>Consumption</t>
        </is>
      </c>
      <c r="G8" s="5" t="inlineStr">
        <is>
          <t>% of pro'n to con'n</t>
        </is>
      </c>
    </row>
    <row r="9">
      <c r="A9" s="9" t="n">
        <v>1925</v>
      </c>
      <c r="B9" s="8" t="n">
        <v>696111</v>
      </c>
      <c r="C9" s="8" t="n">
        <v>402568</v>
      </c>
      <c r="D9" s="8" t="n">
        <v>1098679</v>
      </c>
      <c r="E9" s="8" t="n">
        <v>6503</v>
      </c>
      <c r="F9" s="8" t="n">
        <v>1092176</v>
      </c>
      <c r="G9" s="9" t="n">
        <v>64</v>
      </c>
    </row>
    <row r="10">
      <c r="A10" s="9" t="n">
        <v>1926</v>
      </c>
      <c r="B10" s="8" t="n">
        <v>821832</v>
      </c>
      <c r="C10" s="8" t="n">
        <v>508412</v>
      </c>
      <c r="D10" s="8" t="n">
        <v>1330244</v>
      </c>
      <c r="E10" s="8" t="n">
        <v>4686</v>
      </c>
      <c r="F10" s="8" t="n">
        <v>1325558</v>
      </c>
      <c r="G10" s="9" t="n">
        <v>62</v>
      </c>
    </row>
    <row r="11">
      <c r="A11" s="9" t="n">
        <v>1927</v>
      </c>
      <c r="B11" s="8" t="n">
        <v>911258</v>
      </c>
      <c r="C11" s="8" t="n">
        <v>580670</v>
      </c>
      <c r="D11" s="8" t="n">
        <v>1491928</v>
      </c>
      <c r="E11" s="8" t="n">
        <v>4825</v>
      </c>
      <c r="F11" s="8" t="n">
        <v>1487603</v>
      </c>
      <c r="G11" s="9" t="n">
        <v>61</v>
      </c>
    </row>
    <row r="13">
      <c r="A13" s="2" t="inlineStr">
        <is>
          <t>Steel Materials</t>
        </is>
      </c>
    </row>
    <row r="14">
      <c r="A14" s="5" t="inlineStr">
        <is>
          <t>Year</t>
        </is>
      </c>
      <c r="B14" s="5" t="inlineStr">
        <is>
          <t>Production</t>
        </is>
      </c>
      <c r="C14" s="5" t="inlineStr">
        <is>
          <t>Import</t>
        </is>
      </c>
      <c r="D14" s="5" t="inlineStr">
        <is>
          <t>Total</t>
        </is>
      </c>
      <c r="E14" s="5" t="inlineStr">
        <is>
          <t>Export</t>
        </is>
      </c>
      <c r="F14" s="5" t="inlineStr">
        <is>
          <t>Consumption</t>
        </is>
      </c>
      <c r="G14" s="5" t="inlineStr">
        <is>
          <t>% of pro'n to con'n</t>
        </is>
      </c>
    </row>
    <row r="15">
      <c r="A15" s="9" t="n">
        <v>1925</v>
      </c>
      <c r="B15" s="8" t="n">
        <v>1102883</v>
      </c>
      <c r="C15" s="8" t="n">
        <v>532891</v>
      </c>
      <c r="D15" s="8" t="n">
        <v>1635774</v>
      </c>
      <c r="E15" s="8" t="n">
        <v>107505</v>
      </c>
      <c r="F15" s="8" t="n">
        <v>1528269</v>
      </c>
      <c r="G15" t="inlineStr"/>
    </row>
    <row r="16">
      <c r="A16" s="9" t="n">
        <v>1926</v>
      </c>
      <c r="B16" s="8" t="n">
        <v>1330680</v>
      </c>
      <c r="C16" s="8" t="n">
        <v>925731</v>
      </c>
      <c r="D16" s="8" t="n">
        <v>2255411</v>
      </c>
      <c r="E16" s="8" t="n">
        <v>120389</v>
      </c>
      <c r="F16" s="8" t="n">
        <v>2135022</v>
      </c>
      <c r="G16" s="9" t="n">
        <v>62</v>
      </c>
    </row>
    <row r="17">
      <c r="A17" s="9" t="n">
        <v>1927</v>
      </c>
      <c r="B17" s="8" t="n">
        <v>1400416</v>
      </c>
      <c r="C17" s="8" t="n">
        <v>902412</v>
      </c>
      <c r="D17" s="8" t="n">
        <v>2302828</v>
      </c>
      <c r="E17" s="8" t="n">
        <v>155743</v>
      </c>
      <c r="F17" s="8" t="n">
        <v>2147085</v>
      </c>
      <c r="G17" s="9" t="n">
        <v>65</v>
      </c>
    </row>
    <row r="19">
      <c r="A19" s="2" t="inlineStr">
        <is>
          <t>Transcriber's notes</t>
        </is>
      </c>
    </row>
    <row r="20">
      <c r="A20" t="inlineStr">
        <is>
          <t>Introductory sentence printed at the foot of p. 372 (p0431); table itself entirely on p. 373.</t>
        </is>
      </c>
    </row>
    <row r="21">
      <c r="A21" t="inlineStr">
        <is>
          <t>Steel Materials 1925 '% of pro'n to con'n': heavily blotted (looks like 72); left blank.</t>
        </is>
      </c>
    </row>
    <row r="22">
      <c r="A22" t="inlineStr">
        <is>
          <t>Production+Import=Total: reconciles for all rows except Steel 1926: 1,330,680+925,731=2,256,411 vs printed 2,255,411 — does NOT reconcile (diff 1,000).</t>
        </is>
      </c>
    </row>
    <row r="23">
      <c r="A23" t="inlineStr">
        <is>
          <t>Total−Export=Consumption: reconciles for all rows except Pig Iron 1927: 1,491,928−4,825=1,487,103 vs printed 1,487,603 — does NOT reconcile (diff 500).</t>
        </is>
      </c>
    </row>
  </sheetData>
  <hyperlinks>
    <hyperlink xmlns:r="http://schemas.openxmlformats.org/officeDocument/2006/relationships" ref="A5" r:id="rId1"/>
  </hyperlinks>
  <pageMargins left="0.75" right="0.75" top="1" bottom="1" header="0.5" footer="0.5"/>
</worksheet>
</file>

<file path=xl/worksheets/sheet464.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[Leading metal mines producing not less than ¥1,000,000 a year]</t>
        </is>
      </c>
    </row>
    <row r="2">
      <c r="A2" t="inlineStr">
        <is>
          <t>Mines and Mining · printed pp. 374</t>
        </is>
      </c>
    </row>
    <row r="3">
      <c r="A3" t="inlineStr">
        <is>
          <t>Principal Metal Mines [introductory sentence at foot of p. 373]</t>
        </is>
      </c>
    </row>
    <row r="4">
      <c r="A4" t="inlineStr">
        <is>
          <t>Scan: https://archive.org/details/japan-year-book-1930/page/n433/mode/1up</t>
        </is>
      </c>
    </row>
    <row r="5">
      <c r="A5" s="3" t="inlineStr">
        <is>
          <t>← Contents</t>
        </is>
      </c>
    </row>
    <row r="7">
      <c r="A7" s="5" t="inlineStr">
        <is>
          <t>Names of mines</t>
        </is>
      </c>
      <c r="B7" s="5" t="inlineStr">
        <is>
          <t>1927 — Gold (momme)</t>
        </is>
      </c>
      <c r="C7" s="5" t="inlineStr">
        <is>
          <t>1927 — Silver (momme)</t>
        </is>
      </c>
      <c r="D7" s="5" t="inlineStr">
        <is>
          <t>1927 — Copper (kin)</t>
        </is>
      </c>
      <c r="E7" s="5" t="inlineStr">
        <is>
          <t>1926 — Gold (momme)</t>
        </is>
      </c>
      <c r="F7" s="5" t="inlineStr">
        <is>
          <t>1926 — Silver (momme)</t>
        </is>
      </c>
      <c r="G7" s="5" t="inlineStr">
        <is>
          <t>1926 — Copper (kin)</t>
        </is>
      </c>
    </row>
    <row r="8">
      <c r="A8" t="inlineStr">
        <is>
          <t>Saganoseki</t>
        </is>
      </c>
      <c r="B8" s="8" t="n">
        <v>655189</v>
      </c>
      <c r="C8" s="8" t="n">
        <v>7359366</v>
      </c>
      <c r="D8" s="8" t="n">
        <v>13443218</v>
      </c>
      <c r="E8" s="8" t="n">
        <v>585616</v>
      </c>
      <c r="F8" s="8" t="n">
        <v>6662694</v>
      </c>
      <c r="G8" s="8" t="n">
        <v>12661525</v>
      </c>
    </row>
    <row r="9">
      <c r="A9" t="inlineStr">
        <is>
          <t>Hidachi</t>
        </is>
      </c>
      <c r="B9" s="8" t="n">
        <v>442026</v>
      </c>
      <c r="C9" s="8" t="n">
        <v>5336204</v>
      </c>
      <c r="D9" s="8" t="n">
        <v>12895358</v>
      </c>
      <c r="E9" s="8" t="n">
        <v>421755</v>
      </c>
      <c r="F9" s="8" t="n">
        <v>5081458</v>
      </c>
      <c r="G9" s="8" t="n">
        <v>12908291</v>
      </c>
    </row>
    <row r="10">
      <c r="A10" t="inlineStr">
        <is>
          <t>Taio</t>
        </is>
      </c>
      <c r="B10" s="8" t="n">
        <v>346327</v>
      </c>
      <c r="C10" s="8" t="n">
        <v>1123246</v>
      </c>
      <c r="D10" t="inlineStr">
        <is>
          <t>—</t>
        </is>
      </c>
      <c r="E10" s="8" t="n">
        <v>297895</v>
      </c>
      <c r="F10" s="8" t="n">
        <v>1059620</v>
      </c>
      <c r="G10" t="inlineStr">
        <is>
          <t>—</t>
        </is>
      </c>
    </row>
    <row r="11">
      <c r="A11" t="inlineStr">
        <is>
          <t>Kushikino</t>
        </is>
      </c>
      <c r="B11" s="8" t="n">
        <v>258919</v>
      </c>
      <c r="C11" s="8" t="n">
        <v>1666747</v>
      </c>
      <c r="D11" t="inlineStr">
        <is>
          <t>—</t>
        </is>
      </c>
      <c r="E11" s="8" t="n">
        <v>244182</v>
      </c>
      <c r="F11" s="8" t="n">
        <v>1720781</v>
      </c>
      <c r="G11" t="inlineStr">
        <is>
          <t>—</t>
        </is>
      </c>
    </row>
    <row r="12">
      <c r="A12" t="inlineStr">
        <is>
          <t>Konomai</t>
        </is>
      </c>
      <c r="B12" s="8" t="n">
        <v>172908</v>
      </c>
      <c r="C12" s="8" t="n">
        <v>653205</v>
      </c>
      <c r="D12" t="inlineStr">
        <is>
          <t>—</t>
        </is>
      </c>
      <c r="E12" s="8" t="n">
        <v>193759</v>
      </c>
      <c r="F12" s="8" t="n">
        <v>633081</v>
      </c>
      <c r="G12" t="inlineStr">
        <is>
          <t>—</t>
        </is>
      </c>
    </row>
    <row r="13">
      <c r="A13" t="inlineStr">
        <is>
          <t>Kosaka</t>
        </is>
      </c>
      <c r="B13" s="8" t="n">
        <v>139827</v>
      </c>
      <c r="C13" s="8" t="n">
        <v>4390692</v>
      </c>
      <c r="D13" s="8" t="n">
        <v>14635085</v>
      </c>
      <c r="E13" s="8" t="n">
        <v>120957</v>
      </c>
      <c r="F13" s="8" t="n">
        <v>4058340</v>
      </c>
      <c r="G13" s="8" t="n">
        <v>14189630</v>
      </c>
    </row>
    <row r="14">
      <c r="A14" t="inlineStr">
        <is>
          <t>Besshi</t>
        </is>
      </c>
      <c r="B14" s="8" t="n">
        <v>130766</v>
      </c>
      <c r="C14" s="8" t="n">
        <v>3286672</v>
      </c>
      <c r="D14" s="8" t="n">
        <v>21051353</v>
      </c>
      <c r="E14" s="8" t="n">
        <v>147180</v>
      </c>
      <c r="F14" s="8" t="n">
        <v>3858647</v>
      </c>
      <c r="G14" s="8" t="n">
        <v>22264658</v>
      </c>
    </row>
    <row r="15">
      <c r="A15" t="inlineStr">
        <is>
          <t>Naoshima</t>
        </is>
      </c>
      <c r="B15" s="8" t="n">
        <v>128480</v>
      </c>
      <c r="C15" s="8" t="n">
        <v>3679360</v>
      </c>
      <c r="D15" s="8" t="n">
        <v>6326528</v>
      </c>
      <c r="E15" s="8" t="n">
        <v>133440</v>
      </c>
      <c r="F15" s="8" t="n">
        <v>3730560</v>
      </c>
      <c r="G15" s="8" t="n">
        <v>5793001</v>
      </c>
    </row>
    <row r="16">
      <c r="A16" t="inlineStr">
        <is>
          <t>Ashio</t>
        </is>
      </c>
      <c r="B16" s="8" t="n">
        <v>31787</v>
      </c>
      <c r="C16" s="8" t="n">
        <v>3513988</v>
      </c>
      <c r="D16" s="8" t="n">
        <v>22156792</v>
      </c>
      <c r="E16" s="8" t="n">
        <v>28772</v>
      </c>
      <c r="F16" s="8" t="n">
        <v>3833570</v>
      </c>
      <c r="G16" s="8" t="n">
        <v>22973025</v>
      </c>
    </row>
    <row r="17">
      <c r="A17" t="inlineStr">
        <is>
          <t>Kunitomi</t>
        </is>
      </c>
      <c r="B17" s="8" t="n">
        <v>10281</v>
      </c>
      <c r="C17" s="8" t="n">
        <v>597779</v>
      </c>
      <c r="D17" s="8" t="n">
        <v>614354</v>
      </c>
      <c r="E17" s="8" t="n">
        <v>16469</v>
      </c>
      <c r="F17" s="8" t="n">
        <v>748361</v>
      </c>
      <c r="G17" s="8" t="n">
        <v>779623</v>
      </c>
    </row>
    <row r="18">
      <c r="A18" t="inlineStr">
        <is>
          <t>Osarizawa</t>
        </is>
      </c>
      <c r="B18" s="8" t="n">
        <v>8217</v>
      </c>
      <c r="C18" s="8" t="n">
        <v>433445</v>
      </c>
      <c r="D18" s="8" t="n">
        <v>5396480</v>
      </c>
      <c r="E18" s="8" t="n">
        <v>10690</v>
      </c>
      <c r="F18" s="8" t="n">
        <v>406059</v>
      </c>
      <c r="G18" s="8" t="n">
        <v>5179321</v>
      </c>
    </row>
    <row r="20">
      <c r="A20" s="2" t="inlineStr">
        <is>
          <t>Transcriber's notes</t>
        </is>
      </c>
    </row>
    <row r="21">
      <c r="A21" t="inlineStr">
        <is>
          <t>Nil copper cells printed as long rules; transcribed '—'.</t>
        </is>
      </c>
    </row>
    <row r="22">
      <c r="A22" t="inlineStr">
        <is>
          <t>Kunitomi 1926 Copper printed with a stray comma before the figure (', 779,623'); transcribed '779,623'.</t>
        </is>
      </c>
    </row>
    <row r="23">
      <c r="A23" t="inlineStr">
        <is>
          <t>No totals printed.</t>
        </is>
      </c>
    </row>
  </sheetData>
  <hyperlinks>
    <hyperlink xmlns:r="http://schemas.openxmlformats.org/officeDocument/2006/relationships" ref="A5" r:id="rId1"/>
  </hyperlinks>
  <pageMargins left="0.75" right="0.75" top="1" bottom="1" header="0.5" footer="0.5"/>
</worksheet>
</file>

<file path=xl/worksheets/sheet46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[Distribution of available coal quantity]</t>
        </is>
      </c>
    </row>
    <row r="2">
      <c r="A2" t="inlineStr">
        <is>
          <t>Mines and Mining · printed pp. 374</t>
        </is>
      </c>
    </row>
    <row r="3">
      <c r="A3" t="inlineStr">
        <is>
          <t>Coal. (in 1,000 Fr. tons)</t>
        </is>
      </c>
    </row>
    <row r="4">
      <c r="A4" t="inlineStr">
        <is>
          <t>Scan: https://archive.org/details/japan-year-book-1930/page/n433/mode/1up</t>
        </is>
      </c>
    </row>
    <row r="5">
      <c r="A5" s="3" t="inlineStr">
        <is>
          <t>← Contents</t>
        </is>
      </c>
    </row>
    <row r="7">
      <c r="A7" s="5" t="inlineStr">
        <is>
          <t>District</t>
        </is>
      </c>
      <c r="B7" s="5" t="inlineStr">
        <is>
          <t>Amount</t>
        </is>
      </c>
      <c r="C7" s="5" t="inlineStr">
        <is>
          <t>Rate</t>
        </is>
      </c>
    </row>
    <row r="8">
      <c r="A8" t="inlineStr">
        <is>
          <t>Kyushu</t>
        </is>
      </c>
      <c r="B8" s="8" t="n">
        <v>20268</v>
      </c>
      <c r="C8" s="11" t="n">
        <v>63.1</v>
      </c>
    </row>
    <row r="9">
      <c r="A9" t="inlineStr">
        <is>
          <t>Hokkaido</t>
        </is>
      </c>
      <c r="B9" s="8" t="n">
        <v>5191</v>
      </c>
      <c r="C9" s="11" t="n">
        <v>17.2</v>
      </c>
    </row>
    <row r="10">
      <c r="A10" t="inlineStr">
        <is>
          <t>Iwaki</t>
        </is>
      </c>
      <c r="B10" s="8" t="n">
        <v>3042</v>
      </c>
      <c r="C10" s="11" t="n">
        <v>10.1</v>
      </c>
    </row>
    <row r="11">
      <c r="A11" t="inlineStr">
        <is>
          <t>Yamaguchi</t>
        </is>
      </c>
      <c r="B11" s="8" t="n">
        <v>1610</v>
      </c>
      <c r="C11" s="11" t="n">
        <v>5.3</v>
      </c>
    </row>
    <row r="12">
      <c r="A12" t="inlineStr">
        <is>
          <t>Total incl. others</t>
        </is>
      </c>
      <c r="B12" s="8" t="n">
        <v>30210</v>
      </c>
      <c r="C12" t="inlineStr"/>
    </row>
    <row r="14">
      <c r="A14" s="2" t="inlineStr">
        <is>
          <t>Transcriber's notes</t>
        </is>
      </c>
    </row>
    <row r="15">
      <c r="A15" t="inlineStr">
        <is>
          <t>Total includes others; listed items sum to 30,111 (not expected to equal).</t>
        </is>
      </c>
    </row>
  </sheetData>
  <hyperlinks>
    <hyperlink xmlns:r="http://schemas.openxmlformats.org/officeDocument/2006/relationships" ref="A5" r:id="rId1"/>
  </hyperlinks>
  <pageMargins left="0.75" right="0.75" top="1" bottom="1" header="0.5" footer="0.5"/>
</worksheet>
</file>

<file path=xl/worksheets/sheet466.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import, export and consumption of coal for Japan proper]</t>
        </is>
      </c>
    </row>
    <row r="2">
      <c r="A2" t="inlineStr">
        <is>
          <t>Mines and Mining · printed pp. 374</t>
        </is>
      </c>
    </row>
    <row r="3">
      <c r="A3" t="inlineStr">
        <is>
          <t>Coal: Output, Import, Export, etc. (in 1,000 tons)</t>
        </is>
      </c>
    </row>
    <row r="4">
      <c r="A4" t="inlineStr">
        <is>
          <t>Scan: https://archive.org/details/japan-year-book-1930/page/n433/mode/1up</t>
        </is>
      </c>
    </row>
    <row r="5">
      <c r="A5" s="3" t="inlineStr">
        <is>
          <t>← Contents</t>
        </is>
      </c>
    </row>
    <row r="7">
      <c r="A7" s="5" t="inlineStr">
        <is>
          <t>Year</t>
        </is>
      </c>
      <c r="B7" s="5" t="inlineStr">
        <is>
          <t>Output</t>
        </is>
      </c>
      <c r="C7" s="5" t="inlineStr">
        <is>
          <t>Import</t>
        </is>
      </c>
      <c r="D7" s="5" t="inlineStr">
        <is>
          <t>Export</t>
        </is>
      </c>
      <c r="E7" s="5" t="inlineStr">
        <is>
          <t>Consumption</t>
        </is>
      </c>
    </row>
    <row r="8">
      <c r="A8" s="9" t="n">
        <v>1925</v>
      </c>
      <c r="B8" s="8" t="n">
        <v>31459</v>
      </c>
      <c r="C8" s="8" t="n">
        <v>1740</v>
      </c>
      <c r="D8" s="8" t="n">
        <v>2676</v>
      </c>
      <c r="E8" s="8" t="n">
        <v>30290</v>
      </c>
    </row>
    <row r="9">
      <c r="A9" s="9" t="n">
        <v>1926</v>
      </c>
      <c r="B9" s="8" t="n">
        <v>31426</v>
      </c>
      <c r="C9" s="8" t="n">
        <v>2008</v>
      </c>
      <c r="D9" s="8" t="n">
        <v>2589</v>
      </c>
      <c r="E9" s="8" t="n">
        <v>32406</v>
      </c>
    </row>
    <row r="10">
      <c r="A10" s="9" t="n">
        <v>1927</v>
      </c>
      <c r="B10" s="8" t="n">
        <v>33369</v>
      </c>
      <c r="C10" s="8" t="n">
        <v>2660</v>
      </c>
      <c r="D10" s="8" t="n">
        <v>2173</v>
      </c>
      <c r="E10" s="8" t="n">
        <v>33581</v>
      </c>
    </row>
    <row r="12">
      <c r="A12" s="2" t="inlineStr">
        <is>
          <t>Transcriber's notes</t>
        </is>
      </c>
    </row>
    <row r="13">
      <c r="A13" t="inlineStr">
        <is>
          <t>No printed total. For information: Output+Import−Export does not equal Consumption in any year (1925 30,523 vs 30,290; 1926 30,845 vs 32,406; 1927 33,856 vs 33,581); probably not intended as an identity (stock changes).</t>
        </is>
      </c>
    </row>
  </sheetData>
  <hyperlinks>
    <hyperlink xmlns:r="http://schemas.openxmlformats.org/officeDocument/2006/relationships" ref="A5" r:id="rId1"/>
  </hyperlinks>
  <pageMargins left="0.75" right="0.75" top="1" bottom="1" header="0.5" footer="0.5"/>
</worksheet>
</file>

<file path=xl/worksheets/sheet46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the Chief Coal-Fields in Japan Proper</t>
        </is>
      </c>
    </row>
    <row r="2">
      <c r="A2" t="inlineStr">
        <is>
          <t>Mines and Mining · printed pp. 374, 375</t>
        </is>
      </c>
    </row>
    <row r="3">
      <c r="A3" t="inlineStr">
        <is>
          <t>Scan: https://archive.org/details/japan-year-book-1930/page/n433/mode/1up, https://archive.org/details/japan-year-book-1930/page/n434/mode/1up</t>
        </is>
      </c>
    </row>
    <row r="4">
      <c r="A4" s="3" t="inlineStr">
        <is>
          <t>← Contents</t>
        </is>
      </c>
    </row>
    <row r="6">
      <c r="A6" s="5" t="inlineStr">
        <is>
          <t>Coal-field</t>
        </is>
      </c>
      <c r="B6" s="5" t="inlineStr">
        <is>
          <t>1926</t>
        </is>
      </c>
      <c r="C6" s="5" t="inlineStr">
        <is>
          <t>1927</t>
        </is>
      </c>
      <c r="D6" s="5" t="inlineStr">
        <is>
          <t>Worked by</t>
        </is>
      </c>
    </row>
    <row r="7">
      <c r="A7" t="inlineStr">
        <is>
          <t>Miike (Kyushu)</t>
        </is>
      </c>
      <c r="B7" s="8" t="n">
        <v>2109</v>
      </c>
      <c r="C7" s="8" t="n">
        <v>2304</v>
      </c>
      <c r="D7" t="inlineStr">
        <is>
          <t>Mitsui Mining Co.</t>
        </is>
      </c>
    </row>
    <row r="8">
      <c r="A8" t="inlineStr">
        <is>
          <t>Yubari (Hokkaido)</t>
        </is>
      </c>
      <c r="B8" s="8" t="n">
        <v>1154</v>
      </c>
      <c r="C8" s="8" t="n">
        <v>1215</v>
      </c>
      <c r="D8" t="inlineStr">
        <is>
          <t>Hokkaido Coal S.S.</t>
        </is>
      </c>
    </row>
    <row r="9">
      <c r="A9" t="inlineStr">
        <is>
          <t>Bibai (" )</t>
        </is>
      </c>
      <c r="B9" s="9" t="n">
        <v>823</v>
      </c>
      <c r="C9" s="9" t="n">
        <v>901</v>
      </c>
      <c r="D9" t="inlineStr">
        <is>
          <t>Mitsubishi Mining Co.</t>
        </is>
      </c>
    </row>
    <row r="10">
      <c r="A10" t="inlineStr">
        <is>
          <t>Mitsui Tagawa (Kyushu)</t>
        </is>
      </c>
      <c r="B10" s="8" t="n">
        <v>1019</v>
      </c>
      <c r="C10" s="8" t="n">
        <v>1124</v>
      </c>
      <c r="D10" t="inlineStr">
        <is>
          <t>Mitsui Mining Co.</t>
        </is>
      </c>
    </row>
    <row r="11">
      <c r="A11" t="inlineStr">
        <is>
          <t>Onoura ( " )</t>
        </is>
      </c>
      <c r="B11" s="8" t="n">
        <v>1360</v>
      </c>
      <c r="C11" s="8" t="n">
        <v>1446</v>
      </c>
      <c r="D11" t="inlineStr">
        <is>
          <t>Kajima Mining Co.</t>
        </is>
      </c>
    </row>
    <row r="12">
      <c r="A12" t="inlineStr">
        <is>
          <t>Futase ( " )</t>
        </is>
      </c>
      <c r="B12" s="9" t="n">
        <v>949</v>
      </c>
      <c r="C12" s="8" t="n">
        <v>1043</v>
      </c>
      <c r="D12" t="inlineStr">
        <is>
          <t>Dept. of Agr. &amp; For.</t>
        </is>
      </c>
    </row>
    <row r="13">
      <c r="A13" t="inlineStr">
        <is>
          <t>Iriyama (Iwaki)</t>
        </is>
      </c>
      <c r="B13" s="9" t="n">
        <v>413</v>
      </c>
      <c r="C13" s="9" t="n">
        <v>420</v>
      </c>
      <c r="D13" t="inlineStr">
        <is>
          <t>Iriyama Coal Min. Co.</t>
        </is>
      </c>
    </row>
    <row r="14">
      <c r="A14" t="inlineStr">
        <is>
          <t>Hokoku (Kyushu)</t>
        </is>
      </c>
      <c r="B14" s="9" t="n">
        <v>530</v>
      </c>
      <c r="C14" s="9" t="n">
        <v>539</v>
      </c>
      <c r="D14" t="inlineStr">
        <is>
          <t>Meiji Mining &amp; Co.</t>
        </is>
      </c>
    </row>
    <row r="15">
      <c r="A15" t="inlineStr">
        <is>
          <t>Matsushima (Nagasaki)</t>
        </is>
      </c>
      <c r="B15" s="9" t="n">
        <v>443</v>
      </c>
      <c r="C15" s="9" t="n">
        <v>480</v>
      </c>
      <c r="D15" t="inlineStr">
        <is>
          <t>Matsushima Min. Co.</t>
        </is>
      </c>
    </row>
    <row r="16">
      <c r="A16" t="inlineStr">
        <is>
          <t>Nakatsuru (Fukuoka)</t>
        </is>
      </c>
      <c r="B16" s="9" t="n">
        <v>490</v>
      </c>
      <c r="C16" s="9" t="n">
        <v>523</v>
      </c>
      <c r="D16" t="inlineStr">
        <is>
          <t>Taisho Mining Co.</t>
        </is>
      </c>
    </row>
    <row r="17">
      <c r="A17" t="inlineStr">
        <is>
          <t>Uchigo (Iwaki)</t>
        </is>
      </c>
      <c r="B17" s="9" t="n">
        <v>864</v>
      </c>
      <c r="C17" s="9" t="n">
        <v>817</v>
      </c>
      <c r="D17" t="inlineStr">
        <is>
          <t>Iwaki Coal Min. Co.</t>
        </is>
      </c>
    </row>
    <row r="18">
      <c r="A18" t="inlineStr">
        <is>
          <t>Namazuta (Kyushu)</t>
        </is>
      </c>
      <c r="B18" s="9" t="n">
        <v>606</v>
      </c>
      <c r="C18" s="9" t="n">
        <v>736</v>
      </c>
      <c r="D18" t="inlineStr">
        <is>
          <t>Mitsubishi Co.</t>
        </is>
      </c>
    </row>
    <row r="19">
      <c r="A19" t="inlineStr">
        <is>
          <t>Shinnyu ( " )</t>
        </is>
      </c>
      <c r="B19" s="9" t="n">
        <v>575</v>
      </c>
      <c r="C19" s="9" t="n">
        <v>420</v>
      </c>
      <c r="D19" t="inlineStr">
        <is>
          <t>K. Sumitomo.</t>
        </is>
      </c>
    </row>
    <row r="20">
      <c r="A20" t="inlineStr">
        <is>
          <t>Tadakuma ( " )</t>
        </is>
      </c>
      <c r="B20" s="9" t="n">
        <v>425</v>
      </c>
      <c r="C20" s="9" t="n">
        <v>435</v>
      </c>
      <c r="D20" t="inlineStr">
        <is>
          <t>Mitsui Mining Co.</t>
        </is>
      </c>
    </row>
    <row r="21">
      <c r="A21" t="inlineStr">
        <is>
          <t>Mitsui Yamano ( " )</t>
        </is>
      </c>
      <c r="B21" s="9" t="n">
        <v>597</v>
      </c>
      <c r="C21" s="9" t="n">
        <v>613</v>
      </c>
      <c r="D21" t="inlineStr">
        <is>
          <t>Takatori &amp; Co.</t>
        </is>
      </c>
    </row>
    <row r="22">
      <c r="A22" t="inlineStr">
        <is>
          <t>Kishima ( " )</t>
        </is>
      </c>
      <c r="B22" s="9" t="n">
        <v>334</v>
      </c>
      <c r="C22" s="9" t="n">
        <v>483</v>
      </c>
      <c r="D22" t="inlineStr">
        <is>
          <t>Dep't. of Navy.</t>
        </is>
      </c>
    </row>
    <row r="23">
      <c r="A23" t="inlineStr">
        <is>
          <t>Shinbara-Navy ( " )</t>
        </is>
      </c>
      <c r="B23" s="9" t="n">
        <v>429</v>
      </c>
      <c r="C23" s="9" t="n">
        <v>447</v>
      </c>
      <c r="D23" t="inlineStr">
        <is>
          <t>Navy Department.</t>
        </is>
      </c>
    </row>
    <row r="24">
      <c r="A24" t="inlineStr">
        <is>
          <t>Shin-yubari (Hokkaido)</t>
        </is>
      </c>
      <c r="B24" s="9" t="n">
        <v>557</v>
      </c>
      <c r="C24" s="9" t="n">
        <v>572</v>
      </c>
      <c r="D24" t="inlineStr">
        <is>
          <t>Hokkaido Colliery S.S. Co.</t>
        </is>
      </c>
    </row>
    <row r="25">
      <c r="A25" t="inlineStr">
        <is>
          <t>Okinoyama (Yamaguchi)</t>
        </is>
      </c>
      <c r="B25" s="9" t="n">
        <v>948</v>
      </c>
      <c r="C25" s="9" t="n">
        <v>946</v>
      </c>
      <c r="D25" t="inlineStr">
        <is>
          <t>Watanabe Yusaku.</t>
        </is>
      </c>
    </row>
    <row r="27">
      <c r="A27" s="2" t="inlineStr">
        <is>
          <t>Transcriber's notes</t>
        </is>
      </c>
    </row>
    <row r="28">
      <c r="A28" t="inlineStr">
        <is>
          <t>Table runs from p. 374 onto p. 375 (header repeated); merged.</t>
        </is>
      </c>
    </row>
    <row r="29">
      <c r="A29" t="inlineStr">
        <is>
          <t>Ditto marks in the stub kept as printed ('( " )' = same district as above). Units not stated (presumably 1,000 tons).</t>
        </is>
      </c>
    </row>
    <row r="30">
      <c r="A30" t="inlineStr">
        <is>
          <t>Year headings printed small; read 1926 and 1927.</t>
        </is>
      </c>
    </row>
  </sheetData>
  <hyperlinks>
    <hyperlink xmlns:r="http://schemas.openxmlformats.org/officeDocument/2006/relationships" ref="A4" r:id="rId1"/>
  </hyperlinks>
  <pageMargins left="0.75" right="0.75" top="1" bottom="1" header="0.5" footer="0.5"/>
</worksheet>
</file>

<file path=xl/worksheets/sheet46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[Details of the output of the chief coal mines for 3 years ending 1927]</t>
        </is>
      </c>
    </row>
    <row r="2">
      <c r="A2" t="inlineStr">
        <is>
          <t>Mines and Mining · printed pp. 375</t>
        </is>
      </c>
    </row>
    <row r="3">
      <c r="A3" t="inlineStr">
        <is>
          <t>Compiled by the Mining Bureau</t>
        </is>
      </c>
    </row>
    <row r="4">
      <c r="A4" t="inlineStr">
        <is>
          <t>Scan: https://archive.org/details/japan-year-book-1930/page/n434/mode/1up</t>
        </is>
      </c>
    </row>
    <row r="5">
      <c r="A5" s="3" t="inlineStr">
        <is>
          <t>← Contents</t>
        </is>
      </c>
    </row>
    <row r="7">
      <c r="A7" s="5" t="inlineStr">
        <is>
          <t>Year</t>
        </is>
      </c>
      <c r="B7" s="5" t="inlineStr">
        <is>
          <t>Lump (Yen 1,000)</t>
        </is>
      </c>
      <c r="C7" s="5" t="inlineStr">
        <is>
          <t>Dust (Yen 1,000)</t>
        </is>
      </c>
      <c r="D7" s="5" t="inlineStr">
        <is>
          <t>Unscreened (Yen 1,000)</t>
        </is>
      </c>
      <c r="E7" s="5" t="inlineStr">
        <is>
          <t>Pest (Yen 1,000)</t>
        </is>
      </c>
      <c r="F7" s="5" t="inlineStr">
        <is>
          <t>Total incl. others (Yen 1,000)</t>
        </is>
      </c>
    </row>
    <row r="8">
      <c r="A8" s="9" t="n">
        <v>1925</v>
      </c>
      <c r="B8" s="8" t="n">
        <v>90839</v>
      </c>
      <c r="C8" s="8" t="n">
        <v>95286</v>
      </c>
      <c r="D8" s="8" t="n">
        <v>40686</v>
      </c>
      <c r="E8" s="8" t="n">
        <v>9427</v>
      </c>
      <c r="F8" s="8" t="n">
        <v>236828</v>
      </c>
    </row>
    <row r="9">
      <c r="A9" s="9" t="n">
        <v>1926</v>
      </c>
      <c r="B9" s="8" t="n">
        <v>85970</v>
      </c>
      <c r="C9" s="8" t="n">
        <v>97879</v>
      </c>
      <c r="D9" s="8" t="n">
        <v>36578</v>
      </c>
      <c r="E9" s="8" t="n">
        <v>9765</v>
      </c>
      <c r="F9" s="8" t="n">
        <v>231042</v>
      </c>
    </row>
    <row r="10">
      <c r="A10" s="9" t="n">
        <v>1927</v>
      </c>
      <c r="B10" s="8" t="n">
        <v>90296</v>
      </c>
      <c r="C10" s="8" t="n">
        <v>111925</v>
      </c>
      <c r="D10" s="8" t="n">
        <v>40292</v>
      </c>
      <c r="E10" s="8" t="n">
        <v>13834</v>
      </c>
      <c r="F10" s="8" t="n">
        <v>257281</v>
      </c>
    </row>
    <row r="12">
      <c r="A12" s="2" t="inlineStr">
        <is>
          <t>Transcriber's notes</t>
        </is>
      </c>
    </row>
    <row r="13">
      <c r="A13" t="inlineStr">
        <is>
          <t>Total includes others; listed items sum to 236,238 / 230,192 / 256,347, so not checkable.</t>
        </is>
      </c>
    </row>
  </sheetData>
  <hyperlinks>
    <hyperlink xmlns:r="http://schemas.openxmlformats.org/officeDocument/2006/relationships" ref="A5" r:id="rId1"/>
  </hyperlinks>
  <pageMargins left="0.75" right="0.75" top="1" bottom="1" header="0.5" footer="0.5"/>
</worksheet>
</file>

<file path=xl/worksheets/sheet469.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[Analysis of coals from the principal coal-fields]</t>
        </is>
      </c>
    </row>
    <row r="2">
      <c r="A2" t="inlineStr">
        <is>
          <t>Mines and Mining · printed pp. 375</t>
        </is>
      </c>
    </row>
    <row r="3">
      <c r="A3" t="inlineStr">
        <is>
          <t>Scan: https://archive.org/details/japan-year-book-1930/page/n434/mode/1up</t>
        </is>
      </c>
    </row>
    <row r="4">
      <c r="A4" s="3" t="inlineStr">
        <is>
          <t>← Contents</t>
        </is>
      </c>
    </row>
    <row r="6">
      <c r="A6" s="5" t="inlineStr">
        <is>
          <t>Field</t>
        </is>
      </c>
      <c r="B6" s="5" t="inlineStr">
        <is>
          <t>Names of coal fields</t>
        </is>
      </c>
      <c r="C6" s="5" t="inlineStr">
        <is>
          <t>Water</t>
        </is>
      </c>
      <c r="D6" s="5" t="inlineStr">
        <is>
          <t>Volatile matter</t>
        </is>
      </c>
      <c r="E6" s="5" t="inlineStr">
        <is>
          <t>Cake</t>
        </is>
      </c>
      <c r="F6" s="5" t="inlineStr">
        <is>
          <t>Ash</t>
        </is>
      </c>
      <c r="G6" s="5" t="inlineStr">
        <is>
          <t>Sulphur</t>
        </is>
      </c>
      <c r="H6" s="5" t="inlineStr">
        <is>
          <t>Caking quality</t>
        </is>
      </c>
      <c r="I6" s="5" t="inlineStr">
        <is>
          <t>Specific gravity</t>
        </is>
      </c>
      <c r="J6" s="5" t="inlineStr">
        <is>
          <t>Calorific power</t>
        </is>
      </c>
    </row>
    <row r="7">
      <c r="A7" t="inlineStr">
        <is>
          <t>Chikuho</t>
        </is>
      </c>
      <c r="B7" t="inlineStr">
        <is>
          <t>Namazuta</t>
        </is>
      </c>
      <c r="C7" s="7" t="n">
        <v>1.66</v>
      </c>
      <c r="D7" s="7" t="n">
        <v>42.5</v>
      </c>
      <c r="E7" s="7" t="n">
        <v>52.68</v>
      </c>
      <c r="F7" s="7" t="n">
        <v>3.16</v>
      </c>
      <c r="G7" s="7" t="n">
        <v>0.8100000000000001</v>
      </c>
      <c r="H7" t="inlineStr">
        <is>
          <t>Cakes and Swells</t>
        </is>
      </c>
      <c r="I7" s="10" t="n">
        <v>1.208</v>
      </c>
      <c r="J7" s="7" t="n">
        <v>75.90000000000001</v>
      </c>
    </row>
    <row r="8">
      <c r="A8" t="inlineStr">
        <is>
          <t>Miike</t>
        </is>
      </c>
      <c r="B8" t="inlineStr">
        <is>
          <t>8 ft. seam</t>
        </is>
      </c>
      <c r="C8" s="7" t="n">
        <v>0.7</v>
      </c>
      <c r="D8" s="7" t="n">
        <v>42.15</v>
      </c>
      <c r="E8" s="7" t="n">
        <v>43.85</v>
      </c>
      <c r="F8" s="7" t="n">
        <v>3.3</v>
      </c>
      <c r="G8" s="7" t="n">
        <v>3.34</v>
      </c>
      <c r="H8" t="inlineStr">
        <is>
          <t>Cakes</t>
        </is>
      </c>
      <c r="I8" s="10" t="n">
        <v>1.273</v>
      </c>
      <c r="J8" t="inlineStr">
        <is>
          <t>—</t>
        </is>
      </c>
    </row>
    <row r="9">
      <c r="A9" t="inlineStr">
        <is>
          <t>Hizen</t>
        </is>
      </c>
      <c r="B9" t="inlineStr">
        <is>
          <t>Takashima</t>
        </is>
      </c>
      <c r="C9" s="7" t="n">
        <v>0.98</v>
      </c>
      <c r="D9" s="7" t="n">
        <v>39.08</v>
      </c>
      <c r="E9" s="7" t="n">
        <v>53.52</v>
      </c>
      <c r="F9" s="7" t="n">
        <v>6.53</v>
      </c>
      <c r="G9" s="7" t="n">
        <v>0.65</v>
      </c>
      <c r="H9" t="inlineStr">
        <is>
          <t>Cakes</t>
        </is>
      </c>
      <c r="I9" s="10" t="n">
        <v>1.27</v>
      </c>
      <c r="J9" s="7" t="n">
        <v>80.3</v>
      </c>
    </row>
    <row r="10">
      <c r="A10" t="inlineStr">
        <is>
          <t>Ishikari</t>
        </is>
      </c>
      <c r="B10" t="inlineStr">
        <is>
          <t>Yubari</t>
        </is>
      </c>
      <c r="C10" s="7" t="n">
        <v>1.46</v>
      </c>
      <c r="D10" s="7" t="n">
        <v>42.89</v>
      </c>
      <c r="E10" s="7" t="n">
        <v>57.11</v>
      </c>
      <c r="F10" s="7" t="n">
        <v>4.54</v>
      </c>
      <c r="G10" s="7" t="n">
        <v>0.3</v>
      </c>
      <c r="H10" t="inlineStr">
        <is>
          <t>Not</t>
        </is>
      </c>
      <c r="I10" s="10" t="n">
        <v>1.2</v>
      </c>
      <c r="J10" t="inlineStr">
        <is>
          <t>—</t>
        </is>
      </c>
    </row>
    <row r="11">
      <c r="A11" t="inlineStr">
        <is>
          <t>Jo-ban</t>
        </is>
      </c>
      <c r="B11" t="inlineStr">
        <is>
          <t>Shiramizu</t>
        </is>
      </c>
      <c r="C11" s="7" t="n">
        <v>5.05</v>
      </c>
      <c r="D11" s="7" t="n">
        <v>44.36</v>
      </c>
      <c r="E11" s="7" t="n">
        <v>40.81</v>
      </c>
      <c r="F11" s="7" t="n">
        <v>8.75</v>
      </c>
      <c r="G11" s="7" t="n">
        <v>1.39</v>
      </c>
      <c r="H11" t="inlineStr">
        <is>
          <t>Caking</t>
        </is>
      </c>
      <c r="I11" s="10" t="n">
        <v>1.304</v>
      </c>
      <c r="J11" t="inlineStr">
        <is>
          <t>—</t>
        </is>
      </c>
    </row>
    <row r="13">
      <c r="A13" s="2" t="inlineStr">
        <is>
          <t>Transcriber's notes</t>
        </is>
      </c>
    </row>
    <row r="14">
      <c r="A14" t="inlineStr">
        <is>
          <t>Caking quality for Ishikari Yubari and Jo-ban Shiramizu printed as 'Not' and 'Caking' on successive lines; probably 'Not Caking' for one or both, transcribed per line as printed.</t>
        </is>
      </c>
    </row>
    <row r="15">
      <c r="A15" t="inlineStr">
        <is>
          <t>Chikuho 'Cakes and Swells' printed across three lines in braces.</t>
        </is>
      </c>
    </row>
  </sheetData>
  <hyperlinks>
    <hyperlink xmlns:r="http://schemas.openxmlformats.org/officeDocument/2006/relationships" ref="A4" r:id="rId1"/>
  </hyperlinks>
  <pageMargins left="0.75" right="0.75" top="1" bottom="1" header="0.5" footer="0.5"/>
</worksheet>
</file>

<file path=xl/worksheets/sheet470.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and import of crude oil]</t>
        </is>
      </c>
    </row>
    <row r="2">
      <c r="A2" t="inlineStr">
        <is>
          <t>Mines and Mining · printed pp. 376</t>
        </is>
      </c>
    </row>
    <row r="3">
      <c r="A3" t="inlineStr">
        <is>
          <t>Petroleum: Output and Import. Based on the investigation made by the Japan Petroleum Co. (in 1 million gallons)</t>
        </is>
      </c>
    </row>
    <row r="4">
      <c r="A4" t="inlineStr">
        <is>
          <t>Scan: https://archive.org/details/japan-year-book-1930/page/n435/mode/1up</t>
        </is>
      </c>
    </row>
    <row r="5">
      <c r="A5" s="3" t="inlineStr">
        <is>
          <t>← Contents</t>
        </is>
      </c>
    </row>
    <row r="7">
      <c r="A7" s="5" t="inlineStr">
        <is>
          <t>Year</t>
        </is>
      </c>
      <c r="B7" s="5" t="inlineStr">
        <is>
          <t>Output — Japan proper</t>
        </is>
      </c>
      <c r="C7" s="5" t="inlineStr">
        <is>
          <t>Output — Taiwan</t>
        </is>
      </c>
      <c r="D7" s="5" t="inlineStr">
        <is>
          <t>Output — Total</t>
        </is>
      </c>
      <c r="E7" s="5" t="inlineStr">
        <is>
          <t>Import — For refining</t>
        </is>
      </c>
      <c r="F7" s="5" t="inlineStr">
        <is>
          <t>Import — For fuel</t>
        </is>
      </c>
      <c r="G7" s="5" t="inlineStr">
        <is>
          <t>Import — Total</t>
        </is>
      </c>
    </row>
    <row r="8">
      <c r="A8" s="9" t="n">
        <v>1912</v>
      </c>
      <c r="B8" s="11" t="n">
        <v>69.5</v>
      </c>
      <c r="C8" s="7" t="n">
        <v>0.15</v>
      </c>
      <c r="D8" s="11" t="n">
        <v>69.7</v>
      </c>
      <c r="E8" s="11" t="n">
        <v>1.1</v>
      </c>
      <c r="F8" s="11" t="n">
        <v>2.3</v>
      </c>
      <c r="G8" s="11" t="n">
        <v>3.4</v>
      </c>
    </row>
    <row r="9">
      <c r="A9" s="9" t="n">
        <v>1916</v>
      </c>
      <c r="B9" s="11" t="n">
        <v>123.7</v>
      </c>
      <c r="C9" s="7" t="n">
        <v>0.84</v>
      </c>
      <c r="D9" s="11" t="n">
        <v>124.5</v>
      </c>
      <c r="E9" s="11" t="n">
        <v>0.8</v>
      </c>
      <c r="F9" s="11" t="n">
        <v>1.9</v>
      </c>
      <c r="G9" s="11" t="n">
        <v>2.7</v>
      </c>
    </row>
    <row r="10">
      <c r="A10" s="9" t="n">
        <v>1921</v>
      </c>
      <c r="B10" s="11" t="n">
        <v>93.5</v>
      </c>
      <c r="C10" s="7" t="n">
        <v>0.31</v>
      </c>
      <c r="D10" s="11" t="n">
        <v>93.8</v>
      </c>
      <c r="E10" s="11" t="n">
        <v>5</v>
      </c>
      <c r="F10" s="11" t="n">
        <v>6.2</v>
      </c>
      <c r="G10" s="11" t="n">
        <v>11.2</v>
      </c>
    </row>
    <row r="11">
      <c r="A11" s="9" t="n">
        <v>1925</v>
      </c>
      <c r="B11" s="11" t="n">
        <v>78.09999999999999</v>
      </c>
      <c r="C11" s="7" t="n">
        <v>1</v>
      </c>
      <c r="D11" s="11" t="n">
        <v>79.09999999999999</v>
      </c>
      <c r="E11" s="11" t="n">
        <v>70.7</v>
      </c>
      <c r="F11" t="inlineStr"/>
      <c r="G11" s="11" t="n">
        <v>103.1</v>
      </c>
    </row>
    <row r="12">
      <c r="A12" s="9" t="n">
        <v>1926</v>
      </c>
      <c r="B12" s="11" t="n">
        <v>71.2</v>
      </c>
      <c r="C12" s="7" t="n">
        <v>3.83</v>
      </c>
      <c r="D12" s="11" t="n">
        <v>75</v>
      </c>
      <c r="E12" s="11" t="n">
        <v>73.3</v>
      </c>
      <c r="F12" t="inlineStr"/>
      <c r="G12" s="11" t="n">
        <v>117.9</v>
      </c>
    </row>
    <row r="13">
      <c r="A13" s="9" t="n">
        <v>1927</v>
      </c>
      <c r="B13" s="11" t="n">
        <v>67.8</v>
      </c>
      <c r="C13" s="7" t="n">
        <v>6.04</v>
      </c>
      <c r="D13" s="11" t="n">
        <v>73.8</v>
      </c>
      <c r="E13" s="11" t="n">
        <v>87.59999999999999</v>
      </c>
      <c r="F13" s="11" t="n">
        <v>75.09999999999999</v>
      </c>
      <c r="G13" s="11" t="n">
        <v>162.7</v>
      </c>
    </row>
    <row r="14">
      <c r="A14" s="9" t="n">
        <v>1928</v>
      </c>
      <c r="B14" s="11" t="n">
        <v>61.6</v>
      </c>
      <c r="C14" t="inlineStr">
        <is>
          <t>—</t>
        </is>
      </c>
      <c r="D14" t="inlineStr">
        <is>
          <t>—</t>
        </is>
      </c>
      <c r="E14" t="inlineStr">
        <is>
          <t>—</t>
        </is>
      </c>
      <c r="F14" t="inlineStr">
        <is>
          <t>—</t>
        </is>
      </c>
      <c r="G14" s="11" t="n">
        <v>380.7</v>
      </c>
    </row>
    <row r="16">
      <c r="A16" s="2" t="inlineStr">
        <is>
          <t>Transcriber's notes</t>
        </is>
      </c>
    </row>
    <row r="17">
      <c r="A17" t="inlineStr">
        <is>
          <t>Import For fuel 1925: first digit blotted (?2.4); left blank. Import total would imply 32.4.</t>
        </is>
      </c>
    </row>
    <row r="18">
      <c r="A18" t="inlineStr">
        <is>
          <t>Import For fuel 1926: first digit blotted (?9.6); left blank. Import total would imply 44.6, which does not match either reading of the glyph — so the row may not reconcile regardless.</t>
        </is>
      </c>
    </row>
    <row r="19">
      <c r="A19" t="inlineStr">
        <is>
          <t>Output totals: 1912 69.65→69.7 reconciles (rounded); 1916 124.54→124.5 reconciles; 1921 93.81→93.8 reconciles; 1925 79.1 reconciles; 1926 75.03→75.0 reconciles; 1927 73.84→73.8 reconciles.</t>
        </is>
      </c>
    </row>
    <row r="20">
      <c r="A20" t="inlineStr">
        <is>
          <t>Import totals: 1912 3.4 reconciles; 1916 2.7 reconciles; 1921 11.2 reconciles; 1927 87.6+75.1=162.7 reconciles; 1925, 1926 not checkable (blank cells).</t>
        </is>
      </c>
    </row>
  </sheetData>
  <hyperlinks>
    <hyperlink xmlns:r="http://schemas.openxmlformats.org/officeDocument/2006/relationships" ref="A5" r:id="rId1"/>
  </hyperlinks>
  <pageMargins left="0.75" right="0.75" top="1" bottom="1" header="0.5" footer="0.5"/>
</worksheet>
</file>

<file path=xl/worksheets/sheet47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[Import of various forms of oil]</t>
        </is>
      </c>
    </row>
    <row r="2">
      <c r="A2" t="inlineStr">
        <is>
          <t>Mines and Mining · printed pp. 376</t>
        </is>
      </c>
    </row>
    <row r="3">
      <c r="A3" t="inlineStr">
        <is>
          <t>According to the trade report of the Finance Department (in unit of 1,000)</t>
        </is>
      </c>
    </row>
    <row r="4">
      <c r="A4" t="inlineStr">
        <is>
          <t>Scan: https://archive.org/details/japan-year-book-1930/page/n435/mode/1up</t>
        </is>
      </c>
    </row>
    <row r="5">
      <c r="A5" s="3" t="inlineStr">
        <is>
          <t>← Contents</t>
        </is>
      </c>
    </row>
    <row r="7">
      <c r="A7" s="5" t="inlineStr">
        <is>
          <t>Item</t>
        </is>
      </c>
      <c r="B7" s="5" t="inlineStr">
        <is>
          <t>1926 — Quantity Gals.</t>
        </is>
      </c>
      <c r="C7" s="5" t="inlineStr">
        <is>
          <t>1926 — Value Yen</t>
        </is>
      </c>
      <c r="D7" s="5" t="inlineStr">
        <is>
          <t>1927 — Quantity Gals.</t>
        </is>
      </c>
      <c r="E7" s="5" t="inlineStr">
        <is>
          <t>1927 — Value Yen</t>
        </is>
      </c>
      <c r="F7" s="5" t="inlineStr">
        <is>
          <t>1928 — Quantity Gals.</t>
        </is>
      </c>
      <c r="G7" s="5" t="inlineStr">
        <is>
          <t>1928 — Value Yen</t>
        </is>
      </c>
    </row>
    <row r="8">
      <c r="A8" t="inlineStr">
        <is>
          <t>Crude (incl. fuel)</t>
        </is>
      </c>
      <c r="B8" s="8" t="n">
        <v>117896</v>
      </c>
      <c r="C8" s="8" t="n">
        <v>19235</v>
      </c>
      <c r="D8" s="8" t="n">
        <v>162656</v>
      </c>
      <c r="E8" s="8" t="n">
        <v>23993</v>
      </c>
      <c r="F8" s="8" t="n">
        <v>380655</v>
      </c>
      <c r="G8" s="8" t="n">
        <v>45163</v>
      </c>
    </row>
    <row r="9">
      <c r="A9" t="inlineStr">
        <is>
          <t>Gasoline</t>
        </is>
      </c>
      <c r="B9" s="8" t="n">
        <v>29193</v>
      </c>
      <c r="C9" s="8" t="n">
        <v>18234</v>
      </c>
      <c r="D9" s="8" t="n">
        <v>18201</v>
      </c>
      <c r="E9" s="8" t="n">
        <v>11006</v>
      </c>
      <c r="F9" s="8" t="n">
        <v>10434</v>
      </c>
      <c r="G9" s="8" t="n">
        <v>6582</v>
      </c>
    </row>
    <row r="10">
      <c r="A10" t="inlineStr">
        <is>
          <t>Kerosene</t>
        </is>
      </c>
      <c r="B10" s="8" t="n">
        <v>25502</v>
      </c>
      <c r="C10" s="8" t="n">
        <v>11926</v>
      </c>
      <c r="D10" s="8" t="n">
        <v>48220</v>
      </c>
      <c r="E10" s="8" t="n">
        <v>24240</v>
      </c>
      <c r="F10" s="8" t="n">
        <v>68507</v>
      </c>
      <c r="G10" s="8" t="n">
        <v>30686</v>
      </c>
    </row>
    <row r="11">
      <c r="A11" t="inlineStr">
        <is>
          <t>Lubricating (A)</t>
        </is>
      </c>
      <c r="B11" s="8" t="n">
        <v>7334</v>
      </c>
      <c r="C11" s="8" t="n">
        <v>5079</v>
      </c>
      <c r="D11" s="8" t="n">
        <v>5263</v>
      </c>
      <c r="E11" s="8" t="n">
        <v>3728</v>
      </c>
      <c r="F11" s="8" t="n">
        <v>5799</v>
      </c>
      <c r="G11" s="8" t="n">
        <v>4023</v>
      </c>
    </row>
    <row r="12">
      <c r="A12" t="inlineStr">
        <is>
          <t>Lubricating (B)</t>
        </is>
      </c>
      <c r="B12" t="inlineStr">
        <is>
          <t>*563</t>
        </is>
      </c>
      <c r="C12" s="8" t="n">
        <v>5857</v>
      </c>
      <c r="D12" t="inlineStr">
        <is>
          <t>*335</t>
        </is>
      </c>
      <c r="E12" s="8" t="n">
        <v>3330</v>
      </c>
      <c r="F12" t="inlineStr">
        <is>
          <t>*395</t>
        </is>
      </c>
      <c r="G12" s="8" t="n">
        <v>3430</v>
      </c>
    </row>
    <row r="13">
      <c r="A13" t="inlineStr">
        <is>
          <t>Total</t>
        </is>
      </c>
      <c r="B13" t="inlineStr">
        <is>
          <t>—</t>
        </is>
      </c>
      <c r="C13" s="8" t="n">
        <v>60332</v>
      </c>
      <c r="D13" t="inlineStr">
        <is>
          <t>—</t>
        </is>
      </c>
      <c r="E13" s="8" t="n">
        <v>66271</v>
      </c>
      <c r="F13" t="inlineStr">
        <is>
          <t>—</t>
        </is>
      </c>
      <c r="G13" t="inlineStr"/>
    </row>
    <row r="15">
      <c r="A15" s="2" t="inlineStr">
        <is>
          <t>Footnotes</t>
        </is>
      </c>
    </row>
    <row r="16">
      <c r="A16" t="inlineStr">
        <is>
          <t>N.B.—(A)—lubricating oil with specific gravity of 0.9218 or less.</t>
        </is>
      </c>
    </row>
    <row r="17">
      <c r="A17" t="inlineStr">
        <is>
          <t>(B)—other lubricating oil.  *—in 100 "kin".</t>
        </is>
      </c>
    </row>
    <row r="19">
      <c r="A19" s="2" t="inlineStr">
        <is>
          <t>Transcriber's notes</t>
        </is>
      </c>
    </row>
    <row r="20">
      <c r="A20" t="inlineStr">
        <is>
          <t>Year headings printed small, read 1926, 1927, 1928.</t>
        </is>
      </c>
    </row>
    <row r="21">
      <c r="A21" t="inlineStr">
        <is>
          <t>1928 Total value: faint/broken (?9,?84 — looks like 89,584 or 39,884); left blank. Parts sum to 89,884.</t>
        </is>
      </c>
    </row>
    <row r="22">
      <c r="A22" t="inlineStr">
        <is>
          <t>Value totals: 1926 parts sum 60,331 vs 60,332 — does NOT reconcile (diff 1); 1927 parts sum 66,297 vs 66,271 — does NOT reconcile (diff -26).</t>
        </is>
      </c>
    </row>
  </sheetData>
  <hyperlinks>
    <hyperlink xmlns:r="http://schemas.openxmlformats.org/officeDocument/2006/relationships" ref="A5" r:id="rId1"/>
  </hyperlinks>
  <pageMargins left="0.75" right="0.75" top="1" bottom="1" header="0.5" footer="0.5"/>
</worksheet>
</file>

<file path=xl/worksheets/sheet472.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[Supply and demand of refined oil]</t>
        </is>
      </c>
    </row>
    <row r="2">
      <c r="A2" t="inlineStr">
        <is>
          <t>Mines and Mining · printed pp. 376</t>
        </is>
      </c>
    </row>
    <row r="3">
      <c r="A3" t="inlineStr">
        <is>
          <t>Supply and Demand of Refined Oil (in 1,000 cases; 1 case=10 gallons)</t>
        </is>
      </c>
    </row>
    <row r="4">
      <c r="A4" t="inlineStr">
        <is>
          <t>Scan: https://archive.org/details/japan-year-book-1930/page/n435/mode/1up</t>
        </is>
      </c>
    </row>
    <row r="5">
      <c r="A5" s="3" t="inlineStr">
        <is>
          <t>← Contents</t>
        </is>
      </c>
    </row>
    <row r="7">
      <c r="A7" s="5" t="inlineStr">
        <is>
          <t>Year / item</t>
        </is>
      </c>
      <c r="B7" s="5" t="inlineStr">
        <is>
          <t>Gasoline</t>
        </is>
      </c>
      <c r="C7" s="5" t="inlineStr">
        <is>
          <t>Kerosene</t>
        </is>
      </c>
      <c r="D7" s="5" t="inlineStr">
        <is>
          <t>Neutral</t>
        </is>
      </c>
      <c r="E7" s="5" t="inlineStr">
        <is>
          <t>Fuel</t>
        </is>
      </c>
      <c r="F7" s="5" t="inlineStr">
        <is>
          <t>Lubricating</t>
        </is>
      </c>
      <c r="G7" s="5" t="inlineStr">
        <is>
          <t>Total</t>
        </is>
      </c>
    </row>
    <row r="8">
      <c r="A8" t="inlineStr">
        <is>
          <t>1925 Output</t>
        </is>
      </c>
      <c r="B8" t="inlineStr"/>
      <c r="C8" s="9" t="n">
        <v>752</v>
      </c>
      <c r="D8" s="8" t="n">
        <v>2476</v>
      </c>
      <c r="E8" s="9" t="n">
        <v>589</v>
      </c>
      <c r="F8" s="8" t="n">
        <v>1400</v>
      </c>
      <c r="G8" s="8" t="n">
        <v>6048</v>
      </c>
    </row>
    <row r="9">
      <c r="A9" t="inlineStr">
        <is>
          <t>1925 Refined</t>
        </is>
      </c>
      <c r="B9" s="9" t="n">
        <v>634</v>
      </c>
      <c r="C9" s="9" t="n">
        <v>531</v>
      </c>
      <c r="D9" s="8" t="n">
        <v>2624</v>
      </c>
      <c r="E9" s="8" t="n">
        <v>1220</v>
      </c>
      <c r="F9" s="9" t="n">
        <v>711</v>
      </c>
      <c r="G9" s="8" t="n">
        <v>5721</v>
      </c>
    </row>
    <row r="10">
      <c r="A10" t="inlineStr">
        <is>
          <t>1925 Import</t>
        </is>
      </c>
      <c r="B10" s="8" t="n">
        <v>2252</v>
      </c>
      <c r="C10" s="8" t="n">
        <v>2719</v>
      </c>
      <c r="D10" t="inlineStr">
        <is>
          <t>—</t>
        </is>
      </c>
      <c r="E10" s="8" t="n">
        <v>3240</v>
      </c>
      <c r="F10" s="8" t="n">
        <v>1460</v>
      </c>
      <c r="G10" s="8" t="n">
        <v>9670</v>
      </c>
    </row>
    <row r="11">
      <c r="A11" t="inlineStr">
        <is>
          <t>1925 Export</t>
        </is>
      </c>
      <c r="B11" s="9" t="n">
        <v>35</v>
      </c>
      <c r="C11" s="9" t="n">
        <v>223</v>
      </c>
      <c r="D11" s="9" t="n">
        <v>261</v>
      </c>
      <c r="E11" s="9" t="n">
        <v>45</v>
      </c>
      <c r="F11" s="9" t="n">
        <v>337</v>
      </c>
      <c r="G11" s="9" t="n">
        <v>901</v>
      </c>
    </row>
    <row r="12">
      <c r="A12" t="inlineStr">
        <is>
          <t>1925 Demand</t>
        </is>
      </c>
      <c r="B12" s="8" t="n">
        <v>3682</v>
      </c>
      <c r="C12" s="8" t="n">
        <v>3779</v>
      </c>
      <c r="D12" s="8" t="n">
        <v>4839</v>
      </c>
      <c r="E12" s="8" t="n">
        <v>5005</v>
      </c>
      <c r="F12" s="8" t="n">
        <v>3233</v>
      </c>
      <c r="G12" s="8" t="n">
        <v>20538</v>
      </c>
    </row>
    <row r="13">
      <c r="A13" t="inlineStr">
        <is>
          <t>1926 Output</t>
        </is>
      </c>
      <c r="B13" s="8" t="n">
        <v>1153</v>
      </c>
      <c r="C13" s="9" t="n">
        <v>545</v>
      </c>
      <c r="D13" s="8" t="n">
        <v>2560</v>
      </c>
      <c r="E13" s="9" t="n">
        <v>585</v>
      </c>
      <c r="F13" s="8" t="n">
        <v>1380</v>
      </c>
      <c r="G13" s="8" t="n">
        <v>6224</v>
      </c>
    </row>
    <row r="14">
      <c r="A14" t="inlineStr">
        <is>
          <t>1926 Refined</t>
        </is>
      </c>
      <c r="B14" s="9" t="n">
        <v>962</v>
      </c>
      <c r="C14" s="9" t="n">
        <v>493</v>
      </c>
      <c r="D14" s="8" t="n">
        <v>3040</v>
      </c>
      <c r="E14" s="8" t="n">
        <v>1245</v>
      </c>
      <c r="F14" s="9" t="n">
        <v>825</v>
      </c>
      <c r="G14" s="8" t="n">
        <v>6564</v>
      </c>
    </row>
    <row r="15">
      <c r="A15" t="inlineStr">
        <is>
          <t>1926 Import</t>
        </is>
      </c>
      <c r="B15" s="8" t="n">
        <v>2919</v>
      </c>
      <c r="C15" s="8" t="n">
        <v>2568</v>
      </c>
      <c r="D15" t="inlineStr">
        <is>
          <t>—</t>
        </is>
      </c>
      <c r="E15" s="8" t="n">
        <v>3961</v>
      </c>
      <c r="F15" s="8" t="n">
        <v>1758</v>
      </c>
      <c r="G15" s="8" t="n">
        <v>11207</v>
      </c>
    </row>
    <row r="16">
      <c r="A16" t="inlineStr">
        <is>
          <t>1926 Export</t>
        </is>
      </c>
      <c r="B16" s="9" t="n">
        <v>43</v>
      </c>
      <c r="C16" s="9" t="n">
        <v>164</v>
      </c>
      <c r="D16" s="9" t="n">
        <v>253</v>
      </c>
      <c r="E16" s="9" t="n">
        <v>371</v>
      </c>
      <c r="F16" s="9" t="n">
        <v>437</v>
      </c>
      <c r="G16" s="8" t="n">
        <v>1268</v>
      </c>
    </row>
    <row r="17">
      <c r="A17" t="inlineStr">
        <is>
          <t>1926 Demand</t>
        </is>
      </c>
      <c r="B17" s="8" t="n">
        <v>4992</v>
      </c>
      <c r="C17" s="8" t="n">
        <v>3443</v>
      </c>
      <c r="D17" s="8" t="n">
        <v>5347</v>
      </c>
      <c r="E17" s="8" t="n">
        <v>5421</v>
      </c>
      <c r="F17" s="8" t="n">
        <v>3525</v>
      </c>
      <c r="G17" s="8" t="n">
        <v>22727</v>
      </c>
    </row>
    <row r="18">
      <c r="A18" t="inlineStr">
        <is>
          <t>1927 Output</t>
        </is>
      </c>
      <c r="B18" s="8" t="n">
        <v>1342</v>
      </c>
      <c r="C18" s="9" t="n">
        <v>641</v>
      </c>
      <c r="D18" s="8" t="n">
        <v>2293</v>
      </c>
      <c r="E18" s="9" t="n">
        <v>575</v>
      </c>
      <c r="F18" s="8" t="n">
        <v>1667</v>
      </c>
      <c r="G18" s="8" t="n">
        <v>6518</v>
      </c>
    </row>
    <row r="19">
      <c r="A19" t="inlineStr">
        <is>
          <t>1927 Refined</t>
        </is>
      </c>
      <c r="B19" s="8" t="n">
        <v>1394</v>
      </c>
      <c r="C19" s="9" t="n">
        <v>449</v>
      </c>
      <c r="D19" s="8" t="n">
        <v>2826</v>
      </c>
      <c r="E19" s="9" t="n">
        <v>558</v>
      </c>
      <c r="F19" s="8" t="n">
        <v>1700</v>
      </c>
      <c r="G19" s="8" t="n">
        <v>6926</v>
      </c>
    </row>
    <row r="20">
      <c r="A20" t="inlineStr">
        <is>
          <t>1927 Import</t>
        </is>
      </c>
      <c r="B20" s="8" t="n">
        <v>3498</v>
      </c>
      <c r="C20" s="8" t="n">
        <v>2297</v>
      </c>
      <c r="D20" t="inlineStr">
        <is>
          <t>—</t>
        </is>
      </c>
      <c r="E20" s="8" t="n">
        <v>7512</v>
      </c>
      <c r="F20" s="8" t="n">
        <v>1993</v>
      </c>
      <c r="G20" s="8" t="n">
        <v>15300</v>
      </c>
    </row>
    <row r="21">
      <c r="A21" t="inlineStr">
        <is>
          <t>1927 Export</t>
        </is>
      </c>
      <c r="B21" s="9" t="n">
        <v>11</v>
      </c>
      <c r="C21" s="9" t="n">
        <v>217</v>
      </c>
      <c r="D21" s="9" t="n">
        <v>259</v>
      </c>
      <c r="E21" s="9" t="n">
        <v>129</v>
      </c>
      <c r="F21" s="9" t="n">
        <v>475</v>
      </c>
      <c r="G21" s="8" t="n">
        <v>1069</v>
      </c>
    </row>
    <row r="22">
      <c r="A22" t="inlineStr">
        <is>
          <t>1927 Demand</t>
        </is>
      </c>
      <c r="B22" s="8" t="n">
        <v>6246</v>
      </c>
      <c r="C22" s="8" t="n">
        <v>3169</v>
      </c>
      <c r="D22" s="8" t="n">
        <v>4860</v>
      </c>
      <c r="E22" s="8" t="n">
        <v>8515</v>
      </c>
      <c r="F22" s="8" t="n">
        <v>4886</v>
      </c>
      <c r="G22" s="8" t="n">
        <v>27675</v>
      </c>
    </row>
    <row r="24">
      <c r="A24" s="2" t="inlineStr">
        <is>
          <t>Footnotes</t>
        </is>
      </c>
    </row>
    <row r="25">
      <c r="A25" t="inlineStr">
        <is>
          <t>N.B.—"Refined" means oils refined from imported crude oil.</t>
        </is>
      </c>
    </row>
    <row r="27">
      <c r="A27" s="2" t="inlineStr">
        <is>
          <t>Transcriber's notes</t>
        </is>
      </c>
    </row>
    <row r="28">
      <c r="A28" t="inlineStr">
        <is>
          <t>Stub combines the year (printed once, braced) with the item.</t>
        </is>
      </c>
    </row>
    <row r="29">
      <c r="A29" t="inlineStr">
        <is>
          <t>1925 Output Gasoline: second digit ambiguous (8?1 — 3 or 8); left blank.</t>
        </is>
      </c>
    </row>
    <row r="30">
      <c r="A30" t="inlineStr">
        <is>
          <t>Some thousands separators print as periods (e.g. 1925 Neutral output '2.476', 1927 Total output '6.518'); transcribed with commas.</t>
        </is>
      </c>
    </row>
    <row r="31">
      <c r="A31" t="inlineStr">
        <is>
          <t>1927 Output Total '6,518': last digit slightly blotted, read as 8.</t>
        </is>
      </c>
    </row>
    <row r="32">
      <c r="A32" t="inlineStr">
        <is>
          <t>Row totals (sum of five kinds vs Total): 1925 Output not checkable; 1925 Refined 5,720 vs 5,721 (diff 1); 1925 Import 9,671 vs 9,670 (diff 1); 1925 Export 901 reconciles; 1925 Demand 20,538 reconciles; 1926 Output 6,223 vs 6,224; 1926 Refined 6,565 vs 6,564; 1926 Import 11,206 vs 11,207; 1926 Export 1,268 reconciles; 1926 Demand 22,728 vs 22,727; 1927 Output 6,518 reconciles; 1927 Refined 6,927 vs 6,926; 1927 Import 15,300 reconciles; 1927 Export 1,091 vs 1,069 — does NOT reconcile (diff 22); 1927 Demand 27,676 vs 27,675. Diffs of 1 are likely rounding.</t>
        </is>
      </c>
    </row>
    <row r="33">
      <c r="A33" t="inlineStr">
        <is>
          <t>Output+Refined+Import−Export vs Demand: mostly within ±1 (rounding); 1927 Gasoline 6,223 vs 6,246 — does NOT reconcile (diff 23).</t>
        </is>
      </c>
    </row>
  </sheetData>
  <hyperlinks>
    <hyperlink xmlns:r="http://schemas.openxmlformats.org/officeDocument/2006/relationships" ref="A5" r:id="rId1"/>
  </hyperlinks>
  <pageMargins left="0.75" right="0.75" top="1" bottom="1" header="0.5" footer="0.5"/>
</worksheet>
</file>

<file path=xl/worksheets/sheet47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[Investment in mining business]</t>
        </is>
      </c>
    </row>
    <row r="2">
      <c r="A2" t="inlineStr">
        <is>
          <t>Mines and Mining · printed pp. 377</t>
        </is>
      </c>
    </row>
    <row r="3">
      <c r="A3" t="inlineStr">
        <is>
          <t>Investment in Mining Business (capital being in ¥1,000) [introductory text at foot of p. 376]</t>
        </is>
      </c>
    </row>
    <row r="4">
      <c r="A4" t="inlineStr">
        <is>
          <t>Scan: https://archive.org/details/japan-year-book-1930/page/n436/mode/1up</t>
        </is>
      </c>
    </row>
    <row r="5">
      <c r="A5" s="3" t="inlineStr">
        <is>
          <t>← Contents</t>
        </is>
      </c>
    </row>
    <row r="7">
      <c r="A7" s="5" t="inlineStr">
        <is>
          <t>Kinds of business</t>
        </is>
      </c>
      <c r="B7" s="5" t="inlineStr">
        <is>
          <t>1927 — No. of Cos.</t>
        </is>
      </c>
      <c r="C7" s="5" t="inlineStr">
        <is>
          <t>1927 — Capital subscribed</t>
        </is>
      </c>
      <c r="D7" s="5" t="inlineStr">
        <is>
          <t>1927 — Cap. p. u.</t>
        </is>
      </c>
      <c r="E7" s="5" t="inlineStr">
        <is>
          <t>1926 — No. of Cos.</t>
        </is>
      </c>
      <c r="F7" s="5" t="inlineStr">
        <is>
          <t>1926 — Capital subscribed</t>
        </is>
      </c>
      <c r="G7" s="5" t="inlineStr">
        <is>
          <t>1926 — Cap. p. u.</t>
        </is>
      </c>
    </row>
    <row r="8">
      <c r="A8" t="inlineStr">
        <is>
          <t>Metal</t>
        </is>
      </c>
      <c r="B8" s="9" t="n">
        <v>76</v>
      </c>
      <c r="C8" s="8" t="n">
        <v>568952</v>
      </c>
      <c r="D8" s="8" t="n">
        <v>270144</v>
      </c>
      <c r="E8" s="9" t="n">
        <v>69</v>
      </c>
      <c r="F8" s="8" t="n">
        <v>567586</v>
      </c>
      <c r="G8" s="8" t="n">
        <v>271720</v>
      </c>
    </row>
    <row r="9">
      <c r="A9" t="inlineStr">
        <is>
          <t>Coal</t>
        </is>
      </c>
      <c r="B9" s="9" t="n">
        <v>97</v>
      </c>
      <c r="C9" s="8" t="n">
        <v>344395</v>
      </c>
      <c r="D9" s="8" t="n">
        <v>231674</v>
      </c>
      <c r="E9" s="9" t="n">
        <v>95</v>
      </c>
      <c r="F9" s="8" t="n">
        <v>320451</v>
      </c>
      <c r="G9" s="8" t="n">
        <v>218824</v>
      </c>
    </row>
    <row r="10">
      <c r="A10" t="inlineStr">
        <is>
          <t>Petroleum</t>
        </is>
      </c>
      <c r="B10" s="9" t="n">
        <v>23</v>
      </c>
      <c r="C10" s="8" t="n">
        <v>147780</v>
      </c>
      <c r="D10" s="8" t="n">
        <v>114014</v>
      </c>
      <c r="E10" s="9" t="n">
        <v>21</v>
      </c>
      <c r="F10" s="8" t="n">
        <v>159450</v>
      </c>
      <c r="G10" s="8" t="n">
        <v>121202</v>
      </c>
    </row>
    <row r="11">
      <c r="A11" t="inlineStr">
        <is>
          <t>Others</t>
        </is>
      </c>
      <c r="B11" s="9" t="n">
        <v>167</v>
      </c>
      <c r="C11" s="8" t="n">
        <v>35378</v>
      </c>
      <c r="D11" s="8" t="n">
        <v>18587</v>
      </c>
      <c r="E11" s="9" t="n">
        <v>164</v>
      </c>
      <c r="F11" s="8" t="n">
        <v>39444</v>
      </c>
      <c r="G11" s="8" t="n">
        <v>20620</v>
      </c>
    </row>
    <row r="12">
      <c r="A12" t="inlineStr">
        <is>
          <t>Total</t>
        </is>
      </c>
      <c r="B12" s="9" t="n">
        <v>363</v>
      </c>
      <c r="C12" s="8" t="n">
        <v>1096506</v>
      </c>
      <c r="D12" s="8" t="n">
        <v>634421</v>
      </c>
      <c r="E12" s="9" t="n">
        <v>349</v>
      </c>
      <c r="F12" s="8" t="n">
        <v>1086931</v>
      </c>
      <c r="G12" s="8" t="n">
        <v>632365</v>
      </c>
    </row>
    <row r="14">
      <c r="A14" s="2" t="inlineStr">
        <is>
          <t>Transcriber's notes</t>
        </is>
      </c>
    </row>
    <row r="15">
      <c r="A15" t="inlineStr">
        <is>
          <t>1926 Metal Capital subscribed '567,586': third digit faint/broken but read as 7.</t>
        </is>
      </c>
    </row>
    <row r="16">
      <c r="A16" t="inlineStr">
        <is>
          <t>Totals 1927: No. 363 reconciles; Capital parts 1,096,505 vs 1,096,506 (diff 1); Cap. p.u. parts 634,419 vs 634,421 (diff 2) — do NOT reconcile. Totals 1926: No. 349 reconciles; Capital 1,086,931 reconciles; Cap. p.u. parts 632,366 vs 632,365 (diff -1) — does NOT reconcile.</t>
        </is>
      </c>
    </row>
  </sheetData>
  <hyperlinks>
    <hyperlink xmlns:r="http://schemas.openxmlformats.org/officeDocument/2006/relationships" ref="A5" r:id="rId1"/>
  </hyperlinks>
  <pageMargins left="0.75" right="0.75" top="1" bottom="1" header="0.5" footer="0.5"/>
</worksheet>
</file>

<file path=xl/worksheets/sheet474.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Mine-Workers</t>
        </is>
      </c>
    </row>
    <row r="2">
      <c r="A2" t="inlineStr">
        <is>
          <t>Mines and Mining · printed pp. 377</t>
        </is>
      </c>
    </row>
    <row r="3">
      <c r="A3" t="inlineStr">
        <is>
          <t>Number of Mine-Workers</t>
        </is>
      </c>
    </row>
    <row r="4">
      <c r="A4" t="inlineStr">
        <is>
          <t>Scan: https://archive.org/details/japan-year-book-1930/page/n436/mode/1up</t>
        </is>
      </c>
    </row>
    <row r="5">
      <c r="A5" s="3" t="inlineStr">
        <is>
          <t>← Contents</t>
        </is>
      </c>
    </row>
    <row r="7">
      <c r="A7" s="5" t="inlineStr">
        <is>
          <t>Year ended June</t>
        </is>
      </c>
      <c r="B7" s="5" t="inlineStr">
        <is>
          <t>Metal</t>
        </is>
      </c>
      <c r="C7" s="5" t="inlineStr">
        <is>
          <t>Coal</t>
        </is>
      </c>
      <c r="D7" s="5" t="inlineStr">
        <is>
          <t>Oil-wells</t>
        </is>
      </c>
      <c r="E7" s="5" t="inlineStr">
        <is>
          <t>Total includ. others</t>
        </is>
      </c>
    </row>
    <row r="8">
      <c r="A8" s="9" t="n">
        <v>1925</v>
      </c>
      <c r="B8" s="8" t="n">
        <v>44861</v>
      </c>
      <c r="C8" s="8" t="n">
        <v>252898</v>
      </c>
      <c r="D8" s="8" t="n">
        <v>7320</v>
      </c>
      <c r="E8" s="8" t="n">
        <v>310426</v>
      </c>
    </row>
    <row r="9">
      <c r="A9" s="9" t="n">
        <v>1926</v>
      </c>
      <c r="B9" s="8" t="n">
        <v>46923</v>
      </c>
      <c r="C9" s="8" t="n">
        <v>235044</v>
      </c>
      <c r="D9" s="8" t="n">
        <v>6406</v>
      </c>
      <c r="E9" s="8" t="n">
        <v>293562</v>
      </c>
    </row>
    <row r="10">
      <c r="A10" s="9" t="n">
        <v>1927</v>
      </c>
      <c r="B10" s="8" t="n">
        <v>45656</v>
      </c>
      <c r="C10" s="8" t="n">
        <v>239167</v>
      </c>
      <c r="D10" s="8" t="n">
        <v>5889</v>
      </c>
      <c r="E10" s="8" t="n">
        <v>295629</v>
      </c>
    </row>
    <row r="12">
      <c r="A12" s="2" t="inlineStr">
        <is>
          <t>Transcriber's notes</t>
        </is>
      </c>
    </row>
    <row r="13">
      <c r="A13" t="inlineStr">
        <is>
          <t>Total includes others; not checkable.</t>
        </is>
      </c>
    </row>
  </sheetData>
  <hyperlinks>
    <hyperlink xmlns:r="http://schemas.openxmlformats.org/officeDocument/2006/relationships" ref="A5" r:id="rId1"/>
  </hyperlinks>
  <pageMargins left="0.75" right="0.75" top="1" bottom="1" header="0.5" footer="0.5"/>
</worksheet>
</file>

<file path=xl/worksheets/sheet475.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Total Number of Workers Employed (1,000)</t>
        </is>
      </c>
    </row>
    <row r="2">
      <c r="A2" t="inlineStr">
        <is>
          <t>Mines and Mining · printed pp. 377</t>
        </is>
      </c>
    </row>
    <row r="3">
      <c r="A3" t="inlineStr">
        <is>
          <t>Number of Mine-Workers</t>
        </is>
      </c>
    </row>
    <row r="4">
      <c r="A4" t="inlineStr">
        <is>
          <t>Scan: https://archive.org/details/japan-year-book-1930/page/n436/mode/1up</t>
        </is>
      </c>
    </row>
    <row r="5">
      <c r="A5" s="3" t="inlineStr">
        <is>
          <t>← Contents</t>
        </is>
      </c>
    </row>
    <row r="7">
      <c r="A7" s="5" t="inlineStr">
        <is>
          <t>Year ended June</t>
        </is>
      </c>
      <c r="B7" s="5" t="inlineStr">
        <is>
          <t>Metal</t>
        </is>
      </c>
      <c r="C7" s="5" t="inlineStr">
        <is>
          <t>Coal</t>
        </is>
      </c>
      <c r="D7" s="5" t="inlineStr">
        <is>
          <t>Oil-wells</t>
        </is>
      </c>
      <c r="E7" s="5" t="inlineStr">
        <is>
          <t>Total includ. others</t>
        </is>
      </c>
    </row>
    <row r="8">
      <c r="A8" s="9" t="n">
        <v>1925</v>
      </c>
      <c r="B8" s="8" t="n">
        <v>13524</v>
      </c>
      <c r="C8" s="8" t="n">
        <v>60368</v>
      </c>
      <c r="D8" s="8" t="n">
        <v>2229</v>
      </c>
      <c r="E8" s="8" t="n">
        <v>77581</v>
      </c>
    </row>
    <row r="9">
      <c r="A9" s="9" t="n">
        <v>1926</v>
      </c>
      <c r="B9" s="8" t="n">
        <v>13753</v>
      </c>
      <c r="C9" s="8" t="n">
        <v>57433</v>
      </c>
      <c r="D9" s="8" t="n">
        <v>2118</v>
      </c>
      <c r="E9" s="8" t="n">
        <v>74574</v>
      </c>
    </row>
    <row r="10">
      <c r="A10" s="9" t="n">
        <v>1927</v>
      </c>
      <c r="B10" s="8" t="n">
        <v>13201</v>
      </c>
      <c r="C10" s="8" t="n">
        <v>57991</v>
      </c>
      <c r="D10" s="8" t="n">
        <v>2090</v>
      </c>
      <c r="E10" s="8" t="n">
        <v>74552</v>
      </c>
    </row>
    <row r="12">
      <c r="A12" s="2" t="inlineStr">
        <is>
          <t>Transcriber's notes</t>
        </is>
      </c>
    </row>
    <row r="13">
      <c r="A13" t="inlineStr">
        <is>
          <t>Total includes others; not checkable.</t>
        </is>
      </c>
    </row>
  </sheetData>
  <hyperlinks>
    <hyperlink xmlns:r="http://schemas.openxmlformats.org/officeDocument/2006/relationships" ref="A5" r:id="rId1"/>
  </hyperlinks>
  <pageMargins left="0.75" right="0.75" top="1" bottom="1" header="0.5" footer="0.5"/>
</worksheet>
</file>

<file path=xl/worksheets/sheet476.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Placer-workers</t>
        </is>
      </c>
    </row>
    <row r="2">
      <c r="A2" t="inlineStr">
        <is>
          <t>Mines and Mining · printed pp. 377</t>
        </is>
      </c>
    </row>
    <row r="3">
      <c r="A3" t="inlineStr">
        <is>
          <t>Number of Mine-Workers</t>
        </is>
      </c>
    </row>
    <row r="4">
      <c r="A4" t="inlineStr">
        <is>
          <t>Scan: https://archive.org/details/japan-year-book-1930/page/n436/mode/1up</t>
        </is>
      </c>
    </row>
    <row r="5">
      <c r="A5" s="3" t="inlineStr">
        <is>
          <t>← Contents</t>
        </is>
      </c>
    </row>
    <row r="7">
      <c r="A7" s="5" t="inlineStr">
        <is>
          <t>Year ended December</t>
        </is>
      </c>
      <c r="B7" s="5" t="inlineStr">
        <is>
          <t>Gold</t>
        </is>
      </c>
      <c r="C7" s="5" t="inlineStr">
        <is>
          <t>Iron</t>
        </is>
      </c>
      <c r="D7" s="5" t="inlineStr">
        <is>
          <t>Others</t>
        </is>
      </c>
      <c r="E7" s="5" t="inlineStr">
        <is>
          <t>Total</t>
        </is>
      </c>
    </row>
    <row r="8">
      <c r="A8" s="9" t="n">
        <v>1925</v>
      </c>
      <c r="B8" s="9" t="n">
        <v>188</v>
      </c>
      <c r="C8" s="9" t="n">
        <v>190</v>
      </c>
      <c r="D8" s="9" t="n">
        <v>164</v>
      </c>
      <c r="E8" s="9" t="n">
        <v>542</v>
      </c>
    </row>
    <row r="9">
      <c r="A9" s="9" t="n">
        <v>1926</v>
      </c>
      <c r="B9" s="9" t="n">
        <v>85</v>
      </c>
      <c r="C9" s="9" t="n">
        <v>130</v>
      </c>
      <c r="D9" s="9" t="n">
        <v>207</v>
      </c>
      <c r="E9" s="9" t="n">
        <v>422</v>
      </c>
    </row>
    <row r="10">
      <c r="A10" s="9" t="n">
        <v>1927</v>
      </c>
      <c r="B10" s="9" t="n">
        <v>37</v>
      </c>
      <c r="C10" s="9" t="n">
        <v>219</v>
      </c>
      <c r="D10" s="9" t="n">
        <v>47</v>
      </c>
      <c r="E10" s="9" t="n">
        <v>303</v>
      </c>
    </row>
    <row r="12">
      <c r="A12" s="2" t="inlineStr">
        <is>
          <t>Transcriber's notes</t>
        </is>
      </c>
    </row>
    <row r="13">
      <c r="A13" t="inlineStr">
        <is>
          <t>Totals: all three years reconcile.</t>
        </is>
      </c>
    </row>
  </sheetData>
  <hyperlinks>
    <hyperlink xmlns:r="http://schemas.openxmlformats.org/officeDocument/2006/relationships" ref="A5" r:id="rId1"/>
  </hyperlinks>
  <pageMargins left="0.75" right="0.75" top="1" bottom="1" header="0.5" footer="0.5"/>
</worksheet>
</file>

<file path=xl/worksheets/sheet477.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Workers Employed at Metal Mines</t>
        </is>
      </c>
    </row>
    <row r="2">
      <c r="A2" t="inlineStr">
        <is>
          <t>Mines and Mining · printed pp. 377</t>
        </is>
      </c>
    </row>
    <row r="3">
      <c r="A3" t="inlineStr">
        <is>
          <t>Number of Mine-Workers</t>
        </is>
      </c>
    </row>
    <row r="4">
      <c r="A4" t="inlineStr">
        <is>
          <t>Scan: https://archive.org/details/japan-year-book-1930/page/n436/mode/1up</t>
        </is>
      </c>
    </row>
    <row r="5">
      <c r="A5" s="3" t="inlineStr">
        <is>
          <t>← Contents</t>
        </is>
      </c>
    </row>
    <row r="7">
      <c r="A7" s="5" t="inlineStr">
        <is>
          <t>Year ended December</t>
        </is>
      </c>
      <c r="B7" s="5" t="inlineStr">
        <is>
          <t>Gold</t>
        </is>
      </c>
      <c r="C7" s="5" t="inlineStr">
        <is>
          <t>Iron</t>
        </is>
      </c>
      <c r="D7" s="5" t="inlineStr">
        <is>
          <t>Others</t>
        </is>
      </c>
      <c r="E7" s="5" t="inlineStr">
        <is>
          <t>Total</t>
        </is>
      </c>
    </row>
    <row r="8">
      <c r="A8" s="9" t="n">
        <v>1925</v>
      </c>
      <c r="B8" s="8" t="n">
        <v>16586</v>
      </c>
      <c r="C8" s="8" t="n">
        <v>6609</v>
      </c>
      <c r="D8" s="8" t="n">
        <v>16142</v>
      </c>
      <c r="E8" s="8" t="n">
        <v>39337</v>
      </c>
    </row>
    <row r="9">
      <c r="A9" s="9" t="n">
        <v>1926</v>
      </c>
      <c r="B9" s="8" t="n">
        <v>2062</v>
      </c>
      <c r="C9" s="8" t="n">
        <v>5825</v>
      </c>
      <c r="D9" s="8" t="n">
        <v>17054</v>
      </c>
      <c r="E9" s="8" t="n">
        <v>24941</v>
      </c>
    </row>
    <row r="10">
      <c r="A10" s="9" t="n">
        <v>1927</v>
      </c>
      <c r="B10" s="8" t="n">
        <v>4256</v>
      </c>
      <c r="C10" s="8" t="n">
        <v>55234</v>
      </c>
      <c r="D10" s="8" t="n">
        <v>4110</v>
      </c>
      <c r="E10" s="8" t="n">
        <v>63600</v>
      </c>
    </row>
    <row r="12">
      <c r="A12" s="2" t="inlineStr">
        <is>
          <t>Transcriber's notes</t>
        </is>
      </c>
    </row>
    <row r="13">
      <c r="A13" t="inlineStr">
        <is>
          <t>Totals: all three years reconcile.</t>
        </is>
      </c>
    </row>
  </sheetData>
  <hyperlinks>
    <hyperlink xmlns:r="http://schemas.openxmlformats.org/officeDocument/2006/relationships" ref="A5" r:id="rId1"/>
  </hyperlinks>
  <pageMargins left="0.75" right="0.75" top="1" bottom="1" header="0.5" footer="0.5"/>
</worksheet>
</file>

<file path=xl/worksheets/sheet47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Accidents at Mines</t>
        </is>
      </c>
    </row>
    <row r="2">
      <c r="A2" t="inlineStr">
        <is>
          <t>Mines and Mining · printed pp. 377</t>
        </is>
      </c>
    </row>
    <row r="3">
      <c r="A3" t="inlineStr">
        <is>
          <t>Scan: https://archive.org/details/japan-year-book-1930/page/n436/mode/1up</t>
        </is>
      </c>
    </row>
    <row r="4">
      <c r="A4" s="3" t="inlineStr">
        <is>
          <t>← Contents</t>
        </is>
      </c>
    </row>
    <row r="6">
      <c r="A6" s="5" t="inlineStr">
        <is>
          <t>Year ended December</t>
        </is>
      </c>
      <c r="B6" s="5" t="inlineStr">
        <is>
          <t>No. of accidents</t>
        </is>
      </c>
      <c r="C6" s="5" t="inlineStr">
        <is>
          <t>Casualties — Deaths</t>
        </is>
      </c>
      <c r="D6" s="5" t="inlineStr">
        <is>
          <t>Casualties — Severely injured</t>
        </is>
      </c>
      <c r="E6" s="5" t="inlineStr">
        <is>
          <t>Casualties — Slightly injured</t>
        </is>
      </c>
      <c r="F6" s="5" t="inlineStr">
        <is>
          <t>Casualties — Total injured</t>
        </is>
      </c>
    </row>
    <row r="7">
      <c r="A7" s="9" t="n">
        <v>1925</v>
      </c>
      <c r="B7" s="8" t="n">
        <v>187026</v>
      </c>
      <c r="C7" s="9" t="n">
        <v>786</v>
      </c>
      <c r="D7" s="8" t="n">
        <v>5646</v>
      </c>
      <c r="E7" s="8" t="n">
        <v>181869</v>
      </c>
      <c r="F7" s="8" t="n">
        <v>188301</v>
      </c>
    </row>
    <row r="8">
      <c r="A8" s="9" t="n">
        <v>1926</v>
      </c>
      <c r="B8" s="8" t="n">
        <v>158332</v>
      </c>
      <c r="C8" s="9" t="n">
        <v>801</v>
      </c>
      <c r="D8" s="8" t="n">
        <v>3790</v>
      </c>
      <c r="E8" s="8" t="n">
        <v>154678</v>
      </c>
      <c r="F8" s="8" t="n">
        <v>159269</v>
      </c>
    </row>
    <row r="9">
      <c r="A9" s="9" t="n">
        <v>1927</v>
      </c>
      <c r="B9" s="8" t="n">
        <v>163108</v>
      </c>
      <c r="C9" s="8" t="n">
        <v>1002</v>
      </c>
      <c r="D9" s="8" t="n">
        <v>3277</v>
      </c>
      <c r="E9" s="8" t="n">
        <v>160366</v>
      </c>
      <c r="F9" s="8" t="n">
        <v>164595</v>
      </c>
    </row>
    <row r="11">
      <c r="A11" s="2" t="inlineStr">
        <is>
          <t>Transcriber's notes</t>
        </is>
      </c>
    </row>
    <row r="12">
      <c r="A12" t="inlineStr">
        <is>
          <t>'Total injured' equals Deaths+Severely+Slightly in 1925 (188,301) and 1926 (159,269) — reconciles; 1927 parts sum 164,645 vs printed 164,595 — does NOT reconcile (diff -50).</t>
        </is>
      </c>
    </row>
  </sheetData>
  <hyperlinks>
    <hyperlink xmlns:r="http://schemas.openxmlformats.org/officeDocument/2006/relationships" ref="A4" r:id="rId1"/>
  </hyperlinks>
  <pageMargins left="0.75" right="0.75" top="1" bottom="1" header="0.5" footer="0.5"/>
</worksheet>
</file>

<file path=xl/worksheets/sheet47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[Merger of industrial companies, 1925–1928]</t>
        </is>
      </c>
    </row>
    <row r="2">
      <c r="A2" t="inlineStr">
        <is>
          <t>Industry · printed pp. 379</t>
        </is>
      </c>
    </row>
    <row r="3">
      <c r="A3" t="inlineStr">
        <is>
          <t>According to the investigation of the Japan Hypothec Bank [introductory text on p. 378]</t>
        </is>
      </c>
    </row>
    <row r="4">
      <c r="A4" t="inlineStr">
        <is>
          <t>Scan: https://archive.org/details/japan-year-book-1930/page/n438/mode/1up</t>
        </is>
      </c>
    </row>
    <row r="5">
      <c r="A5" s="3" t="inlineStr">
        <is>
          <t>← Contents</t>
        </is>
      </c>
    </row>
    <row r="7">
      <c r="A7" s="5" t="inlineStr">
        <is>
          <t>Item</t>
        </is>
      </c>
      <c r="B7" s="5" t="inlineStr">
        <is>
          <t>1925</t>
        </is>
      </c>
      <c r="C7" s="5" t="inlineStr">
        <is>
          <t>1926</t>
        </is>
      </c>
      <c r="D7" s="5" t="inlineStr">
        <is>
          <t>1927</t>
        </is>
      </c>
      <c r="E7" s="5" t="inlineStr">
        <is>
          <t>1928 (1st half)</t>
        </is>
      </c>
    </row>
    <row r="8">
      <c r="A8" t="inlineStr">
        <is>
          <t>No. of companies</t>
        </is>
      </c>
      <c r="B8" s="9" t="n">
        <v>59</v>
      </c>
      <c r="C8" s="9" t="n">
        <v>66</v>
      </c>
      <c r="D8" s="9" t="n">
        <v>57</v>
      </c>
      <c r="E8" s="9" t="n">
        <v>22</v>
      </c>
    </row>
    <row r="9">
      <c r="A9" t="inlineStr">
        <is>
          <t>Capital p.u. (¥1,000)</t>
        </is>
      </c>
      <c r="B9" s="8" t="n">
        <v>109953</v>
      </c>
      <c r="C9" s="8" t="n">
        <v>126276</v>
      </c>
      <c r="D9" s="8" t="n">
        <v>103045</v>
      </c>
      <c r="E9" s="8" t="n">
        <v>78093</v>
      </c>
    </row>
    <row r="11">
      <c r="A11" s="2" t="inlineStr">
        <is>
          <t>Transcriber's notes</t>
        </is>
      </c>
    </row>
    <row r="12">
      <c r="A12" t="inlineStr">
        <is>
          <t>Year headings printed small and blurred; read 1925, 1926, 1927, 1928 (1st half).</t>
        </is>
      </c>
    </row>
    <row r="13">
      <c r="A13" t="inlineStr">
        <is>
          <t>No totals printed.</t>
        </is>
      </c>
    </row>
  </sheetData>
  <hyperlinks>
    <hyperlink xmlns:r="http://schemas.openxmlformats.org/officeDocument/2006/relationships" ref="A5" r:id="rId1"/>
  </hyperlinks>
  <pageMargins left="0.75" right="0.75" top="1" bottom="1" header="0.5" footer="0.5"/>
</worksheet>
</file>

<file path=xl/worksheets/sheet48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[Merged companies classified according to lines, combined figure for the years]</t>
        </is>
      </c>
    </row>
    <row r="2">
      <c r="A2" t="inlineStr">
        <is>
          <t>Industry · printed pp. 379</t>
        </is>
      </c>
    </row>
    <row r="3">
      <c r="A3" t="inlineStr">
        <is>
          <t>Scan: https://archive.org/details/japan-year-book-1930/page/n438/mode/1up</t>
        </is>
      </c>
    </row>
    <row r="4">
      <c r="A4" s="3" t="inlineStr">
        <is>
          <t>← Contents</t>
        </is>
      </c>
    </row>
    <row r="6">
      <c r="A6" s="5" t="inlineStr">
        <is>
          <t>Kinds</t>
        </is>
      </c>
      <c r="B6" s="5" t="inlineStr">
        <is>
          <t>No. of Companies</t>
        </is>
      </c>
      <c r="C6" s="5" t="inlineStr">
        <is>
          <t>Capital p.u.</t>
        </is>
      </c>
    </row>
    <row r="7">
      <c r="A7" t="inlineStr">
        <is>
          <t>Dyeing</t>
        </is>
      </c>
      <c r="B7" s="9" t="n">
        <v>29</v>
      </c>
      <c r="C7" t="inlineStr">
        <is>
          <t>¥36,882,000</t>
        </is>
      </c>
    </row>
    <row r="8">
      <c r="A8" t="inlineStr">
        <is>
          <t>Chemical</t>
        </is>
      </c>
      <c r="B8" s="9" t="n">
        <v>44</v>
      </c>
      <c r="C8" s="8" t="n">
        <v>61144000</v>
      </c>
    </row>
    <row r="9">
      <c r="A9" t="inlineStr">
        <is>
          <t>Mechanical engineering</t>
        </is>
      </c>
      <c r="B9" s="9" t="n">
        <v>18</v>
      </c>
      <c r="C9" s="8" t="n">
        <v>7265000</v>
      </c>
    </row>
    <row r="10">
      <c r="A10" t="inlineStr">
        <is>
          <t>Food &amp; drinks</t>
        </is>
      </c>
      <c r="B10" s="9" t="n">
        <v>53</v>
      </c>
      <c r="C10" s="8" t="n">
        <v>67671000</v>
      </c>
    </row>
    <row r="11">
      <c r="A11" t="inlineStr">
        <is>
          <t>Electric</t>
        </is>
      </c>
      <c r="B11" s="9" t="n">
        <v>103</v>
      </c>
      <c r="C11" s="8" t="n">
        <v>265506000</v>
      </c>
    </row>
    <row r="12">
      <c r="A12" t="inlineStr">
        <is>
          <t>Gas</t>
        </is>
      </c>
      <c r="B12" s="9" t="n">
        <v>2</v>
      </c>
      <c r="C12" s="8" t="n">
        <v>3850000</v>
      </c>
    </row>
    <row r="13">
      <c r="A13" t="inlineStr">
        <is>
          <t>Petroleum oil</t>
        </is>
      </c>
      <c r="B13" s="9" t="n">
        <v>2</v>
      </c>
      <c r="C13" s="8" t="n">
        <v>220000</v>
      </c>
    </row>
    <row r="14">
      <c r="A14" t="inlineStr">
        <is>
          <t>Mining &amp; Refining</t>
        </is>
      </c>
      <c r="B14" s="9" t="n">
        <v>6</v>
      </c>
      <c r="C14" s="8" t="n">
        <v>2400000</v>
      </c>
    </row>
    <row r="15">
      <c r="A15" t="inlineStr">
        <is>
          <t>Miscellaneous</t>
        </is>
      </c>
      <c r="B15" s="9" t="n">
        <v>18</v>
      </c>
      <c r="C15" s="8" t="n">
        <v>3960000</v>
      </c>
    </row>
    <row r="16">
      <c r="A16" t="inlineStr">
        <is>
          <t>Total</t>
        </is>
      </c>
      <c r="B16" s="9" t="n">
        <v>275</v>
      </c>
      <c r="C16" s="8" t="n">
        <v>448894000</v>
      </c>
    </row>
    <row r="18">
      <c r="A18" s="2" t="inlineStr">
        <is>
          <t>Transcriber's notes</t>
        </is>
      </c>
    </row>
    <row r="19">
      <c r="A19" t="inlineStr">
        <is>
          <t>Totals: No. of companies 275 — reconciles (note: 275 differs from the 59+66+57+22=204 of the preceding table, as printed). Capital parts sum 448,898,000 vs printed 448,894,000 — does NOT reconcile (diff 4,000).</t>
        </is>
      </c>
    </row>
  </sheetData>
  <hyperlinks>
    <hyperlink xmlns:r="http://schemas.openxmlformats.org/officeDocument/2006/relationships" ref="A4" r:id="rId1"/>
  </hyperlinks>
  <pageMargins left="0.75" right="0.75" top="1" bottom="1" header="0.5" footer="0.5"/>
</worksheet>
</file>

<file path=xl/worksheets/sheet48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[Factories employing over 5 operatives]</t>
        </is>
      </c>
    </row>
    <row r="2">
      <c r="A2" t="inlineStr">
        <is>
          <t>Industry · printed pp. 379</t>
        </is>
      </c>
    </row>
    <row r="3">
      <c r="A3" t="inlineStr">
        <is>
          <t>Factories and Employees</t>
        </is>
      </c>
    </row>
    <row r="4">
      <c r="A4" t="inlineStr">
        <is>
          <t>Scan: https://archive.org/details/japan-year-book-1930/page/n438/mode/1up</t>
        </is>
      </c>
    </row>
    <row r="5">
      <c r="A5" s="3" t="inlineStr">
        <is>
          <t>← Contents</t>
        </is>
      </c>
    </row>
    <row r="7">
      <c r="A7" s="5" t="inlineStr">
        <is>
          <t>Year</t>
        </is>
      </c>
      <c r="B7" s="5" t="inlineStr">
        <is>
          <t>No. of Factories — Run by motive power</t>
        </is>
      </c>
      <c r="C7" s="5" t="inlineStr">
        <is>
          <t>No. of Factories — Run by manual power</t>
        </is>
      </c>
      <c r="D7" s="5" t="inlineStr">
        <is>
          <t>No. of Factories — Total</t>
        </is>
      </c>
      <c r="E7" s="5" t="inlineStr">
        <is>
          <t>No. of Operatives — Male</t>
        </is>
      </c>
      <c r="F7" s="5" t="inlineStr">
        <is>
          <t>No. of Operatives — Female</t>
        </is>
      </c>
      <c r="G7" s="5" t="inlineStr">
        <is>
          <t>No. of Operatives — Total</t>
        </is>
      </c>
    </row>
    <row r="8">
      <c r="A8" s="9" t="n">
        <v>1923</v>
      </c>
      <c r="B8" s="8" t="n">
        <v>35360</v>
      </c>
      <c r="C8" s="8" t="n">
        <v>12426</v>
      </c>
      <c r="D8" s="8" t="n">
        <v>47786</v>
      </c>
      <c r="E8" s="8" t="n">
        <v>838197</v>
      </c>
      <c r="F8" s="8" t="n">
        <v>926936</v>
      </c>
      <c r="G8" s="8" t="n">
        <v>1765133</v>
      </c>
    </row>
    <row r="9">
      <c r="A9" s="9" t="n">
        <v>1924</v>
      </c>
      <c r="B9" s="8" t="n">
        <v>37141</v>
      </c>
      <c r="C9" s="8" t="n">
        <v>11253</v>
      </c>
      <c r="D9" s="8" t="n">
        <v>48394</v>
      </c>
      <c r="E9" s="8" t="n">
        <v>859783</v>
      </c>
      <c r="F9" s="8" t="n">
        <v>929835</v>
      </c>
      <c r="G9" s="8" t="n">
        <v>1789618</v>
      </c>
    </row>
    <row r="10">
      <c r="A10" s="9" t="n">
        <v>1925</v>
      </c>
      <c r="B10" s="8" t="n">
        <v>38221</v>
      </c>
      <c r="C10" s="8" t="n">
        <v>10940</v>
      </c>
      <c r="D10" s="8" t="n">
        <v>49161</v>
      </c>
      <c r="E10" s="8" t="n">
        <v>852554</v>
      </c>
      <c r="F10" s="8" t="n">
        <v>955827</v>
      </c>
      <c r="G10" s="8" t="n">
        <v>1808381</v>
      </c>
    </row>
    <row r="11">
      <c r="A11" s="9" t="n">
        <v>1926</v>
      </c>
      <c r="B11" s="8" t="n">
        <v>41514</v>
      </c>
      <c r="C11" s="8" t="n">
        <v>10392</v>
      </c>
      <c r="D11" s="8" t="n">
        <v>51906</v>
      </c>
      <c r="E11" s="8" t="n">
        <v>893834</v>
      </c>
      <c r="F11" s="8" t="n">
        <v>981361</v>
      </c>
      <c r="G11" s="8" t="n">
        <v>1875195</v>
      </c>
    </row>
    <row r="12">
      <c r="A12" s="9" t="n">
        <v>1927</v>
      </c>
      <c r="B12" s="8" t="n">
        <v>43726</v>
      </c>
      <c r="C12" s="8" t="n">
        <v>9954</v>
      </c>
      <c r="D12" s="8" t="n">
        <v>53680</v>
      </c>
      <c r="E12" s="8" t="n">
        <v>923201</v>
      </c>
      <c r="F12" s="8" t="n">
        <v>975671</v>
      </c>
      <c r="G12" s="8" t="n">
        <v>1898872</v>
      </c>
    </row>
    <row r="14">
      <c r="A14" s="2" t="inlineStr">
        <is>
          <t>Transcriber's notes</t>
        </is>
      </c>
    </row>
    <row r="15">
      <c r="A15" t="inlineStr">
        <is>
          <t>All factory and operative totals reconcile for every year.</t>
        </is>
      </c>
    </row>
  </sheetData>
  <hyperlinks>
    <hyperlink xmlns:r="http://schemas.openxmlformats.org/officeDocument/2006/relationships" ref="A5" r:id="rId1"/>
  </hyperlinks>
  <pageMargins left="0.75" right="0.75" top="1" bottom="1" header="0.5" footer="0.5"/>
</worksheet>
</file>

<file path=xl/worksheets/sheet4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[Factories classified according to nature of industry, 1927]</t>
        </is>
      </c>
    </row>
    <row r="2">
      <c r="A2" t="inlineStr">
        <is>
          <t>Industry · printed pp. 379</t>
        </is>
      </c>
    </row>
    <row r="3">
      <c r="A3" t="inlineStr">
        <is>
          <t>Factories and Employees</t>
        </is>
      </c>
    </row>
    <row r="4">
      <c r="A4" t="inlineStr">
        <is>
          <t>Scan: https://archive.org/details/japan-year-book-1930/page/n438/mode/1up</t>
        </is>
      </c>
    </row>
    <row r="5">
      <c r="A5" s="3" t="inlineStr">
        <is>
          <t>← Contents</t>
        </is>
      </c>
    </row>
    <row r="7">
      <c r="A7" s="5" t="inlineStr">
        <is>
          <t>Industry</t>
        </is>
      </c>
      <c r="B7" s="5" t="inlineStr">
        <is>
          <t>Factories run by motive power</t>
        </is>
      </c>
      <c r="C7" s="5" t="inlineStr">
        <is>
          <t>Factories run by manual power</t>
        </is>
      </c>
      <c r="D7" s="5" t="inlineStr">
        <is>
          <t>No. of Workers</t>
        </is>
      </c>
    </row>
    <row r="8">
      <c r="A8" t="inlineStr">
        <is>
          <t>Textile</t>
        </is>
      </c>
      <c r="B8" s="8" t="n">
        <v>16384</v>
      </c>
      <c r="C8" s="8" t="n">
        <v>2550</v>
      </c>
      <c r="D8" s="8" t="n">
        <v>991323</v>
      </c>
    </row>
    <row r="9">
      <c r="A9" t="inlineStr">
        <is>
          <t>Mechanical</t>
        </is>
      </c>
      <c r="B9" s="8" t="n">
        <v>2208</v>
      </c>
      <c r="C9" s="9" t="n">
        <v>292</v>
      </c>
      <c r="D9" s="8" t="n">
        <v>109717</v>
      </c>
    </row>
    <row r="10">
      <c r="A10" t="inlineStr">
        <is>
          <t>Chemical</t>
        </is>
      </c>
      <c r="B10" s="8" t="n">
        <v>2249</v>
      </c>
      <c r="C10" s="9" t="n">
        <v>452</v>
      </c>
      <c r="D10" s="8" t="n">
        <v>117313</v>
      </c>
    </row>
    <row r="11">
      <c r="A11" t="inlineStr">
        <is>
          <t>Comestibles</t>
        </is>
      </c>
      <c r="B11" s="8" t="n">
        <v>7998</v>
      </c>
      <c r="C11" s="8" t="n">
        <v>2346</v>
      </c>
      <c r="D11" s="8" t="n">
        <v>165776</v>
      </c>
    </row>
    <row r="12">
      <c r="A12" t="inlineStr">
        <is>
          <t>Machine &amp; tools</t>
        </is>
      </c>
      <c r="B12" t="inlineStr"/>
      <c r="C12" s="9" t="n">
        <v>468</v>
      </c>
      <c r="D12" s="8" t="n">
        <v>245963</v>
      </c>
    </row>
    <row r="13">
      <c r="A13" t="inlineStr">
        <is>
          <t>Potteries</t>
        </is>
      </c>
      <c r="B13" s="8" t="n">
        <v>1598</v>
      </c>
      <c r="C13" s="8" t="n">
        <v>1046</v>
      </c>
      <c r="D13" s="8" t="n">
        <v>65314</v>
      </c>
    </row>
    <row r="14">
      <c r="A14" t="inlineStr">
        <is>
          <t>Wood</t>
        </is>
      </c>
      <c r="B14" s="8" t="n">
        <v>3192</v>
      </c>
      <c r="C14" s="9" t="n">
        <v>743</v>
      </c>
      <c r="D14" s="8" t="n">
        <v>54459</v>
      </c>
    </row>
    <row r="15">
      <c r="A15" t="inlineStr">
        <is>
          <t>Printing</t>
        </is>
      </c>
      <c r="B15" s="8" t="n">
        <v>2224</v>
      </c>
      <c r="C15" s="9" t="n">
        <v>115</v>
      </c>
      <c r="D15" s="8" t="n">
        <v>53122</v>
      </c>
    </row>
    <row r="16">
      <c r="A16" t="inlineStr">
        <is>
          <t>Gas &amp; Electric</t>
        </is>
      </c>
      <c r="B16" s="9" t="n">
        <v>382</v>
      </c>
      <c r="C16" s="9" t="n">
        <v>32</v>
      </c>
      <c r="D16" s="8" t="n">
        <v>8344</v>
      </c>
    </row>
    <row r="17">
      <c r="A17" t="inlineStr">
        <is>
          <t>Miscellaneous</t>
        </is>
      </c>
      <c r="B17" s="8" t="n">
        <v>2455</v>
      </c>
      <c r="C17" s="8" t="n">
        <v>1910</v>
      </c>
      <c r="D17" s="8" t="n">
        <v>87541</v>
      </c>
    </row>
    <row r="18">
      <c r="A18" t="inlineStr">
        <is>
          <t>Govt. works</t>
        </is>
      </c>
      <c r="B18" s="9" t="n">
        <v>298</v>
      </c>
      <c r="C18" s="9" t="n">
        <v>41</v>
      </c>
      <c r="D18" s="8" t="n">
        <v>142201</v>
      </c>
    </row>
    <row r="19">
      <c r="A19" t="inlineStr">
        <is>
          <t>Total</t>
        </is>
      </c>
      <c r="B19" s="8" t="n">
        <v>43726</v>
      </c>
      <c r="C19" s="8" t="n">
        <v>9954</v>
      </c>
      <c r="D19" s="8" t="n">
        <v>1898872</v>
      </c>
    </row>
    <row r="21">
      <c r="A21" s="2" t="inlineStr">
        <is>
          <t>Transcriber's notes</t>
        </is>
      </c>
    </row>
    <row r="22">
      <c r="A22" t="inlineStr">
        <is>
          <t>Machine &amp; tools, motive power: last digit blurred (4,03? — 3 or 6); left blank.</t>
        </is>
      </c>
    </row>
    <row r="23">
      <c r="A23" t="inlineStr">
        <is>
          <t>Motive power total not checkable (blank cell); other items sum 38,988.</t>
        </is>
      </c>
    </row>
    <row r="24">
      <c r="A24" t="inlineStr">
        <is>
          <t>Manual power: all rows sum 9,995 vs printed 9,954 — does NOT reconcile (diff 41); excluding Govt. works the sum is 9,954.</t>
        </is>
      </c>
    </row>
    <row r="25">
      <c r="A25" t="inlineStr">
        <is>
          <t>No. of Workers: all rows sum 2,041,073 vs printed 1,898,872 — does NOT reconcile (diff 142,201 = the Govt. works figure); excluding Govt. works the sum equals the printed total.</t>
        </is>
      </c>
    </row>
  </sheetData>
  <hyperlinks>
    <hyperlink xmlns:r="http://schemas.openxmlformats.org/officeDocument/2006/relationships" ref="A5" r:id="rId1"/>
  </hyperlinks>
  <pageMargins left="0.75" right="0.75" top="1" bottom="1" header="0.5" footer="0.5"/>
</worksheet>
</file>

<file path=xl/worksheets/sheet48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[Horse power for 1927 according to kind of engines]</t>
        </is>
      </c>
    </row>
    <row r="2">
      <c r="A2" t="inlineStr">
        <is>
          <t>Industry · printed pp. 379</t>
        </is>
      </c>
    </row>
    <row r="3">
      <c r="A3" t="inlineStr">
        <is>
          <t>Development of Motive Powers</t>
        </is>
      </c>
    </row>
    <row r="4">
      <c r="A4" t="inlineStr">
        <is>
          <t>Scan: https://archive.org/details/japan-year-book-1930/page/n438/mode/1up</t>
        </is>
      </c>
    </row>
    <row r="5">
      <c r="A5" s="3" t="inlineStr">
        <is>
          <t>← Contents</t>
        </is>
      </c>
    </row>
    <row r="7">
      <c r="A7" s="5" t="inlineStr">
        <is>
          <t>Kind of engine</t>
        </is>
      </c>
      <c r="B7" s="5" t="inlineStr">
        <is>
          <t>Horse power</t>
        </is>
      </c>
    </row>
    <row r="8">
      <c r="A8" t="inlineStr">
        <is>
          <t>Steam</t>
        </is>
      </c>
      <c r="B8" s="8" t="n">
        <v>495190</v>
      </c>
    </row>
    <row r="9">
      <c r="A9" t="inlineStr">
        <is>
          <t>Steam turbine</t>
        </is>
      </c>
      <c r="B9" s="8" t="n">
        <v>1639139</v>
      </c>
    </row>
    <row r="10">
      <c r="A10" t="inlineStr">
        <is>
          <t>Gas</t>
        </is>
      </c>
      <c r="B10" s="8" t="n">
        <v>33276</v>
      </c>
    </row>
    <row r="11">
      <c r="A11" t="inlineStr">
        <is>
          <t>Oil</t>
        </is>
      </c>
      <c r="B11" s="8" t="n">
        <v>26920</v>
      </c>
    </row>
    <row r="12">
      <c r="A12" t="inlineStr">
        <is>
          <t>Motor</t>
        </is>
      </c>
      <c r="B12" s="8" t="n">
        <v>2148961</v>
      </c>
    </row>
    <row r="13">
      <c r="A13" t="inlineStr">
        <is>
          <t>Water wheel — Turbine</t>
        </is>
      </c>
      <c r="B13" s="8" t="n">
        <v>1153213</v>
      </c>
    </row>
    <row r="14">
      <c r="A14" t="inlineStr">
        <is>
          <t>Water wheel — Pelton's</t>
        </is>
      </c>
      <c r="B14" s="8" t="n">
        <v>253854</v>
      </c>
    </row>
    <row r="15">
      <c r="A15" t="inlineStr">
        <is>
          <t>Water wheel — Japanese</t>
        </is>
      </c>
      <c r="B15" s="8" t="n">
        <v>5292</v>
      </c>
    </row>
    <row r="17">
      <c r="A17" s="2" t="inlineStr">
        <is>
          <t>Footnotes</t>
        </is>
      </c>
    </row>
    <row r="18">
      <c r="A18" t="inlineStr">
        <is>
          <t>(For details concerning factory labor, readers are referred to the Chapters on Labor and Social Problems).</t>
        </is>
      </c>
    </row>
    <row r="20">
      <c r="A20" s="2" t="inlineStr">
        <is>
          <t>Transcriber's notes</t>
        </is>
      </c>
    </row>
    <row r="21">
      <c r="A21" t="inlineStr">
        <is>
          <t>Printed in two side-by-side blocks; merged left then right. No total printed.</t>
        </is>
      </c>
    </row>
  </sheetData>
  <hyperlinks>
    <hyperlink xmlns:r="http://schemas.openxmlformats.org/officeDocument/2006/relationships" ref="A5" r:id="rId1"/>
  </hyperlinks>
  <pageMargins left="0.75" right="0.75" top="1" bottom="1" header="0.5" footer="0.5"/>
</worksheet>
</file>

<file path=xl/worksheets/sheet48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Disposal of Cotton Yarns</t>
        </is>
      </c>
    </row>
    <row r="2">
      <c r="A2" t="inlineStr">
        <is>
          <t>Industry · printed pp. 380</t>
        </is>
      </c>
    </row>
    <row r="3">
      <c r="A3" t="inlineStr">
        <is>
          <t>I. Spinning and Weaving — (1) The Spinning Industry — (A) Cotton Spinning. (in bales)</t>
        </is>
      </c>
    </row>
    <row r="4">
      <c r="A4" t="inlineStr">
        <is>
          <t>Scan: https://archive.org/details/japan-year-book-1930/page/n439/mode/1up</t>
        </is>
      </c>
    </row>
    <row r="5">
      <c r="A5" s="3" t="inlineStr">
        <is>
          <t>← Contents</t>
        </is>
      </c>
    </row>
    <row r="7">
      <c r="A7" s="5" t="inlineStr">
        <is>
          <t>Year</t>
        </is>
      </c>
      <c r="B7" s="5" t="inlineStr">
        <is>
          <t>Output</t>
        </is>
      </c>
      <c r="C7" s="5" t="inlineStr">
        <is>
          <t>Import</t>
        </is>
      </c>
      <c r="D7" s="5" t="inlineStr">
        <is>
          <t>Export</t>
        </is>
      </c>
      <c r="E7" s="5" t="inlineStr">
        <is>
          <t>Consumed by Cos. for weaving purpose</t>
        </is>
      </c>
      <c r="F7" s="5" t="inlineStr">
        <is>
          <t>Consumed at home</t>
        </is>
      </c>
    </row>
    <row r="8">
      <c r="A8" s="9" t="n">
        <v>1926</v>
      </c>
      <c r="B8" s="8" t="n">
        <v>2607747</v>
      </c>
      <c r="C8" s="8" t="n">
        <v>2937</v>
      </c>
      <c r="D8" s="8" t="n">
        <v>203505</v>
      </c>
      <c r="E8" s="8" t="n">
        <v>740485</v>
      </c>
      <c r="F8" s="8" t="n">
        <v>1663757</v>
      </c>
    </row>
    <row r="9">
      <c r="A9" s="9" t="n">
        <v>1927</v>
      </c>
      <c r="B9" s="8" t="n">
        <v>2530692</v>
      </c>
      <c r="C9" s="8" t="n">
        <v>2821</v>
      </c>
      <c r="D9" s="8" t="n">
        <v>115287</v>
      </c>
      <c r="E9" s="8" t="n">
        <v>732911</v>
      </c>
      <c r="F9" s="8" t="n">
        <v>1638737</v>
      </c>
    </row>
    <row r="10">
      <c r="A10" s="9" t="n">
        <v>1928</v>
      </c>
      <c r="B10" s="8" t="n">
        <v>2451729</v>
      </c>
      <c r="C10" t="inlineStr">
        <is>
          <t>*21,497</t>
        </is>
      </c>
      <c r="D10" s="8" t="n">
        <v>70322</v>
      </c>
      <c r="E10" s="8" t="n">
        <v>757517</v>
      </c>
      <c r="F10" s="8" t="n">
        <v>1695299</v>
      </c>
    </row>
    <row r="12">
      <c r="A12" s="2" t="inlineStr">
        <is>
          <t>Footnotes</t>
        </is>
      </c>
    </row>
    <row r="13">
      <c r="A13" t="inlineStr">
        <is>
          <t>*in 1,000 kin.</t>
        </is>
      </c>
    </row>
    <row r="15">
      <c r="A15" s="2" t="inlineStr">
        <is>
          <t>Transcriber's notes</t>
        </is>
      </c>
    </row>
    <row r="16">
      <c r="A16" t="inlineStr">
        <is>
          <t>No totals printed.</t>
        </is>
      </c>
    </row>
  </sheetData>
  <hyperlinks>
    <hyperlink xmlns:r="http://schemas.openxmlformats.org/officeDocument/2006/relationships" ref="A5" r:id="rId1"/>
  </hyperlinks>
  <pageMargins left="0.75" right="0.75" top="1" bottom="1" header="0.5" footer="0.5"/>
</worksheet>
</file>

<file path=xl/worksheets/sheet485.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[Situation before and after the abolition of night work]</t>
        </is>
      </c>
    </row>
    <row r="2">
      <c r="A2" t="inlineStr">
        <is>
          <t>Industry · printed pp. 381</t>
        </is>
      </c>
    </row>
    <row r="3">
      <c r="A3" t="inlineStr">
        <is>
          <t>Abolition of Night Work (in 1,000)</t>
        </is>
      </c>
    </row>
    <row r="4">
      <c r="A4" t="inlineStr">
        <is>
          <t>Scan: https://archive.org/details/japan-year-book-1930/page/n440/mode/1up</t>
        </is>
      </c>
    </row>
    <row r="5">
      <c r="A5" s="3" t="inlineStr">
        <is>
          <t>← Contents</t>
        </is>
      </c>
    </row>
    <row r="7">
      <c r="A7" s="5" t="inlineStr">
        <is>
          <t>Year</t>
        </is>
      </c>
      <c r="B7" s="5" t="inlineStr">
        <is>
          <t>No. of spindles in operation</t>
        </is>
      </c>
      <c r="C7" s="5" t="inlineStr">
        <is>
          <t>Output of yarns (kan)</t>
        </is>
      </c>
      <c r="D7" s="5" t="inlineStr">
        <is>
          <t>Output per spindle (momme) — Ring</t>
        </is>
      </c>
      <c r="E7" s="5" t="inlineStr">
        <is>
          <t>Output per spindle (momme) — Mule</t>
        </is>
      </c>
      <c r="F7" s="5" t="inlineStr">
        <is>
          <t>Male workers</t>
        </is>
      </c>
      <c r="G7" s="5" t="inlineStr">
        <is>
          <t>Female</t>
        </is>
      </c>
    </row>
    <row r="8">
      <c r="A8" t="inlineStr">
        <is>
          <t>1926 (Apr.)</t>
        </is>
      </c>
      <c r="B8" s="8" t="n">
        <v>4964</v>
      </c>
      <c r="C8" s="8" t="n">
        <v>11076</v>
      </c>
      <c r="D8" s="11" t="n">
        <v>85.40000000000001</v>
      </c>
      <c r="E8" s="11" t="n">
        <v>118.6</v>
      </c>
      <c r="F8" s="8" t="n">
        <v>40423</v>
      </c>
      <c r="G8" s="8" t="n">
        <v>142620</v>
      </c>
    </row>
    <row r="9">
      <c r="A9" t="inlineStr">
        <is>
          <t>1929 (Apr.)</t>
        </is>
      </c>
      <c r="B9" s="8" t="n">
        <v>5538</v>
      </c>
      <c r="C9" s="8" t="n">
        <v>11681</v>
      </c>
      <c r="D9" s="11" t="n">
        <v>86.09999999999999</v>
      </c>
      <c r="E9" s="11" t="n">
        <v>160.8</v>
      </c>
      <c r="F9" s="8" t="n">
        <v>35352</v>
      </c>
      <c r="G9" s="8" t="n">
        <v>123940</v>
      </c>
    </row>
    <row r="11">
      <c r="A11" s="2" t="inlineStr">
        <is>
          <t>Transcriber's notes</t>
        </is>
      </c>
    </row>
    <row r="12">
      <c r="A12" t="inlineStr">
        <is>
          <t>Second row stub printed '1929 ( " )' (ditto for Apr.).</t>
        </is>
      </c>
    </row>
    <row r="13">
      <c r="A13" t="inlineStr">
        <is>
          <t>1929 Mule '160.8': a stray mark precedes the first digit; read as 160.8.</t>
        </is>
      </c>
    </row>
    <row r="14">
      <c r="A14" t="inlineStr">
        <is>
          <t>Heading printed 'Output per spinle' (sic).</t>
        </is>
      </c>
    </row>
  </sheetData>
  <hyperlinks>
    <hyperlink xmlns:r="http://schemas.openxmlformats.org/officeDocument/2006/relationships" ref="A5" r:id="rId1"/>
  </hyperlinks>
  <pageMargins left="0.75" right="0.75" top="1" bottom="1" header="0.5" footer="0.5"/>
</worksheet>
</file>

<file path=xl/worksheets/sheet48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[Raw cotton imports classified according to countries]</t>
        </is>
      </c>
    </row>
    <row r="2">
      <c r="A2" t="inlineStr">
        <is>
          <t>Industry · printed pp. 381</t>
        </is>
      </c>
    </row>
    <row r="3">
      <c r="A3" t="inlineStr">
        <is>
          <t>Raw Materials Imported (in 1,000 bales, each containing 400 lbs.)</t>
        </is>
      </c>
    </row>
    <row r="4">
      <c r="A4" t="inlineStr">
        <is>
          <t>Scan: https://archive.org/details/japan-year-book-1930/page/n440/mode/1up</t>
        </is>
      </c>
    </row>
    <row r="5">
      <c r="A5" s="3" t="inlineStr">
        <is>
          <t>← Contents</t>
        </is>
      </c>
    </row>
    <row r="7">
      <c r="A7" s="5" t="inlineStr">
        <is>
          <t>Year</t>
        </is>
      </c>
      <c r="B7" s="5" t="inlineStr">
        <is>
          <t>American</t>
        </is>
      </c>
      <c r="C7" s="5" t="inlineStr">
        <is>
          <t>Indian</t>
        </is>
      </c>
      <c r="D7" s="5" t="inlineStr">
        <is>
          <t>Chinese</t>
        </is>
      </c>
      <c r="E7" s="5" t="inlineStr">
        <is>
          <t>Egyptian</t>
        </is>
      </c>
      <c r="F7" s="5" t="inlineStr">
        <is>
          <t>Others</t>
        </is>
      </c>
      <c r="G7" s="5" t="inlineStr">
        <is>
          <t>Total</t>
        </is>
      </c>
    </row>
    <row r="8">
      <c r="A8" s="9" t="n">
        <v>1926</v>
      </c>
      <c r="B8" s="8" t="n">
        <v>1148</v>
      </c>
      <c r="C8" s="8" t="n">
        <v>1893</v>
      </c>
      <c r="D8" s="9" t="n">
        <v>520</v>
      </c>
      <c r="E8" s="9" t="n">
        <v>46</v>
      </c>
      <c r="F8" s="9" t="n">
        <v>20</v>
      </c>
      <c r="G8" s="8" t="n">
        <v>3639</v>
      </c>
    </row>
    <row r="9">
      <c r="A9" s="9" t="n">
        <v>1927</v>
      </c>
      <c r="B9" s="8" t="n">
        <v>1627</v>
      </c>
      <c r="C9" s="8" t="n">
        <v>1623</v>
      </c>
      <c r="D9" s="9" t="n">
        <v>620</v>
      </c>
      <c r="E9" s="9" t="n">
        <v>43</v>
      </c>
      <c r="F9" s="9" t="n">
        <v>54</v>
      </c>
      <c r="G9" s="8" t="n">
        <v>3969</v>
      </c>
    </row>
    <row r="10">
      <c r="A10" s="9" t="n">
        <v>1928</v>
      </c>
      <c r="B10" s="8" t="n">
        <v>1047</v>
      </c>
      <c r="C10" s="8" t="n">
        <v>1526</v>
      </c>
      <c r="D10" s="9" t="n">
        <v>549</v>
      </c>
      <c r="E10" s="9" t="n">
        <v>33</v>
      </c>
      <c r="F10" s="9" t="n">
        <v>18</v>
      </c>
      <c r="G10" s="8" t="n">
        <v>3172</v>
      </c>
    </row>
    <row r="12">
      <c r="A12" s="2" t="inlineStr">
        <is>
          <t>Transcriber's notes</t>
        </is>
      </c>
    </row>
    <row r="13">
      <c r="A13" t="inlineStr">
        <is>
          <t>Totals: 1926 parts sum 3,627 vs printed 3,639 — does NOT reconcile (diff 12); 1927 parts sum 3,967 vs 3,969 — does NOT reconcile (diff 2); 1928 parts sum 3,173 vs 3,172 — does NOT reconcile (diff -1).</t>
        </is>
      </c>
    </row>
    <row r="14">
      <c r="A14" t="inlineStr">
        <is>
          <t>1926 American '1,148' has a stray mark before it.</t>
        </is>
      </c>
    </row>
  </sheetData>
  <hyperlinks>
    <hyperlink xmlns:r="http://schemas.openxmlformats.org/officeDocument/2006/relationships" ref="A5" r:id="rId1"/>
  </hyperlinks>
  <pageMargins left="0.75" right="0.75" top="1" bottom="1" header="0.5" footer="0.5"/>
</worksheet>
</file>

<file path=xl/worksheets/sheet48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Financial Aspects</t>
        </is>
      </c>
    </row>
    <row r="2">
      <c r="A2" t="inlineStr">
        <is>
          <t>Industry · printed pp. 381</t>
        </is>
      </c>
    </row>
    <row r="3">
      <c r="A3" t="inlineStr">
        <is>
          <t>Spinning companies</t>
        </is>
      </c>
    </row>
    <row r="4">
      <c r="A4" t="inlineStr">
        <is>
          <t>Scan: https://archive.org/details/japan-year-book-1930/page/n440/mode/1up</t>
        </is>
      </c>
    </row>
    <row r="5">
      <c r="A5" s="3" t="inlineStr">
        <is>
          <t>← Contents</t>
        </is>
      </c>
    </row>
    <row r="7">
      <c r="A7" s="5" t="inlineStr">
        <is>
          <t>Working Year</t>
        </is>
      </c>
      <c r="B7" s="5" t="inlineStr">
        <is>
          <t>Capital p.u. (Yen 1000)</t>
        </is>
      </c>
      <c r="C7" s="5" t="inlineStr">
        <is>
          <t>Profit (Yen 1000)</t>
        </is>
      </c>
      <c r="D7" s="5" t="inlineStr">
        <is>
          <t>Percent of profit</t>
        </is>
      </c>
      <c r="E7" s="5" t="inlineStr">
        <is>
          <t>Dividend</t>
        </is>
      </c>
    </row>
    <row r="8">
      <c r="A8" t="inlineStr">
        <is>
          <t>1926 1st half</t>
        </is>
      </c>
      <c r="B8" s="8" t="n">
        <v>356624</v>
      </c>
      <c r="C8" s="8" t="n">
        <v>32960</v>
      </c>
      <c r="D8" s="11" t="n">
        <v>18.5</v>
      </c>
      <c r="E8" s="11" t="n">
        <v>15.3</v>
      </c>
    </row>
    <row r="9">
      <c r="A9" t="inlineStr">
        <is>
          <t>1926 2nd half</t>
        </is>
      </c>
      <c r="B9" s="8" t="n">
        <v>357495</v>
      </c>
      <c r="C9" s="8" t="n">
        <v>34369</v>
      </c>
      <c r="D9" s="11" t="n">
        <v>19.2</v>
      </c>
      <c r="E9" s="11" t="n">
        <v>14.8</v>
      </c>
    </row>
    <row r="10">
      <c r="A10" t="inlineStr">
        <is>
          <t>1927 1st half</t>
        </is>
      </c>
      <c r="B10" s="8" t="n">
        <v>342265</v>
      </c>
      <c r="C10" s="8" t="n">
        <v>31455</v>
      </c>
      <c r="D10" s="11" t="n">
        <v>18.4</v>
      </c>
      <c r="E10" s="11" t="n">
        <v>14.5</v>
      </c>
    </row>
    <row r="11">
      <c r="A11" t="inlineStr">
        <is>
          <t>1927 2nd half</t>
        </is>
      </c>
      <c r="B11" s="8" t="n">
        <v>349109</v>
      </c>
      <c r="C11" s="8" t="n">
        <v>38274</v>
      </c>
      <c r="D11" s="11" t="n">
        <v>21.9</v>
      </c>
      <c r="E11" s="11" t="n">
        <v>14.7</v>
      </c>
    </row>
    <row r="12">
      <c r="A12" t="inlineStr">
        <is>
          <t>1928 1st half</t>
        </is>
      </c>
      <c r="B12" s="8" t="n">
        <v>384676</v>
      </c>
      <c r="C12" s="8" t="n">
        <v>38856</v>
      </c>
      <c r="D12" s="11" t="n">
        <v>20.2</v>
      </c>
      <c r="E12" s="11" t="n">
        <v>13.5</v>
      </c>
    </row>
    <row r="13">
      <c r="A13" t="inlineStr">
        <is>
          <t>1928 2nd half</t>
        </is>
      </c>
      <c r="B13" t="inlineStr">
        <is>
          <t>—</t>
        </is>
      </c>
      <c r="C13" t="inlineStr">
        <is>
          <t>—</t>
        </is>
      </c>
      <c r="D13" t="inlineStr">
        <is>
          <t>—</t>
        </is>
      </c>
      <c r="E13" t="inlineStr">
        <is>
          <t>—</t>
        </is>
      </c>
    </row>
    <row r="15">
      <c r="A15" s="2" t="inlineStr">
        <is>
          <t>Transcriber's notes</t>
        </is>
      </c>
    </row>
    <row r="16">
      <c r="A16" t="inlineStr">
        <is>
          <t>Stub: year printed once with brace; 'half' shown by ditto marks — expanded.</t>
        </is>
      </c>
    </row>
  </sheetData>
  <hyperlinks>
    <hyperlink xmlns:r="http://schemas.openxmlformats.org/officeDocument/2006/relationships" ref="A5" r:id="rId1"/>
  </hyperlinks>
  <pageMargins left="0.75" right="0.75" top="1" bottom="1" header="0.5" footer="0.5"/>
</worksheet>
</file>

<file path=xl/worksheets/sheet488.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Average Working Spindles Per Day</t>
        </is>
      </c>
    </row>
    <row r="2">
      <c r="A2" t="inlineStr">
        <is>
          <t>Industry · printed pp. 381</t>
        </is>
      </c>
    </row>
    <row r="3">
      <c r="A3" t="inlineStr">
        <is>
          <t>Scan: https://archive.org/details/japan-year-book-1930/page/n440/mode/1up</t>
        </is>
      </c>
    </row>
    <row r="4">
      <c r="A4" s="3" t="inlineStr">
        <is>
          <t>← Contents</t>
        </is>
      </c>
    </row>
    <row r="6">
      <c r="A6" s="5" t="inlineStr">
        <is>
          <t>Year</t>
        </is>
      </c>
      <c r="B6" s="5" t="inlineStr">
        <is>
          <t>Rings</t>
        </is>
      </c>
      <c r="C6" s="5" t="inlineStr">
        <is>
          <t>Mules</t>
        </is>
      </c>
      <c r="D6" s="5" t="inlineStr">
        <is>
          <t>Looms</t>
        </is>
      </c>
      <c r="E6" s="5" t="inlineStr">
        <is>
          <t>Throwing spindles</t>
        </is>
      </c>
    </row>
    <row r="7">
      <c r="A7" s="9" t="n">
        <v>1924</v>
      </c>
      <c r="B7" s="8" t="n">
        <v>5101000</v>
      </c>
      <c r="C7" s="8" t="n">
        <v>25150</v>
      </c>
      <c r="D7" s="8" t="n">
        <v>68579</v>
      </c>
      <c r="E7" s="8" t="n">
        <v>685995</v>
      </c>
    </row>
    <row r="8">
      <c r="A8" s="9" t="n">
        <v>1925</v>
      </c>
      <c r="B8" s="8" t="n">
        <v>5266000</v>
      </c>
      <c r="C8" s="8" t="n">
        <v>26040</v>
      </c>
      <c r="D8" s="8" t="n">
        <v>71702</v>
      </c>
      <c r="E8" s="8" t="n">
        <v>723824</v>
      </c>
    </row>
    <row r="9">
      <c r="A9" s="9" t="n">
        <v>1926</v>
      </c>
      <c r="B9" s="8" t="n">
        <v>5644000</v>
      </c>
      <c r="C9" s="8" t="n">
        <v>35000</v>
      </c>
      <c r="D9" s="8" t="n">
        <v>77000</v>
      </c>
      <c r="E9" t="inlineStr"/>
    </row>
    <row r="10">
      <c r="A10" s="9" t="n">
        <v>1927</v>
      </c>
      <c r="B10" s="8" t="n">
        <v>6079000</v>
      </c>
      <c r="C10" s="8" t="n">
        <v>37000</v>
      </c>
      <c r="D10" s="8" t="n">
        <v>78000</v>
      </c>
      <c r="E10" s="8" t="n">
        <v>787000</v>
      </c>
    </row>
    <row r="11">
      <c r="A11" s="9" t="n">
        <v>1928</v>
      </c>
      <c r="B11" s="8" t="n">
        <v>6230000</v>
      </c>
      <c r="C11" s="8" t="n">
        <v>41000</v>
      </c>
      <c r="D11" s="8" t="n">
        <v>79000</v>
      </c>
      <c r="E11" s="8" t="n">
        <v>792000</v>
      </c>
    </row>
    <row r="13">
      <c r="A13" s="2" t="inlineStr">
        <is>
          <t>Footnotes</t>
        </is>
      </c>
    </row>
    <row r="14">
      <c r="A14" t="inlineStr">
        <is>
          <t>Thrown yarns produced in 1926 amounted to over ¥14,989,000.</t>
        </is>
      </c>
    </row>
    <row r="16">
      <c r="A16" s="2" t="inlineStr">
        <is>
          <t>Transcriber's notes</t>
        </is>
      </c>
    </row>
    <row r="17">
      <c r="A17" t="inlineStr">
        <is>
          <t>1926 Throwing spindles: third digit unclear (78?,000 — 9 or 0); left blank.</t>
        </is>
      </c>
    </row>
    <row r="18">
      <c r="A18" t="inlineStr">
        <is>
          <t>1925 Mules '26,040': zero slightly damaged but legible.</t>
        </is>
      </c>
    </row>
  </sheetData>
  <hyperlinks>
    <hyperlink xmlns:r="http://schemas.openxmlformats.org/officeDocument/2006/relationships" ref="A4" r:id="rId1"/>
  </hyperlinks>
  <pageMargins left="0.75" right="0.75" top="1" bottom="1" header="0.5" footer="0.5"/>
</worksheet>
</file>

<file path=xl/worksheets/sheet48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[Rayon output, import and consumption]</t>
        </is>
      </c>
    </row>
    <row r="2">
      <c r="A2" t="inlineStr">
        <is>
          <t>Industry · printed pp. 382</t>
        </is>
      </c>
    </row>
    <row r="3">
      <c r="A3" t="inlineStr">
        <is>
          <t>(C) The Rayon Industry</t>
        </is>
      </c>
    </row>
    <row r="4">
      <c r="A4" t="inlineStr">
        <is>
          <t>Scan: https://archive.org/details/japan-year-book-1930/page/n441/mode/1up</t>
        </is>
      </c>
    </row>
    <row r="5">
      <c r="A5" s="3" t="inlineStr">
        <is>
          <t>← Contents</t>
        </is>
      </c>
    </row>
    <row r="7">
      <c r="A7" s="5" t="inlineStr">
        <is>
          <t>Year</t>
        </is>
      </c>
      <c r="B7" s="5" t="inlineStr">
        <is>
          <t>Output</t>
        </is>
      </c>
      <c r="C7" s="5" t="inlineStr">
        <is>
          <t>Import</t>
        </is>
      </c>
      <c r="D7" s="5" t="inlineStr">
        <is>
          <t>Consumption</t>
        </is>
      </c>
    </row>
    <row r="8">
      <c r="A8" s="9" t="n">
        <v>1926</v>
      </c>
      <c r="B8" s="8" t="n">
        <v>5000000</v>
      </c>
      <c r="C8" s="8" t="n">
        <v>3293000</v>
      </c>
      <c r="D8" s="8" t="n">
        <v>7600000</v>
      </c>
    </row>
    <row r="9">
      <c r="A9" s="9" t="n">
        <v>1927</v>
      </c>
      <c r="B9" s="8" t="n">
        <v>10500000</v>
      </c>
      <c r="C9" s="8" t="n">
        <v>604000</v>
      </c>
      <c r="D9" s="8" t="n">
        <v>11300000</v>
      </c>
    </row>
    <row r="10">
      <c r="A10" s="9" t="n">
        <v>1928</v>
      </c>
      <c r="B10" s="8" t="n">
        <v>16500000</v>
      </c>
      <c r="C10" s="8" t="n">
        <v>254000</v>
      </c>
      <c r="D10" t="inlineStr">
        <is>
          <t>—</t>
        </is>
      </c>
    </row>
    <row r="12">
      <c r="A12" s="2" t="inlineStr">
        <is>
          <t>Transcriber's notes</t>
        </is>
      </c>
    </row>
    <row r="13">
      <c r="A13" t="inlineStr">
        <is>
          <t>Unit not printed with the table (text implies lbs.).</t>
        </is>
      </c>
    </row>
    <row r="14">
      <c r="A14" t="inlineStr">
        <is>
          <t>1926 Import first digit bold/blotted but read as 3.</t>
        </is>
      </c>
    </row>
  </sheetData>
  <hyperlinks>
    <hyperlink xmlns:r="http://schemas.openxmlformats.org/officeDocument/2006/relationships" ref="A5" r:id="rId1"/>
  </hyperlinks>
  <pageMargins left="0.75" right="0.75" top="1" bottom="1" header="0.5" footer="0.5"/>
</worksheet>
</file>

<file path=xl/worksheets/sheet49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on Textile Industry</t>
        </is>
      </c>
    </row>
    <row r="2">
      <c r="A2" t="inlineStr">
        <is>
          <t>Industry · printed pp. 382</t>
        </is>
      </c>
    </row>
    <row r="3">
      <c r="A3" t="inlineStr">
        <is>
          <t>(2) The Textile Industry</t>
        </is>
      </c>
    </row>
    <row r="4">
      <c r="A4" t="inlineStr">
        <is>
          <t>Scan: https://archive.org/details/japan-year-book-1930/page/n441/mode/1up</t>
        </is>
      </c>
    </row>
    <row r="5">
      <c r="A5" s="3" t="inlineStr">
        <is>
          <t>← Contents</t>
        </is>
      </c>
    </row>
    <row r="7">
      <c r="A7" s="5" t="inlineStr">
        <is>
          <t>Year</t>
        </is>
      </c>
      <c r="B7" s="5" t="inlineStr">
        <is>
          <t>Factories</t>
        </is>
      </c>
      <c r="C7" s="5" t="inlineStr">
        <is>
          <t>Looms — Motor driven</t>
        </is>
      </c>
      <c r="D7" s="5" t="inlineStr">
        <is>
          <t>Looms — Hand looms</t>
        </is>
      </c>
      <c r="E7" s="5" t="inlineStr">
        <is>
          <t>Operatives (average per day)</t>
        </is>
      </c>
      <c r="F7" s="5" t="inlineStr">
        <is>
          <t>Output</t>
        </is>
      </c>
    </row>
    <row r="8">
      <c r="A8" s="9" t="n">
        <v>1925</v>
      </c>
      <c r="B8" s="8" t="n">
        <v>232806</v>
      </c>
      <c r="C8" s="8" t="n">
        <v>368201</v>
      </c>
      <c r="D8" s="8" t="n">
        <v>303784</v>
      </c>
      <c r="E8" s="8" t="n">
        <v>634733</v>
      </c>
      <c r="F8" t="inlineStr"/>
    </row>
    <row r="9">
      <c r="A9" s="9" t="n">
        <v>1926</v>
      </c>
      <c r="B9" s="8" t="n">
        <v>168423</v>
      </c>
      <c r="C9" s="8" t="n">
        <v>371828</v>
      </c>
      <c r="D9" s="8" t="n">
        <v>252339</v>
      </c>
      <c r="E9" s="8" t="n">
        <v>584019</v>
      </c>
      <c r="F9" s="8" t="n">
        <v>1446287750</v>
      </c>
    </row>
    <row r="10">
      <c r="A10" s="9" t="n">
        <v>1927</v>
      </c>
      <c r="B10" s="8" t="n">
        <v>182722</v>
      </c>
      <c r="C10" s="8" t="n">
        <v>402514</v>
      </c>
      <c r="D10" s="8" t="n">
        <v>237578</v>
      </c>
      <c r="E10" s="8" t="n">
        <v>574838</v>
      </c>
      <c r="F10" s="8" t="n">
        <v>1454586036</v>
      </c>
    </row>
    <row r="12">
      <c r="A12" s="2" t="inlineStr">
        <is>
          <t>Transcriber's notes</t>
        </is>
      </c>
    </row>
    <row r="13">
      <c r="A13" t="inlineStr">
        <is>
          <t>1925 Output: last digit blotted (1,502,292,08? — 2 or 7); left blank.</t>
        </is>
      </c>
    </row>
  </sheetData>
  <hyperlinks>
    <hyperlink xmlns:r="http://schemas.openxmlformats.org/officeDocument/2006/relationships" ref="A5" r:id="rId1"/>
  </hyperlinks>
  <pageMargins left="0.75" right="0.75" top="1" bottom="1" header="0.5" footer="0.5"/>
</worksheet>
</file>

<file path=xl/worksheets/sheet49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fabrics classified]</t>
        </is>
      </c>
    </row>
    <row r="2">
      <c r="A2" t="inlineStr">
        <is>
          <t>Industry · printed pp. 382</t>
        </is>
      </c>
    </row>
    <row r="3">
      <c r="A3" t="inlineStr">
        <is>
          <t>(2) The Textile Industry (¥1,000)</t>
        </is>
      </c>
    </row>
    <row r="4">
      <c r="A4" t="inlineStr">
        <is>
          <t>Scan: https://archive.org/details/japan-year-book-1930/page/n441/mode/1up</t>
        </is>
      </c>
    </row>
    <row r="5">
      <c r="A5" s="3" t="inlineStr">
        <is>
          <t>← Contents</t>
        </is>
      </c>
    </row>
    <row r="7">
      <c r="A7" s="5" t="inlineStr">
        <is>
          <t>Year</t>
        </is>
      </c>
      <c r="B7" s="5" t="inlineStr">
        <is>
          <t>Silk fabrics</t>
        </is>
      </c>
      <c r="C7" s="5" t="inlineStr">
        <is>
          <t>Silk and cotton mixed fabrics</t>
        </is>
      </c>
      <c r="D7" s="5" t="inlineStr">
        <is>
          <t>Cotton fabrics</t>
        </is>
      </c>
      <c r="E7" s="5" t="inlineStr">
        <is>
          <t>Hempen fabrics</t>
        </is>
      </c>
      <c r="F7" s="5" t="inlineStr">
        <is>
          <t>Woollen fabrics</t>
        </is>
      </c>
    </row>
    <row r="8">
      <c r="A8" s="9" t="n">
        <v>1925</v>
      </c>
      <c r="B8" s="8" t="n">
        <v>413794</v>
      </c>
      <c r="C8" s="8" t="n">
        <v>76548</v>
      </c>
      <c r="D8" s="8" t="n">
        <v>774373</v>
      </c>
      <c r="E8" s="8" t="n">
        <v>30894</v>
      </c>
      <c r="F8" s="8" t="n">
        <v>182481</v>
      </c>
    </row>
    <row r="9">
      <c r="A9" s="9" t="n">
        <v>1926</v>
      </c>
      <c r="B9" s="8" t="n">
        <v>426914</v>
      </c>
      <c r="C9" s="8" t="n">
        <v>67460</v>
      </c>
      <c r="D9" s="8" t="n">
        <v>743315</v>
      </c>
      <c r="E9" s="8" t="n">
        <v>23346</v>
      </c>
      <c r="F9" s="8" t="n">
        <v>205252</v>
      </c>
    </row>
    <row r="10">
      <c r="A10" s="9" t="n">
        <v>1927</v>
      </c>
      <c r="B10" s="8" t="n">
        <v>411104</v>
      </c>
      <c r="C10" s="8" t="n">
        <v>58305</v>
      </c>
      <c r="D10" s="8" t="n">
        <v>725389</v>
      </c>
      <c r="E10" s="8" t="n">
        <v>21082</v>
      </c>
      <c r="F10" s="8" t="n">
        <v>238706</v>
      </c>
    </row>
    <row r="12">
      <c r="A12" s="2" t="inlineStr">
        <is>
          <t>Footnotes</t>
        </is>
      </c>
    </row>
    <row r="13">
      <c r="A13" t="inlineStr">
        <is>
          <t>Note:—Data on woollen textiles are given elsewhere.</t>
        </is>
      </c>
    </row>
    <row r="15">
      <c r="A15" s="2" t="inlineStr">
        <is>
          <t>Transcriber's notes</t>
        </is>
      </c>
    </row>
    <row r="16">
      <c r="A16" t="inlineStr">
        <is>
          <t>No totals printed. For information, 1927 parts sum 1,454,586 (¥1,000) = the 1927 Output in 'Statistics on Textile Industry' (p0441_2) — consistent; 1926 parts 1,466,287 vs 1,446,287,750.</t>
        </is>
      </c>
    </row>
  </sheetData>
  <hyperlinks>
    <hyperlink xmlns:r="http://schemas.openxmlformats.org/officeDocument/2006/relationships" ref="A5" r:id="rId1"/>
  </hyperlinks>
  <pageMargins left="0.75" right="0.75" top="1" bottom="1" header="0.5" footer="0.5"/>
</worksheet>
</file>

<file path=xl/worksheets/sheet49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[Cotton fabric factories, operatives, etc.]</t>
        </is>
      </c>
    </row>
    <row r="2">
      <c r="A2" t="inlineStr">
        <is>
          <t>Industry · printed pp. 383</t>
        </is>
      </c>
    </row>
    <row r="3">
      <c r="A3" t="inlineStr">
        <is>
          <t>(A) Cotton Fabrics</t>
        </is>
      </c>
    </row>
    <row r="4">
      <c r="A4" t="inlineStr">
        <is>
          <t>Scan: https://archive.org/details/japan-year-book-1930/page/n442/mode/1up</t>
        </is>
      </c>
    </row>
    <row r="5">
      <c r="A5" s="3" t="inlineStr">
        <is>
          <t>← Contents</t>
        </is>
      </c>
    </row>
    <row r="7">
      <c r="A7" s="5" t="inlineStr">
        <is>
          <t>Year</t>
        </is>
      </c>
      <c r="B7" s="5" t="inlineStr">
        <is>
          <t>No. of factories</t>
        </is>
      </c>
      <c r="C7" s="5" t="inlineStr">
        <is>
          <t>No. of looms</t>
        </is>
      </c>
      <c r="D7" s="5" t="inlineStr">
        <is>
          <t>Daily average No. operatives</t>
        </is>
      </c>
      <c r="E7" s="5" t="inlineStr">
        <is>
          <t>Value of output (Yen 1,000)</t>
        </is>
      </c>
    </row>
    <row r="8">
      <c r="A8" s="9" t="n">
        <v>1925</v>
      </c>
      <c r="B8" s="8" t="n">
        <v>96886</v>
      </c>
      <c r="C8" s="8" t="n">
        <v>365359</v>
      </c>
      <c r="D8" s="8" t="n">
        <v>303278</v>
      </c>
      <c r="E8" s="8" t="n">
        <v>774373</v>
      </c>
    </row>
    <row r="9">
      <c r="A9" s="9" t="n">
        <v>1926</v>
      </c>
      <c r="B9" s="8" t="n">
        <v>76248</v>
      </c>
      <c r="C9" s="8" t="n">
        <v>365970</v>
      </c>
      <c r="D9" s="8" t="n">
        <v>296233</v>
      </c>
      <c r="E9" s="8" t="n">
        <v>743314</v>
      </c>
    </row>
    <row r="10">
      <c r="A10" s="9" t="n">
        <v>1927</v>
      </c>
      <c r="B10" s="8" t="n">
        <v>75535</v>
      </c>
      <c r="C10" s="8" t="n">
        <v>369072</v>
      </c>
      <c r="D10" s="8" t="n">
        <v>288560</v>
      </c>
      <c r="E10" s="8" t="n">
        <v>725389</v>
      </c>
    </row>
    <row r="12">
      <c r="A12" s="2" t="inlineStr">
        <is>
          <t>Footnotes</t>
        </is>
      </c>
    </row>
    <row r="13">
      <c r="A13" t="inlineStr">
        <is>
          <t>Note:—Factories employing under 5 operatives are excluded.</t>
        </is>
      </c>
    </row>
    <row r="15">
      <c r="A15" s="2" t="inlineStr">
        <is>
          <t>Transcriber's notes</t>
        </is>
      </c>
    </row>
    <row r="16">
      <c r="A16" t="inlineStr">
        <is>
          <t>No totals printed.</t>
        </is>
      </c>
    </row>
  </sheetData>
  <hyperlinks>
    <hyperlink xmlns:r="http://schemas.openxmlformats.org/officeDocument/2006/relationships" ref="A5" r:id="rId1"/>
  </hyperlinks>
  <pageMargins left="0.75" right="0.75" top="1" bottom="1" header="0.5" footer="0.5"/>
</worksheet>
</file>

<file path=xl/worksheets/sheet4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Staple Products (in 1,000)</t>
        </is>
      </c>
    </row>
    <row r="2">
      <c r="A2" t="inlineStr">
        <is>
          <t>Industry · printed pp. 383</t>
        </is>
      </c>
    </row>
    <row r="3">
      <c r="A3" t="inlineStr">
        <is>
          <t>(A) Cotton Fabrics</t>
        </is>
      </c>
    </row>
    <row r="4">
      <c r="A4" t="inlineStr">
        <is>
          <t>Scan: https://archive.org/details/japan-year-book-1930/page/n442/mode/1up</t>
        </is>
      </c>
    </row>
    <row r="5">
      <c r="A5" s="3" t="inlineStr">
        <is>
          <t>← Contents</t>
        </is>
      </c>
    </row>
    <row r="7">
      <c r="A7" s="2" t="inlineStr">
        <is>
          <t>Wide</t>
        </is>
      </c>
    </row>
    <row r="8">
      <c r="A8" s="5" t="inlineStr">
        <is>
          <t>Year</t>
        </is>
      </c>
      <c r="B8" s="5" t="inlineStr">
        <is>
          <t>White cloth (yards)</t>
        </is>
      </c>
      <c r="C8" s="5" t="inlineStr">
        <is>
          <t>Striped stuff (yards)</t>
        </is>
      </c>
      <c r="D8" s="5" t="inlineStr">
        <is>
          <t>Flannel (yards)</t>
        </is>
      </c>
      <c r="E8" s="5" t="inlineStr">
        <is>
          <t>Crape (yards)</t>
        </is>
      </c>
      <c r="F8" s="5" t="inlineStr">
        <is>
          <t>Total incl. others (Value in Yen 1,000)</t>
        </is>
      </c>
    </row>
    <row r="9">
      <c r="A9" s="9" t="n">
        <v>1925</v>
      </c>
      <c r="B9" s="8" t="n">
        <v>1350930</v>
      </c>
      <c r="C9" s="8" t="n">
        <v>93097</v>
      </c>
      <c r="D9" s="8" t="n">
        <v>232274</v>
      </c>
      <c r="E9" s="8" t="n">
        <v>72524</v>
      </c>
      <c r="F9" t="inlineStr">
        <is>
          <t>¥556,219</t>
        </is>
      </c>
    </row>
    <row r="10">
      <c r="A10" s="9" t="n">
        <v>1926</v>
      </c>
      <c r="B10" s="8" t="n">
        <v>314018</v>
      </c>
      <c r="C10" s="8" t="n">
        <v>30531</v>
      </c>
      <c r="D10" s="8" t="n">
        <v>180970</v>
      </c>
      <c r="E10" s="8" t="n">
        <v>99518</v>
      </c>
      <c r="F10" s="8" t="n">
        <v>539357</v>
      </c>
    </row>
    <row r="11">
      <c r="A11" s="9" t="n">
        <v>1927</v>
      </c>
      <c r="B11" s="8" t="n">
        <v>334222</v>
      </c>
      <c r="C11" s="8" t="n">
        <v>67292</v>
      </c>
      <c r="D11" s="8" t="n">
        <v>200663</v>
      </c>
      <c r="E11" s="8" t="n">
        <v>85719</v>
      </c>
      <c r="F11" s="8" t="n">
        <v>511248</v>
      </c>
    </row>
    <row r="13">
      <c r="A13" s="2" t="inlineStr">
        <is>
          <t>Narrow</t>
        </is>
      </c>
    </row>
    <row r="14">
      <c r="A14" s="5" t="inlineStr">
        <is>
          <t>Year</t>
        </is>
      </c>
      <c r="B14" s="5" t="inlineStr">
        <is>
          <t>White cloth (rolls)</t>
        </is>
      </c>
      <c r="C14" s="5" t="inlineStr">
        <is>
          <t>Striped stuff (rolls)</t>
        </is>
      </c>
      <c r="D14" s="5" t="inlineStr">
        <is>
          <t>Colored stuff (rolls)</t>
        </is>
      </c>
      <c r="E14" s="5" t="inlineStr">
        <is>
          <t>Crape (rolls)</t>
        </is>
      </c>
      <c r="F14" s="5" t="inlineStr">
        <is>
          <t>Total incl. other (Value in Yen 1,000)</t>
        </is>
      </c>
    </row>
    <row r="15">
      <c r="A15" s="9" t="n">
        <v>1925</v>
      </c>
      <c r="B15" s="8" t="n">
        <v>87459</v>
      </c>
      <c r="C15" s="8" t="n">
        <v>38578</v>
      </c>
      <c r="D15" t="inlineStr">
        <is>
          <t>—</t>
        </is>
      </c>
      <c r="E15" s="8" t="n">
        <v>2161</v>
      </c>
      <c r="F15" t="inlineStr">
        <is>
          <t>¥203,284</t>
        </is>
      </c>
    </row>
    <row r="16">
      <c r="A16" s="9" t="n">
        <v>1926</v>
      </c>
      <c r="B16" s="8" t="n">
        <v>94868</v>
      </c>
      <c r="C16" s="8" t="n">
        <v>44313</v>
      </c>
      <c r="D16" t="inlineStr">
        <is>
          <t>—</t>
        </is>
      </c>
      <c r="E16" s="8" t="n">
        <v>1350</v>
      </c>
      <c r="F16" s="8" t="n">
        <v>173768</v>
      </c>
    </row>
    <row r="17">
      <c r="A17" s="9" t="n">
        <v>1927</v>
      </c>
      <c r="B17" s="8" t="n">
        <v>97280</v>
      </c>
      <c r="C17" s="8" t="n">
        <v>44912</v>
      </c>
      <c r="D17" s="8" t="n">
        <v>22419</v>
      </c>
      <c r="E17" s="8" t="n">
        <v>1161</v>
      </c>
      <c r="F17" s="8" t="n">
        <v>178945</v>
      </c>
    </row>
    <row r="19">
      <c r="A19" s="2" t="inlineStr">
        <is>
          <t>Transcriber's notes</t>
        </is>
      </c>
    </row>
    <row r="20">
      <c r="A20" t="inlineStr">
        <is>
          <t>Total columns are values in yen while item columns are quantities; not checkable.</t>
        </is>
      </c>
    </row>
  </sheetData>
  <hyperlinks>
    <hyperlink xmlns:r="http://schemas.openxmlformats.org/officeDocument/2006/relationships" ref="A5" r:id="rId1"/>
  </hyperlinks>
  <pageMargins left="0.75" right="0.75" top="1" bottom="1" header="0.5" footer="0.5"/>
</worksheet>
</file>

<file path=xl/worksheets/sheet49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[Silk and silk cotton fabrics: factories, looms, operatives, output]</t>
        </is>
      </c>
    </row>
    <row r="2">
      <c r="A2" t="inlineStr">
        <is>
          <t>Industry · printed pp. 383</t>
        </is>
      </c>
    </row>
    <row r="3">
      <c r="A3" t="inlineStr">
        <is>
          <t>(B) Silk Fabrics</t>
        </is>
      </c>
    </row>
    <row r="4">
      <c r="A4" t="inlineStr">
        <is>
          <t>Scan: https://archive.org/details/japan-year-book-1930/page/n442/mode/1up</t>
        </is>
      </c>
    </row>
    <row r="5">
      <c r="A5" s="3" t="inlineStr">
        <is>
          <t>← Contents</t>
        </is>
      </c>
    </row>
    <row r="7">
      <c r="A7" s="5" t="inlineStr">
        <is>
          <t>Year</t>
        </is>
      </c>
      <c r="B7" s="5" t="inlineStr">
        <is>
          <t>No. of factories</t>
        </is>
      </c>
      <c r="C7" s="5" t="inlineStr">
        <is>
          <t>No. of looms — Power looms</t>
        </is>
      </c>
      <c r="D7" s="5" t="inlineStr">
        <is>
          <t>No. of looms — Hand looms</t>
        </is>
      </c>
      <c r="E7" s="5" t="inlineStr">
        <is>
          <t>Daily average No. operatives</t>
        </is>
      </c>
      <c r="F7" s="5" t="inlineStr">
        <is>
          <t>Value of output (Yen 1,000)</t>
        </is>
      </c>
    </row>
    <row r="8">
      <c r="A8" s="9" t="n">
        <v>1926</v>
      </c>
      <c r="B8" s="8" t="n">
        <v>90096</v>
      </c>
      <c r="C8" s="8" t="n">
        <v>93272</v>
      </c>
      <c r="D8" s="8" t="n">
        <v>119409</v>
      </c>
      <c r="E8" s="8" t="n">
        <v>219007</v>
      </c>
      <c r="F8" s="8" t="n">
        <v>494375</v>
      </c>
    </row>
    <row r="9">
      <c r="A9" s="9" t="n">
        <v>1927</v>
      </c>
      <c r="B9" s="8" t="n">
        <v>86782</v>
      </c>
      <c r="C9" s="8" t="n">
        <v>101435</v>
      </c>
      <c r="D9" s="8" t="n">
        <v>112364</v>
      </c>
      <c r="E9" s="8" t="n">
        <v>217771</v>
      </c>
      <c r="F9" s="8" t="n">
        <v>469409</v>
      </c>
    </row>
    <row r="11">
      <c r="A11" s="2" t="inlineStr">
        <is>
          <t>Transcriber's notes</t>
        </is>
      </c>
    </row>
    <row r="12">
      <c r="A12" t="inlineStr">
        <is>
          <t>No totals printed.</t>
        </is>
      </c>
    </row>
  </sheetData>
  <hyperlinks>
    <hyperlink xmlns:r="http://schemas.openxmlformats.org/officeDocument/2006/relationships" ref="A5" r:id="rId1"/>
  </hyperlinks>
  <pageMargins left="0.75" right="0.75" top="1" bottom="1" header="0.5" footer="0.5"/>
</worksheet>
</file>

<file path=xl/worksheets/sheet49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Staple Exports (in 1,000)</t>
        </is>
      </c>
    </row>
    <row r="2">
      <c r="A2" t="inlineStr">
        <is>
          <t>Industry · printed pp. 384</t>
        </is>
      </c>
    </row>
    <row r="3">
      <c r="A3" t="inlineStr">
        <is>
          <t>(B) Silk Fabrics</t>
        </is>
      </c>
    </row>
    <row r="4">
      <c r="A4" t="inlineStr">
        <is>
          <t>Scan: https://archive.org/details/japan-year-book-1930/page/n443/mode/1up</t>
        </is>
      </c>
    </row>
    <row r="5">
      <c r="A5" s="3" t="inlineStr">
        <is>
          <t>← Contents</t>
        </is>
      </c>
    </row>
    <row r="7">
      <c r="A7" s="5" t="inlineStr">
        <is>
          <t>Year</t>
        </is>
      </c>
      <c r="B7" s="5" t="inlineStr">
        <is>
          <t>Habutaye (yards)</t>
        </is>
      </c>
      <c r="C7" s="5" t="inlineStr">
        <is>
          <t>Kabeori &amp; crapes (yards)</t>
        </is>
      </c>
      <c r="D7" s="5" t="inlineStr">
        <is>
          <t>Satin (yards)</t>
        </is>
      </c>
      <c r="E7" s="5" t="inlineStr">
        <is>
          <t>Pongee (yards)</t>
        </is>
      </c>
      <c r="F7" s="5" t="inlineStr">
        <is>
          <t>Taffetas &amp; poplin (yards)</t>
        </is>
      </c>
    </row>
    <row r="8">
      <c r="A8" s="9" t="n">
        <v>1926</v>
      </c>
      <c r="B8" s="8" t="n">
        <v>1476</v>
      </c>
      <c r="C8" s="8" t="n">
        <v>16369</v>
      </c>
      <c r="D8" s="8" t="n">
        <v>8736</v>
      </c>
      <c r="E8" s="8" t="n">
        <v>26910</v>
      </c>
      <c r="F8" s="8" t="n">
        <v>1228</v>
      </c>
    </row>
    <row r="9">
      <c r="A9" s="9" t="n">
        <v>1927</v>
      </c>
      <c r="B9" s="8" t="n">
        <v>1736</v>
      </c>
      <c r="C9" s="8" t="n">
        <v>20583</v>
      </c>
      <c r="D9" s="8" t="n">
        <v>8043</v>
      </c>
      <c r="E9" s="8" t="n">
        <v>22233</v>
      </c>
      <c r="F9" s="8" t="n">
        <v>1556</v>
      </c>
    </row>
    <row r="10">
      <c r="A10" s="9" t="n">
        <v>1928</v>
      </c>
      <c r="B10" s="8" t="n">
        <v>1804</v>
      </c>
      <c r="C10" s="8" t="n">
        <v>26647</v>
      </c>
      <c r="D10" s="8" t="n">
        <v>8014</v>
      </c>
      <c r="E10" s="8" t="n">
        <v>23755</v>
      </c>
      <c r="F10" s="8" t="n">
        <v>4581</v>
      </c>
    </row>
    <row r="12">
      <c r="A12" s="2" t="inlineStr">
        <is>
          <t>Footnotes</t>
        </is>
      </c>
    </row>
    <row r="13">
      <c r="A13" t="inlineStr">
        <is>
          <t>Note:—Best customers for "habutaye" are U.S.A., England and France, and those for satin, U.S.A., China and India. About half of export crape goes to Australia and Canada while the bulk of pongee silk is taken up by U.S.A.</t>
        </is>
      </c>
    </row>
    <row r="15">
      <c r="A15" s="2" t="inlineStr">
        <is>
          <t>Transcriber's notes</t>
        </is>
      </c>
    </row>
    <row r="16">
      <c r="A16" t="inlineStr">
        <is>
          <t>No totals printed.</t>
        </is>
      </c>
    </row>
  </sheetData>
  <hyperlinks>
    <hyperlink xmlns:r="http://schemas.openxmlformats.org/officeDocument/2006/relationships" ref="A5" r:id="rId1"/>
  </hyperlinks>
  <pageMargins left="0.75" right="0.75" top="1" bottom="1" header="0.5" footer="0.5"/>
</worksheet>
</file>

<file path=xl/worksheets/sheet49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[Rate of profit of 5 leading woolen companies for 1928]</t>
        </is>
      </c>
    </row>
    <row r="2">
      <c r="A2" t="inlineStr">
        <is>
          <t>Industry · printed pp. 384</t>
        </is>
      </c>
    </row>
    <row r="3">
      <c r="A3" t="inlineStr">
        <is>
          <t>(C) Woolen Goods — Leading Companies and Their Business Results</t>
        </is>
      </c>
    </row>
    <row r="4">
      <c r="A4" t="inlineStr">
        <is>
          <t>Scan: https://archive.org/details/japan-year-book-1930/page/n443/mode/1up</t>
        </is>
      </c>
    </row>
    <row r="5">
      <c r="A5" s="3" t="inlineStr">
        <is>
          <t>← Contents</t>
        </is>
      </c>
    </row>
    <row r="7">
      <c r="A7" s="5" t="inlineStr">
        <is>
          <t>Name of Cos.</t>
        </is>
      </c>
      <c r="B7" s="5" t="inlineStr">
        <is>
          <t>Cap. p.u. (Yen 1,000)</t>
        </is>
      </c>
      <c r="C7" s="5" t="inlineStr">
        <is>
          <t>Rate of Profit to Cap. (%)</t>
        </is>
      </c>
    </row>
    <row r="8">
      <c r="A8" t="inlineStr">
        <is>
          <t>Nippon Keori</t>
        </is>
      </c>
      <c r="B8" s="8" t="n">
        <v>27500</v>
      </c>
      <c r="C8" s="11" t="n">
        <v>28.2</v>
      </c>
    </row>
    <row r="9">
      <c r="A9" t="inlineStr">
        <is>
          <t>Toyo Muslin</t>
        </is>
      </c>
      <c r="B9" s="8" t="n">
        <v>11475</v>
      </c>
      <c r="C9" s="11" t="n">
        <v>15.2</v>
      </c>
    </row>
    <row r="10">
      <c r="A10" t="inlineStr">
        <is>
          <t>Tokyo Muslin</t>
        </is>
      </c>
      <c r="B10" s="8" t="n">
        <v>10381</v>
      </c>
      <c r="C10" s="11" t="n">
        <v>5.2</v>
      </c>
    </row>
    <row r="11">
      <c r="A11" t="inlineStr">
        <is>
          <t>Muslin Boseki</t>
        </is>
      </c>
      <c r="B11" s="8" t="n">
        <v>20121</v>
      </c>
      <c r="C11" s="11" t="n">
        <v>0.4</v>
      </c>
    </row>
    <row r="12">
      <c r="A12" t="inlineStr">
        <is>
          <t>Godo Keori</t>
        </is>
      </c>
      <c r="B12" s="8" t="n">
        <v>25000</v>
      </c>
      <c r="C12" s="11" t="n">
        <v>11.3</v>
      </c>
    </row>
    <row r="14">
      <c r="A14" s="2" t="inlineStr">
        <is>
          <t>Transcriber's notes</t>
        </is>
      </c>
    </row>
    <row r="15">
      <c r="A15" t="inlineStr">
        <is>
          <t>No totals printed.</t>
        </is>
      </c>
    </row>
  </sheetData>
  <hyperlinks>
    <hyperlink xmlns:r="http://schemas.openxmlformats.org/officeDocument/2006/relationships" ref="A5" r:id="rId1"/>
  </hyperlinks>
  <pageMargins left="0.75" right="0.75" top="1" bottom="1" header="0.5" footer="0.5"/>
</worksheet>
</file>

<file path=xl/worksheets/sheet497.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Data on Woolen Fabrics</t>
        </is>
      </c>
    </row>
    <row r="2">
      <c r="A2" t="inlineStr">
        <is>
          <t>Industry · printed pp. 385</t>
        </is>
      </c>
    </row>
    <row r="3">
      <c r="A3" t="inlineStr">
        <is>
          <t>(D) Muslin-de-Laine</t>
        </is>
      </c>
    </row>
    <row r="4">
      <c r="A4" t="inlineStr">
        <is>
          <t>Scan: https://archive.org/details/japan-year-book-1930/page/n444/mode/1up</t>
        </is>
      </c>
    </row>
    <row r="5">
      <c r="A5" s="3" t="inlineStr">
        <is>
          <t>← Contents</t>
        </is>
      </c>
    </row>
    <row r="7">
      <c r="A7" s="5" t="inlineStr">
        <is>
          <t>Year</t>
        </is>
      </c>
      <c r="B7" s="5" t="inlineStr">
        <is>
          <t>No. of factories</t>
        </is>
      </c>
      <c r="C7" s="5" t="inlineStr">
        <is>
          <t>Daily average No. of operatives</t>
        </is>
      </c>
      <c r="D7" s="5" t="inlineStr">
        <is>
          <t>Muslin (Yen 1,000)</t>
        </is>
      </c>
      <c r="E7" s="5" t="inlineStr">
        <is>
          <t>Flannel (Yen 1,000)</t>
        </is>
      </c>
      <c r="F7" s="5" t="inlineStr">
        <is>
          <t>Serges (Yen 1,000)</t>
        </is>
      </c>
      <c r="G7" s="5" t="inlineStr">
        <is>
          <t>Blankets (Yen 1,000)</t>
        </is>
      </c>
      <c r="H7" s="5" t="inlineStr">
        <is>
          <t>Woolen cloth (Yen 1,000)</t>
        </is>
      </c>
      <c r="I7" s="5" t="inlineStr">
        <is>
          <t>Miscellaneous (Yen 1,000)</t>
        </is>
      </c>
      <c r="J7" s="5" t="inlineStr">
        <is>
          <t>Total incl. others (Yen 1,000)</t>
        </is>
      </c>
    </row>
    <row r="8">
      <c r="A8" s="9" t="n">
        <v>1925</v>
      </c>
      <c r="B8" s="9" t="n">
        <v>778</v>
      </c>
      <c r="C8" s="8" t="n">
        <v>45456</v>
      </c>
      <c r="D8" s="8" t="n">
        <v>88338</v>
      </c>
      <c r="E8" s="8" t="n">
        <v>3757</v>
      </c>
      <c r="F8" s="8" t="n">
        <v>13108</v>
      </c>
      <c r="G8" s="8" t="n">
        <v>7424</v>
      </c>
      <c r="H8" s="8" t="n">
        <v>16360</v>
      </c>
      <c r="I8" s="8" t="n">
        <v>20990</v>
      </c>
      <c r="J8" s="8" t="n">
        <v>182481</v>
      </c>
    </row>
    <row r="9">
      <c r="A9" s="9" t="n">
        <v>1926</v>
      </c>
      <c r="B9" s="9" t="n">
        <v>867</v>
      </c>
      <c r="C9" s="8" t="n">
        <v>36219</v>
      </c>
      <c r="D9" s="8" t="n">
        <v>86684</v>
      </c>
      <c r="E9" s="8" t="n">
        <v>4483</v>
      </c>
      <c r="F9" s="8" t="n">
        <v>18937</v>
      </c>
      <c r="G9" s="8" t="n">
        <v>4720</v>
      </c>
      <c r="H9" s="8" t="n">
        <v>20349</v>
      </c>
      <c r="I9" s="8" t="n">
        <v>34032</v>
      </c>
      <c r="J9" s="8" t="n">
        <v>205252</v>
      </c>
    </row>
    <row r="10">
      <c r="A10" s="9" t="n">
        <v>1927</v>
      </c>
      <c r="B10" s="9" t="n">
        <v>878</v>
      </c>
      <c r="C10" s="8" t="n">
        <v>40883</v>
      </c>
      <c r="D10" s="8" t="n">
        <v>99058</v>
      </c>
      <c r="E10" s="8" t="n">
        <v>4771</v>
      </c>
      <c r="F10" s="8" t="n">
        <v>32446</v>
      </c>
      <c r="G10" s="8" t="n">
        <v>5507</v>
      </c>
      <c r="H10" s="8" t="n">
        <v>27086</v>
      </c>
      <c r="I10" s="8" t="n">
        <v>36622</v>
      </c>
      <c r="J10" s="8" t="n">
        <v>238706</v>
      </c>
    </row>
    <row r="12">
      <c r="A12" s="2" t="inlineStr">
        <is>
          <t>Transcriber's notes</t>
        </is>
      </c>
    </row>
    <row r="13">
      <c r="A13" t="inlineStr">
        <is>
          <t>Printed as two stacked blocks with a repeated Year stub; merged into one row per year.</t>
        </is>
      </c>
    </row>
    <row r="14">
      <c r="A14" t="inlineStr">
        <is>
          <t>Total includes others; listed values sum to 149,977 / 169,205 / 205,490, so not checkable.</t>
        </is>
      </c>
    </row>
  </sheetData>
  <hyperlinks>
    <hyperlink xmlns:r="http://schemas.openxmlformats.org/officeDocument/2006/relationships" ref="A5" r:id="rId1"/>
  </hyperlinks>
  <pageMargins left="0.75" right="0.75" top="1" bottom="1" header="0.5" footer="0.5"/>
</worksheet>
</file>

<file path=xl/worksheets/sheet49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Import of Raw Materials (in 1,000)</t>
        </is>
      </c>
    </row>
    <row r="2">
      <c r="A2" t="inlineStr">
        <is>
          <t>Industry · printed pp. 385</t>
        </is>
      </c>
    </row>
    <row r="3">
      <c r="A3" t="inlineStr">
        <is>
          <t>(D) Muslin-de-Laine</t>
        </is>
      </c>
    </row>
    <row r="4">
      <c r="A4" t="inlineStr">
        <is>
          <t>Scan: https://archive.org/details/japan-year-book-1930/page/n444/mode/1up</t>
        </is>
      </c>
    </row>
    <row r="5">
      <c r="A5" s="3" t="inlineStr">
        <is>
          <t>← Contents</t>
        </is>
      </c>
    </row>
    <row r="7">
      <c r="A7" s="5" t="inlineStr">
        <is>
          <t>Year</t>
        </is>
      </c>
      <c r="B7" s="5" t="inlineStr">
        <is>
          <t>Top — Quantity (kin)</t>
        </is>
      </c>
      <c r="C7" s="5" t="inlineStr">
        <is>
          <t>Top — Value (yen)</t>
        </is>
      </c>
      <c r="D7" s="5" t="inlineStr">
        <is>
          <t>Wool — Quantity (kin)</t>
        </is>
      </c>
      <c r="E7" s="5" t="inlineStr">
        <is>
          <t>Wool — Value (yen)</t>
        </is>
      </c>
    </row>
    <row r="8">
      <c r="A8" s="9" t="n">
        <v>1926</v>
      </c>
      <c r="B8" s="8" t="n">
        <v>6411</v>
      </c>
      <c r="C8" s="8" t="n">
        <v>18005</v>
      </c>
      <c r="D8" s="8" t="n">
        <v>54791</v>
      </c>
      <c r="E8" s="8" t="n">
        <v>68020</v>
      </c>
    </row>
    <row r="9">
      <c r="A9" s="9" t="n">
        <v>1927</v>
      </c>
      <c r="B9" s="8" t="n">
        <v>4476</v>
      </c>
      <c r="C9" s="8" t="n">
        <v>11530</v>
      </c>
      <c r="D9" s="8" t="n">
        <v>74429</v>
      </c>
      <c r="E9" s="8" t="n">
        <v>90147</v>
      </c>
    </row>
    <row r="10">
      <c r="A10" s="9" t="n">
        <v>1928</v>
      </c>
      <c r="B10" s="8" t="n">
        <v>1279</v>
      </c>
      <c r="C10" s="8" t="n">
        <v>3423</v>
      </c>
      <c r="D10" s="8" t="n">
        <v>86773</v>
      </c>
      <c r="E10" s="8" t="n">
        <v>108434</v>
      </c>
    </row>
    <row r="12">
      <c r="A12" s="2" t="inlineStr">
        <is>
          <t>Transcriber's notes</t>
        </is>
      </c>
    </row>
    <row r="13">
      <c r="A13" t="inlineStr">
        <is>
          <t>No totals printed.</t>
        </is>
      </c>
    </row>
  </sheetData>
  <hyperlinks>
    <hyperlink xmlns:r="http://schemas.openxmlformats.org/officeDocument/2006/relationships" ref="A5" r:id="rId1"/>
  </hyperlinks>
  <pageMargins left="0.75" right="0.75" top="1" bottom="1" header="0.5" footer="0.5"/>
</worksheet>
</file>

<file path=xl/worksheets/sheet499.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Staple Items of Exports and Imports (in 1,000)</t>
        </is>
      </c>
    </row>
    <row r="2">
      <c r="A2" t="inlineStr">
        <is>
          <t>Industry · printed pp. 385</t>
        </is>
      </c>
    </row>
    <row r="3">
      <c r="A3" t="inlineStr">
        <is>
          <t>(D) Muslin-de-Laine</t>
        </is>
      </c>
    </row>
    <row r="4">
      <c r="A4" t="inlineStr">
        <is>
          <t>Scan: https://archive.org/details/japan-year-book-1930/page/n444/mode/1up</t>
        </is>
      </c>
    </row>
    <row r="5">
      <c r="A5" s="3" t="inlineStr">
        <is>
          <t>← Contents</t>
        </is>
      </c>
    </row>
    <row r="7">
      <c r="A7" s="5" t="inlineStr">
        <is>
          <t>Year</t>
        </is>
      </c>
      <c r="B7" s="5" t="inlineStr">
        <is>
          <t>Export — Cloths &amp; Serges — S. yard</t>
        </is>
      </c>
      <c r="C7" s="5" t="inlineStr">
        <is>
          <t>Export — Cloths &amp; Serges — Value</t>
        </is>
      </c>
      <c r="D7" s="5" t="inlineStr">
        <is>
          <t>Export — Blankets — S. yard</t>
        </is>
      </c>
      <c r="E7" s="5" t="inlineStr">
        <is>
          <t>Export — Blankets — Value</t>
        </is>
      </c>
      <c r="F7" s="5" t="inlineStr">
        <is>
          <t>Import — Cloths &amp; Serges — S. yard</t>
        </is>
      </c>
      <c r="G7" s="5" t="inlineStr">
        <is>
          <t>Import — Cloths &amp; Serges — Value</t>
        </is>
      </c>
      <c r="H7" s="5" t="inlineStr">
        <is>
          <t>Import — Blankets incl. travelling rugs — S. yard</t>
        </is>
      </c>
      <c r="I7" s="5" t="inlineStr">
        <is>
          <t>Import — Blankets incl. travelling rugs — Value</t>
        </is>
      </c>
    </row>
    <row r="8">
      <c r="A8" s="9" t="n">
        <v>1926</v>
      </c>
      <c r="B8" s="9" t="n">
        <v>205</v>
      </c>
      <c r="C8" t="inlineStr">
        <is>
          <t>¥600</t>
        </is>
      </c>
      <c r="D8" s="9" t="n">
        <v>1</v>
      </c>
      <c r="E8" t="inlineStr">
        <is>
          <t>¥220</t>
        </is>
      </c>
      <c r="F8" s="8" t="n">
        <v>8668</v>
      </c>
      <c r="G8" t="inlineStr">
        <is>
          <t>¥19,882</t>
        </is>
      </c>
      <c r="H8" s="9" t="n">
        <v>102</v>
      </c>
      <c r="I8" t="inlineStr">
        <is>
          <t>¥446</t>
        </is>
      </c>
    </row>
    <row r="9">
      <c r="A9" s="9" t="n">
        <v>1927</v>
      </c>
      <c r="B9" s="9" t="n">
        <v>271</v>
      </c>
      <c r="C9" s="9" t="n">
        <v>687</v>
      </c>
      <c r="D9" s="9" t="n">
        <v>1</v>
      </c>
      <c r="E9" s="9" t="n">
        <v>133</v>
      </c>
      <c r="F9" s="8" t="n">
        <v>8040</v>
      </c>
      <c r="G9" s="8" t="n">
        <v>21388</v>
      </c>
      <c r="H9" s="9" t="n">
        <v>71</v>
      </c>
      <c r="I9" s="9" t="n">
        <v>331</v>
      </c>
    </row>
    <row r="10">
      <c r="A10" s="9" t="n">
        <v>1928</v>
      </c>
      <c r="B10" s="8" t="n">
        <v>1757</v>
      </c>
      <c r="C10" s="8" t="n">
        <v>2615</v>
      </c>
      <c r="D10" s="9" t="n">
        <v>1</v>
      </c>
      <c r="E10" s="9" t="n">
        <v>267</v>
      </c>
      <c r="F10" s="8" t="n">
        <v>7456</v>
      </c>
      <c r="G10" s="8" t="n">
        <v>19590</v>
      </c>
      <c r="H10" s="9" t="n">
        <v>57</v>
      </c>
      <c r="I10" s="9" t="n">
        <v>348</v>
      </c>
    </row>
    <row r="12">
      <c r="A12" s="2" t="inlineStr">
        <is>
          <t>Transcriber's notes</t>
        </is>
      </c>
    </row>
    <row r="13">
      <c r="A13" t="inlineStr">
        <is>
          <t>No totals printed.</t>
        </is>
      </c>
    </row>
  </sheetData>
  <hyperlinks>
    <hyperlink xmlns:r="http://schemas.openxmlformats.org/officeDocument/2006/relationships" ref="A5" r:id="rId1"/>
  </hyperlinks>
  <pageMargins left="0.75" right="0.75" top="1" bottom="1" header="0.5" footer="0.5"/>
</worksheet>
</file>

<file path=xl/worksheets/sheet50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on Muslin</t>
        </is>
      </c>
    </row>
    <row r="2">
      <c r="A2" t="inlineStr">
        <is>
          <t>Industry · printed pp. 385</t>
        </is>
      </c>
    </row>
    <row r="3">
      <c r="A3" t="inlineStr">
        <is>
          <t>(D) Muslin-de-Laine</t>
        </is>
      </c>
    </row>
    <row r="4">
      <c r="A4" t="inlineStr">
        <is>
          <t>Scan: https://archive.org/details/japan-year-book-1930/page/n444/mode/1up</t>
        </is>
      </c>
    </row>
    <row r="5">
      <c r="A5" s="3" t="inlineStr">
        <is>
          <t>← Contents</t>
        </is>
      </c>
    </row>
    <row r="7">
      <c r="A7" s="5" t="inlineStr">
        <is>
          <t>Year</t>
        </is>
      </c>
      <c r="B7" s="5" t="inlineStr">
        <is>
          <t>Output (yard)</t>
        </is>
      </c>
      <c r="C7" s="5" t="inlineStr">
        <is>
          <t>Import* — Yard</t>
        </is>
      </c>
      <c r="D7" s="5" t="inlineStr">
        <is>
          <t>Import* — Value</t>
        </is>
      </c>
      <c r="E7" s="5" t="inlineStr">
        <is>
          <t>Export — Yard</t>
        </is>
      </c>
      <c r="F7" s="5" t="inlineStr">
        <is>
          <t>Export — Value</t>
        </is>
      </c>
    </row>
    <row r="8">
      <c r="A8" s="9" t="n">
        <v>1926</v>
      </c>
      <c r="B8" s="8" t="n">
        <v>154044000</v>
      </c>
      <c r="C8" t="inlineStr">
        <is>
          <t>—</t>
        </is>
      </c>
      <c r="D8" t="inlineStr">
        <is>
          <t>—</t>
        </is>
      </c>
      <c r="E8" s="8" t="n">
        <v>2117000</v>
      </c>
      <c r="F8" t="inlineStr">
        <is>
          <t>¥2,063,000</t>
        </is>
      </c>
    </row>
    <row r="9">
      <c r="A9" s="9" t="n">
        <v>1927</v>
      </c>
      <c r="B9" s="8" t="n">
        <v>174588000</v>
      </c>
      <c r="C9" t="inlineStr">
        <is>
          <t>—</t>
        </is>
      </c>
      <c r="D9" t="inlineStr">
        <is>
          <t>—</t>
        </is>
      </c>
      <c r="E9" s="8" t="n">
        <v>2067000</v>
      </c>
      <c r="F9" s="8" t="n">
        <v>1628000</v>
      </c>
    </row>
    <row r="10">
      <c r="A10" s="9" t="n">
        <v>1928</v>
      </c>
      <c r="B10" s="8" t="n">
        <v>129948000</v>
      </c>
      <c r="C10" t="inlineStr">
        <is>
          <t>—</t>
        </is>
      </c>
      <c r="D10" t="inlineStr">
        <is>
          <t>—</t>
        </is>
      </c>
      <c r="E10" s="8" t="n">
        <v>928000</v>
      </c>
      <c r="F10" t="inlineStr"/>
    </row>
    <row r="12">
      <c r="A12" s="2" t="inlineStr">
        <is>
          <t>Footnotes</t>
        </is>
      </c>
    </row>
    <row r="13">
      <c r="A13" t="inlineStr">
        <is>
          <t>* No import since 1917.</t>
        </is>
      </c>
    </row>
    <row r="15">
      <c r="A15" s="2" t="inlineStr">
        <is>
          <t>Transcriber's notes</t>
        </is>
      </c>
    </row>
    <row r="16">
      <c r="A16" t="inlineStr">
        <is>
          <t>1928 Export Value: printed '2,406,0 0' with one digit missing (dropped type); left blank.</t>
        </is>
      </c>
    </row>
  </sheetData>
  <hyperlinks>
    <hyperlink xmlns:r="http://schemas.openxmlformats.org/officeDocument/2006/relationships" ref="A5" r:id="rId1"/>
  </hyperlinks>
  <pageMargins left="0.75" right="0.75" top="1" bottom="1" header="0.5" footer="0.5"/>
</worksheet>
</file>

<file path=xl/worksheets/sheet50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Rivers and the Average Potential Amount of H.P.s per annum</t>
        </is>
      </c>
    </row>
    <row r="2">
      <c r="A2" t="inlineStr">
        <is>
          <t>Industry · printed pp. 386, 387</t>
        </is>
      </c>
    </row>
    <row r="3">
      <c r="A3" t="inlineStr">
        <is>
          <t>II. Electric and Gas Industries — A. The Electric Industry</t>
        </is>
      </c>
    </row>
    <row r="4">
      <c r="A4" t="inlineStr">
        <is>
          <t>Scan: https://archive.org/details/japan-year-book-1930/page/n445/mode/1up, https://archive.org/details/japan-year-book-1930/page/n446/mode/1up</t>
        </is>
      </c>
    </row>
    <row r="5">
      <c r="A5" s="3" t="inlineStr">
        <is>
          <t>← Contents</t>
        </is>
      </c>
    </row>
    <row r="7">
      <c r="A7" s="2" t="inlineStr">
        <is>
          <t>Japan Sea Group</t>
        </is>
      </c>
    </row>
    <row r="8">
      <c r="A8" s="5" t="inlineStr">
        <is>
          <t>Rivers</t>
        </is>
      </c>
      <c r="B8" s="5" t="inlineStr">
        <is>
          <t>Aver. amount of h.p.s.</t>
        </is>
      </c>
    </row>
    <row r="9">
      <c r="A9" t="inlineStr">
        <is>
          <t>Agano</t>
        </is>
      </c>
      <c r="B9" s="8" t="n">
        <v>536243</v>
      </c>
    </row>
    <row r="10">
      <c r="A10" t="inlineStr">
        <is>
          <t>Hime</t>
        </is>
      </c>
      <c r="B10" s="8" t="n">
        <v>145287</v>
      </c>
    </row>
    <row r="11">
      <c r="A11" t="inlineStr">
        <is>
          <t>Ishikari</t>
        </is>
      </c>
      <c r="B11" s="8" t="n">
        <v>99262</v>
      </c>
    </row>
    <row r="12">
      <c r="A12" t="inlineStr">
        <is>
          <t>Kurobe</t>
        </is>
      </c>
      <c r="B12" s="8" t="n">
        <v>311220</v>
      </c>
    </row>
    <row r="13">
      <c r="A13" t="inlineStr">
        <is>
          <t>Kuzuryu</t>
        </is>
      </c>
      <c r="B13" s="8" t="n">
        <v>120656</v>
      </c>
    </row>
    <row r="14">
      <c r="A14" t="inlineStr">
        <is>
          <t>Jintsu</t>
        </is>
      </c>
      <c r="B14" s="8" t="n">
        <v>416341</v>
      </c>
    </row>
    <row r="15">
      <c r="A15" t="inlineStr">
        <is>
          <t>Joganji</t>
        </is>
      </c>
      <c r="B15" s="8" t="n">
        <v>92856</v>
      </c>
    </row>
    <row r="16">
      <c r="A16" t="inlineStr">
        <is>
          <t>Mogami</t>
        </is>
      </c>
      <c r="B16" s="8" t="n">
        <v>213785</v>
      </c>
    </row>
    <row r="17">
      <c r="A17" t="inlineStr">
        <is>
          <t>Shinano</t>
        </is>
      </c>
      <c r="B17" s="8" t="n">
        <v>721575</v>
      </c>
    </row>
    <row r="18">
      <c r="A18" t="inlineStr">
        <is>
          <t>Sho</t>
        </is>
      </c>
      <c r="B18" s="8" t="n">
        <v>292268</v>
      </c>
    </row>
    <row r="19">
      <c r="A19" t="inlineStr">
        <is>
          <t>Tetori</t>
        </is>
      </c>
      <c r="B19" s="8" t="n">
        <v>80464</v>
      </c>
    </row>
    <row r="21">
      <c r="A21" s="2" t="inlineStr">
        <is>
          <t>Pacific Ocean Group</t>
        </is>
      </c>
    </row>
    <row r="22">
      <c r="A22" s="5" t="inlineStr">
        <is>
          <t>Rivers</t>
        </is>
      </c>
      <c r="B22" s="5" t="inlineStr">
        <is>
          <t>Aver. amount of h.p.s.</t>
        </is>
      </c>
    </row>
    <row r="23">
      <c r="A23" t="inlineStr">
        <is>
          <t>Abukuma</t>
        </is>
      </c>
      <c r="B23" s="8" t="n">
        <v>111507</v>
      </c>
    </row>
    <row r="24">
      <c r="A24" t="inlineStr">
        <is>
          <t>Arakawa</t>
        </is>
      </c>
      <c r="B24" s="8" t="n">
        <v>63324</v>
      </c>
    </row>
    <row r="25">
      <c r="A25" t="inlineStr">
        <is>
          <t>Fuji</t>
        </is>
      </c>
      <c r="B25" s="8" t="n">
        <v>288872</v>
      </c>
    </row>
    <row r="26">
      <c r="A26" t="inlineStr">
        <is>
          <t>Kino</t>
        </is>
      </c>
      <c r="B26" s="8" t="n">
        <v>72187</v>
      </c>
    </row>
    <row r="27">
      <c r="A27" t="inlineStr">
        <is>
          <t>Kiso</t>
        </is>
      </c>
      <c r="B27" s="8" t="n">
        <v>686115</v>
      </c>
    </row>
    <row r="28">
      <c r="A28" t="inlineStr">
        <is>
          <t>Kitakami</t>
        </is>
      </c>
      <c r="B28" s="8" t="n">
        <v>114574</v>
      </c>
    </row>
    <row r="29">
      <c r="A29" t="inlineStr">
        <is>
          <t>O-i</t>
        </is>
      </c>
      <c r="B29" s="8" t="n">
        <v>151546</v>
      </c>
    </row>
    <row r="30">
      <c r="A30" t="inlineStr">
        <is>
          <t>Sagami</t>
        </is>
      </c>
      <c r="B30" s="8" t="n">
        <v>132993</v>
      </c>
    </row>
    <row r="31">
      <c r="A31" t="inlineStr">
        <is>
          <t>Sakawa</t>
        </is>
      </c>
      <c r="B31" s="8" t="n">
        <v>60518</v>
      </c>
    </row>
    <row r="32">
      <c r="A32" t="inlineStr">
        <is>
          <t>Tenryu</t>
        </is>
      </c>
      <c r="B32" s="8" t="n">
        <v>594062</v>
      </c>
    </row>
    <row r="33">
      <c r="A33" t="inlineStr">
        <is>
          <t>Tone</t>
        </is>
      </c>
      <c r="B33" s="8" t="n">
        <v>158460</v>
      </c>
    </row>
    <row r="34">
      <c r="A34" t="inlineStr">
        <is>
          <t>Yahagi</t>
        </is>
      </c>
      <c r="B34" s="8" t="n">
        <v>59299</v>
      </c>
    </row>
    <row r="35">
      <c r="A35" t="inlineStr">
        <is>
          <t>Yodo</t>
        </is>
      </c>
      <c r="B35" s="8" t="n">
        <v>130067</v>
      </c>
    </row>
    <row r="37">
      <c r="A37" s="2" t="inlineStr">
        <is>
          <t>Transcriber's notes</t>
        </is>
      </c>
    </row>
    <row r="38">
      <c r="A38" t="inlineStr">
        <is>
          <t>Pacific Ocean Group begins at the foot of p. 386 (Abukuma, Arakawa) and continues at the top of p. 387 (header repeated); merged.</t>
        </is>
      </c>
    </row>
    <row r="39">
      <c r="A39" t="inlineStr">
        <is>
          <t>Arakawa '63,324': first digit heavily inked, read as 6.</t>
        </is>
      </c>
    </row>
    <row r="40">
      <c r="A40" t="inlineStr">
        <is>
          <t>No totals printed. Text above states Shinano stands first with 1,280,000 h.p. — table shows 721,575 (as printed).</t>
        </is>
      </c>
    </row>
  </sheetData>
  <hyperlinks>
    <hyperlink xmlns:r="http://schemas.openxmlformats.org/officeDocument/2006/relationships" ref="A5" r:id="rId1"/>
  </hyperlinks>
  <pageMargins left="0.75" right="0.75" top="1" bottom="1" header="0.5" footer="0.5"/>
</worksheet>
</file>

<file path=xl/worksheets/sheet50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Large Transmission</t>
        </is>
      </c>
    </row>
    <row r="2">
      <c r="A2" t="inlineStr">
        <is>
          <t>Industry · printed pp. 387</t>
        </is>
      </c>
    </row>
    <row r="3">
      <c r="A3" t="inlineStr">
        <is>
          <t>II. Electric and Gas Industries</t>
        </is>
      </c>
    </row>
    <row r="4">
      <c r="A4" t="inlineStr">
        <is>
          <t>Scan: https://archive.org/details/japan-year-book-1930/page/n446/mode/1up</t>
        </is>
      </c>
    </row>
    <row r="5">
      <c r="A5" s="3" t="inlineStr">
        <is>
          <t>← Contents</t>
        </is>
      </c>
    </row>
    <row r="7">
      <c r="A7" s="5" t="inlineStr">
        <is>
          <t>Name of Companies and Transmission Lines</t>
        </is>
      </c>
      <c r="B7" s="5" t="inlineStr">
        <is>
          <t>Distance in Miles</t>
        </is>
      </c>
    </row>
    <row r="8">
      <c r="A8" t="inlineStr">
        <is>
          <t>Eastern Zone:</t>
        </is>
      </c>
      <c r="B8" t="inlineStr"/>
    </row>
    <row r="9">
      <c r="A9" t="inlineStr">
        <is>
          <t>Tokyo Electric Light Co. — Inawashiro Line</t>
        </is>
      </c>
      <c r="B9" s="9" t="n">
        <v>140</v>
      </c>
    </row>
    <row r="10">
      <c r="A10" t="inlineStr">
        <is>
          <t>Tokyo Electric Light Co. — Joetsu Line</t>
        </is>
      </c>
      <c r="B10" s="9" t="n">
        <v>130</v>
      </c>
    </row>
    <row r="11">
      <c r="A11" t="inlineStr">
        <is>
          <t>Kei-Hin Electric Power Co. — Koshu Line</t>
        </is>
      </c>
      <c r="B11" s="9" t="n">
        <v>125</v>
      </c>
    </row>
    <row r="12">
      <c r="A12" t="inlineStr">
        <is>
          <t>Average Eastern Zone</t>
        </is>
      </c>
      <c r="B12" s="9" t="n">
        <v>132</v>
      </c>
    </row>
    <row r="13">
      <c r="A13" t="inlineStr">
        <is>
          <t>Western Zone:</t>
        </is>
      </c>
      <c r="B13" t="inlineStr"/>
    </row>
    <row r="14">
      <c r="A14" t="inlineStr">
        <is>
          <t>Daido Electric Power Co. — Suhara-Osaka Line</t>
        </is>
      </c>
      <c r="B14" s="9" t="n">
        <v>150</v>
      </c>
    </row>
    <row r="15">
      <c r="A15" t="inlineStr">
        <is>
          <t>Nippon Electric Power Co. — Sasatsu and Osaka Line</t>
        </is>
      </c>
      <c r="B15" s="9" t="n">
        <v>190</v>
      </c>
    </row>
    <row r="16">
      <c r="A16" t="inlineStr">
        <is>
          <t>Average Western Zone</t>
        </is>
      </c>
      <c r="B16" s="9" t="n">
        <v>170</v>
      </c>
    </row>
    <row r="18">
      <c r="A18" s="2" t="inlineStr">
        <is>
          <t>Transcriber's notes</t>
        </is>
      </c>
    </row>
    <row r="19">
      <c r="A19" t="inlineStr">
        <is>
          <t>Company name and line printed on two lines; joined with ' — '.</t>
        </is>
      </c>
    </row>
    <row r="20">
      <c r="A20" t="inlineStr">
        <is>
          <t>Averages: Eastern (140+130+125)/3 = 131.7 → 132 reconciles; Western (150+190)/2 = 170 reconciles.</t>
        </is>
      </c>
    </row>
  </sheetData>
  <hyperlinks>
    <hyperlink xmlns:r="http://schemas.openxmlformats.org/officeDocument/2006/relationships" ref="A5" r:id="rId1"/>
  </hyperlinks>
  <pageMargins left="0.75" right="0.75" top="1" bottom="1" header="0.5" footer="0.5"/>
</worksheet>
</file>

<file path=xl/worksheets/sheet5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Generation and Frequency</t>
        </is>
      </c>
    </row>
    <row r="2">
      <c r="A2" t="inlineStr">
        <is>
          <t>Industry · printed pp. 387</t>
        </is>
      </c>
    </row>
    <row r="3">
      <c r="A3" t="inlineStr">
        <is>
          <t>According to the investigation made by the Toho Electric Power Co., Ltd. (at the end of June of each year)</t>
        </is>
      </c>
    </row>
    <row r="4">
      <c r="A4" t="inlineStr">
        <is>
          <t>Scan: https://archive.org/details/japan-year-book-1930/page/n446/mode/1up</t>
        </is>
      </c>
    </row>
    <row r="5">
      <c r="A5" s="3" t="inlineStr">
        <is>
          <t>← Contents</t>
        </is>
      </c>
    </row>
    <row r="7">
      <c r="A7" s="5" t="inlineStr">
        <is>
          <t>Year</t>
        </is>
      </c>
      <c r="B7" s="5" t="inlineStr">
        <is>
          <t>Kw. at 50 Cycles</t>
        </is>
      </c>
      <c r="C7" s="5" t="inlineStr">
        <is>
          <t>Kw. at 60 Cycles</t>
        </is>
      </c>
      <c r="D7" s="5" t="inlineStr">
        <is>
          <t>Kw. at Misc. Frequencies</t>
        </is>
      </c>
      <c r="E7" s="5" t="inlineStr">
        <is>
          <t>Total</t>
        </is>
      </c>
    </row>
    <row r="8">
      <c r="A8" s="9" t="n">
        <v>1912</v>
      </c>
      <c r="B8" s="8" t="n">
        <v>117000</v>
      </c>
      <c r="C8" s="8" t="n">
        <v>137000</v>
      </c>
      <c r="D8" s="8" t="n">
        <v>60000</v>
      </c>
      <c r="E8" s="8" t="n">
        <v>314000</v>
      </c>
    </row>
    <row r="9">
      <c r="A9" s="9" t="n">
        <v>1915</v>
      </c>
      <c r="B9" s="8" t="n">
        <v>160000</v>
      </c>
      <c r="C9" s="8" t="n">
        <v>234000</v>
      </c>
      <c r="D9" s="8" t="n">
        <v>80000</v>
      </c>
      <c r="E9" s="8" t="n">
        <v>474000</v>
      </c>
    </row>
    <row r="10">
      <c r="A10" s="9" t="n">
        <v>1917</v>
      </c>
      <c r="B10" s="8" t="n">
        <v>290000</v>
      </c>
      <c r="C10" s="8" t="n">
        <v>297000</v>
      </c>
      <c r="D10" s="8" t="n">
        <v>104000</v>
      </c>
      <c r="E10" s="8" t="n">
        <v>691000</v>
      </c>
    </row>
    <row r="11">
      <c r="A11" s="9" t="n">
        <v>1919</v>
      </c>
      <c r="B11" s="8" t="n">
        <v>387000</v>
      </c>
      <c r="C11" s="8" t="n">
        <v>429000</v>
      </c>
      <c r="D11" s="8" t="n">
        <v>38000</v>
      </c>
      <c r="E11" s="8" t="n">
        <v>899000</v>
      </c>
    </row>
    <row r="12">
      <c r="A12" s="9" t="n">
        <v>1921</v>
      </c>
      <c r="B12" s="8" t="n">
        <v>504000</v>
      </c>
      <c r="C12" s="8" t="n">
        <v>708000</v>
      </c>
      <c r="D12" s="8" t="n">
        <v>194000</v>
      </c>
      <c r="E12" s="8" t="n">
        <v>1316000</v>
      </c>
    </row>
    <row r="14">
      <c r="A14" s="2" t="inlineStr">
        <is>
          <t>Transcriber's notes</t>
        </is>
      </c>
    </row>
    <row r="15">
      <c r="A15" t="inlineStr">
        <is>
          <t>Totals: 1912 314,000 reconciles; 1915 474,000 reconciles; 1917 parts 691,000 reconciles; 1919 parts 854,000 vs 899,000 — does NOT reconcile (diff 45,000); 1921 parts 1,406,000 vs 1,316,000 — does NOT reconcile (diff -90,000).</t>
        </is>
      </c>
    </row>
  </sheetData>
  <hyperlinks>
    <hyperlink xmlns:r="http://schemas.openxmlformats.org/officeDocument/2006/relationships" ref="A5" r:id="rId1"/>
  </hyperlinks>
  <pageMargins left="0.75" right="0.75" top="1" bottom="1" header="0.5" footer="0.5"/>
</worksheet>
</file>

<file path=xl/worksheets/sheet504.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of electric machines and apparatuses]</t>
        </is>
      </c>
    </row>
    <row r="2">
      <c r="A2" t="inlineStr">
        <is>
          <t>Industry · printed pp. 388</t>
        </is>
      </c>
    </row>
    <row r="3">
      <c r="A3" t="inlineStr">
        <is>
          <t>Electric Machines and Apparatuses (in ¥1,000)</t>
        </is>
      </c>
    </row>
    <row r="4">
      <c r="A4" t="inlineStr">
        <is>
          <t>Scan: https://archive.org/details/japan-year-book-1930/page/n447/mode/1up</t>
        </is>
      </c>
    </row>
    <row r="5">
      <c r="A5" s="3" t="inlineStr">
        <is>
          <t>← Contents</t>
        </is>
      </c>
    </row>
    <row r="7">
      <c r="A7" s="5" t="inlineStr">
        <is>
          <t>Year</t>
        </is>
      </c>
      <c r="B7" s="5" t="inlineStr">
        <is>
          <t>Electric machines, etc.</t>
        </is>
      </c>
      <c r="C7" s="5" t="inlineStr">
        <is>
          <t>Bulbs, etc.</t>
        </is>
      </c>
      <c r="D7" s="5" t="inlineStr">
        <is>
          <t>Wires and cords</t>
        </is>
      </c>
      <c r="E7" s="5" t="inlineStr">
        <is>
          <t>Total</t>
        </is>
      </c>
    </row>
    <row r="8">
      <c r="A8" s="9" t="n">
        <v>1925</v>
      </c>
      <c r="B8" s="8" t="n">
        <v>98919</v>
      </c>
      <c r="C8" s="8" t="n">
        <v>17586</v>
      </c>
      <c r="D8" s="8" t="n">
        <v>104620</v>
      </c>
      <c r="E8" s="8" t="n">
        <v>221125</v>
      </c>
    </row>
    <row r="9">
      <c r="A9" s="9" t="n">
        <v>1926</v>
      </c>
      <c r="B9" s="8" t="n">
        <v>105202</v>
      </c>
      <c r="C9" s="8" t="n">
        <v>16106</v>
      </c>
      <c r="D9" s="8" t="n">
        <v>113551</v>
      </c>
      <c r="E9" s="8" t="n">
        <v>234859</v>
      </c>
    </row>
    <row r="10">
      <c r="A10" s="9" t="n">
        <v>1927</v>
      </c>
      <c r="B10" s="8" t="n">
        <v>94002</v>
      </c>
      <c r="C10" s="8" t="n">
        <v>25685</v>
      </c>
      <c r="D10" s="8" t="n">
        <v>107286</v>
      </c>
      <c r="E10" s="8" t="n">
        <v>226973</v>
      </c>
    </row>
    <row r="12">
      <c r="A12" s="2" t="inlineStr">
        <is>
          <t>Transcriber's notes</t>
        </is>
      </c>
    </row>
    <row r="13">
      <c r="A13" t="inlineStr">
        <is>
          <t>Totals: all three years reconcile.</t>
        </is>
      </c>
    </row>
  </sheetData>
  <hyperlinks>
    <hyperlink xmlns:r="http://schemas.openxmlformats.org/officeDocument/2006/relationships" ref="A5" r:id="rId1"/>
  </hyperlinks>
  <pageMargins left="0.75" right="0.75" top="1" bottom="1" header="0.5" footer="0.5"/>
</worksheet>
</file>

<file path=xl/worksheets/sheet505.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[Motors classified by use, 1927]</t>
        </is>
      </c>
    </row>
    <row r="2">
      <c r="A2" t="inlineStr">
        <is>
          <t>Industry · printed pp. 388</t>
        </is>
      </c>
    </row>
    <row r="3">
      <c r="A3" t="inlineStr">
        <is>
          <t>Supply of Power</t>
        </is>
      </c>
    </row>
    <row r="4">
      <c r="A4" t="inlineStr">
        <is>
          <t>Scan: https://archive.org/details/japan-year-book-1930/page/n447/mode/1up</t>
        </is>
      </c>
    </row>
    <row r="5">
      <c r="A5" s="3" t="inlineStr">
        <is>
          <t>← Contents</t>
        </is>
      </c>
    </row>
    <row r="7">
      <c r="A7" s="5" t="inlineStr">
        <is>
          <t>Use</t>
        </is>
      </c>
      <c r="B7" s="5" t="inlineStr">
        <is>
          <t>Number</t>
        </is>
      </c>
      <c r="C7" s="5" t="inlineStr">
        <is>
          <t>Horse power</t>
        </is>
      </c>
      <c r="D7" s="5" t="inlineStr">
        <is>
          <t>Increase on the 1918 figures</t>
        </is>
      </c>
    </row>
    <row r="8">
      <c r="A8" t="inlineStr">
        <is>
          <t>Dyeing</t>
        </is>
      </c>
      <c r="B8" s="8" t="n">
        <v>54600</v>
      </c>
      <c r="C8" s="8" t="n">
        <v>339000</v>
      </c>
      <c r="D8" s="8" t="n">
        <v>170000</v>
      </c>
    </row>
    <row r="9">
      <c r="A9" t="inlineStr">
        <is>
          <t>Mechanical industry</t>
        </is>
      </c>
      <c r="B9" s="8" t="n">
        <v>44000</v>
      </c>
      <c r="C9" s="8" t="n">
        <v>393500</v>
      </c>
      <c r="D9" s="8" t="n">
        <v>121200</v>
      </c>
    </row>
    <row r="10">
      <c r="A10" t="inlineStr">
        <is>
          <t>Chemical industry</t>
        </is>
      </c>
      <c r="B10" s="8" t="n">
        <v>26600</v>
      </c>
      <c r="C10" s="8" t="n">
        <v>383900</v>
      </c>
      <c r="D10" s="8" t="n">
        <v>179400</v>
      </c>
    </row>
    <row r="11">
      <c r="A11" t="inlineStr">
        <is>
          <t>Comestibles and beverages</t>
        </is>
      </c>
      <c r="B11" s="8" t="n">
        <v>115700</v>
      </c>
      <c r="C11" s="8" t="n">
        <v>311100</v>
      </c>
      <c r="D11" s="8" t="n">
        <v>223200</v>
      </c>
    </row>
    <row r="12">
      <c r="A12" t="inlineStr">
        <is>
          <t>Mining and refining</t>
        </is>
      </c>
      <c r="B12" s="8" t="n">
        <v>11500</v>
      </c>
      <c r="C12" s="8" t="n">
        <v>500400</v>
      </c>
      <c r="D12" s="8" t="n">
        <v>342400</v>
      </c>
    </row>
    <row r="13">
      <c r="A13" t="inlineStr">
        <is>
          <t>Others</t>
        </is>
      </c>
      <c r="B13" s="8" t="n">
        <v>87300</v>
      </c>
      <c r="C13" s="8" t="n">
        <v>436700</v>
      </c>
      <c r="D13" s="8" t="n">
        <v>336700</v>
      </c>
    </row>
    <row r="14">
      <c r="A14" t="inlineStr">
        <is>
          <t>Total</t>
        </is>
      </c>
      <c r="B14" s="8" t="n">
        <v>339700</v>
      </c>
      <c r="C14" s="8" t="n">
        <v>2404600</v>
      </c>
      <c r="D14" s="8" t="n">
        <v>1372900</v>
      </c>
    </row>
    <row r="16">
      <c r="A16" s="2" t="inlineStr">
        <is>
          <t>Transcriber's notes</t>
        </is>
      </c>
    </row>
    <row r="17">
      <c r="A17" t="inlineStr">
        <is>
          <t>Totals: Number 339,700 reconciles; Increase 1,372,900 reconciles; Horse power parts sum 2,364,600 vs printed 2,404,600 — does NOT reconcile (diff 40,000).</t>
        </is>
      </c>
    </row>
  </sheetData>
  <hyperlinks>
    <hyperlink xmlns:r="http://schemas.openxmlformats.org/officeDocument/2006/relationships" ref="A5" r:id="rId1"/>
  </hyperlinks>
  <pageMargins left="0.75" right="0.75" top="1" bottom="1" header="0.5" footer="0.5"/>
</worksheet>
</file>

<file path=xl/worksheets/sheet50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[Main financial features of the electric industry]</t>
        </is>
      </c>
    </row>
    <row r="2">
      <c r="A2" t="inlineStr">
        <is>
          <t>Industry · printed pp. 389</t>
        </is>
      </c>
    </row>
    <row r="3">
      <c r="A3" t="inlineStr">
        <is>
          <t>Financial Aspects</t>
        </is>
      </c>
    </row>
    <row r="4">
      <c r="A4" t="inlineStr">
        <is>
          <t>Scan: https://archive.org/details/japan-year-book-1930/page/n448/mode/1up</t>
        </is>
      </c>
    </row>
    <row r="5">
      <c r="A5" s="3" t="inlineStr">
        <is>
          <t>← Contents</t>
        </is>
      </c>
    </row>
    <row r="7">
      <c r="A7" s="5" t="inlineStr">
        <is>
          <t>Year</t>
        </is>
      </c>
      <c r="B7" s="5" t="inlineStr">
        <is>
          <t>Gross cap. Yen 1,000</t>
        </is>
      </c>
      <c r="C7" s="5" t="inlineStr">
        <is>
          <t>P.u. capital Yen 1,000</t>
        </is>
      </c>
      <c r="D7" s="5" t="inlineStr">
        <is>
          <t>Con'dated capital Yen 1,000</t>
        </is>
      </c>
      <c r="E7" s="5" t="inlineStr">
        <is>
          <t>Debentures and loans Yen 1,000</t>
        </is>
      </c>
      <c r="F7" s="5" t="inlineStr">
        <is>
          <t>Profit Yen 1,000</t>
        </is>
      </c>
      <c r="G7" s="5" t="inlineStr">
        <is>
          <t>Ratio to p.u. cap.</t>
        </is>
      </c>
    </row>
    <row r="8">
      <c r="A8" s="9" t="n">
        <v>1924</v>
      </c>
      <c r="B8" s="8" t="n">
        <v>2615582</v>
      </c>
      <c r="C8" s="8" t="n">
        <v>2012205</v>
      </c>
      <c r="D8" s="8" t="n">
        <v>2466586</v>
      </c>
      <c r="E8" s="8" t="n">
        <v>760327</v>
      </c>
      <c r="F8" s="8" t="n">
        <v>217249</v>
      </c>
      <c r="G8" t="inlineStr">
        <is>
          <t>11%</t>
        </is>
      </c>
    </row>
    <row r="9">
      <c r="A9" s="9" t="n">
        <v>1925</v>
      </c>
      <c r="B9" s="8" t="n">
        <v>2813900</v>
      </c>
      <c r="C9" s="8" t="n">
        <v>2218600</v>
      </c>
      <c r="D9" s="8" t="n">
        <v>2769100</v>
      </c>
      <c r="E9" s="8" t="n">
        <v>1070900</v>
      </c>
      <c r="F9" s="8" t="n">
        <v>252977</v>
      </c>
      <c r="G9" t="inlineStr">
        <is>
          <t>11%</t>
        </is>
      </c>
    </row>
    <row r="10">
      <c r="A10" s="9" t="n">
        <v>1927</v>
      </c>
      <c r="B10" s="8" t="n">
        <v>3524199</v>
      </c>
      <c r="C10" s="8" t="n">
        <v>2677153</v>
      </c>
      <c r="D10" s="8" t="n">
        <v>3667387</v>
      </c>
      <c r="E10" s="8" t="n">
        <v>1506040</v>
      </c>
      <c r="F10" s="8" t="n">
        <v>279541</v>
      </c>
      <c r="G10" t="inlineStr">
        <is>
          <t>10.5%</t>
        </is>
      </c>
    </row>
    <row r="12">
      <c r="A12" s="2" t="inlineStr">
        <is>
          <t>Transcriber's notes</t>
        </is>
      </c>
    </row>
    <row r="13">
      <c r="A13" t="inlineStr">
        <is>
          <t>No 1926 row printed (years 1924, 1925, 1927 as printed).</t>
        </is>
      </c>
    </row>
    <row r="14">
      <c r="A14" t="inlineStr">
        <is>
          <t>Percent sign printed as '%'-like glyph (¢/%); transcribed '%'.</t>
        </is>
      </c>
    </row>
  </sheetData>
  <hyperlinks>
    <hyperlink xmlns:r="http://schemas.openxmlformats.org/officeDocument/2006/relationships" ref="A5" r:id="rId1"/>
  </hyperlinks>
  <pageMargins left="0.75" right="0.75" top="1" bottom="1" header="0.5" footer="0.5"/>
</worksheet>
</file>

<file path=xl/worksheets/sheet50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[Investment classified by kind of business, 1927]</t>
        </is>
      </c>
    </row>
    <row r="2">
      <c r="A2" t="inlineStr">
        <is>
          <t>Industry · printed pp. 389</t>
        </is>
      </c>
    </row>
    <row r="3">
      <c r="A3" t="inlineStr">
        <is>
          <t>Financial Aspects (in unit of ¥1,000)</t>
        </is>
      </c>
    </row>
    <row r="4">
      <c r="A4" t="inlineStr">
        <is>
          <t>Scan: https://archive.org/details/japan-year-book-1930/page/n448/mode/1up</t>
        </is>
      </c>
    </row>
    <row r="5">
      <c r="A5" s="3" t="inlineStr">
        <is>
          <t>← Contents</t>
        </is>
      </c>
    </row>
    <row r="7">
      <c r="A7" s="5" t="inlineStr">
        <is>
          <t>Kind</t>
        </is>
      </c>
      <c r="B7" s="5" t="inlineStr">
        <is>
          <t>No. of undertakings</t>
        </is>
      </c>
      <c r="C7" s="5" t="inlineStr">
        <is>
          <t>Gross capital</t>
        </is>
      </c>
      <c r="D7" s="5" t="inlineStr">
        <is>
          <t>Paid-up capital</t>
        </is>
      </c>
      <c r="E7" s="5" t="inlineStr">
        <is>
          <t>Consolidated capital</t>
        </is>
      </c>
      <c r="F7" s="5" t="inlineStr">
        <is>
          <t>Debentures and loans</t>
        </is>
      </c>
    </row>
    <row r="8">
      <c r="A8" t="inlineStr">
        <is>
          <t>Electric supply</t>
        </is>
      </c>
      <c r="B8" s="9" t="n">
        <v>597</v>
      </c>
      <c r="C8" s="8" t="n">
        <v>1141019</v>
      </c>
      <c r="D8" s="8" t="n">
        <v>790855</v>
      </c>
      <c r="E8" s="8" t="n">
        <v>1086960</v>
      </c>
      <c r="F8" s="8" t="n">
        <v>514747</v>
      </c>
    </row>
    <row r="9">
      <c r="A9" t="inlineStr">
        <is>
          <t>Electric R'ly</t>
        </is>
      </c>
      <c r="B9" s="9" t="n">
        <v>159</v>
      </c>
      <c r="C9" s="8" t="n">
        <v>480994</v>
      </c>
      <c r="D9" s="8" t="n">
        <v>267502</v>
      </c>
      <c r="E9" s="8" t="n">
        <v>377170</v>
      </c>
      <c r="F9" s="8" t="n">
        <v>191297</v>
      </c>
    </row>
    <row r="10">
      <c r="A10" t="inlineStr">
        <is>
          <t>Two combined</t>
        </is>
      </c>
      <c r="B10" s="9" t="n">
        <v>72</v>
      </c>
      <c r="C10" s="8" t="n">
        <v>1902186</v>
      </c>
      <c r="D10" s="8" t="n">
        <v>1618796</v>
      </c>
      <c r="E10" s="8" t="n">
        <v>2203257</v>
      </c>
      <c r="F10" s="8" t="n">
        <v>799996</v>
      </c>
    </row>
    <row r="11">
      <c r="A11" t="inlineStr">
        <is>
          <t>Total</t>
        </is>
      </c>
      <c r="B11" s="9" t="n">
        <v>828</v>
      </c>
      <c r="C11" s="8" t="n">
        <v>3524199</v>
      </c>
      <c r="D11" s="8" t="n">
        <v>2677153</v>
      </c>
      <c r="E11" s="8" t="n">
        <v>3667387</v>
      </c>
      <c r="F11" s="8" t="n">
        <v>1506040</v>
      </c>
    </row>
    <row r="13">
      <c r="A13" s="2" t="inlineStr">
        <is>
          <t>Transcriber's notes</t>
        </is>
      </c>
    </row>
    <row r="14">
      <c r="A14" t="inlineStr">
        <is>
          <t>Totals: No. 828 reconciles; Gross capital 3,524,199 reconciles; Paid-up 2,677,153 reconciles; Consolidated 3,667,387 reconciles; Debentures 1,506,040 reconciles.</t>
        </is>
      </c>
    </row>
  </sheetData>
  <hyperlinks>
    <hyperlink xmlns:r="http://schemas.openxmlformats.org/officeDocument/2006/relationships" ref="A5" r:id="rId1"/>
  </hyperlinks>
  <pageMargins left="0.75" right="0.75" top="1" bottom="1" header="0.5" footer="0.5"/>
</worksheet>
</file>

<file path=xl/worksheets/sheet50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Rating</t>
        </is>
      </c>
    </row>
    <row r="2">
      <c r="A2" t="inlineStr">
        <is>
          <t>Industry · printed pp. 389</t>
        </is>
      </c>
    </row>
    <row r="3">
      <c r="A3" t="inlineStr">
        <is>
          <t>Scan: https://archive.org/details/japan-year-book-1930/page/n448/mode/1up</t>
        </is>
      </c>
    </row>
    <row r="4">
      <c r="A4" s="3" t="inlineStr">
        <is>
          <t>← Contents</t>
        </is>
      </c>
    </row>
    <row r="6">
      <c r="A6" s="5" t="inlineStr">
        <is>
          <t>Year</t>
        </is>
      </c>
      <c r="B6" s="5" t="inlineStr">
        <is>
          <t>5 c.p.</t>
        </is>
      </c>
      <c r="C6" s="5" t="inlineStr">
        <is>
          <t>10 c.p.</t>
        </is>
      </c>
      <c r="D6" s="5" t="inlineStr">
        <is>
          <t>16 c.p.</t>
        </is>
      </c>
      <c r="E6" s="5" t="inlineStr">
        <is>
          <t>1 kwt. hour</t>
        </is>
      </c>
    </row>
    <row r="7">
      <c r="A7" s="9" t="n">
        <v>1912</v>
      </c>
      <c r="B7" t="inlineStr">
        <is>
          <t>48.5 sen</t>
        </is>
      </c>
      <c r="C7" t="inlineStr">
        <is>
          <t>73.2 sen</t>
        </is>
      </c>
      <c r="D7" t="inlineStr">
        <is>
          <t>81.0 sen</t>
        </is>
      </c>
      <c r="E7" t="inlineStr">
        <is>
          <t>16.5 sen</t>
        </is>
      </c>
    </row>
    <row r="8">
      <c r="A8" s="9" t="n">
        <v>1926</v>
      </c>
      <c r="B8" s="11" t="n">
        <v>59.3</v>
      </c>
      <c r="C8" s="11" t="n">
        <v>74.40000000000001</v>
      </c>
      <c r="D8" s="11" t="n">
        <v>89.40000000000001</v>
      </c>
      <c r="E8" s="11" t="n">
        <v>20</v>
      </c>
    </row>
    <row r="9">
      <c r="A9" s="9" t="n">
        <v>1927</v>
      </c>
      <c r="B9" s="11" t="n">
        <v>58.9</v>
      </c>
      <c r="C9" s="11" t="n">
        <v>74.3</v>
      </c>
      <c r="D9" s="11" t="n">
        <v>88.59999999999999</v>
      </c>
      <c r="E9" s="11" t="n">
        <v>20.2</v>
      </c>
    </row>
    <row r="11">
      <c r="A11" s="2" t="inlineStr">
        <is>
          <t>Transcriber's notes</t>
        </is>
      </c>
    </row>
    <row r="12">
      <c r="A12" t="inlineStr">
        <is>
          <t>'sen' printed only in the 1912 row; later rows carry ditto marks, omitted.</t>
        </is>
      </c>
    </row>
    <row r="13">
      <c r="A13" t="inlineStr">
        <is>
          <t>Column heading printed '10 c.p.' with superscript-like 0.</t>
        </is>
      </c>
    </row>
  </sheetData>
  <hyperlinks>
    <hyperlink xmlns:r="http://schemas.openxmlformats.org/officeDocument/2006/relationships" ref="A4" r:id="rId1"/>
  </hyperlinks>
  <pageMargins left="0.75" right="0.75" top="1" bottom="1" header="0.5" footer="0.5"/>
</worksheet>
</file>

<file path=xl/worksheets/sheet509.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Supply of Power</t>
        </is>
      </c>
    </row>
    <row r="2">
      <c r="A2" t="inlineStr">
        <is>
          <t>Industry · printed pp. 389</t>
        </is>
      </c>
    </row>
    <row r="3">
      <c r="A3" t="inlineStr">
        <is>
          <t>Scan: https://archive.org/details/japan-year-book-1930/page/n448/mode/1up</t>
        </is>
      </c>
    </row>
    <row r="4">
      <c r="A4" s="3" t="inlineStr">
        <is>
          <t>← Contents</t>
        </is>
      </c>
    </row>
    <row r="6">
      <c r="A6" s="5" t="inlineStr">
        <is>
          <t>Year</t>
        </is>
      </c>
      <c r="B6" s="5" t="inlineStr">
        <is>
          <t>Daytime 1 h.p.</t>
        </is>
      </c>
      <c r="C6" s="5" t="inlineStr">
        <is>
          <t>1 k.w.</t>
        </is>
      </c>
    </row>
    <row r="7">
      <c r="A7" s="9" t="n">
        <v>1912</v>
      </c>
      <c r="B7" t="inlineStr">
        <is>
          <t>¥8.66</t>
        </is>
      </c>
      <c r="C7" t="inlineStr">
        <is>
          <t>7.5 sen</t>
        </is>
      </c>
    </row>
    <row r="8">
      <c r="A8" s="9" t="n">
        <v>1926</v>
      </c>
      <c r="B8" s="7" t="n">
        <v>8.76</v>
      </c>
      <c r="C8" s="11" t="n">
        <v>7.1</v>
      </c>
    </row>
    <row r="9">
      <c r="A9" s="9" t="n">
        <v>1927</v>
      </c>
      <c r="B9" s="7" t="n">
        <v>8.68</v>
      </c>
      <c r="C9" s="11" t="n">
        <v>7.1</v>
      </c>
    </row>
    <row r="11">
      <c r="A11" s="2" t="inlineStr">
        <is>
          <t>Transcriber's notes</t>
        </is>
      </c>
    </row>
    <row r="12">
      <c r="A12" t="inlineStr">
        <is>
          <t>Ditto marks for 'sen' omitted in 1926, 1927.</t>
        </is>
      </c>
    </row>
  </sheetData>
  <hyperlinks>
    <hyperlink xmlns:r="http://schemas.openxmlformats.org/officeDocument/2006/relationships" ref="A4" r:id="rId1"/>
  </hyperlinks>
  <pageMargins left="0.75" right="0.75" top="1" bottom="1" header="0.5" footer="0.5"/>
</worksheet>
</file>

<file path=xl/worksheets/sheet510.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the electro-chemical industry]</t>
        </is>
      </c>
    </row>
    <row r="2">
      <c r="A2" t="inlineStr">
        <is>
          <t>Industry · printed pp. 389</t>
        </is>
      </c>
    </row>
    <row r="3">
      <c r="A3" t="inlineStr">
        <is>
          <t>The Electro-Chemical Industry</t>
        </is>
      </c>
    </row>
    <row r="4">
      <c r="A4" t="inlineStr">
        <is>
          <t>Scan: https://archive.org/details/japan-year-book-1930/page/n448/mode/1up</t>
        </is>
      </c>
    </row>
    <row r="5">
      <c r="A5" s="3" t="inlineStr">
        <is>
          <t>← Contents</t>
        </is>
      </c>
    </row>
    <row r="7">
      <c r="A7" s="5" t="inlineStr">
        <is>
          <t>Year</t>
        </is>
      </c>
      <c r="B7" s="5" t="inlineStr">
        <is>
          <t>Output</t>
        </is>
      </c>
    </row>
    <row r="8">
      <c r="A8" s="9" t="n">
        <v>1923</v>
      </c>
      <c r="B8" t="inlineStr">
        <is>
          <t>¥78,971,000</t>
        </is>
      </c>
    </row>
    <row r="9">
      <c r="A9" s="9" t="n">
        <v>1924</v>
      </c>
      <c r="B9" s="8" t="n">
        <v>111946000</v>
      </c>
    </row>
    <row r="10">
      <c r="A10" s="9" t="n">
        <v>1925</v>
      </c>
      <c r="B10" s="8" t="n">
        <v>118404000</v>
      </c>
    </row>
    <row r="11">
      <c r="A11" s="9" t="n">
        <v>1926</v>
      </c>
      <c r="B11" s="8" t="n">
        <v>107415000</v>
      </c>
    </row>
    <row r="12">
      <c r="A12" s="9" t="n">
        <v>1927</v>
      </c>
      <c r="B12" s="8" t="n">
        <v>130740000</v>
      </c>
    </row>
  </sheetData>
  <hyperlinks>
    <hyperlink xmlns:r="http://schemas.openxmlformats.org/officeDocument/2006/relationships" ref="A5" r:id="rId1"/>
  </hyperlinks>
  <pageMargins left="0.75" right="0.75" top="1" bottom="1" header="0.5" footer="0.5"/>
</worksheet>
</file>

<file path=xl/worksheets/sheet51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Business Result of the Electro-Chemical Industry</t>
        </is>
      </c>
    </row>
    <row r="2">
      <c r="A2" t="inlineStr">
        <is>
          <t>Industry · printed pp. 390</t>
        </is>
      </c>
    </row>
    <row r="3">
      <c r="A3" t="inlineStr">
        <is>
          <t>Scan: https://archive.org/details/japan-year-book-1930/page/n449/mode/1up</t>
        </is>
      </c>
    </row>
    <row r="4">
      <c r="A4" s="3" t="inlineStr">
        <is>
          <t>← Contents</t>
        </is>
      </c>
    </row>
    <row r="6">
      <c r="A6" s="5" t="inlineStr">
        <is>
          <t>Year</t>
        </is>
      </c>
      <c r="B6" s="5" t="inlineStr">
        <is>
          <t>Subscribed Capital (Yen 1,000)</t>
        </is>
      </c>
      <c r="C6" s="5" t="inlineStr">
        <is>
          <t>Cap. p.u. (Yen 1,000)</t>
        </is>
      </c>
      <c r="D6" s="5" t="inlineStr">
        <is>
          <t>Reserve (Yen 1,000)</t>
        </is>
      </c>
    </row>
    <row r="7">
      <c r="A7" s="9" t="n">
        <v>1924</v>
      </c>
      <c r="B7" s="8" t="n">
        <v>16500</v>
      </c>
      <c r="C7" s="8" t="n">
        <v>11899</v>
      </c>
      <c r="D7" s="8" t="n">
        <v>1842</v>
      </c>
    </row>
    <row r="8">
      <c r="A8" s="9" t="n">
        <v>1925</v>
      </c>
      <c r="B8" s="8" t="n">
        <v>17500</v>
      </c>
      <c r="C8" s="8" t="n">
        <v>16350</v>
      </c>
      <c r="D8" s="8" t="n">
        <v>1466</v>
      </c>
    </row>
    <row r="9">
      <c r="A9" s="9" t="n">
        <v>1926</v>
      </c>
      <c r="B9" s="8" t="n">
        <v>35000</v>
      </c>
      <c r="C9" s="8" t="n">
        <v>18970</v>
      </c>
      <c r="D9" s="8" t="n">
        <v>1725</v>
      </c>
    </row>
  </sheetData>
  <hyperlinks>
    <hyperlink xmlns:r="http://schemas.openxmlformats.org/officeDocument/2006/relationships" ref="A4" r:id="rId1"/>
  </hyperlinks>
  <pageMargins left="0.75" right="0.75" top="1" bottom="1" header="0.5" footer="0.5"/>
</worksheet>
</file>

<file path=xl/worksheets/sheet51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[Relative proportion of gas for different purposes]</t>
        </is>
      </c>
    </row>
    <row r="2">
      <c r="A2" t="inlineStr">
        <is>
          <t>Industry · printed pp. 390</t>
        </is>
      </c>
    </row>
    <row r="3">
      <c r="A3" t="inlineStr">
        <is>
          <t>B. The Gas Industry</t>
        </is>
      </c>
    </row>
    <row r="4">
      <c r="A4" t="inlineStr">
        <is>
          <t>Scan: https://archive.org/details/japan-year-book-1930/page/n449/mode/1up</t>
        </is>
      </c>
    </row>
    <row r="5">
      <c r="A5" s="3" t="inlineStr">
        <is>
          <t>← Contents</t>
        </is>
      </c>
    </row>
    <row r="7">
      <c r="A7" s="5" t="inlineStr">
        <is>
          <t>Year ended Mar.</t>
        </is>
      </c>
      <c r="B7" s="5" t="inlineStr">
        <is>
          <t>No. of installations — Lighting</t>
        </is>
      </c>
      <c r="C7" s="5" t="inlineStr">
        <is>
          <t>No. of installations — Heating</t>
        </is>
      </c>
      <c r="D7" s="5" t="inlineStr">
        <is>
          <t>No. of installations — Lighting and Heating combined</t>
        </is>
      </c>
      <c r="E7" s="5" t="inlineStr">
        <is>
          <t>No. of installations — Motor</t>
        </is>
      </c>
      <c r="F7" s="5" t="inlineStr">
        <is>
          <t>Motive h.p.</t>
        </is>
      </c>
    </row>
    <row r="8">
      <c r="A8" s="9" t="n">
        <v>1923</v>
      </c>
      <c r="B8" s="8" t="n">
        <v>1163641</v>
      </c>
      <c r="C8" s="8" t="n">
        <v>1194330</v>
      </c>
      <c r="D8" t="inlineStr"/>
      <c r="E8" s="9" t="n">
        <v>867</v>
      </c>
      <c r="F8" s="8" t="n">
        <v>9415</v>
      </c>
    </row>
    <row r="9">
      <c r="A9" s="9" t="n">
        <v>1924</v>
      </c>
      <c r="B9" s="8" t="n">
        <v>518624</v>
      </c>
      <c r="C9" s="8" t="n">
        <v>1087472</v>
      </c>
      <c r="D9" t="inlineStr"/>
      <c r="E9" s="9" t="n">
        <v>559</v>
      </c>
      <c r="F9" s="8" t="n">
        <v>6616</v>
      </c>
    </row>
    <row r="10">
      <c r="A10" s="9" t="n">
        <v>1925</v>
      </c>
      <c r="B10" s="8" t="n">
        <v>609005</v>
      </c>
      <c r="C10" s="8" t="n">
        <v>1256178</v>
      </c>
      <c r="D10" t="inlineStr"/>
      <c r="E10" s="9" t="n">
        <v>497</v>
      </c>
      <c r="F10" s="8" t="n">
        <v>6648</v>
      </c>
    </row>
    <row r="11">
      <c r="A11" s="9" t="n">
        <v>1926</v>
      </c>
      <c r="B11" t="inlineStr"/>
      <c r="C11" t="inlineStr"/>
      <c r="D11" s="8" t="n">
        <v>2043829</v>
      </c>
      <c r="E11" s="9" t="n">
        <v>429</v>
      </c>
      <c r="F11" s="8" t="n">
        <v>6638</v>
      </c>
    </row>
    <row r="12">
      <c r="A12" s="9" t="n">
        <v>1927</v>
      </c>
      <c r="B12" t="inlineStr"/>
      <c r="C12" t="inlineStr"/>
      <c r="D12" s="8" t="n">
        <v>2234722</v>
      </c>
      <c r="E12" s="9" t="n">
        <v>358</v>
      </c>
      <c r="F12" s="8" t="n">
        <v>6524</v>
      </c>
    </row>
    <row r="14">
      <c r="A14" s="2" t="inlineStr">
        <is>
          <t>Transcriber's notes</t>
        </is>
      </c>
    </row>
    <row r="15">
      <c r="A15" t="inlineStr">
        <is>
          <t>For 1926 and 1927 a single figure is printed under a brace spanning Lighting and Heating; placed in an added 'Lighting and Heating combined' column.</t>
        </is>
      </c>
    </row>
    <row r="16">
      <c r="A16" t="inlineStr">
        <is>
          <t>1926 Motive h.p. printed '6 638' (comma missing); transcribed '6,638'.</t>
        </is>
      </c>
    </row>
    <row r="17">
      <c r="A17" t="inlineStr">
        <is>
          <t>Some commas print as periods (e.g. '9.415'); transcribed with commas.</t>
        </is>
      </c>
    </row>
  </sheetData>
  <hyperlinks>
    <hyperlink xmlns:r="http://schemas.openxmlformats.org/officeDocument/2006/relationships" ref="A5" r:id="rId1"/>
  </hyperlinks>
  <pageMargins left="0.75" right="0.75" top="1" bottom="1" header="0.5" footer="0.5"/>
</worksheet>
</file>

<file path=xl/worksheets/sheet51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[Situation of the gas industry in recent years]</t>
        </is>
      </c>
    </row>
    <row r="2">
      <c r="A2" t="inlineStr">
        <is>
          <t>Industry · printed pp. 390</t>
        </is>
      </c>
    </row>
    <row r="3">
      <c r="A3" t="inlineStr">
        <is>
          <t>B. The Gas Industry</t>
        </is>
      </c>
    </row>
    <row r="4">
      <c r="A4" t="inlineStr">
        <is>
          <t>Scan: https://archive.org/details/japan-year-book-1930/page/n449/mode/1up</t>
        </is>
      </c>
    </row>
    <row r="5">
      <c r="A5" s="3" t="inlineStr">
        <is>
          <t>← Contents</t>
        </is>
      </c>
    </row>
    <row r="7">
      <c r="A7" s="5" t="inlineStr">
        <is>
          <t>Year ended March</t>
        </is>
      </c>
      <c r="B7" s="5" t="inlineStr">
        <is>
          <t>No. of works</t>
        </is>
      </c>
      <c r="C7" s="5" t="inlineStr">
        <is>
          <t>Capital p.u. (Yen 1,000)</t>
        </is>
      </c>
      <c r="D7" s="5" t="inlineStr">
        <is>
          <t>Production (1,000 cubic metres)</t>
        </is>
      </c>
      <c r="E7" s="5" t="inlineStr">
        <is>
          <t>By-products — Coke (Fr. tons)</t>
        </is>
      </c>
      <c r="F7" s="5" t="inlineStr">
        <is>
          <t>By-products — Coal-tar (1,000 ft.)</t>
        </is>
      </c>
    </row>
    <row r="8">
      <c r="A8" s="9" t="n">
        <v>1925</v>
      </c>
      <c r="B8" s="9" t="n">
        <v>73</v>
      </c>
      <c r="C8" s="8" t="n">
        <v>552652</v>
      </c>
      <c r="D8" s="8" t="n">
        <v>408419059</v>
      </c>
      <c r="E8" s="8" t="n">
        <v>517636</v>
      </c>
      <c r="F8" s="8" t="n">
        <v>38127</v>
      </c>
    </row>
    <row r="9">
      <c r="A9" s="9" t="n">
        <v>1926</v>
      </c>
      <c r="B9" s="9" t="n">
        <v>75</v>
      </c>
      <c r="C9" s="8" t="n">
        <v>691824</v>
      </c>
      <c r="D9" s="8" t="n">
        <v>423932643</v>
      </c>
      <c r="E9" s="8" t="n">
        <v>593818</v>
      </c>
      <c r="F9" s="8" t="n">
        <v>43726</v>
      </c>
    </row>
    <row r="10">
      <c r="A10" s="9" t="n">
        <v>1927</v>
      </c>
      <c r="B10" s="9" t="n">
        <v>74</v>
      </c>
      <c r="C10" s="8" t="n">
        <v>606377</v>
      </c>
      <c r="D10" s="8" t="n">
        <v>486611220</v>
      </c>
      <c r="E10" s="8" t="n">
        <v>706475</v>
      </c>
      <c r="F10" s="8" t="n">
        <v>42951</v>
      </c>
    </row>
  </sheetData>
  <hyperlinks>
    <hyperlink xmlns:r="http://schemas.openxmlformats.org/officeDocument/2006/relationships" ref="A5" r:id="rId1"/>
  </hyperlinks>
  <pageMargins left="0.75" right="0.75" top="1" bottom="1" header="0.5" footer="0.5"/>
</worksheet>
</file>

<file path=xl/worksheets/sheet514.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Balance Sheet</t>
        </is>
      </c>
    </row>
    <row r="2">
      <c r="A2" t="inlineStr">
        <is>
          <t>Industry · printed pp. 390</t>
        </is>
      </c>
    </row>
    <row r="3">
      <c r="A3" t="inlineStr">
        <is>
          <t>B. The Gas Industry</t>
        </is>
      </c>
    </row>
    <row r="4">
      <c r="A4" t="inlineStr">
        <is>
          <t>Scan: https://archive.org/details/japan-year-book-1930/page/n449/mode/1up</t>
        </is>
      </c>
    </row>
    <row r="5">
      <c r="A5" s="3" t="inlineStr">
        <is>
          <t>← Contents</t>
        </is>
      </c>
    </row>
    <row r="7">
      <c r="A7" s="5" t="inlineStr">
        <is>
          <t>Year</t>
        </is>
      </c>
      <c r="B7" s="5" t="inlineStr">
        <is>
          <t>Profit (Yen 1,000)</t>
        </is>
      </c>
      <c r="C7" s="5" t="inlineStr">
        <is>
          <t>Ratio to p.u. cap.</t>
        </is>
      </c>
      <c r="D7" s="5" t="inlineStr">
        <is>
          <t>Dividend (Yen 1,000)</t>
        </is>
      </c>
      <c r="E7" s="5" t="inlineStr">
        <is>
          <t>Per cent.</t>
        </is>
      </c>
    </row>
    <row r="8">
      <c r="A8" s="9" t="n">
        <v>1926</v>
      </c>
      <c r="B8" s="8" t="n">
        <v>5888</v>
      </c>
      <c r="C8" s="11" t="n">
        <v>15.3</v>
      </c>
      <c r="D8" s="8" t="n">
        <v>3795</v>
      </c>
      <c r="E8" s="11" t="n">
        <v>9.9</v>
      </c>
    </row>
    <row r="9">
      <c r="A9" s="9" t="n">
        <v>1927</v>
      </c>
      <c r="B9" s="8" t="n">
        <v>8380</v>
      </c>
      <c r="C9" s="11" t="n">
        <v>16.9</v>
      </c>
      <c r="D9" s="8" t="n">
        <v>5046</v>
      </c>
      <c r="E9" s="11" t="n">
        <v>10.2</v>
      </c>
    </row>
    <row r="10">
      <c r="A10" s="9" t="n">
        <v>1928</v>
      </c>
      <c r="B10" s="8" t="n">
        <v>10521</v>
      </c>
      <c r="C10" s="11" t="n">
        <v>16.3</v>
      </c>
      <c r="D10" s="8" t="n">
        <v>6873</v>
      </c>
      <c r="E10" s="11" t="n">
        <v>10.7</v>
      </c>
    </row>
    <row r="12">
      <c r="A12" s="2" t="inlineStr">
        <is>
          <t>Transcriber's notes</t>
        </is>
      </c>
    </row>
    <row r="13">
      <c r="A13" t="inlineStr">
        <is>
          <t>Thousands separators printed as periods in several cells; transcribed with commas.</t>
        </is>
      </c>
    </row>
  </sheetData>
  <hyperlinks>
    <hyperlink xmlns:r="http://schemas.openxmlformats.org/officeDocument/2006/relationships" ref="A5" r:id="rId1"/>
  </hyperlinks>
  <pageMargins left="0.75" right="0.75" top="1" bottom="1" header="0.5" footer="0.5"/>
</worksheet>
</file>

<file path=xl/worksheets/sheet51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[Annual output of electric apparatuses, 1925–1927]</t>
        </is>
      </c>
    </row>
    <row r="2">
      <c r="A2" t="inlineStr">
        <is>
          <t>Industry · printed pp. 391</t>
        </is>
      </c>
    </row>
    <row r="3">
      <c r="A3" t="inlineStr">
        <is>
          <t>Electric Apparatuses, Machines, etc. — The annual output for the three years ending 1927 is as follows (in ¥1,000)</t>
        </is>
      </c>
    </row>
    <row r="4">
      <c r="A4" t="inlineStr">
        <is>
          <t>Scan: https://archive.org/details/japan-year-book-1930/page/n450/mode/1up</t>
        </is>
      </c>
    </row>
    <row r="5">
      <c r="A5" s="3" t="inlineStr">
        <is>
          <t>← Contents</t>
        </is>
      </c>
    </row>
    <row r="7">
      <c r="A7" s="5" t="inlineStr">
        <is>
          <t>Item</t>
        </is>
      </c>
      <c r="B7" s="5" t="inlineStr">
        <is>
          <t>1927</t>
        </is>
      </c>
      <c r="C7" s="5" t="inlineStr">
        <is>
          <t>1926</t>
        </is>
      </c>
      <c r="D7" s="5" t="inlineStr">
        <is>
          <t>1925</t>
        </is>
      </c>
    </row>
    <row r="8">
      <c r="A8" t="inlineStr">
        <is>
          <t>Dynamos and electric dynamos</t>
        </is>
      </c>
      <c r="B8" s="8" t="n">
        <v>21288</v>
      </c>
      <c r="C8" s="8" t="n">
        <v>23653</v>
      </c>
      <c r="D8" s="8" t="n">
        <v>29143</v>
      </c>
    </row>
    <row r="9">
      <c r="A9" t="inlineStr">
        <is>
          <t>Motors</t>
        </is>
      </c>
      <c r="B9" s="8" t="n">
        <v>24397</v>
      </c>
      <c r="C9" s="8" t="n">
        <v>21071</v>
      </c>
      <c r="D9" s="8" t="n">
        <v>16185</v>
      </c>
    </row>
    <row r="10">
      <c r="A10" t="inlineStr">
        <is>
          <t>Transformers &amp; other electric apparatuses</t>
        </is>
      </c>
      <c r="B10" s="8" t="n">
        <v>86255</v>
      </c>
      <c r="C10" s="8" t="n">
        <v>69797</v>
      </c>
      <c r="D10" s="8" t="n">
        <v>63805</v>
      </c>
    </row>
    <row r="12">
      <c r="A12" s="2" t="inlineStr">
        <is>
          <t>Transcriber's notes</t>
        </is>
      </c>
    </row>
    <row r="13">
      <c r="A13" t="inlineStr">
        <is>
          <t>Year headings printed very blurred; read as 1927, 1926, 1925 (consistent with text "three years ending 1927").</t>
        </is>
      </c>
    </row>
    <row r="14">
      <c r="A14" t="inlineStr">
        <is>
          <t>Heavy bold type: 3 and 8 similar; read 23,653 and 29,143 after enlargement.</t>
        </is>
      </c>
    </row>
    <row r="15">
      <c r="A15" t="inlineStr">
        <is>
          <t>No totals printed.</t>
        </is>
      </c>
    </row>
  </sheetData>
  <hyperlinks>
    <hyperlink xmlns:r="http://schemas.openxmlformats.org/officeDocument/2006/relationships" ref="A5" r:id="rId1"/>
  </hyperlinks>
  <pageMargins left="0.75" right="0.75" top="1" bottom="1" header="0.5" footer="0.5"/>
</worksheet>
</file>

<file path=xl/worksheets/sheet51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Mechanical and Engineering Productions in 1927</t>
        </is>
      </c>
    </row>
    <row r="2">
      <c r="A2" t="inlineStr">
        <is>
          <t>Industry · printed pp. 392</t>
        </is>
      </c>
    </row>
    <row r="3">
      <c r="A3" t="inlineStr">
        <is>
          <t>(¥1,000)</t>
        </is>
      </c>
    </row>
    <row r="4">
      <c r="A4" t="inlineStr">
        <is>
          <t>Scan: https://archive.org/details/japan-year-book-1930/page/n451/mode/1up</t>
        </is>
      </c>
    </row>
    <row r="5">
      <c r="A5" s="3" t="inlineStr">
        <is>
          <t>← Contents</t>
        </is>
      </c>
    </row>
    <row r="7">
      <c r="A7" s="5" t="inlineStr">
        <is>
          <t>Item</t>
        </is>
      </c>
      <c r="B7" s="5" t="inlineStr">
        <is>
          <t>¥1,000</t>
        </is>
      </c>
    </row>
    <row r="8">
      <c r="A8" t="inlineStr">
        <is>
          <t>Ships</t>
        </is>
      </c>
      <c r="B8" s="8" t="n">
        <v>65926</v>
      </c>
    </row>
    <row r="9">
      <c r="A9" t="inlineStr">
        <is>
          <t>Cars, etc.</t>
        </is>
      </c>
      <c r="B9" s="8" t="n">
        <v>85311</v>
      </c>
    </row>
    <row r="10">
      <c r="A10" t="inlineStr">
        <is>
          <t>Pumps, cranes, etc.</t>
        </is>
      </c>
      <c r="B10" s="8" t="n">
        <v>12142</v>
      </c>
    </row>
    <row r="11">
      <c r="A11" t="inlineStr">
        <is>
          <t>Machine-tools, finishing machines, etc.</t>
        </is>
      </c>
      <c r="B11" s="8" t="n">
        <v>115027</v>
      </c>
    </row>
    <row r="12">
      <c r="A12" t="inlineStr">
        <is>
          <t>Electric apparatuses</t>
        </is>
      </c>
      <c r="B12" s="8" t="n">
        <v>53105</v>
      </c>
    </row>
    <row r="13">
      <c r="A13" t="inlineStr">
        <is>
          <t>Metres, gauges, etc.</t>
        </is>
      </c>
      <c r="B13" s="8" t="n">
        <v>5855</v>
      </c>
    </row>
    <row r="14">
      <c r="A14" t="inlineStr">
        <is>
          <t>Clocks, watches, etc.</t>
        </is>
      </c>
      <c r="B14" s="8" t="n">
        <v>8878</v>
      </c>
    </row>
    <row r="15">
      <c r="A15" t="inlineStr">
        <is>
          <t>Arms, etc.</t>
        </is>
      </c>
      <c r="B15" s="8" t="n">
        <v>16000</v>
      </c>
    </row>
    <row r="17">
      <c r="A17" s="2" t="inlineStr">
        <is>
          <t>Transcriber's notes</t>
        </is>
      </c>
    </row>
    <row r="18">
      <c r="A18" t="inlineStr">
        <is>
          <t>Faint print: thousands separators that look like full stops are transcribed as commas where the position requires a thousands separator.</t>
        </is>
      </c>
    </row>
    <row r="19">
      <c r="A19" t="inlineStr">
        <is>
          <t>Cars, etc.: first digit faintly printed, read as 8.</t>
        </is>
      </c>
    </row>
    <row r="20">
      <c r="A20" t="inlineStr">
        <is>
          <t>No total printed.</t>
        </is>
      </c>
    </row>
  </sheetData>
  <hyperlinks>
    <hyperlink xmlns:r="http://schemas.openxmlformats.org/officeDocument/2006/relationships" ref="A5" r:id="rId1"/>
  </hyperlinks>
  <pageMargins left="0.75" right="0.75" top="1" bottom="1" header="0.5" footer="0.5"/>
</worksheet>
</file>

<file path=xl/worksheets/sheet51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principal dynamos products, 1925–1927]</t>
        </is>
      </c>
    </row>
    <row r="2">
      <c r="A2" t="inlineStr">
        <is>
          <t>Industry · printed pp. 392</t>
        </is>
      </c>
    </row>
    <row r="3">
      <c r="A3" t="inlineStr">
        <is>
          <t>Dynamos.—The following figures show the output of principal products in this line at such leading works as the Nagasaki and Kobe Dockyards of the Mitsubishi Firm, the Kawasaki Shipyard at Kobe, the Kobe Iron Works, etc. (in ¥1,000)</t>
        </is>
      </c>
    </row>
    <row r="4">
      <c r="A4" t="inlineStr">
        <is>
          <t>Scan: https://archive.org/details/japan-year-book-1930/page/n451/mode/1up</t>
        </is>
      </c>
    </row>
    <row r="5">
      <c r="A5" s="3" t="inlineStr">
        <is>
          <t>← Contents</t>
        </is>
      </c>
    </row>
    <row r="7">
      <c r="A7" s="5" t="inlineStr">
        <is>
          <t>Item</t>
        </is>
      </c>
      <c r="B7" s="5" t="inlineStr">
        <is>
          <t>1927</t>
        </is>
      </c>
      <c r="C7" s="5" t="inlineStr">
        <is>
          <t>1926</t>
        </is>
      </c>
      <c r="D7" s="5" t="inlineStr">
        <is>
          <t>1925</t>
        </is>
      </c>
    </row>
    <row r="8">
      <c r="A8" t="inlineStr">
        <is>
          <t>Boilers, steam turbines</t>
        </is>
      </c>
      <c r="B8" s="8" t="n">
        <v>1186</v>
      </c>
      <c r="C8" s="8" t="n">
        <v>1613</v>
      </c>
      <c r="D8" s="8" t="n">
        <v>1648</v>
      </c>
    </row>
    <row r="9">
      <c r="A9" t="inlineStr">
        <is>
          <t>Steam engines</t>
        </is>
      </c>
      <c r="B9" s="8" t="n">
        <v>24397</v>
      </c>
      <c r="C9" s="8" t="n">
        <v>21071</v>
      </c>
      <c r="D9" s="8" t="n">
        <v>16185</v>
      </c>
    </row>
    <row r="10">
      <c r="A10" t="inlineStr">
        <is>
          <t>Pumps</t>
        </is>
      </c>
      <c r="B10" s="8" t="n">
        <v>7852</v>
      </c>
      <c r="C10" s="8" t="n">
        <v>7488</v>
      </c>
      <c r="D10" s="8" t="n">
        <v>6811</v>
      </c>
    </row>
    <row r="11">
      <c r="A11" t="inlineStr">
        <is>
          <t>Electro-motors</t>
        </is>
      </c>
      <c r="B11" s="8" t="n">
        <v>21288</v>
      </c>
      <c r="C11" s="8" t="n">
        <v>23653</v>
      </c>
      <c r="D11" s="8" t="n">
        <v>29143</v>
      </c>
    </row>
    <row r="12">
      <c r="A12" t="inlineStr">
        <is>
          <t>Gear-wheels</t>
        </is>
      </c>
      <c r="B12" s="8" t="n">
        <v>12105</v>
      </c>
      <c r="C12" s="8" t="n">
        <v>10626</v>
      </c>
      <c r="D12" s="8" t="n">
        <v>5218</v>
      </c>
    </row>
    <row r="14">
      <c r="A14" s="2" t="inlineStr">
        <is>
          <t>Transcriber's notes</t>
        </is>
      </c>
    </row>
    <row r="15">
      <c r="A15" t="inlineStr">
        <is>
          <t>Faint print: thousands separators that look like full stops are transcribed as commas where the position requires a thousands separator.</t>
        </is>
      </c>
    </row>
    <row r="16">
      <c r="A16" t="inlineStr">
        <is>
          <t>Year headings very small/blurred; read 1927, 1926, 1925.</t>
        </is>
      </c>
    </row>
    <row r="17">
      <c r="A17" t="inlineStr">
        <is>
          <t>Steam engines and Electro-motors rows repeat the Motors and Dynamos figures of the table on p. 391 (p0450_1) — as printed.</t>
        </is>
      </c>
    </row>
    <row r="18">
      <c r="A18" t="inlineStr">
        <is>
          <t>No totals printed.</t>
        </is>
      </c>
    </row>
  </sheetData>
  <hyperlinks>
    <hyperlink xmlns:r="http://schemas.openxmlformats.org/officeDocument/2006/relationships" ref="A5" r:id="rId1"/>
  </hyperlinks>
  <pageMargins left="0.75" right="0.75" top="1" bottom="1" header="0.5" footer="0.5"/>
</worksheet>
</file>

<file path=xl/worksheets/sheet518.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Import of Dynamos, etc.</t>
        </is>
      </c>
    </row>
    <row r="2">
      <c r="A2" t="inlineStr">
        <is>
          <t>Industry · printed pp. 392, 393</t>
        </is>
      </c>
    </row>
    <row r="3">
      <c r="A3" t="inlineStr">
        <is>
          <t>(¥1,000)</t>
        </is>
      </c>
    </row>
    <row r="4">
      <c r="A4" t="inlineStr">
        <is>
          <t>Scan: https://archive.org/details/japan-year-book-1930/page/n451/mode/1up, https://archive.org/details/japan-year-book-1930/page/n452/mode/1up</t>
        </is>
      </c>
    </row>
    <row r="5">
      <c r="A5" s="3" t="inlineStr">
        <is>
          <t>← Contents</t>
        </is>
      </c>
    </row>
    <row r="7">
      <c r="A7" s="5" t="inlineStr">
        <is>
          <t>Item</t>
        </is>
      </c>
      <c r="B7" s="5" t="inlineStr">
        <is>
          <t>1928</t>
        </is>
      </c>
      <c r="C7" s="5" t="inlineStr">
        <is>
          <t>1927</t>
        </is>
      </c>
      <c r="D7" s="5" t="inlineStr">
        <is>
          <t>1926</t>
        </is>
      </c>
      <c r="E7" s="5" t="inlineStr">
        <is>
          <t>1925</t>
        </is>
      </c>
    </row>
    <row r="8">
      <c r="A8" t="inlineStr">
        <is>
          <t>Boilers, economizers</t>
        </is>
      </c>
      <c r="B8" s="8" t="n">
        <v>3643</v>
      </c>
      <c r="C8" s="8" t="n">
        <v>3285</v>
      </c>
      <c r="D8" s="8" t="n">
        <v>5736</v>
      </c>
      <c r="E8" s="8" t="n">
        <v>6357</v>
      </c>
    </row>
    <row r="9">
      <c r="A9" t="inlineStr">
        <is>
          <t>Steam turbines</t>
        </is>
      </c>
      <c r="B9" s="9" t="n">
        <v>245</v>
      </c>
      <c r="C9" s="8" t="n">
        <v>1242</v>
      </c>
      <c r="D9" s="8" t="n">
        <v>2562</v>
      </c>
      <c r="E9" s="8" t="n">
        <v>1452</v>
      </c>
    </row>
    <row r="10">
      <c r="A10" t="inlineStr">
        <is>
          <t>Steam engines</t>
        </is>
      </c>
      <c r="B10" t="inlineStr">
        <is>
          <t>—</t>
        </is>
      </c>
      <c r="C10" s="9" t="n">
        <v>20</v>
      </c>
      <c r="D10" s="9" t="n">
        <v>32</v>
      </c>
      <c r="E10" s="9" t="n">
        <v>60</v>
      </c>
    </row>
    <row r="11">
      <c r="A11" t="inlineStr">
        <is>
          <t>Oil and gas heating engines</t>
        </is>
      </c>
      <c r="B11" s="8" t="n">
        <v>12842</v>
      </c>
      <c r="C11" s="8" t="n">
        <v>5091</v>
      </c>
      <c r="D11" s="8" t="n">
        <v>4398</v>
      </c>
      <c r="E11" s="8" t="n">
        <v>5732</v>
      </c>
    </row>
    <row r="12">
      <c r="A12" t="inlineStr">
        <is>
          <t>Water-wheels</t>
        </is>
      </c>
      <c r="B12" s="9" t="n">
        <v>559</v>
      </c>
      <c r="C12" s="9" t="n">
        <v>517</v>
      </c>
      <c r="D12" s="8" t="n">
        <v>2209</v>
      </c>
      <c r="E12" s="9" t="n">
        <v>773</v>
      </c>
    </row>
    <row r="13">
      <c r="A13" t="inlineStr">
        <is>
          <t>Total</t>
        </is>
      </c>
      <c r="B13" s="8" t="n">
        <v>17289</v>
      </c>
      <c r="C13" s="8" t="n">
        <v>10155</v>
      </c>
      <c r="D13" s="8" t="n">
        <v>14937</v>
      </c>
      <c r="E13" s="8" t="n">
        <v>14374</v>
      </c>
    </row>
    <row r="15">
      <c r="A15" s="2" t="inlineStr">
        <is>
          <t>Transcriber's notes</t>
        </is>
      </c>
    </row>
    <row r="16">
      <c r="A16" t="inlineStr">
        <is>
          <t>Faint print: thousands separators that look like full stops are transcribed as commas where the position requires a thousands separator.</t>
        </is>
      </c>
    </row>
    <row r="17">
      <c r="A17" t="inlineStr">
        <is>
          <t>Year headings blurred; read 1928, 1927, 1926, 1925.</t>
        </is>
      </c>
    </row>
    <row r="18">
      <c r="A18" t="inlineStr">
        <is>
          <t>Total 1928 17,289: parts sum to 17,289 — reconciles</t>
        </is>
      </c>
    </row>
    <row r="19">
      <c r="A19" t="inlineStr">
        <is>
          <t>Total 1927 10,155: parts sum to 10,155 — reconciles</t>
        </is>
      </c>
    </row>
    <row r="20">
      <c r="A20" t="inlineStr">
        <is>
          <t>Total 1926 14,937: parts sum to 14,937 — reconciles</t>
        </is>
      </c>
    </row>
    <row r="21">
      <c r="A21" t="inlineStr">
        <is>
          <t>Total 1925 14,374: parts sum to 14,374 — reconciles</t>
        </is>
      </c>
    </row>
    <row r="22">
      <c r="A22" t="inlineStr">
        <is>
          <t>Table continues onto p. 393 (p0452) with rows Oil and gas heating engines, Water-wheels, Total.</t>
        </is>
      </c>
    </row>
  </sheetData>
  <hyperlinks>
    <hyperlink xmlns:r="http://schemas.openxmlformats.org/officeDocument/2006/relationships" ref="A5" r:id="rId1"/>
  </hyperlinks>
  <pageMargins left="0.75" right="0.75" top="1" bottom="1" header="0.5" footer="0.5"/>
</worksheet>
</file>

<file path=xl/worksheets/sheet519.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Mechanical Industry in Customs Returns — Exports</t>
        </is>
      </c>
    </row>
    <row r="2">
      <c r="A2" t="inlineStr">
        <is>
          <t>Industry · printed pp. 393</t>
        </is>
      </c>
    </row>
    <row r="3">
      <c r="A3" t="inlineStr">
        <is>
          <t>Mechanical Industry in Customs Returns / Exports</t>
        </is>
      </c>
    </row>
    <row r="4">
      <c r="A4" t="inlineStr">
        <is>
          <t>Scan: https://archive.org/details/japan-year-book-1930/page/n452/mode/1up</t>
        </is>
      </c>
    </row>
    <row r="5">
      <c r="A5" s="3" t="inlineStr">
        <is>
          <t>← Contents</t>
        </is>
      </c>
    </row>
    <row r="7">
      <c r="A7" s="2" t="inlineStr">
        <is>
          <t>Machines and parts, steamers and marine engineering-machines, transportation machines, railway rolling stocks, watches, scientific instruments</t>
        </is>
      </c>
    </row>
    <row r="8">
      <c r="A8" s="5" t="inlineStr">
        <is>
          <t>Year</t>
        </is>
      </c>
      <c r="B8" s="5" t="inlineStr">
        <is>
          <t>Value (¥)</t>
        </is>
      </c>
    </row>
    <row r="9">
      <c r="A9" s="9" t="n">
        <v>1925</v>
      </c>
      <c r="B9" s="8" t="n">
        <v>29655821</v>
      </c>
    </row>
    <row r="10">
      <c r="A10" s="9" t="n">
        <v>1926</v>
      </c>
      <c r="B10" s="8" t="n">
        <v>25184675</v>
      </c>
    </row>
    <row r="11">
      <c r="A11" s="9" t="n">
        <v>1927</v>
      </c>
      <c r="B11" s="8" t="n">
        <v>26952535</v>
      </c>
    </row>
    <row r="12">
      <c r="A12" s="9" t="n">
        <v>1928</v>
      </c>
      <c r="B12" s="8" t="n">
        <v>28975494</v>
      </c>
    </row>
    <row r="14">
      <c r="A14" s="2" t="inlineStr">
        <is>
          <t>Miscellaneous metallic products</t>
        </is>
      </c>
    </row>
    <row r="15">
      <c r="A15" s="5" t="inlineStr">
        <is>
          <t>Year</t>
        </is>
      </c>
      <c r="B15" s="5" t="inlineStr">
        <is>
          <t>Value (¥)</t>
        </is>
      </c>
    </row>
    <row r="16">
      <c r="A16" s="9" t="n">
        <v>1924</v>
      </c>
      <c r="B16" t="inlineStr"/>
    </row>
    <row r="17">
      <c r="A17" s="9" t="n">
        <v>1925</v>
      </c>
      <c r="B17" t="inlineStr"/>
    </row>
    <row r="18">
      <c r="A18" s="9" t="n">
        <v>1926</v>
      </c>
      <c r="B18" s="8" t="n">
        <v>447058474</v>
      </c>
    </row>
    <row r="19">
      <c r="A19" s="9" t="n">
        <v>1927</v>
      </c>
      <c r="B19" s="8" t="n">
        <v>467123163</v>
      </c>
    </row>
    <row r="21">
      <c r="A21" s="2" t="inlineStr">
        <is>
          <t>Transcriber's notes</t>
        </is>
      </c>
    </row>
    <row r="22">
      <c r="A22" t="inlineStr">
        <is>
          <t>Faint print: thousands separators that look like full stops are transcribed as commas where the position requires a thousands separator.</t>
        </is>
      </c>
    </row>
    <row r="23">
      <c r="A23" t="inlineStr">
        <is>
          <t>Two-column side-by-side layout (1925-26 left, 1927-28 right) merged into year order.</t>
        </is>
      </c>
    </row>
    <row r="24">
      <c r="A24" t="inlineStr">
        <is>
          <t>Misc. metallic products 1924: printed ¥?78,56?,709 — the digit after ¥ and the 6th digit are ink-blotted (possibly 3 in both places); left blank.</t>
        </is>
      </c>
    </row>
    <row r="25">
      <c r="A25" t="inlineStr">
        <is>
          <t>Misc. metallic products 1925: printed 421,350,1?1 — the 8th digit is ink-blotted (possibly 3 or 8); left blank.</t>
        </is>
      </c>
    </row>
  </sheetData>
  <hyperlinks>
    <hyperlink xmlns:r="http://schemas.openxmlformats.org/officeDocument/2006/relationships" ref="A5" r:id="rId1"/>
  </hyperlinks>
  <pageMargins left="0.75" right="0.75" top="1" bottom="1" header="0.5" footer="0.5"/>
</worksheet>
</file>

<file path=xl/worksheets/sheet520.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items of exports of mechanical industry, 1927–1928]</t>
        </is>
      </c>
    </row>
    <row r="2">
      <c r="A2" t="inlineStr">
        <is>
          <t>Industry · printed pp. 393</t>
        </is>
      </c>
    </row>
    <row r="3">
      <c r="A3" t="inlineStr">
        <is>
          <t>Principal items of exports are as follows:—</t>
        </is>
      </c>
    </row>
    <row r="4">
      <c r="A4" t="inlineStr">
        <is>
          <t>Scan: https://archive.org/details/japan-year-book-1930/page/n452/mode/1up</t>
        </is>
      </c>
    </row>
    <row r="5">
      <c r="A5" s="3" t="inlineStr">
        <is>
          <t>← Contents</t>
        </is>
      </c>
    </row>
    <row r="7">
      <c r="A7" s="5" t="inlineStr">
        <is>
          <t>Item</t>
        </is>
      </c>
      <c r="B7" s="5" t="inlineStr">
        <is>
          <t>1927</t>
        </is>
      </c>
      <c r="C7" s="5" t="inlineStr">
        <is>
          <t>1928</t>
        </is>
      </c>
    </row>
    <row r="8">
      <c r="A8" t="inlineStr">
        <is>
          <t>Clocks</t>
        </is>
      </c>
      <c r="B8" t="inlineStr">
        <is>
          <t>¥1,741,457</t>
        </is>
      </c>
      <c r="C8" t="inlineStr">
        <is>
          <t>¥2,076,505</t>
        </is>
      </c>
    </row>
    <row r="9">
      <c r="A9" t="inlineStr">
        <is>
          <t>Musical instruments and parts</t>
        </is>
      </c>
      <c r="B9" s="8" t="n">
        <v>553537</v>
      </c>
      <c r="C9" t="inlineStr">
        <is>
          <t>,480,344</t>
        </is>
      </c>
    </row>
    <row r="10">
      <c r="A10" t="inlineStr">
        <is>
          <t>Bicycles and parts</t>
        </is>
      </c>
      <c r="B10" s="8" t="n">
        <v>10685103</v>
      </c>
      <c r="C10" s="8" t="n">
        <v>9913871</v>
      </c>
    </row>
    <row r="11">
      <c r="A11" t="inlineStr">
        <is>
          <t>Ships and machinery</t>
        </is>
      </c>
      <c r="B11" s="8" t="n">
        <v>2830824</v>
      </c>
      <c r="C11" s="8" t="n">
        <v>1403903</v>
      </c>
    </row>
    <row r="12">
      <c r="A12" t="inlineStr">
        <is>
          <t>Electric machines</t>
        </is>
      </c>
      <c r="B12" s="8" t="n">
        <v>1696687</v>
      </c>
      <c r="C12" s="8" t="n">
        <v>2240248</v>
      </c>
    </row>
    <row r="13">
      <c r="A13" t="inlineStr">
        <is>
          <t>Telephone</t>
        </is>
      </c>
      <c r="B13" s="8" t="n">
        <v>453713</v>
      </c>
      <c r="C13" s="8" t="n">
        <v>296143</v>
      </c>
    </row>
    <row r="14">
      <c r="A14" t="inlineStr">
        <is>
          <t>Spinning and weaving machines</t>
        </is>
      </c>
      <c r="B14" s="8" t="n">
        <v>3072583</v>
      </c>
      <c r="C14" s="8" t="n">
        <v>2878530</v>
      </c>
    </row>
    <row r="15">
      <c r="A15" t="inlineStr">
        <is>
          <t>Miscellaneous articles, parts and fittings</t>
        </is>
      </c>
      <c r="B15" s="8" t="n">
        <v>74885129</v>
      </c>
      <c r="C15" s="8" t="n">
        <v>71898646</v>
      </c>
    </row>
    <row r="17">
      <c r="A17" s="2" t="inlineStr">
        <is>
          <t>Transcriber's notes</t>
        </is>
      </c>
    </row>
    <row r="18">
      <c r="A18" t="inlineStr">
        <is>
          <t>Faint print: thousands separators that look like full stops are transcribed as commas where the position requires a thousands separator.</t>
        </is>
      </c>
    </row>
    <row r="19">
      <c r="A19" t="inlineStr">
        <is>
          <t>Musical instruments 1928 printed ",480,344" — the leading digit appears to have dropped out of the type; transcribed as printed.</t>
        </is>
      </c>
    </row>
    <row r="20">
      <c r="A20" t="inlineStr">
        <is>
          <t>Year headings blurred; read 1927, 1928.</t>
        </is>
      </c>
    </row>
    <row r="21">
      <c r="A21" t="inlineStr">
        <is>
          <t>No totals printed.</t>
        </is>
      </c>
    </row>
  </sheetData>
  <hyperlinks>
    <hyperlink xmlns:r="http://schemas.openxmlformats.org/officeDocument/2006/relationships" ref="A5" r:id="rId1"/>
  </hyperlinks>
  <pageMargins left="0.75" right="0.75" top="1" bottom="1" header="0.5" footer="0.5"/>
</worksheet>
</file>

<file path=xl/worksheets/sheet52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Mechanical Industry in Customs Returns — Imports</t>
        </is>
      </c>
    </row>
    <row r="2">
      <c r="A2" t="inlineStr">
        <is>
          <t>Industry · printed pp. 393</t>
        </is>
      </c>
    </row>
    <row r="3">
      <c r="A3" t="inlineStr">
        <is>
          <t>Imports</t>
        </is>
      </c>
    </row>
    <row r="4">
      <c r="A4" t="inlineStr">
        <is>
          <t>Scan: https://archive.org/details/japan-year-book-1930/page/n452/mode/1up</t>
        </is>
      </c>
    </row>
    <row r="5">
      <c r="A5" s="3" t="inlineStr">
        <is>
          <t>← Contents</t>
        </is>
      </c>
    </row>
    <row r="7">
      <c r="A7" s="2" t="inlineStr">
        <is>
          <t>Machines and parts</t>
        </is>
      </c>
    </row>
    <row r="8">
      <c r="A8" s="5" t="inlineStr">
        <is>
          <t>Year</t>
        </is>
      </c>
      <c r="B8" s="5" t="inlineStr">
        <is>
          <t>Value (¥)</t>
        </is>
      </c>
    </row>
    <row r="9">
      <c r="A9" s="9" t="n">
        <v>1925</v>
      </c>
      <c r="B9" s="8" t="n">
        <v>88996489</v>
      </c>
    </row>
    <row r="10">
      <c r="A10" s="9" t="n">
        <v>1926</v>
      </c>
      <c r="B10" s="8" t="n">
        <v>90470234</v>
      </c>
    </row>
    <row r="11">
      <c r="A11" s="9" t="n">
        <v>1927</v>
      </c>
      <c r="B11" s="8" t="n">
        <v>78611809</v>
      </c>
    </row>
    <row r="12">
      <c r="A12" s="9" t="n">
        <v>1928</v>
      </c>
      <c r="B12" s="8" t="n">
        <v>92205459</v>
      </c>
    </row>
    <row r="14">
      <c r="A14" s="2" t="inlineStr">
        <is>
          <t>Steamers and marine engineering machines, railway rolling stocks, transportation machines</t>
        </is>
      </c>
    </row>
    <row r="15">
      <c r="A15" s="5" t="inlineStr">
        <is>
          <t>Year</t>
        </is>
      </c>
      <c r="B15" s="5" t="inlineStr">
        <is>
          <t>Value (¥)</t>
        </is>
      </c>
    </row>
    <row r="16">
      <c r="A16" s="9" t="n">
        <v>1925</v>
      </c>
      <c r="B16" s="8" t="n">
        <v>26313435</v>
      </c>
    </row>
    <row r="17">
      <c r="A17" s="9" t="n">
        <v>1926</v>
      </c>
      <c r="B17" s="8" t="n">
        <v>30447170</v>
      </c>
    </row>
    <row r="18">
      <c r="A18" s="9" t="n">
        <v>1927</v>
      </c>
      <c r="B18" s="8" t="n">
        <v>27550166</v>
      </c>
    </row>
    <row r="19">
      <c r="A19" s="9" t="n">
        <v>1928</v>
      </c>
      <c r="B19" s="8" t="n">
        <v>48786000</v>
      </c>
    </row>
    <row r="21">
      <c r="A21" s="2" t="inlineStr">
        <is>
          <t>Scientific instruments and guns</t>
        </is>
      </c>
    </row>
    <row r="22">
      <c r="A22" s="5" t="inlineStr">
        <is>
          <t>Year</t>
        </is>
      </c>
      <c r="B22" s="5" t="inlineStr">
        <is>
          <t>Value (¥)</t>
        </is>
      </c>
    </row>
    <row r="23">
      <c r="A23" s="9" t="n">
        <v>1925</v>
      </c>
      <c r="B23" s="8" t="n">
        <v>31757663</v>
      </c>
    </row>
    <row r="24">
      <c r="A24" s="9" t="n">
        <v>1926</v>
      </c>
      <c r="B24" s="8" t="n">
        <v>20930903</v>
      </c>
    </row>
    <row r="25">
      <c r="A25" s="9" t="n">
        <v>1927</v>
      </c>
      <c r="B25" s="8" t="n">
        <v>17066898</v>
      </c>
    </row>
    <row r="26">
      <c r="A26" s="9" t="n">
        <v>1928</v>
      </c>
      <c r="B26" s="8" t="n">
        <v>18796985</v>
      </c>
    </row>
    <row r="28">
      <c r="A28" s="2" t="inlineStr">
        <is>
          <t>Transcriber's notes</t>
        </is>
      </c>
    </row>
    <row r="29">
      <c r="A29" t="inlineStr">
        <is>
          <t>Faint print: thousands separators that look like full stops are transcribed as commas where the position requires a thousands separator.</t>
        </is>
      </c>
    </row>
    <row r="30">
      <c r="A30" t="inlineStr">
        <is>
          <t>Side-by-side year layout merged into year order. First figure of each series carries ¥ sign.</t>
        </is>
      </c>
    </row>
  </sheetData>
  <hyperlinks>
    <hyperlink xmlns:r="http://schemas.openxmlformats.org/officeDocument/2006/relationships" ref="A5" r:id="rId1"/>
  </hyperlinks>
  <pageMargins left="0.75" right="0.75" top="1" bottom="1" header="0.5" footer="0.5"/>
</worksheet>
</file>

<file path=xl/worksheets/sheet522.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items of imports of mechanical industry, 1926–1928]</t>
        </is>
      </c>
    </row>
    <row r="2">
      <c r="A2" t="inlineStr">
        <is>
          <t>Industry · printed pp. 393, 394</t>
        </is>
      </c>
    </row>
    <row r="3">
      <c r="A3" t="inlineStr">
        <is>
          <t>Principal items of imports are as follows:—</t>
        </is>
      </c>
    </row>
    <row r="4">
      <c r="A4" t="inlineStr">
        <is>
          <t>Scan: https://archive.org/details/japan-year-book-1930/page/n452/mode/1up, https://archive.org/details/japan-year-book-1930/page/n453/mode/1up</t>
        </is>
      </c>
    </row>
    <row r="5">
      <c r="A5" s="3" t="inlineStr">
        <is>
          <t>← Contents</t>
        </is>
      </c>
    </row>
    <row r="7">
      <c r="A7" s="5" t="inlineStr">
        <is>
          <t>Item</t>
        </is>
      </c>
      <c r="B7" s="5" t="inlineStr">
        <is>
          <t>1928</t>
        </is>
      </c>
      <c r="C7" s="5" t="inlineStr">
        <is>
          <t>1927</t>
        </is>
      </c>
      <c r="D7" s="5" t="inlineStr">
        <is>
          <t>1926</t>
        </is>
      </c>
    </row>
    <row r="8">
      <c r="A8" t="inlineStr">
        <is>
          <t>Gas, Oil, Hot air Engines</t>
        </is>
      </c>
      <c r="B8" t="inlineStr">
        <is>
          <t>¥12,842,277</t>
        </is>
      </c>
      <c r="C8" t="inlineStr">
        <is>
          <t>¥5,090,732</t>
        </is>
      </c>
      <c r="D8" t="inlineStr">
        <is>
          <t>¥4,398,354</t>
        </is>
      </c>
    </row>
    <row r="9">
      <c r="A9" t="inlineStr">
        <is>
          <t>Water turbine and Pelton wheels</t>
        </is>
      </c>
      <c r="B9" s="8" t="n">
        <v>559205</v>
      </c>
      <c r="C9" s="8" t="n">
        <v>517011</v>
      </c>
      <c r="D9" s="8" t="n">
        <v>2209410</v>
      </c>
    </row>
    <row r="10">
      <c r="A10" t="inlineStr">
        <is>
          <t>Boiler and fittings</t>
        </is>
      </c>
      <c r="B10" s="8" t="n">
        <v>3349590</v>
      </c>
      <c r="C10" s="8" t="n">
        <v>2818471</v>
      </c>
      <c r="D10" s="8" t="n">
        <v>4875281</v>
      </c>
    </row>
    <row r="11">
      <c r="A11" t="inlineStr">
        <is>
          <t>Air and Gas compressors</t>
        </is>
      </c>
      <c r="B11" s="8" t="n">
        <v>1979660</v>
      </c>
      <c r="C11" s="8" t="n">
        <v>1637075</v>
      </c>
      <c r="D11" s="8" t="n">
        <v>1970851</v>
      </c>
    </row>
    <row r="12">
      <c r="A12" t="inlineStr">
        <is>
          <t>Cranes</t>
        </is>
      </c>
      <c r="B12" s="8" t="n">
        <v>279085</v>
      </c>
      <c r="C12" s="8" t="n">
        <v>96603</v>
      </c>
      <c r="D12" s="8" t="n">
        <v>808600</v>
      </c>
    </row>
    <row r="13">
      <c r="A13" t="inlineStr">
        <is>
          <t>Electric generators and motors</t>
        </is>
      </c>
      <c r="B13" s="8" t="n">
        <v>6416372</v>
      </c>
      <c r="C13" s="8" t="n">
        <v>5741506</v>
      </c>
      <c r="D13" s="8" t="n">
        <v>10690293</v>
      </c>
    </row>
    <row r="14">
      <c r="A14" t="inlineStr">
        <is>
          <t>Metal working and wood working machinery</t>
        </is>
      </c>
      <c r="B14" s="8" t="n">
        <v>4381878</v>
      </c>
      <c r="C14" s="8" t="n">
        <v>4985827</v>
      </c>
      <c r="D14" s="8" t="n">
        <v>3042575</v>
      </c>
    </row>
    <row r="15">
      <c r="A15" t="inlineStr">
        <is>
          <t>Spinning machinery</t>
        </is>
      </c>
      <c r="B15" s="8" t="n">
        <v>10431087</v>
      </c>
      <c r="C15" s="8" t="n">
        <v>10204753</v>
      </c>
      <c r="D15" s="8" t="n">
        <v>8166775</v>
      </c>
    </row>
    <row r="16">
      <c r="A16" t="inlineStr">
        <is>
          <t>Paper making machinery</t>
        </is>
      </c>
      <c r="B16" s="8" t="n">
        <v>379807</v>
      </c>
      <c r="C16" s="8" t="n">
        <v>254671</v>
      </c>
      <c r="D16" s="8" t="n">
        <v>900561</v>
      </c>
    </row>
    <row r="17">
      <c r="A17" t="inlineStr">
        <is>
          <t>Sewing machinery</t>
        </is>
      </c>
      <c r="B17" s="8" t="n">
        <v>5242884</v>
      </c>
      <c r="C17" s="8" t="n">
        <v>6583263</v>
      </c>
      <c r="D17" s="8" t="n">
        <v>3620102</v>
      </c>
    </row>
    <row r="18">
      <c r="A18" t="inlineStr">
        <is>
          <t>Railway cars and parts</t>
        </is>
      </c>
      <c r="B18" s="8" t="n">
        <v>2091839</v>
      </c>
      <c r="C18" s="8" t="n">
        <v>1443916</v>
      </c>
      <c r="D18" s="8" t="n">
        <v>1553252</v>
      </c>
    </row>
    <row r="19">
      <c r="A19" t="inlineStr">
        <is>
          <t>Automobiles and parts</t>
        </is>
      </c>
      <c r="B19" s="8" t="n">
        <v>13770655</v>
      </c>
      <c r="C19" s="8" t="n">
        <v>8063062</v>
      </c>
      <c r="D19" s="8" t="n">
        <v>5324535</v>
      </c>
    </row>
    <row r="20">
      <c r="A20" t="inlineStr">
        <is>
          <t>Watches and parts</t>
        </is>
      </c>
      <c r="B20" s="8" t="n">
        <v>8531219</v>
      </c>
      <c r="C20" s="8" t="n">
        <v>7836016</v>
      </c>
      <c r="D20" s="8" t="n">
        <v>10079019</v>
      </c>
    </row>
    <row r="21">
      <c r="A21" t="inlineStr">
        <is>
          <t>Bicycles</t>
        </is>
      </c>
      <c r="B21" s="8" t="n">
        <v>1684196</v>
      </c>
      <c r="C21" s="8" t="n">
        <v>1728301</v>
      </c>
      <c r="D21" s="8" t="n">
        <v>2782211</v>
      </c>
    </row>
    <row r="22">
      <c r="A22" t="inlineStr">
        <is>
          <t>Bicycles parts</t>
        </is>
      </c>
      <c r="B22" s="8" t="n">
        <v>1573233</v>
      </c>
      <c r="C22" s="8" t="n">
        <v>1799333</v>
      </c>
      <c r="D22" s="8" t="n">
        <v>3141919</v>
      </c>
    </row>
    <row r="23">
      <c r="A23" t="inlineStr">
        <is>
          <t>Locomotives and tenders</t>
        </is>
      </c>
      <c r="B23" s="8" t="n">
        <v>905264</v>
      </c>
      <c r="C23" s="8" t="n">
        <v>927222</v>
      </c>
      <c r="D23" s="8" t="n">
        <v>3889393</v>
      </c>
    </row>
    <row r="24">
      <c r="A24" t="inlineStr">
        <is>
          <t>Scientific instruments</t>
        </is>
      </c>
      <c r="B24" s="8" t="n">
        <v>18796985</v>
      </c>
      <c r="C24" s="8" t="n">
        <v>17066898</v>
      </c>
      <c r="D24" s="8" t="n">
        <v>20930903</v>
      </c>
    </row>
    <row r="26">
      <c r="A26" s="2" t="inlineStr">
        <is>
          <t>Transcriber's notes</t>
        </is>
      </c>
    </row>
    <row r="27">
      <c r="A27" t="inlineStr">
        <is>
          <t>Faint print: thousands separators that look like full stops are transcribed as commas where the position requires a thousands separator.</t>
        </is>
      </c>
    </row>
    <row r="28">
      <c r="A28" t="inlineStr">
        <is>
          <t>Year headings blurred; read 1928, 1927, 1926.</t>
        </is>
      </c>
    </row>
    <row r="29">
      <c r="A29" t="inlineStr">
        <is>
          <t>Table continues onto p. 394 (p0453) from Paper making machinery to Scientific instruments. Stub "„ parts" (ditto of Bicycles) rendered as "Bicycles parts".</t>
        </is>
      </c>
    </row>
    <row r="30">
      <c r="A30" t="inlineStr">
        <is>
          <t>No totals printed.</t>
        </is>
      </c>
    </row>
  </sheetData>
  <hyperlinks>
    <hyperlink xmlns:r="http://schemas.openxmlformats.org/officeDocument/2006/relationships" ref="A5" r:id="rId1"/>
  </hyperlinks>
  <pageMargins left="0.75" right="0.75" top="1" bottom="1" header="0.5" footer="0.5"/>
</worksheet>
</file>

<file path=xl/worksheets/sheet52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Capital, Factories and Operatives</t>
        </is>
      </c>
    </row>
    <row r="2">
      <c r="A2" t="inlineStr">
        <is>
          <t>Industry · printed pp. 394</t>
        </is>
      </c>
    </row>
    <row r="3">
      <c r="A3" t="inlineStr">
        <is>
          <t>The figures for 1927 showing the financial aspect of companies devoted to this industry and works employing 50 operatives or more are as follows:—</t>
        </is>
      </c>
    </row>
    <row r="4">
      <c r="A4" t="inlineStr">
        <is>
          <t>Scan: https://archive.org/details/japan-year-book-1930/page/n453/mode/1up</t>
        </is>
      </c>
    </row>
    <row r="5">
      <c r="A5" s="3" t="inlineStr">
        <is>
          <t>← Contents</t>
        </is>
      </c>
    </row>
    <row r="7">
      <c r="A7" s="5" t="inlineStr">
        <is>
          <t>Class</t>
        </is>
      </c>
      <c r="B7" s="5" t="inlineStr">
        <is>
          <t>No. of cos.</t>
        </is>
      </c>
      <c r="C7" s="5" t="inlineStr">
        <is>
          <t>Sub. Cap. (Yen 1,000)</t>
        </is>
      </c>
      <c r="D7" s="5" t="inlineStr">
        <is>
          <t>Reserve (Yen 1,000)</t>
        </is>
      </c>
    </row>
    <row r="8">
      <c r="A8" t="inlineStr">
        <is>
          <t>Joint stock</t>
        </is>
      </c>
      <c r="B8" s="9" t="n">
        <v>558</v>
      </c>
      <c r="C8" s="8" t="n">
        <v>683266</v>
      </c>
      <c r="D8" s="8" t="n">
        <v>135539</v>
      </c>
    </row>
    <row r="9">
      <c r="A9" t="inlineStr">
        <is>
          <t>Partnership</t>
        </is>
      </c>
      <c r="B9" s="9" t="n">
        <v>769</v>
      </c>
      <c r="C9" s="8" t="n">
        <v>23138</v>
      </c>
      <c r="D9" s="8" t="n">
        <v>1020</v>
      </c>
    </row>
    <row r="10">
      <c r="A10" t="inlineStr">
        <is>
          <t>Total</t>
        </is>
      </c>
      <c r="B10" s="8" t="n">
        <v>1327</v>
      </c>
      <c r="C10" s="8" t="n">
        <v>706403</v>
      </c>
      <c r="D10" s="8" t="n">
        <v>136560</v>
      </c>
    </row>
    <row r="11">
      <c r="A11" t="inlineStr">
        <is>
          <t>Of which</t>
        </is>
      </c>
      <c r="B11" t="inlineStr"/>
      <c r="C11" t="inlineStr"/>
      <c r="D11" t="inlineStr"/>
    </row>
    <row r="12">
      <c r="A12" t="inlineStr">
        <is>
          <t>Electric machines and tools</t>
        </is>
      </c>
      <c r="B12" s="9" t="n">
        <v>258</v>
      </c>
      <c r="C12" s="8" t="n">
        <v>236234</v>
      </c>
      <c r="D12" s="8" t="n">
        <v>35929</v>
      </c>
    </row>
    <row r="13">
      <c r="A13" t="inlineStr">
        <is>
          <t>Vessels and Rolling stocks</t>
        </is>
      </c>
      <c r="B13" s="9" t="n">
        <v>233</v>
      </c>
      <c r="C13" s="8" t="n">
        <v>288886</v>
      </c>
      <c r="D13" s="8" t="n">
        <v>84759</v>
      </c>
    </row>
    <row r="14">
      <c r="A14" t="inlineStr">
        <is>
          <t>Manufacturing and finishing machines</t>
        </is>
      </c>
      <c r="B14" s="9" t="n">
        <v>298</v>
      </c>
      <c r="C14" s="8" t="n">
        <v>73339</v>
      </c>
      <c r="D14" s="8" t="n">
        <v>4397</v>
      </c>
    </row>
    <row r="15">
      <c r="A15" t="inlineStr">
        <is>
          <t>Machines and tools for technical use</t>
        </is>
      </c>
      <c r="B15" s="9" t="n">
        <v>145</v>
      </c>
      <c r="C15" s="8" t="n">
        <v>49013</v>
      </c>
      <c r="D15" s="8" t="n">
        <v>4474</v>
      </c>
    </row>
    <row r="16">
      <c r="A16" t="inlineStr">
        <is>
          <t>Others</t>
        </is>
      </c>
      <c r="B16" s="9" t="n">
        <v>393</v>
      </c>
      <c r="C16" s="8" t="n">
        <v>58931</v>
      </c>
      <c r="D16" s="8" t="n">
        <v>7000</v>
      </c>
    </row>
    <row r="18">
      <c r="A18" s="2" t="inlineStr">
        <is>
          <t>Transcriber's notes</t>
        </is>
      </c>
    </row>
    <row r="19">
      <c r="A19" t="inlineStr">
        <is>
          <t>Faint print: thousands separators that look like full stops are transcribed as commas where the position requires a thousands separator.</t>
        </is>
      </c>
    </row>
    <row r="20">
      <c r="A20" t="inlineStr">
        <is>
          <t>Total No. of cos. 1,327: Joint stock + Partnership = 1,327 — reconciles; "Of which" rows also sum to 1,327.</t>
        </is>
      </c>
    </row>
    <row r="21">
      <c r="A21" t="inlineStr">
        <is>
          <t>Total Sub. Cap. 706,403: Joint stock + Partnership = 706,404 — does NOT reconcile (diff 1; rounding); "Of which" rows sum to 706,403 — reconciles.</t>
        </is>
      </c>
    </row>
    <row r="22">
      <c r="A22" t="inlineStr">
        <is>
          <t>Total Reserve 136,560: Joint stock + Partnership = 136,559 — does NOT reconcile (diff 1; rounding); "Of which" rows sum to 136,559 — does NOT reconcile (diff 1).</t>
        </is>
      </c>
    </row>
  </sheetData>
  <hyperlinks>
    <hyperlink xmlns:r="http://schemas.openxmlformats.org/officeDocument/2006/relationships" ref="A5" r:id="rId1"/>
  </hyperlinks>
  <pageMargins left="0.75" right="0.75" top="1" bottom="1" header="0.5" footer="0.5"/>
</worksheet>
</file>

<file path=xl/worksheets/sheet524.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Working Result in Recent Years</t>
        </is>
      </c>
    </row>
    <row r="2">
      <c r="A2" t="inlineStr">
        <is>
          <t>Industry · printed pp. 394</t>
        </is>
      </c>
    </row>
    <row r="3">
      <c r="A3" t="inlineStr">
        <is>
          <t>The average working result of 7 leading companies engaged in this line is as follows:—</t>
        </is>
      </c>
    </row>
    <row r="4">
      <c r="A4" t="inlineStr">
        <is>
          <t>Scan: https://archive.org/details/japan-year-book-1930/page/n453/mode/1up</t>
        </is>
      </c>
    </row>
    <row r="5">
      <c r="A5" s="3" t="inlineStr">
        <is>
          <t>← Contents</t>
        </is>
      </c>
    </row>
    <row r="7">
      <c r="A7" s="5" t="inlineStr">
        <is>
          <t>Working Year</t>
        </is>
      </c>
      <c r="B7" s="5" t="inlineStr">
        <is>
          <t>Annual rate of profit per cent.</t>
        </is>
      </c>
      <c r="C7" s="5" t="inlineStr">
        <is>
          <t>Dividend per cent.</t>
        </is>
      </c>
    </row>
    <row r="8">
      <c r="A8" t="inlineStr">
        <is>
          <t>1923 1st term</t>
        </is>
      </c>
      <c r="B8" s="7" t="n">
        <v>1.59</v>
      </c>
      <c r="C8" s="7" t="n">
        <v>0.88</v>
      </c>
    </row>
    <row r="9">
      <c r="A9" t="inlineStr">
        <is>
          <t>1923 2nd term</t>
        </is>
      </c>
      <c r="B9" s="7" t="n">
        <v>1.68</v>
      </c>
      <c r="C9" s="7" t="n">
        <v>0.54</v>
      </c>
    </row>
    <row r="10">
      <c r="A10" t="inlineStr">
        <is>
          <t>1924 1st term</t>
        </is>
      </c>
      <c r="B10" s="7" t="n">
        <v>1.55</v>
      </c>
      <c r="C10" s="7" t="n">
        <v>0.68</v>
      </c>
    </row>
    <row r="11">
      <c r="A11" t="inlineStr">
        <is>
          <t>1924 2nd term</t>
        </is>
      </c>
      <c r="B11" s="7" t="n">
        <v>1.21</v>
      </c>
      <c r="C11" s="7" t="n">
        <v>0.63</v>
      </c>
    </row>
    <row r="12">
      <c r="A12" t="inlineStr">
        <is>
          <t>1925 1st term</t>
        </is>
      </c>
      <c r="B12" s="7" t="n">
        <v>1.04</v>
      </c>
      <c r="C12" s="7" t="n">
        <v>0.85</v>
      </c>
    </row>
    <row r="13">
      <c r="A13" t="inlineStr">
        <is>
          <t>1925 2nd term</t>
        </is>
      </c>
      <c r="B13" s="7" t="n">
        <v>1.01</v>
      </c>
      <c r="C13" s="7" t="n">
        <v>0.85</v>
      </c>
    </row>
    <row r="14">
      <c r="A14" t="inlineStr">
        <is>
          <t>1926 1st term</t>
        </is>
      </c>
      <c r="B14" s="7" t="n">
        <v>1</v>
      </c>
      <c r="C14" s="7" t="n">
        <v>0.78</v>
      </c>
    </row>
    <row r="15">
      <c r="A15" t="inlineStr">
        <is>
          <t>1926 2nd term</t>
        </is>
      </c>
      <c r="B15" s="7" t="n">
        <v>0.98</v>
      </c>
      <c r="C15" s="7" t="n">
        <v>0.65</v>
      </c>
    </row>
    <row r="16">
      <c r="A16" t="inlineStr">
        <is>
          <t>1927 2nd term</t>
        </is>
      </c>
      <c r="B16" s="7" t="n">
        <v>0.37</v>
      </c>
      <c r="C16" s="7" t="n">
        <v>0.21</v>
      </c>
    </row>
    <row r="17">
      <c r="A17" t="inlineStr">
        <is>
          <t>1927 1st term</t>
        </is>
      </c>
      <c r="B17" s="7" t="n">
        <v>0.34</v>
      </c>
      <c r="C17" s="7" t="n">
        <v>0.2</v>
      </c>
    </row>
    <row r="19">
      <c r="A19" s="2" t="inlineStr">
        <is>
          <t>Transcriber's notes</t>
        </is>
      </c>
    </row>
    <row r="20">
      <c r="A20" t="inlineStr">
        <is>
          <t>Terms printed with braces and ditto marks; expanded to "YEAR 1st term" etc. For 1927 the terms are printed in the order 2nd, 1st — as printed.</t>
        </is>
      </c>
    </row>
  </sheetData>
  <hyperlinks>
    <hyperlink xmlns:r="http://schemas.openxmlformats.org/officeDocument/2006/relationships" ref="A5" r:id="rId1"/>
  </hyperlinks>
  <pageMargins left="0.75" right="0.75" top="1" bottom="1" header="0.5" footer="0.5"/>
</worksheet>
</file>

<file path=xl/worksheets/sheet525.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import, export and consumption of caustic soda, 1924–1928]</t>
        </is>
      </c>
    </row>
    <row r="2">
      <c r="A2" t="inlineStr">
        <is>
          <t>Industry · printed pp. 396</t>
        </is>
      </c>
    </row>
    <row r="3">
      <c r="A3" t="inlineStr">
        <is>
          <t>Caustic Soda and Bleaching Soda — The following statistics show the volume of production, import and export of caustic soda for the five years ended 1928:— [text on p. 395; unit lbs. per text]</t>
        </is>
      </c>
    </row>
    <row r="4">
      <c r="A4" t="inlineStr">
        <is>
          <t>Scan: https://archive.org/details/japan-year-book-1930/page/n455/mode/1up</t>
        </is>
      </c>
    </row>
    <row r="5">
      <c r="A5" s="3" t="inlineStr">
        <is>
          <t>← Contents</t>
        </is>
      </c>
    </row>
    <row r="7">
      <c r="A7" s="5" t="inlineStr">
        <is>
          <t>Year</t>
        </is>
      </c>
      <c r="B7" s="5" t="inlineStr">
        <is>
          <t>Production</t>
        </is>
      </c>
      <c r="C7" s="5" t="inlineStr">
        <is>
          <t>Import</t>
        </is>
      </c>
      <c r="D7" s="5" t="inlineStr">
        <is>
          <t>Export</t>
        </is>
      </c>
      <c r="E7" s="5" t="inlineStr">
        <is>
          <t>Consumption</t>
        </is>
      </c>
    </row>
    <row r="8">
      <c r="A8" s="9" t="n">
        <v>1924</v>
      </c>
      <c r="B8" s="8" t="n">
        <v>47212962</v>
      </c>
      <c r="C8" s="8" t="n">
        <v>34542400</v>
      </c>
      <c r="D8" s="8" t="n">
        <v>153198</v>
      </c>
      <c r="E8" t="inlineStr">
        <is>
          <t>—</t>
        </is>
      </c>
    </row>
    <row r="9">
      <c r="A9" s="9" t="n">
        <v>1925</v>
      </c>
      <c r="B9" s="8" t="n">
        <v>55591401</v>
      </c>
      <c r="C9" s="8" t="n">
        <v>49230909</v>
      </c>
      <c r="D9" s="8" t="n">
        <v>480401</v>
      </c>
      <c r="E9" s="8" t="n">
        <v>78271000</v>
      </c>
    </row>
    <row r="10">
      <c r="A10" s="9" t="n">
        <v>1926</v>
      </c>
      <c r="B10" s="8" t="n">
        <v>51792064</v>
      </c>
      <c r="C10" s="8" t="n">
        <v>80462666</v>
      </c>
      <c r="D10" s="8" t="n">
        <v>93599</v>
      </c>
      <c r="E10" s="8" t="n">
        <v>66831000</v>
      </c>
    </row>
    <row r="11">
      <c r="A11" s="9" t="n">
        <v>1927</v>
      </c>
      <c r="B11" s="8" t="n">
        <v>55147000</v>
      </c>
      <c r="C11" s="8" t="n">
        <v>90993000</v>
      </c>
      <c r="D11" s="8" t="n">
        <v>120000</v>
      </c>
      <c r="E11" s="8" t="n">
        <v>79471000</v>
      </c>
    </row>
    <row r="12">
      <c r="A12" s="9" t="n">
        <v>1928</v>
      </c>
      <c r="B12" s="8" t="n">
        <v>61997000</v>
      </c>
      <c r="C12" s="8" t="n">
        <v>135820000</v>
      </c>
      <c r="D12" s="8" t="n">
        <v>72000</v>
      </c>
      <c r="E12" t="inlineStr">
        <is>
          <t>—</t>
        </is>
      </c>
    </row>
    <row r="14">
      <c r="A14" s="2" t="inlineStr">
        <is>
          <t>Transcriber's notes</t>
        </is>
      </c>
    </row>
    <row r="15">
      <c r="A15" t="inlineStr">
        <is>
          <t>Faint print: thousands separators that look like full stops are transcribed as commas where the position requires a thousands separator.</t>
        </is>
      </c>
    </row>
    <row r="16">
      <c r="A16" t="inlineStr">
        <is>
          <t>Table printed at top of p. 396; introduced at foot of p. 395 (p0454). No unit printed in the table; the text gives production figures in lbs.</t>
        </is>
      </c>
    </row>
    <row r="17">
      <c r="A17" t="inlineStr">
        <is>
          <t>1926 Export last digit slightly malformed, read as 9.</t>
        </is>
      </c>
    </row>
  </sheetData>
  <hyperlinks>
    <hyperlink xmlns:r="http://schemas.openxmlformats.org/officeDocument/2006/relationships" ref="A5" r:id="rId1"/>
  </hyperlinks>
  <pageMargins left="0.75" right="0.75" top="1" bottom="1" header="0.5" footer="0.5"/>
</worksheet>
</file>

<file path=xl/worksheets/sheet52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t>
        </is>
      </c>
    </row>
    <row r="2">
      <c r="A2" t="inlineStr">
        <is>
          <t>Industry · printed pp. 396</t>
        </is>
      </c>
    </row>
    <row r="3">
      <c r="A3" t="inlineStr">
        <is>
          <t>Ceramics — (in ¥1,000)</t>
        </is>
      </c>
    </row>
    <row r="4">
      <c r="A4" t="inlineStr">
        <is>
          <t>Scan: https://archive.org/details/japan-year-book-1930/page/n455/mode/1up</t>
        </is>
      </c>
    </row>
    <row r="5">
      <c r="A5" s="3" t="inlineStr">
        <is>
          <t>← Contents</t>
        </is>
      </c>
    </row>
    <row r="7">
      <c r="A7" s="5" t="inlineStr">
        <is>
          <t>Year</t>
        </is>
      </c>
      <c r="B7" s="5" t="inlineStr">
        <is>
          <t>Porcelain &amp; pottery</t>
        </is>
      </c>
      <c r="C7" s="5" t="inlineStr">
        <is>
          <t>Shippo</t>
        </is>
      </c>
      <c r="D7" s="5" t="inlineStr">
        <is>
          <t>Bricks</t>
        </is>
      </c>
      <c r="E7" s="5" t="inlineStr">
        <is>
          <t>Tiles</t>
        </is>
      </c>
      <c r="F7" s="5" t="inlineStr">
        <is>
          <t>Clay pipes</t>
        </is>
      </c>
    </row>
    <row r="8">
      <c r="A8" s="9" t="n">
        <v>1925</v>
      </c>
      <c r="B8" s="8" t="n">
        <v>78178</v>
      </c>
      <c r="C8" s="9" t="n">
        <v>461</v>
      </c>
      <c r="D8" s="8" t="n">
        <v>15040</v>
      </c>
      <c r="E8" s="8" t="n">
        <v>48193</v>
      </c>
      <c r="F8" s="8" t="n">
        <v>3739</v>
      </c>
    </row>
    <row r="9">
      <c r="A9" s="9" t="n">
        <v>1926</v>
      </c>
      <c r="B9" s="8" t="n">
        <v>73971</v>
      </c>
      <c r="C9" s="9" t="n">
        <v>168</v>
      </c>
      <c r="D9" s="8" t="n">
        <v>14738</v>
      </c>
      <c r="E9" s="8" t="n">
        <v>38704</v>
      </c>
      <c r="F9" s="8" t="n">
        <v>3553</v>
      </c>
    </row>
    <row r="10">
      <c r="A10" s="9" t="n">
        <v>1927</v>
      </c>
      <c r="B10" s="8" t="n">
        <v>74363</v>
      </c>
      <c r="C10" s="9" t="n">
        <v>140</v>
      </c>
      <c r="D10" s="8" t="n">
        <v>10578</v>
      </c>
      <c r="E10" s="8" t="n">
        <v>34425</v>
      </c>
      <c r="F10" s="8" t="n">
        <v>3729</v>
      </c>
    </row>
    <row r="12">
      <c r="A12" s="2" t="inlineStr">
        <is>
          <t>Transcriber's notes</t>
        </is>
      </c>
    </row>
    <row r="13">
      <c r="A13" t="inlineStr">
        <is>
          <t>Faint print: thousands separators that look like full stops are transcribed as commas where the position requires a thousands separator.</t>
        </is>
      </c>
    </row>
    <row r="14">
      <c r="A14" t="inlineStr">
        <is>
          <t>No totals printed.</t>
        </is>
      </c>
    </row>
  </sheetData>
  <hyperlinks>
    <hyperlink xmlns:r="http://schemas.openxmlformats.org/officeDocument/2006/relationships" ref="A5" r:id="rId1"/>
  </hyperlinks>
  <pageMargins left="0.75" right="0.75" top="1" bottom="1" header="0.5" footer="0.5"/>
</worksheet>
</file>

<file path=xl/worksheets/sheet527.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[Demand and supply of sugar in Japan, 1926–1928]</t>
        </is>
      </c>
    </row>
    <row r="2">
      <c r="A2" t="inlineStr">
        <is>
          <t>Industry · printed pp. 397</t>
        </is>
      </c>
    </row>
    <row r="3">
      <c r="A3" t="inlineStr">
        <is>
          <t>Sugar — Demand and supply of sugar in Japan for 1926, 1927 and 1928 were as follows (in 1,000 piculs):—</t>
        </is>
      </c>
    </row>
    <row r="4">
      <c r="A4" t="inlineStr">
        <is>
          <t>Scan: https://archive.org/details/japan-year-book-1930/page/n456/mode/1up</t>
        </is>
      </c>
    </row>
    <row r="5">
      <c r="A5" s="3" t="inlineStr">
        <is>
          <t>← Contents</t>
        </is>
      </c>
    </row>
    <row r="7">
      <c r="A7" s="2" t="inlineStr">
        <is>
          <t>Supply</t>
        </is>
      </c>
    </row>
    <row r="8">
      <c r="A8" s="5" t="inlineStr">
        <is>
          <t>Item</t>
        </is>
      </c>
      <c r="B8" s="5" t="inlineStr">
        <is>
          <t>1928</t>
        </is>
      </c>
      <c r="C8" s="5" t="inlineStr">
        <is>
          <t>1927</t>
        </is>
      </c>
      <c r="D8" s="5" t="inlineStr">
        <is>
          <t>1926</t>
        </is>
      </c>
    </row>
    <row r="9">
      <c r="A9" t="inlineStr">
        <is>
          <t>Brought forward</t>
        </is>
      </c>
      <c r="B9" s="8" t="n">
        <v>1560</v>
      </c>
      <c r="C9" s="8" t="n">
        <v>1459</v>
      </c>
      <c r="D9" s="9" t="n">
        <v>655</v>
      </c>
    </row>
    <row r="10">
      <c r="A10" t="inlineStr">
        <is>
          <t>Production (in Japan proper)</t>
        </is>
      </c>
      <c r="B10" s="8" t="n">
        <v>1960</v>
      </c>
      <c r="C10" s="8" t="n">
        <v>1568</v>
      </c>
      <c r="D10" s="8" t="n">
        <v>1607</v>
      </c>
    </row>
    <row r="11">
      <c r="A11" t="inlineStr">
        <is>
          <t>Import</t>
        </is>
      </c>
      <c r="B11" s="8" t="n">
        <v>6350</v>
      </c>
      <c r="C11" s="8" t="n">
        <v>7021</v>
      </c>
      <c r="D11" s="8" t="n">
        <v>7568</v>
      </c>
    </row>
    <row r="12">
      <c r="A12" t="inlineStr">
        <is>
          <t>Import from Taiwan</t>
        </is>
      </c>
      <c r="B12" s="8" t="n">
        <v>9734</v>
      </c>
      <c r="C12" s="8" t="n">
        <v>7029</v>
      </c>
      <c r="D12" s="8" t="n">
        <v>7442</v>
      </c>
    </row>
    <row r="13">
      <c r="A13" t="inlineStr">
        <is>
          <t>Total</t>
        </is>
      </c>
      <c r="B13" s="8" t="n">
        <v>19667</v>
      </c>
      <c r="C13" s="8" t="n">
        <v>17078</v>
      </c>
      <c r="D13" s="8" t="n">
        <v>17274</v>
      </c>
    </row>
    <row r="15">
      <c r="A15" s="2" t="inlineStr">
        <is>
          <t>Demand</t>
        </is>
      </c>
    </row>
    <row r="16">
      <c r="A16" s="5" t="inlineStr">
        <is>
          <t>Item</t>
        </is>
      </c>
      <c r="B16" s="5" t="inlineStr">
        <is>
          <t>1928</t>
        </is>
      </c>
      <c r="C16" s="5" t="inlineStr">
        <is>
          <t>1927</t>
        </is>
      </c>
      <c r="D16" s="5" t="inlineStr">
        <is>
          <t>1926</t>
        </is>
      </c>
    </row>
    <row r="17">
      <c r="A17" t="inlineStr">
        <is>
          <t>Export</t>
        </is>
      </c>
      <c r="B17" s="8" t="n">
        <v>3797</v>
      </c>
      <c r="C17" s="8" t="n">
        <v>2442</v>
      </c>
      <c r="D17" s="8" t="n">
        <v>3063</v>
      </c>
    </row>
    <row r="18">
      <c r="A18" t="inlineStr">
        <is>
          <t>Export to Japan's territories</t>
        </is>
      </c>
      <c r="B18" s="9" t="n">
        <v>215</v>
      </c>
      <c r="C18" s="9" t="n">
        <v>119</v>
      </c>
      <c r="D18" s="9" t="n">
        <v>195</v>
      </c>
    </row>
    <row r="19">
      <c r="A19" t="inlineStr">
        <is>
          <t>Consumption</t>
        </is>
      </c>
      <c r="B19" s="8" t="n">
        <v>14981</v>
      </c>
      <c r="C19" s="8" t="n">
        <v>12957</v>
      </c>
      <c r="D19" s="8" t="n">
        <v>12557</v>
      </c>
    </row>
    <row r="20">
      <c r="A20" t="inlineStr">
        <is>
          <t>Total</t>
        </is>
      </c>
      <c r="B20" s="8" t="n">
        <v>18993</v>
      </c>
      <c r="C20" s="8" t="n">
        <v>15518</v>
      </c>
      <c r="D20" s="8" t="n">
        <v>15815</v>
      </c>
    </row>
    <row r="21">
      <c r="A21" t="inlineStr">
        <is>
          <t>Carried forward</t>
        </is>
      </c>
      <c r="B21" s="9" t="n">
        <v>674</v>
      </c>
      <c r="C21" s="8" t="n">
        <v>1560</v>
      </c>
      <c r="D21" s="8" t="n">
        <v>1459</v>
      </c>
    </row>
    <row r="23">
      <c r="A23" s="2" t="inlineStr">
        <is>
          <t>Transcriber's notes</t>
        </is>
      </c>
    </row>
    <row r="24">
      <c r="A24" t="inlineStr">
        <is>
          <t>Faint print: thousands separators that look like full stops are transcribed as commas where the position requires a thousands separator.</t>
        </is>
      </c>
    </row>
    <row r="25">
      <c r="A25" t="inlineStr">
        <is>
          <t>Year headings blurred; read 1928, 1927, 1926.</t>
        </is>
      </c>
    </row>
    <row r="26">
      <c r="A26" t="inlineStr">
        <is>
          <t>Supply Total 1928 19,667: parts sum to 19,604 — does NOT reconcile (diff +63)</t>
        </is>
      </c>
    </row>
    <row r="27">
      <c r="A27" t="inlineStr">
        <is>
          <t>Supply Total 1927 17,078: parts sum to 17,077 — does NOT reconcile (diff +1)</t>
        </is>
      </c>
    </row>
    <row r="28">
      <c r="A28" t="inlineStr">
        <is>
          <t>Supply Total 1926 17,274: parts sum to 17,272 — does NOT reconcile (diff +2)</t>
        </is>
      </c>
    </row>
    <row r="29">
      <c r="A29" t="inlineStr">
        <is>
          <t>Demand Total 1928 18,993: parts sum to 18,993 — reconciles</t>
        </is>
      </c>
    </row>
    <row r="30">
      <c r="A30" t="inlineStr">
        <is>
          <t>Demand Total 1927 15,518: parts sum to 15,518 — reconciles</t>
        </is>
      </c>
    </row>
    <row r="31">
      <c r="A31" t="inlineStr">
        <is>
          <t>Demand Total 1926 15,815: parts sum to 15,815 — reconciles</t>
        </is>
      </c>
    </row>
    <row r="32">
      <c r="A32" t="inlineStr">
        <is>
          <t>Check: Supply total − Demand total for 1928 = 674; Carried forward printed 674</t>
        </is>
      </c>
    </row>
    <row r="33">
      <c r="A33" t="inlineStr">
        <is>
          <t>Check: Supply total − Demand total for 1927 = 1,560; Carried forward printed 1,560</t>
        </is>
      </c>
    </row>
    <row r="34">
      <c r="A34" t="inlineStr">
        <is>
          <t>Check: Supply total − Demand total for 1926 = 1,459; Carried forward printed 1,459</t>
        </is>
      </c>
    </row>
    <row r="35">
      <c r="A35" t="inlineStr">
        <is>
          <t>Supply 1928 cells re-read under enlargement; figures as printed.</t>
        </is>
      </c>
    </row>
  </sheetData>
  <hyperlinks>
    <hyperlink xmlns:r="http://schemas.openxmlformats.org/officeDocument/2006/relationships" ref="A5" r:id="rId1"/>
  </hyperlinks>
  <pageMargins left="0.75" right="0.75" top="1" bottom="1" header="0.5" footer="0.5"/>
</worksheet>
</file>

<file path=xl/worksheets/sheet52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Refined Sugar</t>
        </is>
      </c>
    </row>
    <row r="2">
      <c r="A2" t="inlineStr">
        <is>
          <t>Industry · printed pp. 398</t>
        </is>
      </c>
    </row>
    <row r="3">
      <c r="A3" t="inlineStr">
        <is>
          <t>(in 1,000 "kin")</t>
        </is>
      </c>
    </row>
    <row r="4">
      <c r="A4" t="inlineStr">
        <is>
          <t>Scan: https://archive.org/details/japan-year-book-1930/page/n457/mode/1up</t>
        </is>
      </c>
    </row>
    <row r="5">
      <c r="A5" s="3" t="inlineStr">
        <is>
          <t>← Contents</t>
        </is>
      </c>
    </row>
    <row r="7">
      <c r="A7" s="5" t="inlineStr">
        <is>
          <t>Year</t>
        </is>
      </c>
      <c r="B7" s="5" t="inlineStr">
        <is>
          <t>Production</t>
        </is>
      </c>
      <c r="C7" s="5" t="inlineStr">
        <is>
          <t>Home consumption</t>
        </is>
      </c>
      <c r="D7" s="5" t="inlineStr">
        <is>
          <t>Export</t>
        </is>
      </c>
      <c r="E7" s="5" t="inlineStr">
        <is>
          <t>Import</t>
        </is>
      </c>
    </row>
    <row r="8">
      <c r="A8" s="9" t="n">
        <v>1925</v>
      </c>
      <c r="B8" s="8" t="n">
        <v>152521</v>
      </c>
      <c r="C8" s="8" t="n">
        <v>1251979</v>
      </c>
      <c r="D8" s="8" t="n">
        <v>238805</v>
      </c>
      <c r="E8" s="8" t="n">
        <v>632280</v>
      </c>
    </row>
    <row r="9">
      <c r="A9" s="9" t="n">
        <v>1926</v>
      </c>
      <c r="B9" s="8" t="n">
        <v>164993</v>
      </c>
      <c r="C9" s="8" t="n">
        <v>1332923</v>
      </c>
      <c r="D9" s="8" t="n">
        <v>306213</v>
      </c>
      <c r="E9" s="8" t="n">
        <v>758537</v>
      </c>
    </row>
    <row r="10">
      <c r="A10" s="9" t="n">
        <v>1927</v>
      </c>
      <c r="B10" s="8" t="n">
        <v>169240</v>
      </c>
      <c r="C10" s="8" t="n">
        <v>1344770</v>
      </c>
      <c r="D10" s="8" t="n">
        <v>379749</v>
      </c>
      <c r="E10" s="8" t="n">
        <v>635094</v>
      </c>
    </row>
    <row r="12">
      <c r="A12" s="2" t="inlineStr">
        <is>
          <t>Transcriber's notes</t>
        </is>
      </c>
    </row>
    <row r="13">
      <c r="A13" t="inlineStr">
        <is>
          <t>Faint print: thousands separators that look like full stops are transcribed as commas where the position requires a thousands separator.</t>
        </is>
      </c>
    </row>
    <row r="14">
      <c r="A14" t="inlineStr">
        <is>
          <t>No totals printed.</t>
        </is>
      </c>
    </row>
  </sheetData>
  <hyperlinks>
    <hyperlink xmlns:r="http://schemas.openxmlformats.org/officeDocument/2006/relationships" ref="A5" r:id="rId1"/>
  </hyperlinks>
  <pageMargins left="0.75" right="0.75" top="1" bottom="1" header="0.5" footer="0.5"/>
</worksheet>
</file>

<file path=xl/worksheets/sheet529.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Amount of Raw Sugar Used</t>
        </is>
      </c>
    </row>
    <row r="2">
      <c r="A2" t="inlineStr">
        <is>
          <t>Industry · printed pp. 398</t>
        </is>
      </c>
    </row>
    <row r="3">
      <c r="A3" t="inlineStr">
        <is>
          <t>Scan: https://archive.org/details/japan-year-book-1930/page/n457/mode/1up</t>
        </is>
      </c>
    </row>
    <row r="4">
      <c r="A4" s="3" t="inlineStr">
        <is>
          <t>← Contents</t>
        </is>
      </c>
    </row>
    <row r="6">
      <c r="A6" s="5" t="inlineStr">
        <is>
          <t>Year</t>
        </is>
      </c>
      <c r="B6" s="5" t="inlineStr">
        <is>
          <t>1,000 kin</t>
        </is>
      </c>
    </row>
    <row r="7">
      <c r="A7" s="9" t="n">
        <v>1924</v>
      </c>
      <c r="B7" s="8" t="n">
        <v>724239</v>
      </c>
    </row>
    <row r="8">
      <c r="A8" s="9" t="n">
        <v>1925</v>
      </c>
      <c r="B8" s="8" t="n">
        <v>693814</v>
      </c>
    </row>
    <row r="9">
      <c r="A9" s="9" t="n">
        <v>1926</v>
      </c>
      <c r="B9" s="8" t="n">
        <v>959550</v>
      </c>
    </row>
    <row r="10">
      <c r="A10" s="9" t="n">
        <v>1927</v>
      </c>
      <c r="B10" s="8" t="n">
        <v>883664</v>
      </c>
    </row>
    <row r="12">
      <c r="A12" s="2" t="inlineStr">
        <is>
          <t>Transcriber's notes</t>
        </is>
      </c>
    </row>
    <row r="13">
      <c r="A13" t="inlineStr">
        <is>
          <t>Faint print: thousands separators that look like full stops are transcribed as commas where the position requires a thousands separator.</t>
        </is>
      </c>
    </row>
    <row r="14">
      <c r="A14" t="inlineStr">
        <is>
          <t>Side-by-side layout (1924-25 left, 1926-27 right) merged.</t>
        </is>
      </c>
    </row>
  </sheetData>
  <hyperlinks>
    <hyperlink xmlns:r="http://schemas.openxmlformats.org/officeDocument/2006/relationships" ref="A4" r:id="rId1"/>
  </hyperlinks>
  <pageMargins left="0.75" right="0.75" top="1" bottom="1" header="0.5" footer="0.5"/>
</worksheet>
</file>

<file path=xl/worksheets/sheet530.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Leading Sugar Companies</t>
        </is>
      </c>
    </row>
    <row r="2">
      <c r="A2" t="inlineStr">
        <is>
          <t>Industry · printed pp. 398</t>
        </is>
      </c>
    </row>
    <row r="3">
      <c r="A3" t="inlineStr">
        <is>
          <t>Scan: https://archive.org/details/japan-year-book-1930/page/n457/mode/1up</t>
        </is>
      </c>
    </row>
    <row r="4">
      <c r="A4" s="3" t="inlineStr">
        <is>
          <t>← Contents</t>
        </is>
      </c>
    </row>
    <row r="6">
      <c r="A6" s="5" t="inlineStr">
        <is>
          <t>Name of Companies</t>
        </is>
      </c>
      <c r="B6" s="5" t="inlineStr">
        <is>
          <t>No. of refineries</t>
        </is>
      </c>
      <c r="C6" s="5" t="inlineStr">
        <is>
          <t>Cap. subscribed (Yen 1,000)</t>
        </is>
      </c>
      <c r="D6" s="5" t="inlineStr">
        <is>
          <t>Cap. p.u. (Yen 1,000)</t>
        </is>
      </c>
    </row>
    <row r="7">
      <c r="A7" t="inlineStr">
        <is>
          <t>Taiwan Sugar Co</t>
        </is>
      </c>
      <c r="B7" s="9" t="n">
        <v>13</v>
      </c>
      <c r="C7" s="8" t="n">
        <v>63000</v>
      </c>
      <c r="D7" s="8" t="n">
        <v>38100</v>
      </c>
    </row>
    <row r="8">
      <c r="A8" t="inlineStr">
        <is>
          <t>Ensuiko Sugar Co.</t>
        </is>
      </c>
      <c r="B8" s="9" t="n">
        <v>6</v>
      </c>
      <c r="C8" s="8" t="n">
        <v>58500</v>
      </c>
      <c r="D8" s="8" t="n">
        <v>34875</v>
      </c>
    </row>
    <row r="9">
      <c r="A9" t="inlineStr">
        <is>
          <t>Dai Nippon Sugar Co.</t>
        </is>
      </c>
      <c r="B9" s="9" t="n">
        <v>6</v>
      </c>
      <c r="C9" s="8" t="n">
        <v>51417</v>
      </c>
      <c r="D9" s="8" t="n">
        <v>34749</v>
      </c>
    </row>
    <row r="10">
      <c r="A10" t="inlineStr">
        <is>
          <t>Meiji Sugar Co.</t>
        </is>
      </c>
      <c r="B10" s="9" t="n">
        <v>7</v>
      </c>
      <c r="C10" s="8" t="n">
        <v>48000</v>
      </c>
      <c r="D10" s="8" t="n">
        <v>34800</v>
      </c>
    </row>
    <row r="11">
      <c r="A11" t="inlineStr">
        <is>
          <t>Niitaka Sugar Co.</t>
        </is>
      </c>
      <c r="B11" s="9" t="n">
        <v>3</v>
      </c>
      <c r="C11" s="8" t="n">
        <v>28000</v>
      </c>
      <c r="D11" s="8" t="n">
        <v>10750</v>
      </c>
    </row>
    <row r="12">
      <c r="A12" t="inlineStr">
        <is>
          <t>Teikoku Sugar Co.</t>
        </is>
      </c>
      <c r="B12" s="9" t="n">
        <v>5</v>
      </c>
      <c r="C12" s="8" t="n">
        <v>18000</v>
      </c>
      <c r="D12" s="8" t="n">
        <v>13500</v>
      </c>
    </row>
    <row r="13">
      <c r="A13" t="inlineStr">
        <is>
          <t>Shinchiku Sugar Co.</t>
        </is>
      </c>
      <c r="B13" s="9" t="n">
        <v>1</v>
      </c>
      <c r="C13" s="8" t="n">
        <v>7500</v>
      </c>
      <c r="D13" s="8" t="n">
        <v>1926</v>
      </c>
    </row>
    <row r="14">
      <c r="A14" t="inlineStr">
        <is>
          <t>Showa Sugar Co.</t>
        </is>
      </c>
      <c r="B14" s="9" t="n">
        <v>3</v>
      </c>
      <c r="C14" s="8" t="n">
        <v>3000</v>
      </c>
      <c r="D14" s="8" t="n">
        <v>3000</v>
      </c>
    </row>
    <row r="15">
      <c r="A15" t="inlineStr">
        <is>
          <t>Saroku Sugar Co.</t>
        </is>
      </c>
      <c r="B15" s="9" t="n">
        <v>1</v>
      </c>
      <c r="C15" s="8" t="n">
        <v>2500</v>
      </c>
      <c r="D15" s="9" t="n">
        <v>675</v>
      </c>
    </row>
    <row r="16">
      <c r="A16" t="inlineStr">
        <is>
          <t>Taito Sugar Co.</t>
        </is>
      </c>
      <c r="B16" s="9" t="n">
        <v>2</v>
      </c>
      <c r="C16" s="8" t="n">
        <v>1750</v>
      </c>
      <c r="D16" s="8" t="n">
        <v>1750</v>
      </c>
    </row>
    <row r="17">
      <c r="A17" t="inlineStr">
        <is>
          <t>Shinko Sugar Co.</t>
        </is>
      </c>
      <c r="B17" s="9" t="n">
        <v>1</v>
      </c>
      <c r="C17" s="8" t="n">
        <v>1200</v>
      </c>
      <c r="D17" s="8" t="n">
        <v>1200</v>
      </c>
    </row>
    <row r="19">
      <c r="A19" s="2" t="inlineStr">
        <is>
          <t>Transcriber's notes</t>
        </is>
      </c>
    </row>
    <row r="20">
      <c r="A20" t="inlineStr">
        <is>
          <t>Faint print: thousands separators that look like full stops are transcribed as commas where the position requires a thousands separator.</t>
        </is>
      </c>
    </row>
    <row r="21">
      <c r="A21" t="inlineStr">
        <is>
          <t>No totals printed.</t>
        </is>
      </c>
    </row>
  </sheetData>
  <hyperlinks>
    <hyperlink xmlns:r="http://schemas.openxmlformats.org/officeDocument/2006/relationships" ref="A4" r:id="rId1"/>
  </hyperlinks>
  <pageMargins left="0.75" right="0.75" top="1" bottom="1" header="0.5" footer="0.5"/>
</worksheet>
</file>

<file path=xl/worksheets/sheet531.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[Combined results of six leading sugar companies, 1928]</t>
        </is>
      </c>
    </row>
    <row r="2">
      <c r="A2" t="inlineStr">
        <is>
          <t>Industry · printed pp. 398</t>
        </is>
      </c>
    </row>
    <row r="3">
      <c r="A3" t="inlineStr">
        <is>
          <t>The combined total of the paid-up capital, profit, the rate of profit and dividend, of the six leading concerns (Taiwan, Ensuiko, Dai Nippon, Meiji, Niitaka and Teikoku) for 1928 are as follows (in ¥1,000):—</t>
        </is>
      </c>
    </row>
    <row r="4">
      <c r="A4" t="inlineStr">
        <is>
          <t>Scan: https://archive.org/details/japan-year-book-1930/page/n457/mode/1up</t>
        </is>
      </c>
    </row>
    <row r="5">
      <c r="A5" s="3" t="inlineStr">
        <is>
          <t>← Contents</t>
        </is>
      </c>
    </row>
    <row r="7">
      <c r="A7" s="5" t="inlineStr">
        <is>
          <t>Item</t>
        </is>
      </c>
      <c r="B7" s="5" t="inlineStr">
        <is>
          <t>1928 — 1st half</t>
        </is>
      </c>
      <c r="C7" s="5" t="inlineStr">
        <is>
          <t>1928 — 2nd half</t>
        </is>
      </c>
    </row>
    <row r="8">
      <c r="A8" t="inlineStr">
        <is>
          <t>Paid-up capital</t>
        </is>
      </c>
      <c r="B8" s="8" t="n">
        <v>166774</v>
      </c>
      <c r="C8" s="8" t="n">
        <v>166774</v>
      </c>
    </row>
    <row r="9">
      <c r="A9" t="inlineStr">
        <is>
          <t>Profit</t>
        </is>
      </c>
      <c r="B9" s="8" t="n">
        <v>5159</v>
      </c>
      <c r="C9" s="8" t="n">
        <v>4976</v>
      </c>
    </row>
    <row r="10">
      <c r="A10" t="inlineStr">
        <is>
          <t>Rate of profit</t>
        </is>
      </c>
      <c r="B10" t="inlineStr">
        <is>
          <t>6.2%</t>
        </is>
      </c>
      <c r="C10" t="inlineStr">
        <is>
          <t>—</t>
        </is>
      </c>
    </row>
    <row r="11">
      <c r="A11" t="inlineStr">
        <is>
          <t>Rate of dividend</t>
        </is>
      </c>
      <c r="B11" t="inlineStr">
        <is>
          <t>9.3%</t>
        </is>
      </c>
      <c r="C11" t="inlineStr">
        <is>
          <t>7.5%</t>
        </is>
      </c>
    </row>
    <row r="13">
      <c r="A13" s="2" t="inlineStr">
        <is>
          <t>Transcriber's notes</t>
        </is>
      </c>
    </row>
    <row r="14">
      <c r="A14" t="inlineStr">
        <is>
          <t>Per-cent sign printed in a form resembling ¢; transcribed as %.</t>
        </is>
      </c>
    </row>
    <row r="15">
      <c r="A15" t="inlineStr">
        <is>
          <t>Rate of profit 2nd half printed as a dash.</t>
        </is>
      </c>
    </row>
  </sheetData>
  <hyperlinks>
    <hyperlink xmlns:r="http://schemas.openxmlformats.org/officeDocument/2006/relationships" ref="A5" r:id="rId1"/>
  </hyperlinks>
  <pageMargins left="0.75" right="0.75" top="1" bottom="1" header="0.5" footer="0.5"/>
</worksheet>
</file>

<file path=xl/worksheets/sheet53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and export of matches, 1925–1927]</t>
        </is>
      </c>
    </row>
    <row r="2">
      <c r="A2" t="inlineStr">
        <is>
          <t>Industry · printed pp. 399</t>
        </is>
      </c>
    </row>
    <row r="3">
      <c r="A3" t="inlineStr">
        <is>
          <t>Matches</t>
        </is>
      </c>
    </row>
    <row r="4">
      <c r="A4" t="inlineStr">
        <is>
          <t>Scan: https://archive.org/details/japan-year-book-1930/page/n458/mode/1up</t>
        </is>
      </c>
    </row>
    <row r="5">
      <c r="A5" s="3" t="inlineStr">
        <is>
          <t>← Contents</t>
        </is>
      </c>
    </row>
    <row r="7">
      <c r="A7" s="5" t="inlineStr">
        <is>
          <t>Year</t>
        </is>
      </c>
      <c r="B7" s="5" t="inlineStr">
        <is>
          <t>Production — Quantity 1,000 kin</t>
        </is>
      </c>
      <c r="C7" s="5" t="inlineStr">
        <is>
          <t>Production — Value Yen 1,000</t>
        </is>
      </c>
      <c r="D7" s="5" t="inlineStr">
        <is>
          <t>Export — Quantity 1,000 kin</t>
        </is>
      </c>
      <c r="E7" s="5" t="inlineStr">
        <is>
          <t>Export — Value Yen 1,000</t>
        </is>
      </c>
    </row>
    <row r="8">
      <c r="A8" s="9" t="n">
        <v>1925</v>
      </c>
      <c r="B8" s="8" t="n">
        <v>289671</v>
      </c>
      <c r="C8" s="8" t="n">
        <v>16988</v>
      </c>
      <c r="D8" s="8" t="n">
        <v>12860</v>
      </c>
      <c r="E8" s="8" t="n">
        <v>8733</v>
      </c>
    </row>
    <row r="9">
      <c r="A9" s="9" t="n">
        <v>1926</v>
      </c>
      <c r="B9" s="8" t="n">
        <v>289048</v>
      </c>
      <c r="C9" s="8" t="n">
        <v>14863</v>
      </c>
      <c r="D9" s="8" t="n">
        <v>12195</v>
      </c>
      <c r="E9" s="8" t="n">
        <v>6897</v>
      </c>
    </row>
    <row r="10">
      <c r="A10" s="9" t="n">
        <v>1927</v>
      </c>
      <c r="B10" s="8" t="n">
        <v>39619</v>
      </c>
      <c r="C10" s="8" t="n">
        <v>2005</v>
      </c>
      <c r="D10" s="8" t="n">
        <v>13573</v>
      </c>
      <c r="E10" s="8" t="n">
        <v>8156</v>
      </c>
    </row>
    <row r="12">
      <c r="A12" s="2" t="inlineStr">
        <is>
          <t>Transcriber's notes</t>
        </is>
      </c>
    </row>
    <row r="13">
      <c r="A13" t="inlineStr">
        <is>
          <t>Faint print: thousands separators that look like full stops are transcribed as commas where the position requires a thousands separator.</t>
        </is>
      </c>
    </row>
    <row r="14">
      <c r="A14" t="inlineStr">
        <is>
          <t>1927 production figures (39,619; 2,005) are much lower than preceding years and lower than 1927 export — as printed.</t>
        </is>
      </c>
    </row>
  </sheetData>
  <hyperlinks>
    <hyperlink xmlns:r="http://schemas.openxmlformats.org/officeDocument/2006/relationships" ref="A5" r:id="rId1"/>
  </hyperlinks>
  <pageMargins left="0.75" right="0.75" top="1" bottom="1" header="0.5" footer="0.5"/>
</worksheet>
</file>

<file path=xl/worksheets/sheet533.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Consumption, Export, etc. in "Koku"</t>
        </is>
      </c>
    </row>
    <row r="2">
      <c r="A2" t="inlineStr">
        <is>
          <t>Industry · printed pp. 401</t>
        </is>
      </c>
    </row>
    <row r="3">
      <c r="A3" t="inlineStr">
        <is>
          <t>Beer — The following figures will explain the recent situation of the industry:— [text on p. 400]</t>
        </is>
      </c>
    </row>
    <row r="4">
      <c r="A4" t="inlineStr">
        <is>
          <t>Scan: https://archive.org/details/japan-year-book-1930/page/n460/mode/1up</t>
        </is>
      </c>
    </row>
    <row r="5">
      <c r="A5" s="3" t="inlineStr">
        <is>
          <t>← Contents</t>
        </is>
      </c>
    </row>
    <row r="7">
      <c r="A7" s="5" t="inlineStr">
        <is>
          <t>Year</t>
        </is>
      </c>
      <c r="B7" s="5" t="inlineStr">
        <is>
          <t>Output</t>
        </is>
      </c>
      <c r="C7" s="5" t="inlineStr">
        <is>
          <t>Consumption</t>
        </is>
      </c>
      <c r="D7" s="5" t="inlineStr">
        <is>
          <t>Export</t>
        </is>
      </c>
      <c r="E7" s="5" t="inlineStr">
        <is>
          <t>Import</t>
        </is>
      </c>
    </row>
    <row r="8">
      <c r="A8" s="9" t="n">
        <v>1925</v>
      </c>
      <c r="B8" s="8" t="n">
        <v>827414</v>
      </c>
      <c r="C8" s="8" t="n">
        <v>810007</v>
      </c>
      <c r="D8" s="8" t="n">
        <v>17407</v>
      </c>
      <c r="E8" t="inlineStr">
        <is>
          <t>negligible</t>
        </is>
      </c>
    </row>
    <row r="9">
      <c r="A9" s="9" t="n">
        <v>1926</v>
      </c>
      <c r="B9" s="8" t="n">
        <v>817137</v>
      </c>
      <c r="C9" s="8" t="n">
        <v>794621</v>
      </c>
      <c r="D9" s="8" t="n">
        <v>22516</v>
      </c>
      <c r="E9" t="inlineStr">
        <is>
          <t>"</t>
        </is>
      </c>
    </row>
    <row r="10">
      <c r="A10" s="9" t="n">
        <v>1927</v>
      </c>
      <c r="B10" s="8" t="n">
        <v>803129</v>
      </c>
      <c r="C10" s="8" t="n">
        <v>765729</v>
      </c>
      <c r="D10" s="8" t="n">
        <v>37400</v>
      </c>
      <c r="E10" t="inlineStr">
        <is>
          <t>"</t>
        </is>
      </c>
    </row>
    <row r="12">
      <c r="A12" s="2" t="inlineStr">
        <is>
          <t>Transcriber's notes</t>
        </is>
      </c>
    </row>
    <row r="13">
      <c r="A13" t="inlineStr">
        <is>
          <t>Import for 1926 and 1927 printed as ditto marks ("), meaning negligible.</t>
        </is>
      </c>
    </row>
    <row r="14">
      <c r="A14" t="inlineStr">
        <is>
          <t>Not a printed total, but Consumption + Export = Output in each year (827,414; 817,137; 803,129) — consistent.</t>
        </is>
      </c>
    </row>
  </sheetData>
  <hyperlinks>
    <hyperlink xmlns:r="http://schemas.openxmlformats.org/officeDocument/2006/relationships" ref="A5" r:id="rId1"/>
  </hyperlinks>
  <pageMargins left="0.75" right="0.75" top="1" bottom="1" header="0.5" footer="0.5"/>
</worksheet>
</file>

<file path=xl/worksheets/sheet534.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Statistics on Sake, Beer &amp; Soy</t>
        </is>
      </c>
    </row>
    <row r="2">
      <c r="A2" t="inlineStr">
        <is>
          <t>Industry · printed pp. 401</t>
        </is>
      </c>
    </row>
    <row r="3">
      <c r="A3" t="inlineStr">
        <is>
          <t>Scan: https://archive.org/details/japan-year-book-1930/page/n460/mode/1up</t>
        </is>
      </c>
    </row>
    <row r="4">
      <c r="A4" s="3" t="inlineStr">
        <is>
          <t>← Contents</t>
        </is>
      </c>
    </row>
    <row r="6">
      <c r="A6" s="5" t="inlineStr">
        <is>
          <t>Year ended March</t>
        </is>
      </c>
      <c r="B6" s="5" t="inlineStr">
        <is>
          <t>Sake (1,000 koku)</t>
        </is>
      </c>
      <c r="C6" s="5" t="inlineStr">
        <is>
          <t>Beer (1,000 koku)</t>
        </is>
      </c>
      <c r="D6" s="5" t="inlineStr">
        <is>
          <t>Soy (1,000 koku)</t>
        </is>
      </c>
    </row>
    <row r="7">
      <c r="A7" s="9" t="n">
        <v>1925</v>
      </c>
      <c r="B7" s="8" t="n">
        <v>5795</v>
      </c>
      <c r="C7" s="9" t="n">
        <v>858</v>
      </c>
      <c r="D7" s="8" t="n">
        <v>2084</v>
      </c>
    </row>
    <row r="8">
      <c r="A8" s="9" t="n">
        <v>1926</v>
      </c>
      <c r="B8" s="8" t="n">
        <v>5796</v>
      </c>
      <c r="C8" s="9" t="n">
        <v>768</v>
      </c>
      <c r="D8" s="8" t="n">
        <v>2826</v>
      </c>
    </row>
    <row r="9">
      <c r="A9" s="9" t="n">
        <v>1927</v>
      </c>
      <c r="B9" s="8" t="n">
        <v>5440</v>
      </c>
      <c r="C9" s="9" t="n">
        <v>795</v>
      </c>
      <c r="D9" s="8" t="n">
        <v>2304</v>
      </c>
    </row>
    <row r="11">
      <c r="A11" s="2" t="inlineStr">
        <is>
          <t>Transcriber's notes</t>
        </is>
      </c>
    </row>
    <row r="12">
      <c r="A12" t="inlineStr">
        <is>
          <t>No totals printed.</t>
        </is>
      </c>
    </row>
  </sheetData>
  <hyperlinks>
    <hyperlink xmlns:r="http://schemas.openxmlformats.org/officeDocument/2006/relationships" ref="A4" r:id="rId1"/>
  </hyperlinks>
  <pageMargins left="0.75" right="0.75" top="1" bottom="1" header="0.5" footer="0.5"/>
</worksheet>
</file>

<file path=xl/worksheets/sheet5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[Paper produced by mills of the Paper League, 1927–1928]</t>
        </is>
      </c>
    </row>
    <row r="2">
      <c r="A2" t="inlineStr">
        <is>
          <t>Industry · printed pp. 402</t>
        </is>
      </c>
    </row>
    <row r="3">
      <c r="A3" t="inlineStr">
        <is>
          <t>The total amount of paper produced in 1927 and 1928 by the mills forming the Paper League which supplies over 90% of the total output, was 1,151,515 and 1,305,750 lbs. respectively, the detailed figures being as follows (in unit of 1,000):—</t>
        </is>
      </c>
    </row>
    <row r="4">
      <c r="A4" t="inlineStr">
        <is>
          <t>Scan: https://archive.org/details/japan-year-book-1930/page/n461/mode/1up</t>
        </is>
      </c>
    </row>
    <row r="5">
      <c r="A5" s="3" t="inlineStr">
        <is>
          <t>← Contents</t>
        </is>
      </c>
    </row>
    <row r="7">
      <c r="A7" s="5" t="inlineStr">
        <is>
          <t>Year</t>
        </is>
      </c>
      <c r="B7" s="5" t="inlineStr">
        <is>
          <t>Superior printing</t>
        </is>
      </c>
      <c r="C7" s="5" t="inlineStr">
        <is>
          <t>Ordinary printing</t>
        </is>
      </c>
      <c r="D7" s="5" t="inlineStr">
        <is>
          <t>Newsprint</t>
        </is>
      </c>
      <c r="E7" s="5" t="inlineStr">
        <is>
          <t>Torinoko</t>
        </is>
      </c>
      <c r="F7" s="5" t="inlineStr">
        <is>
          <t>Wrapper</t>
        </is>
      </c>
      <c r="G7" s="5" t="inlineStr">
        <is>
          <t>Sundries</t>
        </is>
      </c>
      <c r="H7" s="5" t="inlineStr">
        <is>
          <t>Total incl. others</t>
        </is>
      </c>
    </row>
    <row r="8">
      <c r="A8" s="9" t="n">
        <v>1927</v>
      </c>
      <c r="B8" s="8" t="n">
        <v>158094</v>
      </c>
      <c r="C8" s="8" t="n">
        <v>133774</v>
      </c>
      <c r="D8" s="8" t="n">
        <v>488756</v>
      </c>
      <c r="E8" s="8" t="n">
        <v>79314</v>
      </c>
      <c r="F8" s="8" t="n">
        <v>55848</v>
      </c>
      <c r="G8" s="8" t="n">
        <v>147632</v>
      </c>
      <c r="H8" s="8" t="n">
        <v>1151515</v>
      </c>
    </row>
    <row r="9">
      <c r="A9" s="9" t="n">
        <v>1928</v>
      </c>
      <c r="B9" s="8" t="n">
        <v>190253</v>
      </c>
      <c r="C9" s="8" t="n">
        <v>150491</v>
      </c>
      <c r="D9" s="8" t="n">
        <v>515161</v>
      </c>
      <c r="E9" s="8" t="n">
        <v>104736</v>
      </c>
      <c r="F9" s="8" t="n">
        <v>83323</v>
      </c>
      <c r="G9" s="8" t="n">
        <v>157545</v>
      </c>
      <c r="H9" s="8" t="n">
        <v>1305750</v>
      </c>
    </row>
    <row r="11">
      <c r="A11" s="2" t="inlineStr">
        <is>
          <t>Transcriber's notes</t>
        </is>
      </c>
    </row>
    <row r="12">
      <c r="A12" t="inlineStr">
        <is>
          <t>Faint print: thousands separators that look like full stops are transcribed as commas where the position requires a thousands separator.</t>
        </is>
      </c>
    </row>
    <row r="13">
      <c r="A13" t="inlineStr">
        <is>
          <t>1927: named columns sum to 1,063,418; printed Total incl. others 1,151,515 (difference 88,097 = others, not printed) — cannot be checked.</t>
        </is>
      </c>
    </row>
    <row r="14">
      <c r="A14" t="inlineStr">
        <is>
          <t>1928: named columns sum to 1,201,509; printed Total incl. others 1,305,750 (difference 104,241 = others, not printed) — cannot be checked.</t>
        </is>
      </c>
    </row>
  </sheetData>
  <hyperlinks>
    <hyperlink xmlns:r="http://schemas.openxmlformats.org/officeDocument/2006/relationships" ref="A5" r:id="rId1"/>
  </hyperlinks>
  <pageMargins left="0.75" right="0.75" top="1" bottom="1" header="0.5" footer="0.5"/>
</worksheet>
</file>

<file path=xl/worksheets/sheet536.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[Demand and supply of foreign style paper, 1924–1928]</t>
        </is>
      </c>
    </row>
    <row r="2">
      <c r="A2" t="inlineStr">
        <is>
          <t>Industry · printed pp. 402</t>
        </is>
      </c>
    </row>
    <row r="3">
      <c r="A3" t="inlineStr">
        <is>
          <t>The situation of demand and supply in recent years is as follows:</t>
        </is>
      </c>
    </row>
    <row r="4">
      <c r="A4" t="inlineStr">
        <is>
          <t>Scan: https://archive.org/details/japan-year-book-1930/page/n461/mode/1up</t>
        </is>
      </c>
    </row>
    <row r="5">
      <c r="A5" s="3" t="inlineStr">
        <is>
          <t>← Contents</t>
        </is>
      </c>
    </row>
    <row r="7">
      <c r="A7" s="5" t="inlineStr">
        <is>
          <t>Year</t>
        </is>
      </c>
      <c r="B7" s="5" t="inlineStr">
        <is>
          <t>Production</t>
        </is>
      </c>
      <c r="C7" s="5" t="inlineStr">
        <is>
          <t>Demand</t>
        </is>
      </c>
    </row>
    <row r="8">
      <c r="A8" s="9" t="n">
        <v>1924</v>
      </c>
      <c r="B8" t="inlineStr">
        <is>
          <t>lbs.817,383,000</t>
        </is>
      </c>
      <c r="C8" t="inlineStr">
        <is>
          <t>lbs. 804,807,000</t>
        </is>
      </c>
    </row>
    <row r="9">
      <c r="A9" s="9" t="n">
        <v>1925</v>
      </c>
      <c r="B9" s="8" t="n">
        <v>931772000</v>
      </c>
      <c r="C9" s="8" t="n">
        <v>898602000</v>
      </c>
    </row>
    <row r="10">
      <c r="A10" s="9" t="n">
        <v>1926</v>
      </c>
      <c r="B10" s="8" t="n">
        <v>1074647000</v>
      </c>
      <c r="C10" s="8" t="n">
        <v>1039408000</v>
      </c>
    </row>
    <row r="11">
      <c r="A11" s="9" t="n">
        <v>1927</v>
      </c>
      <c r="B11" s="8" t="n">
        <v>1151515000</v>
      </c>
      <c r="C11" s="8" t="n">
        <v>1131568000</v>
      </c>
    </row>
    <row r="12">
      <c r="A12" s="9" t="n">
        <v>1928</v>
      </c>
      <c r="B12" s="8" t="n">
        <v>1305755000</v>
      </c>
      <c r="C12" s="8" t="n">
        <v>1292597000</v>
      </c>
    </row>
    <row r="14">
      <c r="A14" s="2" t="inlineStr">
        <is>
          <t>Transcriber's notes</t>
        </is>
      </c>
    </row>
    <row r="15">
      <c r="A15" t="inlineStr">
        <is>
          <t>Faint print: thousands separators that look like full stops are transcribed as commas where the position requires a thousands separator.</t>
        </is>
      </c>
    </row>
    <row r="16">
      <c r="A16" t="inlineStr">
        <is>
          <t>1928 production printed 1,305,755,000 here vs 1,305,750 (thousand) in the preceding table and text — as printed.</t>
        </is>
      </c>
    </row>
  </sheetData>
  <hyperlinks>
    <hyperlink xmlns:r="http://schemas.openxmlformats.org/officeDocument/2006/relationships" ref="A5" r:id="rId1"/>
  </hyperlinks>
  <pageMargins left="0.75" right="0.75" top="1" bottom="1" header="0.5" footer="0.5"/>
</worksheet>
</file>

<file path=xl/worksheets/sheet53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[Value of home production, import, export and consumption of paper, 1925–1927]</t>
        </is>
      </c>
    </row>
    <row r="2">
      <c r="A2" t="inlineStr">
        <is>
          <t>Industry · printed pp. 402</t>
        </is>
      </c>
    </row>
    <row r="3">
      <c r="A3" t="inlineStr">
        <is>
          <t>The value of home production, import, export and consumption for the three years ending 1927 is as follows (¥1,000):—</t>
        </is>
      </c>
    </row>
    <row r="4">
      <c r="A4" t="inlineStr">
        <is>
          <t>Scan: https://archive.org/details/japan-year-book-1930/page/n461/mode/1up</t>
        </is>
      </c>
    </row>
    <row r="5">
      <c r="A5" s="3" t="inlineStr">
        <is>
          <t>← Contents</t>
        </is>
      </c>
    </row>
    <row r="7">
      <c r="A7" s="5" t="inlineStr">
        <is>
          <t>Year</t>
        </is>
      </c>
      <c r="B7" s="5" t="inlineStr">
        <is>
          <t>Production</t>
        </is>
      </c>
      <c r="C7" s="5" t="inlineStr">
        <is>
          <t>Import</t>
        </is>
      </c>
      <c r="D7" s="5" t="inlineStr">
        <is>
          <t>Export</t>
        </is>
      </c>
      <c r="E7" s="5" t="inlineStr">
        <is>
          <t>Consumption</t>
        </is>
      </c>
    </row>
    <row r="8">
      <c r="A8" s="9" t="n">
        <v>1925</v>
      </c>
      <c r="B8" s="8" t="n">
        <v>164695</v>
      </c>
      <c r="C8" s="8" t="n">
        <v>17156</v>
      </c>
      <c r="D8" s="8" t="n">
        <v>20236</v>
      </c>
      <c r="E8" s="8" t="n">
        <v>161615</v>
      </c>
    </row>
    <row r="9">
      <c r="A9" s="9" t="n">
        <v>1926</v>
      </c>
      <c r="B9" s="8" t="n">
        <v>179629</v>
      </c>
      <c r="C9" s="8" t="n">
        <v>20415</v>
      </c>
      <c r="D9" s="8" t="n">
        <v>18998</v>
      </c>
      <c r="E9" s="8" t="n">
        <v>181046</v>
      </c>
    </row>
    <row r="10">
      <c r="A10" s="9" t="n">
        <v>1927</v>
      </c>
      <c r="B10" s="8" t="n">
        <v>175318</v>
      </c>
      <c r="C10" s="8" t="n">
        <v>15653</v>
      </c>
      <c r="D10" s="8" t="n">
        <v>19263</v>
      </c>
      <c r="E10" s="8" t="n">
        <v>166329</v>
      </c>
    </row>
    <row r="12">
      <c r="A12" s="2" t="inlineStr">
        <is>
          <t>Transcriber's notes</t>
        </is>
      </c>
    </row>
    <row r="13">
      <c r="A13" t="inlineStr">
        <is>
          <t>Faint print: thousands separators that look like full stops are transcribed as commas where the position requires a thousands separator.</t>
        </is>
      </c>
    </row>
    <row r="14">
      <c r="A14" t="inlineStr">
        <is>
          <t>1927 Consumption: last digit poorly printed, read as 9; 1926 Consumption last digit read as 6.</t>
        </is>
      </c>
    </row>
    <row r="15">
      <c r="A15" t="inlineStr">
        <is>
          <t>Production + Import − Export: 1925 = 161,615 (matches Consumption); 1926 = 181,046 (matches); 1927 = 171,708 vs printed 166,329 (does not match) — noted, not a printed total.</t>
        </is>
      </c>
    </row>
  </sheetData>
  <hyperlinks>
    <hyperlink xmlns:r="http://schemas.openxmlformats.org/officeDocument/2006/relationships" ref="A5" r:id="rId1"/>
  </hyperlinks>
  <pageMargins left="0.75" right="0.75" top="1" bottom="1" header="0.5" footer="0.5"/>
</worksheet>
</file>

<file path=xl/worksheets/sheet538.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Japanese papers, 1925–1927]</t>
        </is>
      </c>
    </row>
    <row r="2">
      <c r="A2" t="inlineStr">
        <is>
          <t>Industry · printed pp. 402</t>
        </is>
      </c>
    </row>
    <row r="3">
      <c r="A3" t="inlineStr">
        <is>
          <t>Japanese Papers.— The output for the whole country is shown below (in 1,000):—</t>
        </is>
      </c>
    </row>
    <row r="4">
      <c r="A4" t="inlineStr">
        <is>
          <t>Scan: https://archive.org/details/japan-year-book-1930/page/n461/mode/1up</t>
        </is>
      </c>
    </row>
    <row r="5">
      <c r="A5" s="3" t="inlineStr">
        <is>
          <t>← Contents</t>
        </is>
      </c>
    </row>
    <row r="7">
      <c r="A7" s="5" t="inlineStr">
        <is>
          <t>Year</t>
        </is>
      </c>
      <c r="B7" s="5" t="inlineStr">
        <is>
          <t>Hanshi — Prod. (shime)</t>
        </is>
      </c>
      <c r="C7" s="5" t="inlineStr">
        <is>
          <t>Hanshi — Value (yen)</t>
        </is>
      </c>
      <c r="D7" s="5" t="inlineStr">
        <is>
          <t>Mino — Prod. (shime)</t>
        </is>
      </c>
      <c r="E7" s="5" t="inlineStr">
        <is>
          <t>Mino — Value (yen)</t>
        </is>
      </c>
      <c r="F7" s="5" t="inlineStr">
        <is>
          <t>Renshi — Prod. (lbs.)</t>
        </is>
      </c>
      <c r="G7" s="5" t="inlineStr">
        <is>
          <t>Renshi — Value (yen)</t>
        </is>
      </c>
    </row>
    <row r="8">
      <c r="A8" s="9" t="n">
        <v>1925</v>
      </c>
      <c r="B8" s="8" t="n">
        <v>2278</v>
      </c>
      <c r="C8" s="8" t="n">
        <v>5479</v>
      </c>
      <c r="D8" s="9" t="n">
        <v>422</v>
      </c>
      <c r="E8" s="8" t="n">
        <v>2288</v>
      </c>
      <c r="F8" s="8" t="n">
        <v>4554</v>
      </c>
      <c r="G8" s="9" t="n">
        <v>708</v>
      </c>
    </row>
    <row r="9">
      <c r="A9" s="9" t="n">
        <v>1926</v>
      </c>
      <c r="B9" s="9" t="n">
        <v>970</v>
      </c>
      <c r="C9" s="8" t="n">
        <v>3527</v>
      </c>
      <c r="D9" s="9" t="n">
        <v>269</v>
      </c>
      <c r="E9" s="8" t="n">
        <v>1561</v>
      </c>
      <c r="F9" s="8" t="n">
        <v>5479</v>
      </c>
      <c r="G9" s="9" t="n">
        <v>723</v>
      </c>
    </row>
    <row r="10">
      <c r="A10" s="9" t="n">
        <v>1927</v>
      </c>
      <c r="B10" s="8" t="n">
        <v>2319</v>
      </c>
      <c r="C10" s="8" t="n">
        <v>5756</v>
      </c>
      <c r="D10" s="9" t="n">
        <v>362</v>
      </c>
      <c r="E10" s="8" t="n">
        <v>1511</v>
      </c>
      <c r="F10" s="8" t="n">
        <v>12149</v>
      </c>
      <c r="G10" s="8" t="n">
        <v>1458</v>
      </c>
    </row>
    <row r="12">
      <c r="A12" s="2" t="inlineStr">
        <is>
          <t>Transcriber's notes</t>
        </is>
      </c>
    </row>
    <row r="13">
      <c r="A13" t="inlineStr">
        <is>
          <t>Faint print: thousands separators that look like full stops are transcribed as commas where the position requires a thousands separator.</t>
        </is>
      </c>
    </row>
    <row r="14">
      <c r="A14" t="inlineStr">
        <is>
          <t>No totals printed.</t>
        </is>
      </c>
    </row>
  </sheetData>
  <hyperlinks>
    <hyperlink xmlns:r="http://schemas.openxmlformats.org/officeDocument/2006/relationships" ref="A5" r:id="rId1"/>
  </hyperlinks>
  <pageMargins left="0.75" right="0.75" top="1" bottom="1" header="0.5" footer="0.5"/>
</worksheet>
</file>

<file path=xl/worksheets/sheet53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[Financial position of the Oji and Fuji paper mills, 1927–1928]</t>
        </is>
      </c>
    </row>
    <row r="2">
      <c r="A2" t="inlineStr">
        <is>
          <t>Industry · printed pp. 402</t>
        </is>
      </c>
    </row>
    <row r="3">
      <c r="A3" t="inlineStr">
        <is>
          <t>Financial Position.—The figures for the Oji Mill (nominal capital ¥65,916,650) and the Fuji Mill (n. cap. ¥77,700,000) will serve to show the position of the industry:—</t>
        </is>
      </c>
    </row>
    <row r="4">
      <c r="A4" t="inlineStr">
        <is>
          <t>Scan: https://archive.org/details/japan-year-book-1930/page/n461/mode/1up</t>
        </is>
      </c>
    </row>
    <row r="5">
      <c r="A5" s="3" t="inlineStr">
        <is>
          <t>← Contents</t>
        </is>
      </c>
    </row>
    <row r="7">
      <c r="A7" s="2" t="inlineStr">
        <is>
          <t>Oji</t>
        </is>
      </c>
    </row>
    <row r="8">
      <c r="A8" s="5" t="inlineStr">
        <is>
          <t>Item</t>
        </is>
      </c>
      <c r="B8" s="5" t="inlineStr">
        <is>
          <t>1st half 1928</t>
        </is>
      </c>
      <c r="C8" s="5" t="inlineStr">
        <is>
          <t>2nd half 1928</t>
        </is>
      </c>
      <c r="D8" s="5" t="inlineStr">
        <is>
          <t>1st half 1927</t>
        </is>
      </c>
      <c r="E8" s="5" t="inlineStr">
        <is>
          <t>2nd half 1927</t>
        </is>
      </c>
    </row>
    <row r="9">
      <c r="A9" t="inlineStr">
        <is>
          <t>Paid-up capital (¥1,000)</t>
        </is>
      </c>
      <c r="B9" s="8" t="n">
        <v>48683</v>
      </c>
      <c r="C9" s="8" t="n">
        <v>48683</v>
      </c>
      <c r="D9" s="8" t="n">
        <v>48683</v>
      </c>
      <c r="E9" s="8" t="n">
        <v>48683</v>
      </c>
    </row>
    <row r="10">
      <c r="A10" t="inlineStr">
        <is>
          <t>Profit (¥1,000)</t>
        </is>
      </c>
      <c r="B10" s="8" t="n">
        <v>5781</v>
      </c>
      <c r="C10" s="8" t="n">
        <v>5772</v>
      </c>
      <c r="D10" s="8" t="n">
        <v>6302</v>
      </c>
      <c r="E10" s="8" t="n">
        <v>6298</v>
      </c>
    </row>
    <row r="11">
      <c r="A11" t="inlineStr">
        <is>
          <t>Ratio of profit (%)</t>
        </is>
      </c>
      <c r="B11" s="7" t="n">
        <v>2.37</v>
      </c>
      <c r="C11" s="7" t="n">
        <v>2.37</v>
      </c>
      <c r="D11" s="7" t="n">
        <v>2.58</v>
      </c>
      <c r="E11" s="7" t="n">
        <v>2.58</v>
      </c>
    </row>
    <row r="12">
      <c r="A12" t="inlineStr">
        <is>
          <t>Dividend (%)</t>
        </is>
      </c>
      <c r="B12" s="7" t="n">
        <v>1.5</v>
      </c>
      <c r="C12" s="7" t="n">
        <v>1.5</v>
      </c>
      <c r="D12" s="7" t="n">
        <v>1.5</v>
      </c>
      <c r="E12" s="7" t="n">
        <v>1.5</v>
      </c>
    </row>
    <row r="14">
      <c r="A14" s="2" t="inlineStr">
        <is>
          <t>Fuji</t>
        </is>
      </c>
    </row>
    <row r="15">
      <c r="A15" s="5" t="inlineStr">
        <is>
          <t>Item</t>
        </is>
      </c>
      <c r="B15" s="5" t="inlineStr">
        <is>
          <t>1st half 1928</t>
        </is>
      </c>
      <c r="C15" s="5" t="inlineStr">
        <is>
          <t>2nd half 1928</t>
        </is>
      </c>
      <c r="D15" s="5" t="inlineStr">
        <is>
          <t>1st half 1927</t>
        </is>
      </c>
      <c r="E15" s="5" t="inlineStr">
        <is>
          <t>2nd half 1927</t>
        </is>
      </c>
    </row>
    <row r="16">
      <c r="A16" t="inlineStr">
        <is>
          <t>Paid-up capital (¥1,000)</t>
        </is>
      </c>
      <c r="B16" s="8" t="n">
        <v>58925</v>
      </c>
      <c r="C16" s="8" t="n">
        <v>58925</v>
      </c>
      <c r="D16" s="8" t="n">
        <v>49537</v>
      </c>
      <c r="E16" s="8" t="n">
        <v>54231</v>
      </c>
    </row>
    <row r="17">
      <c r="A17" t="inlineStr">
        <is>
          <t>Profit (¥1,000)</t>
        </is>
      </c>
      <c r="B17" s="8" t="n">
        <v>5251</v>
      </c>
      <c r="C17" s="8" t="n">
        <v>5286</v>
      </c>
      <c r="D17" s="8" t="n">
        <v>5288</v>
      </c>
      <c r="E17" s="8" t="n">
        <v>4951</v>
      </c>
    </row>
    <row r="18">
      <c r="A18" t="inlineStr">
        <is>
          <t>Ratio of profit (%)</t>
        </is>
      </c>
      <c r="B18" s="7" t="n">
        <v>1.78</v>
      </c>
      <c r="C18" s="7" t="n">
        <v>1.79</v>
      </c>
      <c r="D18" s="7" t="n">
        <v>2.13</v>
      </c>
      <c r="E18" s="7" t="n">
        <v>1.82</v>
      </c>
    </row>
    <row r="19">
      <c r="A19" t="inlineStr">
        <is>
          <t>Dividend (%)</t>
        </is>
      </c>
      <c r="B19" s="7" t="n">
        <v>1.2</v>
      </c>
      <c r="C19" s="7" t="n">
        <v>1.2</v>
      </c>
      <c r="D19" s="7" t="n">
        <v>1.5</v>
      </c>
      <c r="E19" s="7" t="n">
        <v>1.5</v>
      </c>
    </row>
    <row r="21">
      <c r="A21" s="2" t="inlineStr">
        <is>
          <t>Transcriber's notes</t>
        </is>
      </c>
    </row>
    <row r="22">
      <c r="A22" t="inlineStr">
        <is>
          <t>Faint print: thousands separators that look like full stops are transcribed as commas where the position requires a thousands separator.</t>
        </is>
      </c>
    </row>
    <row r="23">
      <c r="A23" t="inlineStr">
        <is>
          <t>Per-cent sign printed like ¢; given as %.</t>
        </is>
      </c>
    </row>
    <row r="24">
      <c r="A24" t="inlineStr">
        <is>
          <t>Oji ratio of profit 1st half 1927: decimal point printed as a colon-like mark (2:58); transcribed 2.58.</t>
        </is>
      </c>
    </row>
  </sheetData>
  <hyperlinks>
    <hyperlink xmlns:r="http://schemas.openxmlformats.org/officeDocument/2006/relationships" ref="A5" r:id="rId1"/>
  </hyperlinks>
  <pageMargins left="0.75" right="0.75" top="1" bottom="1" header="0.5" footer="0.5"/>
</worksheet>
</file>

<file path=xl/worksheets/sheet540.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and export of celluloid manufactures, 1924–1928]</t>
        </is>
      </c>
    </row>
    <row r="2">
      <c r="A2" t="inlineStr">
        <is>
          <t>Industry · printed pp. 403</t>
        </is>
      </c>
    </row>
    <row r="3">
      <c r="A3" t="inlineStr">
        <is>
          <t>Celluloid</t>
        </is>
      </c>
    </row>
    <row r="4">
      <c r="A4" t="inlineStr">
        <is>
          <t>Scan: https://archive.org/details/japan-year-book-1930/page/n462/mode/1up</t>
        </is>
      </c>
    </row>
    <row r="5">
      <c r="A5" s="3" t="inlineStr">
        <is>
          <t>← Contents</t>
        </is>
      </c>
    </row>
    <row r="7">
      <c r="A7" s="5" t="inlineStr">
        <is>
          <t>Year</t>
        </is>
      </c>
      <c r="B7" s="5" t="inlineStr">
        <is>
          <t>Production (Yen 1,000)</t>
        </is>
      </c>
      <c r="C7" s="5" t="inlineStr">
        <is>
          <t>Export of manufactures — Toys</t>
        </is>
      </c>
      <c r="D7" s="5" t="inlineStr">
        <is>
          <t>Export of manufactures — Sundries</t>
        </is>
      </c>
    </row>
    <row r="8">
      <c r="A8" s="9" t="n">
        <v>1924</v>
      </c>
      <c r="B8" s="8" t="n">
        <v>15702</v>
      </c>
      <c r="C8" s="8" t="n">
        <v>2718</v>
      </c>
      <c r="D8" s="9" t="n">
        <v>585</v>
      </c>
    </row>
    <row r="9">
      <c r="A9" s="9" t="n">
        <v>1925</v>
      </c>
      <c r="B9" s="8" t="n">
        <v>17092</v>
      </c>
      <c r="C9" s="8" t="n">
        <v>4265</v>
      </c>
      <c r="D9" s="9" t="n">
        <v>510</v>
      </c>
    </row>
    <row r="10">
      <c r="A10" s="9" t="n">
        <v>1926</v>
      </c>
      <c r="B10" s="8" t="n">
        <v>15809</v>
      </c>
      <c r="C10" s="8" t="n">
        <v>4546</v>
      </c>
      <c r="D10" s="9" t="n">
        <v>796</v>
      </c>
    </row>
    <row r="11">
      <c r="A11" s="9" t="n">
        <v>1927</v>
      </c>
      <c r="B11" s="8" t="n">
        <v>14037</v>
      </c>
      <c r="C11" s="8" t="n">
        <v>4077</v>
      </c>
      <c r="D11" t="inlineStr"/>
    </row>
    <row r="12">
      <c r="A12" s="9" t="n">
        <v>1928</v>
      </c>
      <c r="B12" t="inlineStr">
        <is>
          <t>—</t>
        </is>
      </c>
      <c r="C12" s="8" t="n">
        <v>4230</v>
      </c>
      <c r="D12" s="8" t="n">
        <v>1015</v>
      </c>
    </row>
    <row r="14">
      <c r="A14" s="2" t="inlineStr">
        <is>
          <t>Transcriber's notes</t>
        </is>
      </c>
    </row>
    <row r="15">
      <c r="A15" t="inlineStr">
        <is>
          <t>Faint print: thousands separators that look like full stops are transcribed as commas where the position requires a thousands separator.</t>
        </is>
      </c>
    </row>
    <row r="16">
      <c r="A16" t="inlineStr">
        <is>
          <t>1927 Sundries: middle digit broken in the print (8?0, possibly 840); left blank.</t>
        </is>
      </c>
    </row>
    <row r="17">
      <c r="A17" t="inlineStr">
        <is>
          <t>Year figures faint; read 1924–1928.</t>
        </is>
      </c>
    </row>
  </sheetData>
  <hyperlinks>
    <hyperlink xmlns:r="http://schemas.openxmlformats.org/officeDocument/2006/relationships" ref="A5" r:id="rId1"/>
  </hyperlinks>
  <pageMargins left="0.75" right="0.75" top="1" bottom="1" header="0.5" footer="0.5"/>
</worksheet>
</file>

<file path=xl/worksheets/sheet54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and export of leather, 1925–1927]</t>
        </is>
      </c>
    </row>
    <row r="2">
      <c r="A2" t="inlineStr">
        <is>
          <t>Industry · printed pp. 403</t>
        </is>
      </c>
    </row>
    <row r="3">
      <c r="A3" t="inlineStr">
        <is>
          <t>Leather</t>
        </is>
      </c>
    </row>
    <row r="4">
      <c r="A4" t="inlineStr">
        <is>
          <t>Scan: https://archive.org/details/japan-year-book-1930/page/n462/mode/1up</t>
        </is>
      </c>
    </row>
    <row r="5">
      <c r="A5" s="3" t="inlineStr">
        <is>
          <t>← Contents</t>
        </is>
      </c>
    </row>
    <row r="7">
      <c r="A7" s="5" t="inlineStr">
        <is>
          <t>Year</t>
        </is>
      </c>
      <c r="B7" s="5" t="inlineStr">
        <is>
          <t>Of cows and calves (Yen 1,000)</t>
        </is>
      </c>
      <c r="C7" s="5" t="inlineStr">
        <is>
          <t>Of horses (Yen 1,000)</t>
        </is>
      </c>
      <c r="D7" s="5" t="inlineStr">
        <is>
          <t>Others (Yen 1,000)</t>
        </is>
      </c>
      <c r="E7" s="5" t="inlineStr">
        <is>
          <t>Total (Yen 1,000)</t>
        </is>
      </c>
      <c r="F7" s="5" t="inlineStr">
        <is>
          <t>Export (Yen 1,000)</t>
        </is>
      </c>
    </row>
    <row r="8">
      <c r="A8" s="9" t="n">
        <v>1925</v>
      </c>
      <c r="B8" s="8" t="n">
        <v>17266</v>
      </c>
      <c r="C8" s="8" t="n">
        <v>1370</v>
      </c>
      <c r="D8" s="8" t="n">
        <v>2342</v>
      </c>
      <c r="E8" s="8" t="n">
        <v>20978</v>
      </c>
      <c r="F8" s="8" t="n">
        <v>1300</v>
      </c>
    </row>
    <row r="9">
      <c r="A9" s="9" t="n">
        <v>1926</v>
      </c>
      <c r="B9" s="8" t="n">
        <v>27457</v>
      </c>
      <c r="C9" s="8" t="n">
        <v>1030</v>
      </c>
      <c r="D9" s="8" t="n">
        <v>6832</v>
      </c>
      <c r="E9" s="8" t="n">
        <v>35320</v>
      </c>
      <c r="F9" s="9" t="n">
        <v>859</v>
      </c>
    </row>
    <row r="10">
      <c r="A10" s="9" t="n">
        <v>1927</v>
      </c>
      <c r="B10" s="8" t="n">
        <v>34426</v>
      </c>
      <c r="C10" s="8" t="n">
        <v>2203</v>
      </c>
      <c r="D10" s="8" t="n">
        <v>15939</v>
      </c>
      <c r="E10" s="8" t="n">
        <v>52568</v>
      </c>
      <c r="F10" s="8" t="n">
        <v>1005</v>
      </c>
    </row>
    <row r="12">
      <c r="A12" s="2" t="inlineStr">
        <is>
          <t>Transcriber's notes</t>
        </is>
      </c>
    </row>
    <row r="13">
      <c r="A13" t="inlineStr">
        <is>
          <t>Faint print: thousands separators that look like full stops are transcribed as commas where the position requires a thousands separator.</t>
        </is>
      </c>
    </row>
    <row r="14">
      <c r="A14" t="inlineStr">
        <is>
          <t>Total 1925 20,978: parts sum to 20,978 — reconciles</t>
        </is>
      </c>
    </row>
    <row r="15">
      <c r="A15" t="inlineStr">
        <is>
          <t>Total 1926 35,320: parts sum to 35,319 — does NOT reconcile (diff +1)</t>
        </is>
      </c>
    </row>
    <row r="16">
      <c r="A16" t="inlineStr">
        <is>
          <t>Total 1927 52,568: parts sum to 52,568 — reconciles</t>
        </is>
      </c>
    </row>
  </sheetData>
  <hyperlinks>
    <hyperlink xmlns:r="http://schemas.openxmlformats.org/officeDocument/2006/relationships" ref="A5" r:id="rId1"/>
  </hyperlinks>
  <pageMargins left="0.75" right="0.75" top="1" bottom="1" header="0.5" footer="0.5"/>
</worksheet>
</file>

<file path=xl/worksheets/sheet54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and export of isinglass (kanten), 1926–1928]</t>
        </is>
      </c>
    </row>
    <row r="2">
      <c r="A2" t="inlineStr">
        <is>
          <t>Industry · printed pp. 404</t>
        </is>
      </c>
    </row>
    <row r="3">
      <c r="A3" t="inlineStr">
        <is>
          <t>Isinglass — The production and export in the past few years are as follows:— [text on p. 403]</t>
        </is>
      </c>
    </row>
    <row r="4">
      <c r="A4" t="inlineStr">
        <is>
          <t>Scan: https://archive.org/details/japan-year-book-1930/page/n463/mode/1up</t>
        </is>
      </c>
    </row>
    <row r="5">
      <c r="A5" s="3" t="inlineStr">
        <is>
          <t>← Contents</t>
        </is>
      </c>
    </row>
    <row r="7">
      <c r="A7" s="5" t="inlineStr">
        <is>
          <t>Year</t>
        </is>
      </c>
      <c r="B7" s="5" t="inlineStr">
        <is>
          <t>Production — Quantity (1,000 kan)</t>
        </is>
      </c>
      <c r="C7" s="5" t="inlineStr">
        <is>
          <t>Production — Value (Yen 1,000)</t>
        </is>
      </c>
      <c r="D7" s="5" t="inlineStr">
        <is>
          <t>Export — Quantity (1,000 kin)</t>
        </is>
      </c>
      <c r="E7" s="5" t="inlineStr">
        <is>
          <t>Export — Value (Yen 1,000)</t>
        </is>
      </c>
    </row>
    <row r="8">
      <c r="A8" s="9" t="n">
        <v>1926</v>
      </c>
      <c r="B8" s="9" t="n">
        <v>365</v>
      </c>
      <c r="C8" s="8" t="n">
        <v>4919</v>
      </c>
      <c r="D8" s="8" t="n">
        <v>1806</v>
      </c>
      <c r="E8" s="8" t="n">
        <v>3742</v>
      </c>
    </row>
    <row r="9">
      <c r="A9" s="9" t="n">
        <v>1927</v>
      </c>
      <c r="B9" s="9" t="n">
        <v>349</v>
      </c>
      <c r="C9" s="8" t="n">
        <v>3814</v>
      </c>
      <c r="D9" s="8" t="n">
        <v>1816</v>
      </c>
      <c r="E9" s="8" t="n">
        <v>3249</v>
      </c>
    </row>
    <row r="10">
      <c r="A10" s="9" t="n">
        <v>1928</v>
      </c>
      <c r="B10" s="9" t="n">
        <v>369</v>
      </c>
      <c r="C10" s="8" t="n">
        <v>4129</v>
      </c>
      <c r="D10" s="8" t="n">
        <v>2150</v>
      </c>
      <c r="E10" s="8" t="n">
        <v>4142</v>
      </c>
    </row>
    <row r="12">
      <c r="A12" s="2" t="inlineStr">
        <is>
          <t>Transcriber's notes</t>
        </is>
      </c>
    </row>
    <row r="13">
      <c r="A13" t="inlineStr">
        <is>
          <t>Faint print: thousands separators that look like full stops are transcribed as commas where the position requires a thousands separator.</t>
        </is>
      </c>
    </row>
    <row r="14">
      <c r="A14" t="inlineStr">
        <is>
          <t>Table at top of p. 404, introduced at foot of p. 403 (p0462).</t>
        </is>
      </c>
    </row>
  </sheetData>
  <hyperlinks>
    <hyperlink xmlns:r="http://schemas.openxmlformats.org/officeDocument/2006/relationships" ref="A5" r:id="rId1"/>
  </hyperlinks>
  <pageMargins left="0.75" right="0.75" top="1" bottom="1" header="0.5" footer="0.5"/>
</worksheet>
</file>

<file path=xl/worksheets/sheet543.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of lacquer juice and lacquered wares, 1924–1927]</t>
        </is>
      </c>
    </row>
    <row r="2">
      <c r="A2" t="inlineStr">
        <is>
          <t>Industry · printed pp. 404</t>
        </is>
      </c>
    </row>
    <row r="3">
      <c r="A3" t="inlineStr">
        <is>
          <t>Lacquer and Wares — Production of juice and lacquered wares is as follows (¥1,000):—</t>
        </is>
      </c>
    </row>
    <row r="4">
      <c r="A4" t="inlineStr">
        <is>
          <t>Scan: https://archive.org/details/japan-year-book-1930/page/n463/mode/1up</t>
        </is>
      </c>
    </row>
    <row r="5">
      <c r="A5" s="3" t="inlineStr">
        <is>
          <t>← Contents</t>
        </is>
      </c>
    </row>
    <row r="7">
      <c r="A7" s="5" t="inlineStr">
        <is>
          <t>Year</t>
        </is>
      </c>
      <c r="B7" s="5" t="inlineStr">
        <is>
          <t>Juice</t>
        </is>
      </c>
      <c r="C7" s="5" t="inlineStr">
        <is>
          <t>Wares</t>
        </is>
      </c>
    </row>
    <row r="8">
      <c r="A8" s="9" t="n">
        <v>1924</v>
      </c>
      <c r="B8" t="inlineStr">
        <is>
          <t>*128,243</t>
        </is>
      </c>
      <c r="C8" s="8" t="n">
        <v>30097</v>
      </c>
    </row>
    <row r="9">
      <c r="A9" s="9" t="n">
        <v>1925</v>
      </c>
      <c r="B9" s="8" t="n">
        <v>1132337</v>
      </c>
      <c r="C9" s="8" t="n">
        <v>30939</v>
      </c>
    </row>
    <row r="10">
      <c r="A10" s="9" t="n">
        <v>1926</v>
      </c>
      <c r="B10" s="8" t="n">
        <v>849236</v>
      </c>
      <c r="C10" s="8" t="n">
        <v>30414</v>
      </c>
    </row>
    <row r="11">
      <c r="A11" s="9" t="n">
        <v>1927</v>
      </c>
      <c r="B11" s="8" t="n">
        <v>1458143</v>
      </c>
      <c r="C11" s="8" t="n">
        <v>34524</v>
      </c>
    </row>
    <row r="13">
      <c r="A13" s="2" t="inlineStr">
        <is>
          <t>Footnotes</t>
        </is>
      </c>
    </row>
    <row r="14">
      <c r="A14" t="inlineStr">
        <is>
          <t>*in kan.</t>
        </is>
      </c>
    </row>
    <row r="16">
      <c r="A16" s="2" t="inlineStr">
        <is>
          <t>Transcriber's notes</t>
        </is>
      </c>
    </row>
    <row r="17">
      <c r="A17" t="inlineStr">
        <is>
          <t>Faint print: thousands separators that look like full stops are transcribed as commas where the position requires a thousands separator.</t>
        </is>
      </c>
    </row>
  </sheetData>
  <hyperlinks>
    <hyperlink xmlns:r="http://schemas.openxmlformats.org/officeDocument/2006/relationships" ref="A5" r:id="rId1"/>
  </hyperlinks>
  <pageMargins left="0.75" right="0.75" top="1" bottom="1" header="0.5" footer="0.5"/>
</worksheet>
</file>

<file path=xl/worksheets/sheet544.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Fish Oil and Train Oil</t>
        </is>
      </c>
    </row>
    <row r="2">
      <c r="A2" t="inlineStr">
        <is>
          <t>Industry · printed pp. 405</t>
        </is>
      </c>
    </row>
    <row r="3">
      <c r="A3" t="inlineStr">
        <is>
          <t>(in 1,000) — Oils, Fats and Waxes: their recent movement may be seen from the following table compiled from the official reports:—</t>
        </is>
      </c>
    </row>
    <row r="4">
      <c r="A4" t="inlineStr">
        <is>
          <t>Scan: https://archive.org/details/japan-year-book-1930/page/n464/mode/1up</t>
        </is>
      </c>
    </row>
    <row r="5">
      <c r="A5" s="3" t="inlineStr">
        <is>
          <t>← Contents</t>
        </is>
      </c>
    </row>
    <row r="7">
      <c r="A7" s="5" t="inlineStr">
        <is>
          <t>Year</t>
        </is>
      </c>
      <c r="B7" s="5" t="inlineStr">
        <is>
          <t>Sardine oil — Kan</t>
        </is>
      </c>
      <c r="C7" s="5" t="inlineStr">
        <is>
          <t>Sardine oil — Yen</t>
        </is>
      </c>
      <c r="D7" s="5" t="inlineStr">
        <is>
          <t>Herring oil — Kan</t>
        </is>
      </c>
      <c r="E7" s="5" t="inlineStr">
        <is>
          <t>Herring oil — Yen</t>
        </is>
      </c>
      <c r="F7" s="5" t="inlineStr">
        <is>
          <t>Train oil — Kan</t>
        </is>
      </c>
      <c r="G7" s="5" t="inlineStr">
        <is>
          <t>Train oil — Yen</t>
        </is>
      </c>
      <c r="H7" s="5" t="inlineStr">
        <is>
          <t>Others — Yen</t>
        </is>
      </c>
      <c r="I7" s="5" t="inlineStr">
        <is>
          <t>Total value</t>
        </is>
      </c>
    </row>
    <row r="8">
      <c r="A8" s="9" t="n">
        <v>1925</v>
      </c>
      <c r="B8" s="8" t="n">
        <v>2941</v>
      </c>
      <c r="C8" s="8" t="n">
        <v>1567</v>
      </c>
      <c r="D8" s="8" t="n">
        <v>1531</v>
      </c>
      <c r="E8" s="9" t="n">
        <v>888</v>
      </c>
      <c r="F8" s="9" t="n">
        <v>947</v>
      </c>
      <c r="G8" s="9" t="n">
        <v>640</v>
      </c>
      <c r="H8" s="9" t="n">
        <v>897</v>
      </c>
      <c r="I8" s="8" t="n">
        <v>3992</v>
      </c>
    </row>
    <row r="9">
      <c r="A9" s="9" t="n">
        <v>1926</v>
      </c>
      <c r="B9" s="8" t="n">
        <v>3234</v>
      </c>
      <c r="C9" s="8" t="n">
        <v>1373</v>
      </c>
      <c r="D9" s="8" t="n">
        <v>1229</v>
      </c>
      <c r="E9" s="9" t="n">
        <v>675</v>
      </c>
      <c r="F9" s="9" t="n">
        <v>871</v>
      </c>
      <c r="G9" s="9" t="n">
        <v>432</v>
      </c>
      <c r="H9" s="9" t="n">
        <v>945</v>
      </c>
      <c r="I9" s="8" t="n">
        <v>3406</v>
      </c>
    </row>
    <row r="10">
      <c r="A10" s="9" t="n">
        <v>1927</v>
      </c>
      <c r="B10" s="8" t="n">
        <v>4405</v>
      </c>
      <c r="C10" s="8" t="n">
        <v>1842</v>
      </c>
      <c r="D10" s="8" t="n">
        <v>1293</v>
      </c>
      <c r="E10" s="9" t="n">
        <v>634</v>
      </c>
      <c r="F10" s="9" t="n">
        <v>842</v>
      </c>
      <c r="G10" s="9" t="n">
        <v>427</v>
      </c>
      <c r="H10" s="9" t="n">
        <v>794</v>
      </c>
      <c r="I10" t="inlineStr"/>
    </row>
    <row r="12">
      <c r="A12" s="2" t="inlineStr">
        <is>
          <t>Transcriber's notes</t>
        </is>
      </c>
    </row>
    <row r="13">
      <c r="A13" t="inlineStr">
        <is>
          <t>Faint print: thousands separators that look like full stops are transcribed as commas where the position requires a thousands separator.</t>
        </is>
      </c>
    </row>
    <row r="14">
      <c r="A14" t="inlineStr">
        <is>
          <t>Total value 1925 3,992: Yen columns (Sardine+Herring+Train+Others) sum to 3,992 — reconciles</t>
        </is>
      </c>
    </row>
    <row r="15">
      <c r="A15" t="inlineStr">
        <is>
          <t>Total value 1926 3,406: Yen columns (Sardine+Herring+Train+Others) sum to 3,425 — does NOT reconcile (diff -19)</t>
        </is>
      </c>
    </row>
    <row r="16">
      <c r="A16" t="inlineStr">
        <is>
          <t>Total value 1927 [blank]: Yen columns (Sardine+Herring+Train+Others) sum to 3,697 — cannot check</t>
        </is>
      </c>
    </row>
    <row r="17">
      <c r="A17" t="inlineStr">
        <is>
          <t>Total value 1927: last digit broken in print (3,69?, 6 or 8); left blank. The parts would imply 3,697 — not used.</t>
        </is>
      </c>
    </row>
    <row r="18">
      <c r="A18" t="inlineStr">
        <is>
          <t>Total value 1926 re-read under enlargement: 3,406 as printed.</t>
        </is>
      </c>
    </row>
  </sheetData>
  <hyperlinks>
    <hyperlink xmlns:r="http://schemas.openxmlformats.org/officeDocument/2006/relationships" ref="A5" r:id="rId1"/>
  </hyperlinks>
  <pageMargins left="0.75" right="0.75" top="1" bottom="1" header="0.5" footer="0.5"/>
</worksheet>
</file>

<file path=xl/worksheets/sheet545.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Vegetable Oils</t>
        </is>
      </c>
    </row>
    <row r="2">
      <c r="A2" t="inlineStr">
        <is>
          <t>Industry · printed pp. 405</t>
        </is>
      </c>
    </row>
    <row r="3">
      <c r="A3" t="inlineStr">
        <is>
          <t>(in ¥1,000)</t>
        </is>
      </c>
    </row>
    <row r="4">
      <c r="A4" t="inlineStr">
        <is>
          <t>Scan: https://archive.org/details/japan-year-book-1930/page/n464/mode/1up</t>
        </is>
      </c>
    </row>
    <row r="5">
      <c r="A5" s="3" t="inlineStr">
        <is>
          <t>← Contents</t>
        </is>
      </c>
    </row>
    <row r="7">
      <c r="A7" s="5" t="inlineStr">
        <is>
          <t>Year</t>
        </is>
      </c>
      <c r="B7" s="5" t="inlineStr">
        <is>
          <t>Rape seed</t>
        </is>
      </c>
      <c r="C7" s="5" t="inlineStr">
        <is>
          <t>Sesame</t>
        </is>
      </c>
      <c r="D7" s="5" t="inlineStr">
        <is>
          <t>Yemola</t>
        </is>
      </c>
      <c r="E7" s="5" t="inlineStr">
        <is>
          <t>Cotton seed</t>
        </is>
      </c>
      <c r="F7" s="5" t="inlineStr">
        <is>
          <t>Bean</t>
        </is>
      </c>
      <c r="G7" s="5" t="inlineStr">
        <is>
          <t>Peanut</t>
        </is>
      </c>
      <c r="H7" s="5" t="inlineStr">
        <is>
          <t>Total incl. others</t>
        </is>
      </c>
    </row>
    <row r="8">
      <c r="A8" s="9" t="n">
        <v>1925</v>
      </c>
      <c r="B8" s="8" t="n">
        <v>13511</v>
      </c>
      <c r="C8" s="8" t="n">
        <v>2760</v>
      </c>
      <c r="D8" s="8" t="n">
        <v>2146</v>
      </c>
      <c r="E8" s="8" t="n">
        <v>2041</v>
      </c>
      <c r="F8" s="8" t="n">
        <v>13923</v>
      </c>
      <c r="G8" s="9" t="n">
        <v>137</v>
      </c>
      <c r="H8" s="8" t="n">
        <v>45413</v>
      </c>
    </row>
    <row r="9">
      <c r="A9" s="9" t="n">
        <v>1926</v>
      </c>
      <c r="B9" s="8" t="n">
        <v>13474</v>
      </c>
      <c r="C9" s="8" t="n">
        <v>2182</v>
      </c>
      <c r="D9" s="8" t="n">
        <v>1775</v>
      </c>
      <c r="E9" s="8" t="n">
        <v>2666</v>
      </c>
      <c r="F9" s="8" t="n">
        <v>13387</v>
      </c>
      <c r="G9" s="9" t="n">
        <v>108</v>
      </c>
      <c r="H9" t="inlineStr"/>
    </row>
    <row r="10">
      <c r="A10" s="9" t="n">
        <v>1927</v>
      </c>
      <c r="B10" s="8" t="n">
        <v>15228</v>
      </c>
      <c r="C10" s="8" t="n">
        <v>2444</v>
      </c>
      <c r="D10" s="9" t="n">
        <v>896</v>
      </c>
      <c r="E10" s="8" t="n">
        <v>1914</v>
      </c>
      <c r="F10" s="8" t="n">
        <v>11151</v>
      </c>
      <c r="G10" s="9" t="n">
        <v>230</v>
      </c>
      <c r="H10" s="8" t="n">
        <v>39927</v>
      </c>
    </row>
    <row r="12">
      <c r="A12" s="2" t="inlineStr">
        <is>
          <t>Transcriber's notes</t>
        </is>
      </c>
    </row>
    <row r="13">
      <c r="A13" t="inlineStr">
        <is>
          <t>Faint print: thousands separators that look like full stops are transcribed as commas where the position requires a thousands separator.</t>
        </is>
      </c>
    </row>
    <row r="14">
      <c r="A14" t="inlineStr">
        <is>
          <t>Total incl. others 1926: printed 44,2?? with last two digits broken (possibly 44,233); left blank.</t>
        </is>
      </c>
    </row>
    <row r="15">
      <c r="A15" t="inlineStr">
        <is>
          <t>Totals include unlisted "others": listed columns sum to 34,518 (1925), 33,592 (1926), 31,863 (1927) — cannot be reconciled.</t>
        </is>
      </c>
    </row>
  </sheetData>
  <hyperlinks>
    <hyperlink xmlns:r="http://schemas.openxmlformats.org/officeDocument/2006/relationships" ref="A5" r:id="rId1"/>
  </hyperlinks>
  <pageMargins left="0.75" right="0.75" top="1" bottom="1" header="0.5" footer="0.5"/>
</worksheet>
</file>

<file path=xl/worksheets/sheet54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Vegetable Wax</t>
        </is>
      </c>
    </row>
    <row r="2">
      <c r="A2" t="inlineStr">
        <is>
          <t>Industry · printed pp. 405</t>
        </is>
      </c>
    </row>
    <row r="3">
      <c r="A3" t="inlineStr">
        <is>
          <t>(in 1,000)</t>
        </is>
      </c>
    </row>
    <row r="4">
      <c r="A4" t="inlineStr">
        <is>
          <t>Scan: https://archive.org/details/japan-year-book-1930/page/n464/mode/1up</t>
        </is>
      </c>
    </row>
    <row r="5">
      <c r="A5" s="3" t="inlineStr">
        <is>
          <t>← Contents</t>
        </is>
      </c>
    </row>
    <row r="7">
      <c r="A7" s="5" t="inlineStr">
        <is>
          <t>Year</t>
        </is>
      </c>
      <c r="B7" s="5" t="inlineStr">
        <is>
          <t>Production — Quantity (kan)</t>
        </is>
      </c>
      <c r="C7" s="5" t="inlineStr">
        <is>
          <t>Production — Value</t>
        </is>
      </c>
    </row>
    <row r="8">
      <c r="A8" s="9" t="n">
        <v>1925</v>
      </c>
      <c r="B8" s="9" t="n">
        <v>768</v>
      </c>
      <c r="C8" s="8" t="n">
        <v>2080</v>
      </c>
    </row>
    <row r="9">
      <c r="A9" s="9" t="n">
        <v>1926</v>
      </c>
      <c r="B9" s="9" t="n">
        <v>578</v>
      </c>
      <c r="C9" s="8" t="n">
        <v>1195</v>
      </c>
    </row>
    <row r="10">
      <c r="A10" s="9" t="n">
        <v>1927</v>
      </c>
      <c r="B10" s="8" t="n">
        <v>1103</v>
      </c>
      <c r="C10" s="8" t="n">
        <v>2878</v>
      </c>
    </row>
    <row r="12">
      <c r="A12" s="2" t="inlineStr">
        <is>
          <t>Transcriber's notes</t>
        </is>
      </c>
    </row>
    <row r="13">
      <c r="A13" t="inlineStr">
        <is>
          <t>Faint print: thousands separators that look like full stops are transcribed as commas where the position requires a thousands separator.</t>
        </is>
      </c>
    </row>
  </sheetData>
  <hyperlinks>
    <hyperlink xmlns:r="http://schemas.openxmlformats.org/officeDocument/2006/relationships" ref="A5" r:id="rId1"/>
  </hyperlinks>
  <pageMargins left="0.75" right="0.75" top="1" bottom="1" header="0.5" footer="0.5"/>
</worksheet>
</file>

<file path=xl/worksheets/sheet54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Oil Fats in Trade Returns</t>
        </is>
      </c>
    </row>
    <row r="2">
      <c r="A2" t="inlineStr">
        <is>
          <t>Industry · printed pp. 405</t>
        </is>
      </c>
    </row>
    <row r="3">
      <c r="A3" t="inlineStr">
        <is>
          <t>(in ¥1,000)</t>
        </is>
      </c>
    </row>
    <row r="4">
      <c r="A4" t="inlineStr">
        <is>
          <t>Scan: https://archive.org/details/japan-year-book-1930/page/n464/mode/1up</t>
        </is>
      </c>
    </row>
    <row r="5">
      <c r="A5" s="3" t="inlineStr">
        <is>
          <t>← Contents</t>
        </is>
      </c>
    </row>
    <row r="7">
      <c r="A7" s="5" t="inlineStr">
        <is>
          <t>Year</t>
        </is>
      </c>
      <c r="B7" s="5" t="inlineStr">
        <is>
          <t>Export — Bean</t>
        </is>
      </c>
      <c r="C7" s="5" t="inlineStr">
        <is>
          <t>Export — Rape</t>
        </is>
      </c>
      <c r="D7" s="5" t="inlineStr">
        <is>
          <t>Export — Whale</t>
        </is>
      </c>
      <c r="E7" s="5" t="inlineStr">
        <is>
          <t>Export — Camphor</t>
        </is>
      </c>
      <c r="F7" s="5" t="inlineStr">
        <is>
          <t>Import — Volatile</t>
        </is>
      </c>
      <c r="G7" s="5" t="inlineStr">
        <is>
          <t>Import — Cotton seed</t>
        </is>
      </c>
      <c r="H7" s="5" t="inlineStr">
        <is>
          <t>Import — Beef tallow</t>
        </is>
      </c>
    </row>
    <row r="8">
      <c r="A8" s="9" t="n">
        <v>1926</v>
      </c>
      <c r="B8" s="8" t="n">
        <v>3045</v>
      </c>
      <c r="C8" s="8" t="n">
        <v>6038</v>
      </c>
      <c r="D8" s="8" t="n">
        <v>4486</v>
      </c>
      <c r="E8" s="9" t="n">
        <v>821</v>
      </c>
      <c r="F8" s="8" t="n">
        <v>3012</v>
      </c>
      <c r="G8" s="9" t="n">
        <v>301</v>
      </c>
      <c r="H8" s="8" t="n">
        <v>6324</v>
      </c>
    </row>
    <row r="9">
      <c r="A9" s="9" t="n">
        <v>1927</v>
      </c>
      <c r="B9" s="8" t="n">
        <v>1704</v>
      </c>
      <c r="C9" s="8" t="n">
        <v>5863</v>
      </c>
      <c r="D9" s="8" t="n">
        <v>7480</v>
      </c>
      <c r="E9" s="9" t="n">
        <v>672</v>
      </c>
      <c r="F9" s="8" t="n">
        <v>2448</v>
      </c>
      <c r="G9" s="9" t="n">
        <v>296</v>
      </c>
      <c r="H9" s="8" t="n">
        <v>5025</v>
      </c>
    </row>
    <row r="10">
      <c r="A10" s="9" t="n">
        <v>1928</v>
      </c>
      <c r="B10" s="8" t="n">
        <v>1625</v>
      </c>
      <c r="C10" s="8" t="n">
        <v>2105</v>
      </c>
      <c r="D10" s="8" t="n">
        <v>8162</v>
      </c>
      <c r="E10" s="8" t="n">
        <v>1003</v>
      </c>
      <c r="F10" s="8" t="n">
        <v>2537</v>
      </c>
      <c r="G10" s="9" t="n">
        <v>375</v>
      </c>
      <c r="H10" s="8" t="n">
        <v>5407</v>
      </c>
    </row>
    <row r="12">
      <c r="A12" s="2" t="inlineStr">
        <is>
          <t>Transcriber's notes</t>
        </is>
      </c>
    </row>
    <row r="13">
      <c r="A13" t="inlineStr">
        <is>
          <t>Faint print: thousands separators that look like full stops are transcribed as commas where the position requires a thousands separator.</t>
        </is>
      </c>
    </row>
    <row r="14">
      <c r="A14" t="inlineStr">
        <is>
          <t>Brace grouping: Export covers Bean–Camphor; Import covers Volatile–Beef tallow (as the braces appear to span).</t>
        </is>
      </c>
    </row>
  </sheetData>
  <hyperlinks>
    <hyperlink xmlns:r="http://schemas.openxmlformats.org/officeDocument/2006/relationships" ref="A5" r:id="rId1"/>
  </hyperlinks>
  <pageMargins left="0.75" right="0.75" top="1" bottom="1" header="0.5" footer="0.5"/>
</worksheet>
</file>

<file path=xl/worksheets/sheet54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t>
        </is>
      </c>
    </row>
    <row r="2">
      <c r="A2" t="inlineStr">
        <is>
          <t>Industry · printed pp. 405</t>
        </is>
      </c>
    </row>
    <row r="3">
      <c r="A3" t="inlineStr">
        <is>
          <t>Soap — The recent data are as follows (in ¥1,000):—</t>
        </is>
      </c>
    </row>
    <row r="4">
      <c r="A4" t="inlineStr">
        <is>
          <t>Scan: https://archive.org/details/japan-year-book-1930/page/n464/mode/1up</t>
        </is>
      </c>
    </row>
    <row r="5">
      <c r="A5" s="3" t="inlineStr">
        <is>
          <t>← Contents</t>
        </is>
      </c>
    </row>
    <row r="7">
      <c r="A7" s="5" t="inlineStr">
        <is>
          <t>Year</t>
        </is>
      </c>
      <c r="B7" s="5" t="inlineStr">
        <is>
          <t>Toilet</t>
        </is>
      </c>
      <c r="C7" s="5" t="inlineStr">
        <is>
          <t>Industrial</t>
        </is>
      </c>
      <c r="D7" s="5" t="inlineStr">
        <is>
          <t>Laundry &amp; others</t>
        </is>
      </c>
    </row>
    <row r="8">
      <c r="A8" s="9" t="n">
        <v>1925</v>
      </c>
      <c r="B8" s="8" t="n">
        <v>20526</v>
      </c>
      <c r="C8" s="8" t="n">
        <v>1964</v>
      </c>
      <c r="D8" s="8" t="n">
        <v>7628</v>
      </c>
    </row>
    <row r="9">
      <c r="A9" s="9" t="n">
        <v>1926</v>
      </c>
      <c r="B9" s="8" t="n">
        <v>21124</v>
      </c>
      <c r="C9" s="8" t="n">
        <v>2114</v>
      </c>
      <c r="D9" s="8" t="n">
        <v>9967</v>
      </c>
    </row>
    <row r="10">
      <c r="A10" s="9" t="n">
        <v>1927</v>
      </c>
      <c r="B10" s="8" t="n">
        <v>23095</v>
      </c>
      <c r="C10" s="8" t="n">
        <v>1810</v>
      </c>
      <c r="D10" s="8" t="n">
        <v>10953</v>
      </c>
    </row>
    <row r="12">
      <c r="A12" s="2" t="inlineStr">
        <is>
          <t>Transcriber's notes</t>
        </is>
      </c>
    </row>
    <row r="13">
      <c r="A13" t="inlineStr">
        <is>
          <t>Faint print: thousands separators that look like full stops are transcribed as commas where the position requires a thousands separator.</t>
        </is>
      </c>
    </row>
  </sheetData>
  <hyperlinks>
    <hyperlink xmlns:r="http://schemas.openxmlformats.org/officeDocument/2006/relationships" ref="A5" r:id="rId1"/>
  </hyperlinks>
  <pageMargins left="0.75" right="0.75" top="1" bottom="1" header="0.5" footer="0.5"/>
</worksheet>
</file>

<file path=xl/worksheets/sheet54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Export</t>
        </is>
      </c>
    </row>
    <row r="2">
      <c r="A2" t="inlineStr">
        <is>
          <t>Industry · printed pp. 405</t>
        </is>
      </c>
    </row>
    <row r="3">
      <c r="A3" t="inlineStr">
        <is>
          <t>Soap</t>
        </is>
      </c>
    </row>
    <row r="4">
      <c r="A4" t="inlineStr">
        <is>
          <t>Scan: https://archive.org/details/japan-year-book-1930/page/n464/mode/1up</t>
        </is>
      </c>
    </row>
    <row r="5">
      <c r="A5" s="3" t="inlineStr">
        <is>
          <t>← Contents</t>
        </is>
      </c>
    </row>
    <row r="7">
      <c r="A7" s="5" t="inlineStr">
        <is>
          <t>Year</t>
        </is>
      </c>
      <c r="B7" s="5" t="inlineStr">
        <is>
          <t>Toilet (1,000 doz.)</t>
        </is>
      </c>
      <c r="C7" s="5" t="inlineStr">
        <is>
          <t>Toilet (Yen 1,000)</t>
        </is>
      </c>
      <c r="D7" s="5" t="inlineStr">
        <is>
          <t>Laundry (1,000 kin)</t>
        </is>
      </c>
      <c r="E7" s="5" t="inlineStr">
        <is>
          <t>Laundry (Yen 1,000)</t>
        </is>
      </c>
    </row>
    <row r="8">
      <c r="A8" s="9" t="n">
        <v>1926</v>
      </c>
      <c r="B8" s="8" t="n">
        <v>1464</v>
      </c>
      <c r="C8" s="8" t="n">
        <v>1653</v>
      </c>
      <c r="D8" s="9" t="n">
        <v>482</v>
      </c>
      <c r="E8" s="9" t="n">
        <v>145</v>
      </c>
    </row>
    <row r="9">
      <c r="A9" s="9" t="n">
        <v>1927</v>
      </c>
      <c r="B9" s="8" t="n">
        <v>1410</v>
      </c>
      <c r="C9" s="8" t="n">
        <v>1544</v>
      </c>
      <c r="D9" s="9" t="n">
        <v>234</v>
      </c>
      <c r="E9" s="9" t="n">
        <v>68</v>
      </c>
    </row>
    <row r="10">
      <c r="A10" s="9" t="n">
        <v>1928</v>
      </c>
      <c r="B10" s="8" t="n">
        <v>1954</v>
      </c>
      <c r="C10" s="8" t="n">
        <v>1709</v>
      </c>
      <c r="D10" s="9" t="n">
        <v>783</v>
      </c>
      <c r="E10" s="9" t="n">
        <v>180</v>
      </c>
    </row>
    <row r="12">
      <c r="A12" s="2" t="inlineStr">
        <is>
          <t>Transcriber's notes</t>
        </is>
      </c>
    </row>
    <row r="13">
      <c r="A13" t="inlineStr">
        <is>
          <t>Faint print: thousands separators that look like full stops are transcribed as commas where the position requires a thousands separator.</t>
        </is>
      </c>
    </row>
    <row r="14">
      <c r="A14" t="inlineStr">
        <is>
          <t>1928 Toilet quantity: middle digit faint, read as 5.</t>
        </is>
      </c>
    </row>
  </sheetData>
  <hyperlinks>
    <hyperlink xmlns:r="http://schemas.openxmlformats.org/officeDocument/2006/relationships" ref="A5" r:id="rId1"/>
  </hyperlinks>
  <pageMargins left="0.75" right="0.75" top="1" bottom="1" header="0.5" footer="0.5"/>
</worksheet>
</file>

<file path=xl/worksheets/sheet55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and export of peppermint, 1925–1928]</t>
        </is>
      </c>
    </row>
    <row r="2">
      <c r="A2" t="inlineStr">
        <is>
          <t>Industry · printed pp. 406</t>
        </is>
      </c>
    </row>
    <row r="3">
      <c r="A3" t="inlineStr">
        <is>
          <t>Peppermint — The production and export in recent years are as follows (in ¥1,000):—</t>
        </is>
      </c>
    </row>
    <row r="4">
      <c r="A4" t="inlineStr">
        <is>
          <t>Scan: https://archive.org/details/japan-year-book-1930/page/n465/mode/1up</t>
        </is>
      </c>
    </row>
    <row r="5">
      <c r="A5" s="3" t="inlineStr">
        <is>
          <t>← Contents</t>
        </is>
      </c>
    </row>
    <row r="7">
      <c r="A7" s="5" t="inlineStr">
        <is>
          <t>Year</t>
        </is>
      </c>
      <c r="B7" s="5" t="inlineStr">
        <is>
          <t>Production — Menthol crystal</t>
        </is>
      </c>
      <c r="C7" s="5" t="inlineStr">
        <is>
          <t>Production — Peppermint oil</t>
        </is>
      </c>
      <c r="D7" s="5" t="inlineStr">
        <is>
          <t>Production — Total</t>
        </is>
      </c>
      <c r="E7" s="5" t="inlineStr">
        <is>
          <t>Export of Peppermint oil</t>
        </is>
      </c>
    </row>
    <row r="8">
      <c r="A8" s="9" t="n">
        <v>1925</v>
      </c>
      <c r="B8" s="8" t="n">
        <v>6565</v>
      </c>
      <c r="C8" s="8" t="n">
        <v>3162</v>
      </c>
      <c r="D8" s="8" t="n">
        <v>9727</v>
      </c>
      <c r="E8" s="8" t="n">
        <v>5309</v>
      </c>
    </row>
    <row r="9">
      <c r="A9" s="9" t="n">
        <v>1926</v>
      </c>
      <c r="B9" s="8" t="n">
        <v>4141</v>
      </c>
      <c r="C9" s="8" t="n">
        <v>8218</v>
      </c>
      <c r="D9" s="8" t="n">
        <v>12363</v>
      </c>
      <c r="E9" s="8" t="n">
        <v>4425</v>
      </c>
    </row>
    <row r="10">
      <c r="A10" s="9" t="n">
        <v>1927</v>
      </c>
      <c r="B10" s="8" t="n">
        <v>3727</v>
      </c>
      <c r="C10" s="8" t="n">
        <v>1578</v>
      </c>
      <c r="D10" s="8" t="n">
        <v>5305</v>
      </c>
      <c r="E10" s="8" t="n">
        <v>2314</v>
      </c>
    </row>
    <row r="11">
      <c r="A11" s="9" t="n">
        <v>1928</v>
      </c>
      <c r="B11" t="inlineStr">
        <is>
          <t>—</t>
        </is>
      </c>
      <c r="C11" t="inlineStr">
        <is>
          <t>—</t>
        </is>
      </c>
      <c r="D11" t="inlineStr">
        <is>
          <t>—</t>
        </is>
      </c>
      <c r="E11" s="8" t="n">
        <v>2076</v>
      </c>
    </row>
    <row r="13">
      <c r="A13" s="2" t="inlineStr">
        <is>
          <t>Transcriber's notes</t>
        </is>
      </c>
    </row>
    <row r="14">
      <c r="A14" t="inlineStr">
        <is>
          <t>Faint print: thousands separators that look like full stops are transcribed as commas where the position requires a thousands separator.</t>
        </is>
      </c>
    </row>
    <row r="15">
      <c r="A15" t="inlineStr">
        <is>
          <t>Total 1925 9,727: parts sum to 9,727 — reconciles</t>
        </is>
      </c>
    </row>
    <row r="16">
      <c r="A16" t="inlineStr">
        <is>
          <t>Total 1926 12,363: parts sum to 12,359 — does NOT reconcile (diff +4)</t>
        </is>
      </c>
    </row>
    <row r="17">
      <c r="A17" t="inlineStr">
        <is>
          <t>Total 1927 5,305: parts sum to 5,305 — reconciles</t>
        </is>
      </c>
    </row>
  </sheetData>
  <hyperlinks>
    <hyperlink xmlns:r="http://schemas.openxmlformats.org/officeDocument/2006/relationships" ref="A5" r:id="rId1"/>
  </hyperlinks>
  <pageMargins left="0.75" right="0.75" top="1" bottom="1" header="0.5" footer="0.5"/>
</worksheet>
</file>

<file path=xl/worksheets/sheet551.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[Cost per tsubo of new buildings]</t>
        </is>
      </c>
    </row>
    <row r="2">
      <c r="A2" t="inlineStr">
        <is>
          <t>Industry · printed pp. 406</t>
        </is>
      </c>
    </row>
    <row r="3">
      <c r="A3" t="inlineStr">
        <is>
          <t>V. The Building Industry — Cost per tsubo is tabulated below:—</t>
        </is>
      </c>
    </row>
    <row r="4">
      <c r="A4" t="inlineStr">
        <is>
          <t>Scan: https://archive.org/details/japan-year-book-1930/page/n465/mode/1up</t>
        </is>
      </c>
    </row>
    <row r="5">
      <c r="A5" s="3" t="inlineStr">
        <is>
          <t>← Contents</t>
        </is>
      </c>
    </row>
    <row r="7">
      <c r="A7" s="5" t="inlineStr">
        <is>
          <t>Class</t>
        </is>
      </c>
      <c r="B7" s="5" t="inlineStr">
        <is>
          <t>Wooden frame</t>
        </is>
      </c>
      <c r="C7" s="5" t="inlineStr">
        <is>
          <t>Stone</t>
        </is>
      </c>
      <c r="D7" s="5" t="inlineStr">
        <is>
          <t>Steelframe</t>
        </is>
      </c>
    </row>
    <row r="8">
      <c r="A8" t="inlineStr">
        <is>
          <t>Residences</t>
        </is>
      </c>
      <c r="B8" t="inlineStr">
        <is>
          <t>¥135</t>
        </is>
      </c>
      <c r="C8" t="inlineStr">
        <is>
          <t>¥270</t>
        </is>
      </c>
      <c r="D8" t="inlineStr">
        <is>
          <t>¥400-450</t>
        </is>
      </c>
    </row>
    <row r="9">
      <c r="A9" t="inlineStr">
        <is>
          <t>Offices</t>
        </is>
      </c>
      <c r="B9" t="inlineStr">
        <is>
          <t>160-180</t>
        </is>
      </c>
      <c r="C9" t="inlineStr">
        <is>
          <t>230-270</t>
        </is>
      </c>
      <c r="D9" s="9" t="n">
        <v>320</v>
      </c>
    </row>
    <row r="10">
      <c r="A10" t="inlineStr">
        <is>
          <t>Industrial plants</t>
        </is>
      </c>
      <c r="B10" s="9" t="n">
        <v>100</v>
      </c>
      <c r="C10" s="9" t="n">
        <v>180</v>
      </c>
      <c r="D10" s="9" t="n">
        <v>160</v>
      </c>
    </row>
    <row r="11">
      <c r="A11" t="inlineStr">
        <is>
          <t>Others</t>
        </is>
      </c>
      <c r="B11" t="inlineStr">
        <is>
          <t>160-180</t>
        </is>
      </c>
      <c r="C11" t="inlineStr">
        <is>
          <t>230-270</t>
        </is>
      </c>
      <c r="D11" s="9" t="n">
        <v>320</v>
      </c>
    </row>
    <row r="13">
      <c r="A13" s="2" t="inlineStr">
        <is>
          <t>Transcriber's notes</t>
        </is>
      </c>
    </row>
    <row r="14">
      <c r="A14" t="inlineStr">
        <is>
          <t>No totals.</t>
        </is>
      </c>
    </row>
  </sheetData>
  <hyperlinks>
    <hyperlink xmlns:r="http://schemas.openxmlformats.org/officeDocument/2006/relationships" ref="A5" r:id="rId1"/>
  </hyperlinks>
  <pageMargins left="0.75" right="0.75" top="1" bottom="1" header="0.5" footer="0.5"/>
</worksheet>
</file>

<file path=xl/worksheets/sheet552.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[Total invested in new construction, six cities and suburbs, 1926]</t>
        </is>
      </c>
    </row>
    <row r="2">
      <c r="A2" t="inlineStr">
        <is>
          <t>Industry · printed pp. 406</t>
        </is>
      </c>
    </row>
    <row r="3">
      <c r="A3" t="inlineStr">
        <is>
          <t>V. The Building Industry — The total invested in new construction is estimated as follows for the six cities and suburbs:—</t>
        </is>
      </c>
    </row>
    <row r="4">
      <c r="A4" t="inlineStr">
        <is>
          <t>Scan: https://archive.org/details/japan-year-book-1930/page/n465/mode/1up</t>
        </is>
      </c>
    </row>
    <row r="5">
      <c r="A5" s="3" t="inlineStr">
        <is>
          <t>← Contents</t>
        </is>
      </c>
    </row>
    <row r="7">
      <c r="A7" s="5" t="inlineStr">
        <is>
          <t>Class</t>
        </is>
      </c>
      <c r="B7" s="5" t="inlineStr">
        <is>
          <t>Amount</t>
        </is>
      </c>
    </row>
    <row r="8">
      <c r="A8" t="inlineStr">
        <is>
          <t>Residences</t>
        </is>
      </c>
      <c r="B8" t="inlineStr">
        <is>
          <t>¥186,180,000</t>
        </is>
      </c>
    </row>
    <row r="9">
      <c r="A9" t="inlineStr">
        <is>
          <t>Offices</t>
        </is>
      </c>
      <c r="B9" s="8" t="n">
        <v>188869000</v>
      </c>
    </row>
    <row r="10">
      <c r="A10" t="inlineStr">
        <is>
          <t>Ind. plants</t>
        </is>
      </c>
      <c r="B10" s="8" t="n">
        <v>57436000</v>
      </c>
    </row>
    <row r="11">
      <c r="A11" t="inlineStr">
        <is>
          <t>Others</t>
        </is>
      </c>
      <c r="B11" s="8" t="n">
        <v>16609000</v>
      </c>
    </row>
    <row r="12">
      <c r="A12" t="inlineStr">
        <is>
          <t>[Total]</t>
        </is>
      </c>
      <c r="B12" s="8" t="n">
        <v>449104000</v>
      </c>
    </row>
    <row r="14">
      <c r="A14" s="2" t="inlineStr">
        <is>
          <t>Transcriber's notes</t>
        </is>
      </c>
    </row>
    <row r="15">
      <c r="A15" t="inlineStr">
        <is>
          <t>Faint print: thousands separators that look like full stops are transcribed as commas where the position requires a thousands separator.</t>
        </is>
      </c>
    </row>
    <row r="16">
      <c r="A16" t="inlineStr">
        <is>
          <t>Total (unlabelled, below a rule) 449,104,000: parts sum to 449,094,000 — does NOT reconcile (diff +10,000)</t>
        </is>
      </c>
    </row>
  </sheetData>
  <hyperlinks>
    <hyperlink xmlns:r="http://schemas.openxmlformats.org/officeDocument/2006/relationships" ref="A5" r:id="rId1"/>
  </hyperlinks>
  <pageMargins left="0.75" right="0.75" top="1" bottom="1" header="0.5" footer="0.5"/>
</worksheet>
</file>

<file path=xl/worksheets/sheet553.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Cost of Buildings by Cities</t>
        </is>
      </c>
    </row>
    <row r="2">
      <c r="A2" t="inlineStr">
        <is>
          <t>Industry · printed pp. 406</t>
        </is>
      </c>
    </row>
    <row r="3">
      <c r="A3" t="inlineStr">
        <is>
          <t>(in ¥1,000) — The relative amount spent by the cities on new buildings is shown below:—</t>
        </is>
      </c>
    </row>
    <row r="4">
      <c r="A4" t="inlineStr">
        <is>
          <t>Scan: https://archive.org/details/japan-year-book-1930/page/n465/mode/1up</t>
        </is>
      </c>
    </row>
    <row r="5">
      <c r="A5" s="3" t="inlineStr">
        <is>
          <t>← Contents</t>
        </is>
      </c>
    </row>
    <row r="7">
      <c r="A7" s="5" t="inlineStr">
        <is>
          <t>Item</t>
        </is>
      </c>
      <c r="B7" s="5" t="inlineStr">
        <is>
          <t>Tokyo</t>
        </is>
      </c>
      <c r="C7" s="5" t="inlineStr">
        <is>
          <t>Kyoto</t>
        </is>
      </c>
      <c r="D7" s="5" t="inlineStr">
        <is>
          <t>Osaka</t>
        </is>
      </c>
    </row>
    <row r="8">
      <c r="A8" t="inlineStr">
        <is>
          <t>Residences</t>
        </is>
      </c>
      <c r="B8" s="8" t="n">
        <v>57176</v>
      </c>
      <c r="C8" s="8" t="n">
        <v>24074</v>
      </c>
      <c r="D8" s="8" t="n">
        <v>52481</v>
      </c>
    </row>
    <row r="9">
      <c r="A9" t="inlineStr">
        <is>
          <t>Offices</t>
        </is>
      </c>
      <c r="B9" s="8" t="n">
        <v>60004</v>
      </c>
      <c r="C9" s="8" t="n">
        <v>15254</v>
      </c>
      <c r="D9" s="8" t="n">
        <v>76574</v>
      </c>
    </row>
    <row r="10">
      <c r="A10" t="inlineStr">
        <is>
          <t>Plants</t>
        </is>
      </c>
      <c r="B10" s="8" t="n">
        <v>19042</v>
      </c>
      <c r="C10" s="8" t="n">
        <v>2005</v>
      </c>
      <c r="D10" s="8" t="n">
        <v>28124</v>
      </c>
    </row>
    <row r="11">
      <c r="A11" t="inlineStr">
        <is>
          <t>Others</t>
        </is>
      </c>
      <c r="B11" s="8" t="n">
        <v>2774</v>
      </c>
      <c r="C11" s="8" t="n">
        <v>2045</v>
      </c>
      <c r="D11" s="8" t="n">
        <v>4343</v>
      </c>
    </row>
    <row r="12">
      <c r="A12" t="inlineStr">
        <is>
          <t>Total</t>
        </is>
      </c>
      <c r="B12" s="8" t="n">
        <v>138999</v>
      </c>
      <c r="C12" s="8" t="n">
        <v>43381</v>
      </c>
      <c r="D12" s="8" t="n">
        <v>161523</v>
      </c>
    </row>
    <row r="14">
      <c r="A14" s="5" t="inlineStr">
        <is>
          <t>Item</t>
        </is>
      </c>
      <c r="B14" s="5" t="inlineStr">
        <is>
          <t>Kobe</t>
        </is>
      </c>
      <c r="C14" s="5" t="inlineStr">
        <is>
          <t>Yokohama</t>
        </is>
      </c>
      <c r="D14" s="5" t="inlineStr">
        <is>
          <t>Nagoya</t>
        </is>
      </c>
    </row>
    <row r="15">
      <c r="A15" t="inlineStr">
        <is>
          <t>Residences</t>
        </is>
      </c>
      <c r="B15" s="8" t="n">
        <v>18315</v>
      </c>
      <c r="C15" s="8" t="n">
        <v>8820</v>
      </c>
      <c r="D15" s="8" t="n">
        <v>25314</v>
      </c>
    </row>
    <row r="16">
      <c r="A16" t="inlineStr">
        <is>
          <t>Offices</t>
        </is>
      </c>
      <c r="B16" s="8" t="n">
        <v>7540</v>
      </c>
      <c r="C16" s="8" t="n">
        <v>13173</v>
      </c>
      <c r="D16" s="8" t="n">
        <v>16324</v>
      </c>
    </row>
    <row r="17">
      <c r="A17" t="inlineStr">
        <is>
          <t>Plants</t>
        </is>
      </c>
      <c r="B17" s="8" t="n">
        <v>3211</v>
      </c>
      <c r="C17" s="8" t="n">
        <v>1705</v>
      </c>
      <c r="D17" s="8" t="n">
        <v>3348</v>
      </c>
    </row>
    <row r="18">
      <c r="A18" t="inlineStr">
        <is>
          <t>Others</t>
        </is>
      </c>
      <c r="B18" s="8" t="n">
        <v>2883</v>
      </c>
      <c r="C18" s="9" t="n">
        <v>935</v>
      </c>
      <c r="D18" t="inlineStr"/>
    </row>
    <row r="19">
      <c r="A19" t="inlineStr">
        <is>
          <t>Total</t>
        </is>
      </c>
      <c r="B19" s="8" t="n">
        <v>31951</v>
      </c>
      <c r="C19" s="8" t="n">
        <v>24635</v>
      </c>
      <c r="D19" s="8" t="n">
        <v>48615</v>
      </c>
    </row>
    <row r="21">
      <c r="A21" s="2" t="inlineStr">
        <is>
          <t>Transcriber's notes</t>
        </is>
      </c>
    </row>
    <row r="22">
      <c r="A22" t="inlineStr">
        <is>
          <t>Faint print: thousands separators that look like full stops are transcribed as commas where the position requires a thousands separator.</t>
        </is>
      </c>
    </row>
    <row r="23">
      <c r="A23" t="inlineStr">
        <is>
          <t>Table begins at foot of left column (Residences, Offices for Tokyo/Kyoto/Osaka) and continues at top of right column; merged.</t>
        </is>
      </c>
    </row>
    <row r="24">
      <c r="A24" t="inlineStr">
        <is>
          <t>Nagoya Others: last digit broken (3,62?); left blank.</t>
        </is>
      </c>
    </row>
    <row r="25">
      <c r="A25" t="inlineStr">
        <is>
          <t>Total Tokyo 138,999: parts sum to 138,996 — does NOT reconcile (diff +3)</t>
        </is>
      </c>
    </row>
    <row r="26">
      <c r="A26" t="inlineStr">
        <is>
          <t>Total Kyoto 43,381: parts sum to 43,378 — does NOT reconcile (diff +3)</t>
        </is>
      </c>
    </row>
    <row r="27">
      <c r="A27" t="inlineStr">
        <is>
          <t>Total Osaka 161,523: parts sum to 161,522 — does NOT reconcile (diff +1)</t>
        </is>
      </c>
    </row>
    <row r="28">
      <c r="A28" t="inlineStr">
        <is>
          <t>Total Kobe 31,951: parts sum to 31,949 — does NOT reconcile (diff +2)</t>
        </is>
      </c>
    </row>
    <row r="29">
      <c r="A29" t="inlineStr">
        <is>
          <t>Total Yokohama 24,635: parts sum to 24,633 — does NOT reconcile (diff +2)</t>
        </is>
      </c>
    </row>
    <row r="30">
      <c r="A30" t="inlineStr">
        <is>
          <t>Total Nagoya 48,615: cannot check (blank cell); other parts imply Others = 3,629 — not used.</t>
        </is>
      </c>
    </row>
  </sheetData>
  <hyperlinks>
    <hyperlink xmlns:r="http://schemas.openxmlformats.org/officeDocument/2006/relationships" ref="A5" r:id="rId1"/>
  </hyperlinks>
  <pageMargins left="0.75" right="0.75" top="1" bottom="1" header="0.5" footer="0.5"/>
</worksheet>
</file>

<file path=xl/worksheets/sheet55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[Amount invested in new buildings by cities, 1925–1926]</t>
        </is>
      </c>
    </row>
    <row r="2">
      <c r="A2" t="inlineStr">
        <is>
          <t>Industry · printed pp. 407</t>
        </is>
      </c>
    </row>
    <row r="3">
      <c r="A3" t="inlineStr">
        <is>
          <t>V. The Building Industry — Compared with the returns for the previous year ... the amount invested for the purpose was less by about 10 per cent. as is shown in the following table (in ¥1,000):—</t>
        </is>
      </c>
    </row>
    <row r="4">
      <c r="A4" t="inlineStr">
        <is>
          <t>Scan: https://archive.org/details/japan-year-book-1930/page/n466/mode/1up</t>
        </is>
      </c>
    </row>
    <row r="5">
      <c r="A5" s="3" t="inlineStr">
        <is>
          <t>← Contents</t>
        </is>
      </c>
    </row>
    <row r="7">
      <c r="A7" s="5" t="inlineStr">
        <is>
          <t>Year</t>
        </is>
      </c>
      <c r="B7" s="5" t="inlineStr">
        <is>
          <t>Tokyo</t>
        </is>
      </c>
      <c r="C7" s="5" t="inlineStr">
        <is>
          <t>Kyoto</t>
        </is>
      </c>
      <c r="D7" s="5" t="inlineStr">
        <is>
          <t>Osaka</t>
        </is>
      </c>
      <c r="E7" s="5" t="inlineStr">
        <is>
          <t>Kobe</t>
        </is>
      </c>
      <c r="F7" s="5" t="inlineStr">
        <is>
          <t>Yokohama</t>
        </is>
      </c>
      <c r="G7" s="5" t="inlineStr">
        <is>
          <t>Nagoya</t>
        </is>
      </c>
      <c r="H7" s="5" t="inlineStr">
        <is>
          <t>Total</t>
        </is>
      </c>
    </row>
    <row r="8">
      <c r="A8" s="9" t="n">
        <v>1925</v>
      </c>
      <c r="B8" s="8" t="n">
        <v>174728</v>
      </c>
      <c r="C8" s="8" t="n">
        <v>43653</v>
      </c>
      <c r="D8" s="8" t="n">
        <v>168740</v>
      </c>
      <c r="E8" s="8" t="n">
        <v>38860</v>
      </c>
      <c r="F8" s="8" t="n">
        <v>28754</v>
      </c>
      <c r="G8" s="8" t="n">
        <v>46574</v>
      </c>
      <c r="H8" s="8" t="n">
        <v>501386</v>
      </c>
    </row>
    <row r="9">
      <c r="A9" s="9" t="n">
        <v>1926</v>
      </c>
      <c r="B9" s="8" t="n">
        <v>138999</v>
      </c>
      <c r="C9" s="8" t="n">
        <v>43381</v>
      </c>
      <c r="D9" s="8" t="n">
        <v>161523</v>
      </c>
      <c r="E9" s="8" t="n">
        <v>31951</v>
      </c>
      <c r="F9" s="8" t="n">
        <v>24635</v>
      </c>
      <c r="G9" s="8" t="n">
        <v>48615</v>
      </c>
      <c r="H9" s="8" t="n">
        <v>499104</v>
      </c>
    </row>
    <row r="11">
      <c r="A11" s="2" t="inlineStr">
        <is>
          <t>Transcriber's notes</t>
        </is>
      </c>
    </row>
    <row r="12">
      <c r="A12" t="inlineStr">
        <is>
          <t>Faint print: thousands separators that look like full stops are transcribed as commas where the position requires a thousands separator.</t>
        </is>
      </c>
    </row>
    <row r="13">
      <c r="A13" t="inlineStr">
        <is>
          <t>Table printed at top of p. 407; introduced at foot of p. 406 ("as is shown in the following table (in ¥1,000)").</t>
        </is>
      </c>
    </row>
    <row r="14">
      <c r="A14" t="inlineStr">
        <is>
          <t>Total 1925 501,386: parts sum to 501,309 — does NOT reconcile (diff +77)</t>
        </is>
      </c>
    </row>
    <row r="15">
      <c r="A15" t="inlineStr">
        <is>
          <t>Total 1926 499,104: parts sum to 449,104 — does NOT reconcile (diff +50,000)</t>
        </is>
      </c>
    </row>
    <row r="16">
      <c r="A16" t="inlineStr">
        <is>
          <t>Cells re-read under enlargement; figures as printed. The 1926 parts sum (449,104) equals the total of the p. 406 investment table (449,104,000); the printed 499,104 differs by 50,000.</t>
        </is>
      </c>
    </row>
  </sheetData>
  <hyperlinks>
    <hyperlink xmlns:r="http://schemas.openxmlformats.org/officeDocument/2006/relationships" ref="A5" r:id="rId1"/>
  </hyperlinks>
  <pageMargins left="0.75" right="0.75" top="1" bottom="1" header="0.5" footer="0.5"/>
</worksheet>
</file>

<file path=xl/worksheets/sheet55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t>
        </is>
      </c>
    </row>
    <row r="2">
      <c r="A2" t="inlineStr">
        <is>
          <t>Industry · printed pp. 407</t>
        </is>
      </c>
    </row>
    <row r="3">
      <c r="A3" t="inlineStr">
        <is>
          <t>VI. Sundry Industries — Canned Articles — Production (¥1,000)</t>
        </is>
      </c>
    </row>
    <row r="4">
      <c r="A4" t="inlineStr">
        <is>
          <t>Scan: https://archive.org/details/japan-year-book-1930/page/n466/mode/1up</t>
        </is>
      </c>
    </row>
    <row r="5">
      <c r="A5" s="3" t="inlineStr">
        <is>
          <t>← Contents</t>
        </is>
      </c>
    </row>
    <row r="7">
      <c r="A7" s="5" t="inlineStr">
        <is>
          <t>Year</t>
        </is>
      </c>
      <c r="B7" s="5" t="inlineStr">
        <is>
          <t>Beef</t>
        </is>
      </c>
      <c r="C7" s="5" t="inlineStr">
        <is>
          <t>Fish and shellfish</t>
        </is>
      </c>
      <c r="D7" s="5" t="inlineStr">
        <is>
          <t>Fruits</t>
        </is>
      </c>
      <c r="E7" s="5" t="inlineStr">
        <is>
          <t>Vegetables</t>
        </is>
      </c>
      <c r="F7" s="5" t="inlineStr">
        <is>
          <t>Total incl. others</t>
        </is>
      </c>
    </row>
    <row r="8">
      <c r="A8" s="9" t="n">
        <v>1925</v>
      </c>
      <c r="B8" s="8" t="n">
        <v>2826</v>
      </c>
      <c r="C8" s="8" t="n">
        <v>7443</v>
      </c>
      <c r="D8" s="8" t="n">
        <v>1208</v>
      </c>
      <c r="E8" s="8" t="n">
        <v>4324</v>
      </c>
      <c r="F8" s="8" t="n">
        <v>20734</v>
      </c>
    </row>
    <row r="9">
      <c r="A9" s="9" t="n">
        <v>1926</v>
      </c>
      <c r="B9" s="8" t="n">
        <v>2630</v>
      </c>
      <c r="C9" s="8" t="n">
        <v>9409</v>
      </c>
      <c r="D9" s="8" t="n">
        <v>1157</v>
      </c>
      <c r="E9" s="8" t="n">
        <v>3361</v>
      </c>
      <c r="F9" s="8" t="n">
        <v>20905</v>
      </c>
    </row>
    <row r="10">
      <c r="A10" s="9" t="n">
        <v>1927</v>
      </c>
      <c r="B10" s="8" t="n">
        <v>2434</v>
      </c>
      <c r="C10" s="8" t="n">
        <v>6994</v>
      </c>
      <c r="D10" s="8" t="n">
        <v>1000</v>
      </c>
      <c r="E10" s="8" t="n">
        <v>3106</v>
      </c>
      <c r="F10" s="8" t="n">
        <v>18449</v>
      </c>
    </row>
    <row r="12">
      <c r="A12" s="2" t="inlineStr">
        <is>
          <t>Transcriber's notes</t>
        </is>
      </c>
    </row>
    <row r="13">
      <c r="A13" t="inlineStr">
        <is>
          <t>Faint print: thousands separators that look like full stops are transcribed as commas where the position requires a thousands separator.</t>
        </is>
      </c>
    </row>
    <row r="14">
      <c r="A14" t="inlineStr">
        <is>
          <t>Total includes unlisted others; not reconcilable (listed columns sum to 15,801, 16,557, 13,534).</t>
        </is>
      </c>
    </row>
  </sheetData>
  <hyperlinks>
    <hyperlink xmlns:r="http://schemas.openxmlformats.org/officeDocument/2006/relationships" ref="A5" r:id="rId1"/>
  </hyperlinks>
  <pageMargins left="0.75" right="0.75" top="1" bottom="1" header="0.5" footer="0.5"/>
</worksheet>
</file>

<file path=xl/worksheets/sheet556.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and imports of condensed milk, 1926–1928]</t>
        </is>
      </c>
    </row>
    <row r="2">
      <c r="A2" t="inlineStr">
        <is>
          <t>Industry · printed pp. 407</t>
        </is>
      </c>
    </row>
    <row r="3">
      <c r="A3" t="inlineStr">
        <is>
          <t>Condensed Milk — ... as may be surmised from the following table (in 1,000):—</t>
        </is>
      </c>
    </row>
    <row r="4">
      <c r="A4" t="inlineStr">
        <is>
          <t>Scan: https://archive.org/details/japan-year-book-1930/page/n466/mode/1up</t>
        </is>
      </c>
    </row>
    <row r="5">
      <c r="A5" s="3" t="inlineStr">
        <is>
          <t>← Contents</t>
        </is>
      </c>
    </row>
    <row r="7">
      <c r="A7" s="5" t="inlineStr">
        <is>
          <t>Year</t>
        </is>
      </c>
      <c r="B7" s="5" t="inlineStr">
        <is>
          <t>Production — Kin</t>
        </is>
      </c>
      <c r="C7" s="5" t="inlineStr">
        <is>
          <t>Production — Yen</t>
        </is>
      </c>
      <c r="D7" s="5" t="inlineStr">
        <is>
          <t>Imports — Kin</t>
        </is>
      </c>
      <c r="E7" s="5" t="inlineStr">
        <is>
          <t>Imports — Yen</t>
        </is>
      </c>
    </row>
    <row r="8">
      <c r="A8" s="9" t="n">
        <v>1926</v>
      </c>
      <c r="B8" s="8" t="n">
        <v>17720</v>
      </c>
      <c r="C8" s="8" t="n">
        <v>6325</v>
      </c>
      <c r="D8" s="8" t="n">
        <v>7231</v>
      </c>
      <c r="E8" s="8" t="n">
        <v>3643</v>
      </c>
    </row>
    <row r="9">
      <c r="A9" s="9" t="n">
        <v>1927</v>
      </c>
      <c r="B9" s="8" t="n">
        <v>18141</v>
      </c>
      <c r="C9" s="8" t="n">
        <v>7764</v>
      </c>
      <c r="D9" s="8" t="n">
        <v>7189</v>
      </c>
      <c r="E9" s="8" t="n">
        <v>3751</v>
      </c>
    </row>
    <row r="10">
      <c r="A10" s="9" t="n">
        <v>1928</v>
      </c>
      <c r="B10" t="inlineStr">
        <is>
          <t>—</t>
        </is>
      </c>
      <c r="C10" t="inlineStr">
        <is>
          <t>—</t>
        </is>
      </c>
      <c r="D10" s="8" t="n">
        <v>7698</v>
      </c>
      <c r="E10" s="8" t="n">
        <v>3826</v>
      </c>
    </row>
    <row r="12">
      <c r="A12" s="2" t="inlineStr">
        <is>
          <t>Transcriber's notes</t>
        </is>
      </c>
    </row>
    <row r="13">
      <c r="A13" t="inlineStr">
        <is>
          <t>Faint print: thousands separators that look like full stops are transcribed as commas where the position requires a thousands separator.</t>
        </is>
      </c>
    </row>
  </sheetData>
  <hyperlinks>
    <hyperlink xmlns:r="http://schemas.openxmlformats.org/officeDocument/2006/relationships" ref="A5" r:id="rId1"/>
  </hyperlinks>
  <pageMargins left="0.75" right="0.75" top="1" bottom="1" header="0.5" footer="0.5"/>
</worksheet>
</file>

<file path=xl/worksheets/sheet55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t>
        </is>
      </c>
    </row>
    <row r="2">
      <c r="A2" t="inlineStr">
        <is>
          <t>Industry · printed pp. 408</t>
        </is>
      </c>
    </row>
    <row r="3">
      <c r="A3" t="inlineStr">
        <is>
          <t>Toys — Production (in ¥1,000)</t>
        </is>
      </c>
    </row>
    <row r="4">
      <c r="A4" t="inlineStr">
        <is>
          <t>Scan: https://archive.org/details/japan-year-book-1930/page/n467/mode/1up</t>
        </is>
      </c>
    </row>
    <row r="5">
      <c r="A5" s="3" t="inlineStr">
        <is>
          <t>← Contents</t>
        </is>
      </c>
    </row>
    <row r="7">
      <c r="A7" s="5" t="inlineStr">
        <is>
          <t>Year</t>
        </is>
      </c>
      <c r="B7" s="5" t="inlineStr">
        <is>
          <t>Celluloid</t>
        </is>
      </c>
      <c r="C7" s="5" t="inlineStr">
        <is>
          <t>Metallic</t>
        </is>
      </c>
      <c r="D7" s="5" t="inlineStr">
        <is>
          <t>Rubber</t>
        </is>
      </c>
      <c r="E7" s="5" t="inlineStr">
        <is>
          <t>Wood</t>
        </is>
      </c>
      <c r="F7" s="5" t="inlineStr">
        <is>
          <t>Paper</t>
        </is>
      </c>
      <c r="G7" s="5" t="inlineStr">
        <is>
          <t>Total incl. others</t>
        </is>
      </c>
    </row>
    <row r="8">
      <c r="A8" s="9" t="n">
        <v>1925</v>
      </c>
      <c r="B8" s="9" t="n">
        <v>988</v>
      </c>
      <c r="C8" s="9" t="n">
        <v>778</v>
      </c>
      <c r="D8" s="8" t="n">
        <v>3438</v>
      </c>
      <c r="E8" s="9" t="n">
        <v>246</v>
      </c>
      <c r="F8" s="9" t="n">
        <v>332</v>
      </c>
      <c r="G8" s="8" t="n">
        <v>7470</v>
      </c>
    </row>
    <row r="9">
      <c r="A9" s="9" t="n">
        <v>1926</v>
      </c>
      <c r="B9" s="8" t="n">
        <v>1972</v>
      </c>
      <c r="C9" s="9" t="n">
        <v>683</v>
      </c>
      <c r="D9" s="8" t="n">
        <v>2700</v>
      </c>
      <c r="E9" s="9" t="n">
        <v>259</v>
      </c>
      <c r="F9" s="9" t="n">
        <v>150</v>
      </c>
      <c r="G9" s="8" t="n">
        <v>5810</v>
      </c>
    </row>
    <row r="10">
      <c r="A10" s="9" t="n">
        <v>1927</v>
      </c>
      <c r="B10" s="8" t="n">
        <v>1539</v>
      </c>
      <c r="C10" s="9" t="n">
        <v>797</v>
      </c>
      <c r="D10" s="8" t="n">
        <v>3065</v>
      </c>
      <c r="E10" s="9" t="n">
        <v>298</v>
      </c>
      <c r="F10" s="9" t="n">
        <v>321</v>
      </c>
      <c r="G10" s="8" t="n">
        <v>6110</v>
      </c>
    </row>
    <row r="12">
      <c r="A12" s="2" t="inlineStr">
        <is>
          <t>Transcriber's notes</t>
        </is>
      </c>
    </row>
    <row r="13">
      <c r="A13" t="inlineStr">
        <is>
          <t>Faint print: thousands separators that look like full stops are transcribed as commas where the position requires a thousands separator.</t>
        </is>
      </c>
    </row>
    <row r="14">
      <c r="A14" t="inlineStr">
        <is>
          <t>Total includes unlisted others; listed columns sum to 5,782, 5,764, 6,020 — cannot be reconciled.</t>
        </is>
      </c>
    </row>
  </sheetData>
  <hyperlinks>
    <hyperlink xmlns:r="http://schemas.openxmlformats.org/officeDocument/2006/relationships" ref="A5" r:id="rId1"/>
  </hyperlinks>
  <pageMargins left="0.75" right="0.75" top="1" bottom="1" header="0.5" footer="0.5"/>
</worksheet>
</file>

<file path=xl/worksheets/sheet55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Exports</t>
        </is>
      </c>
    </row>
    <row r="2">
      <c r="A2" t="inlineStr">
        <is>
          <t>Industry · printed pp. 408</t>
        </is>
      </c>
    </row>
    <row r="3">
      <c r="A3" t="inlineStr">
        <is>
          <t>Toys — Exports (in ¥1,000)</t>
        </is>
      </c>
    </row>
    <row r="4">
      <c r="A4" t="inlineStr">
        <is>
          <t>Scan: https://archive.org/details/japan-year-book-1930/page/n467/mode/1up</t>
        </is>
      </c>
    </row>
    <row r="5">
      <c r="A5" s="3" t="inlineStr">
        <is>
          <t>← Contents</t>
        </is>
      </c>
    </row>
    <row r="7">
      <c r="A7" s="5" t="inlineStr">
        <is>
          <t>Year</t>
        </is>
      </c>
      <c r="B7" s="5" t="inlineStr">
        <is>
          <t>Celluloid</t>
        </is>
      </c>
      <c r="C7" s="5" t="inlineStr">
        <is>
          <t>Rubber</t>
        </is>
      </c>
      <c r="D7" s="5" t="inlineStr">
        <is>
          <t>Wood</t>
        </is>
      </c>
      <c r="E7" s="5" t="inlineStr">
        <is>
          <t>Others</t>
        </is>
      </c>
      <c r="F7" s="5" t="inlineStr">
        <is>
          <t>Total</t>
        </is>
      </c>
    </row>
    <row r="8">
      <c r="A8" s="9" t="n">
        <v>1926</v>
      </c>
      <c r="B8" s="8" t="n">
        <v>4546</v>
      </c>
      <c r="C8" s="8" t="n">
        <v>1478</v>
      </c>
      <c r="D8" s="9" t="n">
        <v>531</v>
      </c>
      <c r="E8" s="8" t="n">
        <v>4306</v>
      </c>
      <c r="F8" s="8" t="n">
        <v>10860</v>
      </c>
    </row>
    <row r="9">
      <c r="A9" s="9" t="n">
        <v>1927</v>
      </c>
      <c r="B9" s="8" t="n">
        <v>4077</v>
      </c>
      <c r="C9" s="8" t="n">
        <v>1533</v>
      </c>
      <c r="D9" s="9" t="n">
        <v>579</v>
      </c>
      <c r="E9" s="8" t="n">
        <v>4331</v>
      </c>
      <c r="F9" s="8" t="n">
        <v>10520</v>
      </c>
    </row>
    <row r="10">
      <c r="A10" s="9" t="n">
        <v>1928</v>
      </c>
      <c r="B10" s="8" t="n">
        <v>4230</v>
      </c>
      <c r="C10" s="8" t="n">
        <v>1934</v>
      </c>
      <c r="D10" s="9" t="n">
        <v>498</v>
      </c>
      <c r="E10" s="8" t="n">
        <v>1770</v>
      </c>
      <c r="F10" s="8" t="n">
        <v>11001</v>
      </c>
    </row>
    <row r="12">
      <c r="A12" s="2" t="inlineStr">
        <is>
          <t>Transcriber's notes</t>
        </is>
      </c>
    </row>
    <row r="13">
      <c r="A13" t="inlineStr">
        <is>
          <t>Faint print: thousands separators that look like full stops are transcribed as commas where the position requires a thousands separator.</t>
        </is>
      </c>
    </row>
    <row r="14">
      <c r="A14" t="inlineStr">
        <is>
          <t>Total 1926 10,860: parts sum to 10,861 — does NOT reconcile (diff -1)</t>
        </is>
      </c>
    </row>
    <row r="15">
      <c r="A15" t="inlineStr">
        <is>
          <t>Total 1927 10,520: parts sum to 10,520 — reconciles</t>
        </is>
      </c>
    </row>
    <row r="16">
      <c r="A16" t="inlineStr">
        <is>
          <t>Total 1928 11,001: parts sum to 8,432 — does NOT reconcile (diff +2,569)</t>
        </is>
      </c>
    </row>
  </sheetData>
  <hyperlinks>
    <hyperlink xmlns:r="http://schemas.openxmlformats.org/officeDocument/2006/relationships" ref="A5" r:id="rId1"/>
  </hyperlinks>
  <pageMargins left="0.75" right="0.75" top="1" bottom="1" header="0.5" footer="0.5"/>
</worksheet>
</file>

<file path=xl/worksheets/sheet55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t>
        </is>
      </c>
    </row>
    <row r="2">
      <c r="A2" t="inlineStr">
        <is>
          <t>Industry · printed pp. 408</t>
        </is>
      </c>
    </row>
    <row r="3">
      <c r="A3" t="inlineStr">
        <is>
          <t>Straw, Chip and Hemp Braids — Production (in ¥1,000)</t>
        </is>
      </c>
    </row>
    <row r="4">
      <c r="A4" t="inlineStr">
        <is>
          <t>Scan: https://archive.org/details/japan-year-book-1930/page/n467/mode/1up</t>
        </is>
      </c>
    </row>
    <row r="5">
      <c r="A5" s="3" t="inlineStr">
        <is>
          <t>← Contents</t>
        </is>
      </c>
    </row>
    <row r="7">
      <c r="A7" s="5" t="inlineStr">
        <is>
          <t>Year</t>
        </is>
      </c>
      <c r="B7" s="5" t="inlineStr">
        <is>
          <t>Straw</t>
        </is>
      </c>
      <c r="C7" s="5" t="inlineStr">
        <is>
          <t>Chip</t>
        </is>
      </c>
      <c r="D7" s="5" t="inlineStr">
        <is>
          <t>Straw and chip mixed</t>
        </is>
      </c>
      <c r="E7" s="5" t="inlineStr">
        <is>
          <t>Hemp</t>
        </is>
      </c>
      <c r="F7" s="5" t="inlineStr">
        <is>
          <t>Total</t>
        </is>
      </c>
    </row>
    <row r="8">
      <c r="A8" s="9" t="n">
        <v>1925</v>
      </c>
      <c r="B8" s="8" t="n">
        <v>4449</v>
      </c>
      <c r="C8" s="9" t="n">
        <v>228</v>
      </c>
      <c r="D8" s="9" t="n">
        <v>16</v>
      </c>
      <c r="E8" s="8" t="n">
        <v>7711</v>
      </c>
      <c r="F8" s="8" t="n">
        <v>12405</v>
      </c>
    </row>
    <row r="9">
      <c r="A9" s="9" t="n">
        <v>1926</v>
      </c>
      <c r="B9" s="8" t="n">
        <v>2785</v>
      </c>
      <c r="C9" s="9" t="n">
        <v>190</v>
      </c>
      <c r="D9" s="9" t="n">
        <v>26</v>
      </c>
      <c r="E9" s="8" t="n">
        <v>5878</v>
      </c>
      <c r="F9" s="8" t="n">
        <v>8879</v>
      </c>
    </row>
    <row r="10">
      <c r="A10" s="9" t="n">
        <v>1927</v>
      </c>
      <c r="B10" s="8" t="n">
        <v>2246</v>
      </c>
      <c r="C10" s="9" t="n">
        <v>162</v>
      </c>
      <c r="D10" s="9" t="n">
        <v>72</v>
      </c>
      <c r="E10" s="8" t="n">
        <v>4266</v>
      </c>
      <c r="F10" s="8" t="n">
        <v>6746</v>
      </c>
    </row>
    <row r="12">
      <c r="A12" s="2" t="inlineStr">
        <is>
          <t>Transcriber's notes</t>
        </is>
      </c>
    </row>
    <row r="13">
      <c r="A13" t="inlineStr">
        <is>
          <t>Faint print: thousands separators that look like full stops are transcribed as commas where the position requires a thousands separator.</t>
        </is>
      </c>
    </row>
    <row r="14">
      <c r="A14" t="inlineStr">
        <is>
          <t>Total 1925 12,405: parts sum to 12,404 — does NOT reconcile (diff +1)</t>
        </is>
      </c>
    </row>
    <row r="15">
      <c r="A15" t="inlineStr">
        <is>
          <t>Total 1926 8,879: parts sum to 8,879 — reconciles</t>
        </is>
      </c>
    </row>
    <row r="16">
      <c r="A16" t="inlineStr">
        <is>
          <t>Total 1927 6,746: parts sum to 6,746 — reconciles</t>
        </is>
      </c>
    </row>
  </sheetData>
  <hyperlinks>
    <hyperlink xmlns:r="http://schemas.openxmlformats.org/officeDocument/2006/relationships" ref="A5" r:id="rId1"/>
  </hyperlinks>
  <pageMargins left="0.75" right="0.75" top="1" bottom="1" header="0.5" footer="0.5"/>
</worksheet>
</file>

<file path=xl/worksheets/sheet56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Exports</t>
        </is>
      </c>
    </row>
    <row r="2">
      <c r="A2" t="inlineStr">
        <is>
          <t>Industry · printed pp. 408</t>
        </is>
      </c>
    </row>
    <row r="3">
      <c r="A3" t="inlineStr">
        <is>
          <t>Straw, Chip and Hemp Braids — Exports (in ¥1,000)</t>
        </is>
      </c>
    </row>
    <row r="4">
      <c r="A4" t="inlineStr">
        <is>
          <t>Scan: https://archive.org/details/japan-year-book-1930/page/n467/mode/1up</t>
        </is>
      </c>
    </row>
    <row r="5">
      <c r="A5" s="3" t="inlineStr">
        <is>
          <t>← Contents</t>
        </is>
      </c>
    </row>
    <row r="7">
      <c r="A7" s="5" t="inlineStr">
        <is>
          <t>Year</t>
        </is>
      </c>
      <c r="B7" s="5" t="inlineStr">
        <is>
          <t>Straw</t>
        </is>
      </c>
      <c r="C7" s="5" t="inlineStr">
        <is>
          <t>Chip</t>
        </is>
      </c>
      <c r="D7" s="5" t="inlineStr">
        <is>
          <t>Mixed</t>
        </is>
      </c>
      <c r="E7" s="5" t="inlineStr">
        <is>
          <t>Total incl. others</t>
        </is>
      </c>
    </row>
    <row r="8">
      <c r="A8" s="9" t="n">
        <v>1926</v>
      </c>
      <c r="B8" s="8" t="n">
        <v>3453</v>
      </c>
      <c r="C8" s="9" t="n">
        <v>26</v>
      </c>
      <c r="D8" s="8" t="n">
        <v>6852</v>
      </c>
      <c r="E8" s="8" t="n">
        <v>10330</v>
      </c>
    </row>
    <row r="9">
      <c r="A9" s="9" t="n">
        <v>1927</v>
      </c>
      <c r="B9" s="8" t="n">
        <v>3020</v>
      </c>
      <c r="C9" s="9" t="n">
        <v>44</v>
      </c>
      <c r="D9" s="8" t="n">
        <v>5384</v>
      </c>
      <c r="E9" s="8" t="n">
        <v>8459</v>
      </c>
    </row>
    <row r="10">
      <c r="A10" s="9" t="n">
        <v>1928</v>
      </c>
      <c r="B10" s="8" t="n">
        <v>2192</v>
      </c>
      <c r="C10" s="9" t="n">
        <v>60</v>
      </c>
      <c r="D10" s="8" t="n">
        <v>2459</v>
      </c>
      <c r="E10" s="8" t="n">
        <v>4717</v>
      </c>
    </row>
    <row r="12">
      <c r="A12" s="2" t="inlineStr">
        <is>
          <t>Transcriber's notes</t>
        </is>
      </c>
    </row>
    <row r="13">
      <c r="A13" t="inlineStr">
        <is>
          <t>Faint print: thousands separators that look like full stops are transcribed as commas where the position requires a thousands separator.</t>
        </is>
      </c>
    </row>
    <row r="14">
      <c r="A14" t="inlineStr">
        <is>
          <t>Total includes unlisted others; listed columns sum to 10,331, 8,448, 4,711 — cannot be reconciled.</t>
        </is>
      </c>
    </row>
  </sheetData>
  <hyperlinks>
    <hyperlink xmlns:r="http://schemas.openxmlformats.org/officeDocument/2006/relationships" ref="A5" r:id="rId1"/>
  </hyperlinks>
  <pageMargins left="0.75" right="0.75" top="1" bottom="1" header="0.5" footer="0.5"/>
</worksheet>
</file>

<file path=xl/worksheets/sheet561.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t>
        </is>
      </c>
    </row>
    <row r="2">
      <c r="A2" t="inlineStr">
        <is>
          <t>Industry · printed pp. 409</t>
        </is>
      </c>
    </row>
    <row r="3">
      <c r="A3" t="inlineStr">
        <is>
          <t>Hosiery — Production (in ¥1,000)</t>
        </is>
      </c>
    </row>
    <row r="4">
      <c r="A4" t="inlineStr">
        <is>
          <t>Scan: https://archive.org/details/japan-year-book-1930/page/n468/mode/1up</t>
        </is>
      </c>
    </row>
    <row r="5">
      <c r="A5" s="3" t="inlineStr">
        <is>
          <t>← Contents</t>
        </is>
      </c>
    </row>
    <row r="7">
      <c r="A7" s="5" t="inlineStr">
        <is>
          <t>Year</t>
        </is>
      </c>
      <c r="B7" s="5" t="inlineStr">
        <is>
          <t>Shirts &amp; drawers</t>
        </is>
      </c>
      <c r="C7" s="5" t="inlineStr">
        <is>
          <t>Stockings and socks</t>
        </is>
      </c>
      <c r="D7" s="5" t="inlineStr">
        <is>
          <t>Gloves</t>
        </is>
      </c>
      <c r="E7" s="5" t="inlineStr">
        <is>
          <t>Total incl. others</t>
        </is>
      </c>
    </row>
    <row r="8">
      <c r="A8" s="9" t="n">
        <v>1925</v>
      </c>
      <c r="B8" s="8" t="n">
        <v>22990</v>
      </c>
      <c r="C8" s="8" t="n">
        <v>7054</v>
      </c>
      <c r="D8" s="8" t="n">
        <v>1396</v>
      </c>
      <c r="E8" s="8" t="n">
        <v>38267</v>
      </c>
    </row>
    <row r="9">
      <c r="A9" s="9" t="n">
        <v>1926</v>
      </c>
      <c r="B9" s="8" t="n">
        <v>32261</v>
      </c>
      <c r="C9" s="8" t="n">
        <v>11152</v>
      </c>
      <c r="D9" s="8" t="n">
        <v>3517</v>
      </c>
      <c r="E9" s="8" t="n">
        <v>55054</v>
      </c>
    </row>
    <row r="10">
      <c r="A10" s="9" t="n">
        <v>1927</v>
      </c>
      <c r="B10" s="8" t="n">
        <v>40075</v>
      </c>
      <c r="C10" s="8" t="n">
        <v>12651</v>
      </c>
      <c r="D10" s="8" t="n">
        <v>3472</v>
      </c>
      <c r="E10" s="8" t="n">
        <v>67603</v>
      </c>
    </row>
    <row r="12">
      <c r="A12" s="2" t="inlineStr">
        <is>
          <t>Transcriber's notes</t>
        </is>
      </c>
    </row>
    <row r="13">
      <c r="A13" t="inlineStr">
        <is>
          <t>Faint print: thousands separators that look like full stops are transcribed as commas where the position requires a thousands separator.</t>
        </is>
      </c>
    </row>
    <row r="14">
      <c r="A14" t="inlineStr">
        <is>
          <t>Total includes unlisted others; not reconcilable.</t>
        </is>
      </c>
    </row>
  </sheetData>
  <hyperlinks>
    <hyperlink xmlns:r="http://schemas.openxmlformats.org/officeDocument/2006/relationships" ref="A5" r:id="rId1"/>
  </hyperlinks>
  <pageMargins left="0.75" right="0.75" top="1" bottom="1" header="0.5" footer="0.5"/>
</worksheet>
</file>

<file path=xl/worksheets/sheet56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Exports</t>
        </is>
      </c>
    </row>
    <row r="2">
      <c r="A2" t="inlineStr">
        <is>
          <t>Industry · printed pp. 409</t>
        </is>
      </c>
    </row>
    <row r="3">
      <c r="A3" t="inlineStr">
        <is>
          <t>Hosiery — Exports (in ¥1,000)</t>
        </is>
      </c>
    </row>
    <row r="4">
      <c r="A4" t="inlineStr">
        <is>
          <t>Scan: https://archive.org/details/japan-year-book-1930/page/n468/mode/1up</t>
        </is>
      </c>
    </row>
    <row r="5">
      <c r="A5" s="3" t="inlineStr">
        <is>
          <t>← Contents</t>
        </is>
      </c>
    </row>
    <row r="7">
      <c r="A7" s="5" t="inlineStr">
        <is>
          <t>Year</t>
        </is>
      </c>
      <c r="B7" s="5" t="inlineStr">
        <is>
          <t>Shirts &amp; drawers</t>
        </is>
      </c>
      <c r="C7" s="5" t="inlineStr">
        <is>
          <t>Socks and stockings</t>
        </is>
      </c>
      <c r="D7" s="5" t="inlineStr">
        <is>
          <t>Gloves</t>
        </is>
      </c>
      <c r="E7" s="5" t="inlineStr">
        <is>
          <t>Total incl. others</t>
        </is>
      </c>
    </row>
    <row r="8">
      <c r="A8" s="9" t="n">
        <v>1926</v>
      </c>
      <c r="B8" s="8" t="n">
        <v>23076</v>
      </c>
      <c r="C8" s="8" t="n">
        <v>2324</v>
      </c>
      <c r="D8" s="9" t="n">
        <v>505</v>
      </c>
      <c r="E8" s="8" t="n">
        <v>25905</v>
      </c>
    </row>
    <row r="9">
      <c r="A9" s="9" t="n">
        <v>1927</v>
      </c>
      <c r="B9" s="8" t="n">
        <v>25093</v>
      </c>
      <c r="C9" s="8" t="n">
        <v>2950</v>
      </c>
      <c r="D9" s="9" t="n">
        <v>507</v>
      </c>
      <c r="E9" s="8" t="n">
        <v>28550</v>
      </c>
    </row>
    <row r="10">
      <c r="A10" s="9" t="n">
        <v>1928</v>
      </c>
      <c r="B10" s="8" t="n">
        <v>27379</v>
      </c>
      <c r="C10" s="8" t="n">
        <v>4818</v>
      </c>
      <c r="D10" s="9" t="n">
        <v>468</v>
      </c>
      <c r="E10" s="8" t="n">
        <v>33302</v>
      </c>
    </row>
    <row r="12">
      <c r="A12" s="2" t="inlineStr">
        <is>
          <t>Transcriber's notes</t>
        </is>
      </c>
    </row>
    <row r="13">
      <c r="A13" t="inlineStr">
        <is>
          <t>Faint print: thousands separators that look like full stops are transcribed as commas where the position requires a thousands separator.</t>
        </is>
      </c>
    </row>
    <row r="14">
      <c r="A14" t="inlineStr">
        <is>
          <t>Total includes unlisted others; not reconcilable.</t>
        </is>
      </c>
    </row>
  </sheetData>
  <hyperlinks>
    <hyperlink xmlns:r="http://schemas.openxmlformats.org/officeDocument/2006/relationships" ref="A5" r:id="rId1"/>
  </hyperlinks>
  <pageMargins left="0.75" right="0.75" top="1" bottom="1" header="0.5" footer="0.5"/>
</worksheet>
</file>

<file path=xl/worksheets/sheet56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Enamelled Hard Wares</t>
        </is>
      </c>
    </row>
    <row r="2">
      <c r="A2" t="inlineStr">
        <is>
          <t>Industry · printed pp. 410</t>
        </is>
      </c>
    </row>
    <row r="3">
      <c r="A3" t="inlineStr">
        <is>
          <t>Minor Manufactures</t>
        </is>
      </c>
    </row>
    <row r="4">
      <c r="A4" t="inlineStr">
        <is>
          <t>Scan: https://archive.org/details/japan-year-book-1930/page/n469/mode/1up</t>
        </is>
      </c>
    </row>
    <row r="5">
      <c r="A5" s="3" t="inlineStr">
        <is>
          <t>← Contents</t>
        </is>
      </c>
    </row>
    <row r="7">
      <c r="A7" s="2" t="inlineStr">
        <is>
          <t>Production</t>
        </is>
      </c>
    </row>
    <row r="8">
      <c r="A8" s="5" t="inlineStr">
        <is>
          <t>Year</t>
        </is>
      </c>
      <c r="B8" s="5" t="inlineStr">
        <is>
          <t>Production</t>
        </is>
      </c>
    </row>
    <row r="9">
      <c r="A9" s="9" t="n">
        <v>1925</v>
      </c>
      <c r="B9" t="inlineStr">
        <is>
          <t>¥11,131,553</t>
        </is>
      </c>
    </row>
    <row r="10">
      <c r="A10" s="9" t="n">
        <v>1926</v>
      </c>
      <c r="B10" s="8" t="n">
        <v>9028755</v>
      </c>
    </row>
    <row r="11">
      <c r="A11" s="9" t="n">
        <v>1927</v>
      </c>
      <c r="B11" s="8" t="n">
        <v>7097221</v>
      </c>
    </row>
    <row r="13">
      <c r="A13" s="2" t="inlineStr">
        <is>
          <t>Export</t>
        </is>
      </c>
    </row>
    <row r="14">
      <c r="A14" s="5" t="inlineStr">
        <is>
          <t>Year</t>
        </is>
      </c>
      <c r="B14" s="5" t="inlineStr">
        <is>
          <t>Export</t>
        </is>
      </c>
    </row>
    <row r="15">
      <c r="A15" s="9" t="n">
        <v>1926</v>
      </c>
      <c r="B15" t="inlineStr">
        <is>
          <t>¥5,970,328</t>
        </is>
      </c>
    </row>
    <row r="16">
      <c r="A16" s="9" t="n">
        <v>1927</v>
      </c>
      <c r="B16" s="8" t="n">
        <v>5933026</v>
      </c>
    </row>
    <row r="17">
      <c r="A17" s="9" t="n">
        <v>1928</v>
      </c>
      <c r="B17" s="8" t="n">
        <v>6444177</v>
      </c>
    </row>
    <row r="19">
      <c r="A19" s="2" t="inlineStr">
        <is>
          <t>Transcriber's notes</t>
        </is>
      </c>
    </row>
    <row r="20">
      <c r="A20" t="inlineStr">
        <is>
          <t>Faint print: thousands separators that look like full stops are transcribed as commas where the position requires a thousands separator.</t>
        </is>
      </c>
    </row>
    <row r="21">
      <c r="A21" t="inlineStr">
        <is>
          <t>Production (1925–27) and Export (1926–28) printed side by side with separate Year columns; given as two parts.</t>
        </is>
      </c>
    </row>
  </sheetData>
  <hyperlinks>
    <hyperlink xmlns:r="http://schemas.openxmlformats.org/officeDocument/2006/relationships" ref="A5" r:id="rId1"/>
  </hyperlinks>
  <pageMargins left="0.75" right="0.75" top="1" bottom="1" header="0.5" footer="0.5"/>
</worksheet>
</file>

<file path=xl/worksheets/sheet56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Wood Manufactures</t>
        </is>
      </c>
    </row>
    <row r="2">
      <c r="A2" t="inlineStr">
        <is>
          <t>Industry · printed pp. 410</t>
        </is>
      </c>
    </row>
    <row r="3">
      <c r="A3" t="inlineStr">
        <is>
          <t>Minor Manufactures — (including cabinet works, boxes, barrels, etc.)</t>
        </is>
      </c>
    </row>
    <row r="4">
      <c r="A4" t="inlineStr">
        <is>
          <t>Scan: https://archive.org/details/japan-year-book-1930/page/n469/mode/1up</t>
        </is>
      </c>
    </row>
    <row r="5">
      <c r="A5" s="3" t="inlineStr">
        <is>
          <t>← Contents</t>
        </is>
      </c>
    </row>
    <row r="7">
      <c r="A7" s="2" t="inlineStr">
        <is>
          <t>Production</t>
        </is>
      </c>
    </row>
    <row r="8">
      <c r="A8" s="5" t="inlineStr">
        <is>
          <t>Year</t>
        </is>
      </c>
      <c r="B8" s="5" t="inlineStr">
        <is>
          <t>Production</t>
        </is>
      </c>
    </row>
    <row r="9">
      <c r="A9" s="9" t="n">
        <v>1925</v>
      </c>
      <c r="B9" t="inlineStr">
        <is>
          <t>¥179,873,132</t>
        </is>
      </c>
    </row>
    <row r="10">
      <c r="A10" s="9" t="n">
        <v>1926</v>
      </c>
      <c r="B10" s="8" t="n">
        <v>189297609</v>
      </c>
    </row>
    <row r="11">
      <c r="A11" s="9" t="n">
        <v>1927</v>
      </c>
      <c r="B11" s="8" t="n">
        <v>199732678</v>
      </c>
    </row>
    <row r="13">
      <c r="A13" s="2" t="inlineStr">
        <is>
          <t>Export</t>
        </is>
      </c>
    </row>
    <row r="14">
      <c r="A14" s="5" t="inlineStr">
        <is>
          <t>Year</t>
        </is>
      </c>
      <c r="B14" s="5" t="inlineStr">
        <is>
          <t>Export</t>
        </is>
      </c>
    </row>
    <row r="15">
      <c r="A15" s="9" t="n">
        <v>1926</v>
      </c>
      <c r="B15" t="inlineStr">
        <is>
          <t>¥3,769,486</t>
        </is>
      </c>
    </row>
    <row r="16">
      <c r="A16" s="9" t="n">
        <v>1927</v>
      </c>
      <c r="B16" s="8" t="n">
        <v>3292639</v>
      </c>
    </row>
    <row r="17">
      <c r="A17" s="9" t="n">
        <v>1928</v>
      </c>
      <c r="B17" s="8" t="n">
        <v>3314674</v>
      </c>
    </row>
    <row r="19">
      <c r="A19" s="2" t="inlineStr">
        <is>
          <t>Footnotes</t>
        </is>
      </c>
    </row>
    <row r="20">
      <c r="A20" t="inlineStr">
        <is>
          <t>(Also vide Chap. on Forestry)</t>
        </is>
      </c>
    </row>
    <row r="22">
      <c r="A22" s="2" t="inlineStr">
        <is>
          <t>Transcriber's notes</t>
        </is>
      </c>
    </row>
    <row r="23">
      <c r="A23" t="inlineStr">
        <is>
          <t>Faint print: thousands separators that look like full stops are transcribed as commas where the position requires a thousands separator.</t>
        </is>
      </c>
    </row>
    <row r="24">
      <c r="A24" t="inlineStr">
        <is>
          <t>Production (1925–27) and Export (1926–28) printed side by side with separate Year columns; given as two parts.</t>
        </is>
      </c>
    </row>
  </sheetData>
  <hyperlinks>
    <hyperlink xmlns:r="http://schemas.openxmlformats.org/officeDocument/2006/relationships" ref="A5" r:id="rId1"/>
  </hyperlinks>
  <pageMargins left="0.75" right="0.75" top="1" bottom="1" header="0.5" footer="0.5"/>
</worksheet>
</file>

<file path=xl/worksheets/sheet565.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Bamboo Wares</t>
        </is>
      </c>
    </row>
    <row r="2">
      <c r="A2" t="inlineStr">
        <is>
          <t>Industry · printed pp. 410</t>
        </is>
      </c>
    </row>
    <row r="3">
      <c r="A3" t="inlineStr">
        <is>
          <t>Minor Manufactures</t>
        </is>
      </c>
    </row>
    <row r="4">
      <c r="A4" t="inlineStr">
        <is>
          <t>Scan: https://archive.org/details/japan-year-book-1930/page/n469/mode/1up</t>
        </is>
      </c>
    </row>
    <row r="5">
      <c r="A5" s="3" t="inlineStr">
        <is>
          <t>← Contents</t>
        </is>
      </c>
    </row>
    <row r="7">
      <c r="A7" s="2" t="inlineStr">
        <is>
          <t>Production</t>
        </is>
      </c>
    </row>
    <row r="8">
      <c r="A8" s="5" t="inlineStr">
        <is>
          <t>Year</t>
        </is>
      </c>
      <c r="B8" s="5" t="inlineStr">
        <is>
          <t>Production</t>
        </is>
      </c>
    </row>
    <row r="9">
      <c r="A9" s="9" t="n">
        <v>1925</v>
      </c>
      <c r="B9" t="inlineStr">
        <is>
          <t>¥14,557,331</t>
        </is>
      </c>
    </row>
    <row r="10">
      <c r="A10" s="9" t="n">
        <v>1926</v>
      </c>
      <c r="B10" s="8" t="n">
        <v>14009112</v>
      </c>
    </row>
    <row r="11">
      <c r="A11" s="9" t="n">
        <v>1927</v>
      </c>
      <c r="B11" s="8" t="n">
        <v>13789416</v>
      </c>
    </row>
    <row r="13">
      <c r="A13" s="2" t="inlineStr">
        <is>
          <t>Export</t>
        </is>
      </c>
    </row>
    <row r="14">
      <c r="A14" s="5" t="inlineStr">
        <is>
          <t>Year</t>
        </is>
      </c>
      <c r="B14" s="5" t="inlineStr">
        <is>
          <t>Export</t>
        </is>
      </c>
    </row>
    <row r="15">
      <c r="A15" s="9" t="n">
        <v>1926</v>
      </c>
      <c r="B15" t="inlineStr">
        <is>
          <t>¥1,754,461</t>
        </is>
      </c>
    </row>
    <row r="16">
      <c r="A16" s="9" t="n">
        <v>1927</v>
      </c>
      <c r="B16" s="8" t="n">
        <v>1486304</v>
      </c>
    </row>
    <row r="17">
      <c r="A17" s="9" t="n">
        <v>1928</v>
      </c>
      <c r="B17" s="8" t="n">
        <v>1355381</v>
      </c>
    </row>
    <row r="19">
      <c r="A19" s="2" t="inlineStr">
        <is>
          <t>Footnotes</t>
        </is>
      </c>
    </row>
    <row r="20">
      <c r="A20" t="inlineStr">
        <is>
          <t>The exports mainly consist of baskets, trunks and bags.</t>
        </is>
      </c>
    </row>
    <row r="22">
      <c r="A22" s="2" t="inlineStr">
        <is>
          <t>Transcriber's notes</t>
        </is>
      </c>
    </row>
    <row r="23">
      <c r="A23" t="inlineStr">
        <is>
          <t>Faint print: thousands separators that look like full stops are transcribed as commas where the position requires a thousands separator.</t>
        </is>
      </c>
    </row>
    <row r="24">
      <c r="A24" t="inlineStr">
        <is>
          <t>Production (1925–27) and Export (1926–28) printed side by side with separate Year columns; given as two parts.</t>
        </is>
      </c>
    </row>
  </sheetData>
  <hyperlinks>
    <hyperlink xmlns:r="http://schemas.openxmlformats.org/officeDocument/2006/relationships" ref="A5" r:id="rId1"/>
  </hyperlinks>
  <pageMargins left="0.75" right="0.75" top="1" bottom="1" header="0.5" footer="0.5"/>
</worksheet>
</file>

<file path=xl/worksheets/sheet566.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Fans and Folding Fans</t>
        </is>
      </c>
    </row>
    <row r="2">
      <c r="A2" t="inlineStr">
        <is>
          <t>Industry · printed pp. 410</t>
        </is>
      </c>
    </row>
    <row r="3">
      <c r="A3" t="inlineStr">
        <is>
          <t>Minor Manufactures</t>
        </is>
      </c>
    </row>
    <row r="4">
      <c r="A4" t="inlineStr">
        <is>
          <t>Scan: https://archive.org/details/japan-year-book-1930/page/n469/mode/1up</t>
        </is>
      </c>
    </row>
    <row r="5">
      <c r="A5" s="3" t="inlineStr">
        <is>
          <t>← Contents</t>
        </is>
      </c>
    </row>
    <row r="7">
      <c r="A7" s="2" t="inlineStr">
        <is>
          <t>Production</t>
        </is>
      </c>
    </row>
    <row r="8">
      <c r="A8" s="5" t="inlineStr">
        <is>
          <t>Year</t>
        </is>
      </c>
      <c r="B8" s="5" t="inlineStr">
        <is>
          <t>Production</t>
        </is>
      </c>
    </row>
    <row r="9">
      <c r="A9" s="9" t="n">
        <v>1925</v>
      </c>
      <c r="B9" t="inlineStr">
        <is>
          <t>¥5,176,238</t>
        </is>
      </c>
    </row>
    <row r="10">
      <c r="A10" s="9" t="n">
        <v>1926</v>
      </c>
      <c r="B10" s="8" t="n">
        <v>938000</v>
      </c>
    </row>
    <row r="11">
      <c r="A11" s="9" t="n">
        <v>1927</v>
      </c>
      <c r="B11" s="8" t="n">
        <v>816577</v>
      </c>
    </row>
    <row r="13">
      <c r="A13" s="2" t="inlineStr">
        <is>
          <t>Export</t>
        </is>
      </c>
    </row>
    <row r="14">
      <c r="A14" s="5" t="inlineStr">
        <is>
          <t>Year</t>
        </is>
      </c>
      <c r="B14" s="5" t="inlineStr">
        <is>
          <t>Export</t>
        </is>
      </c>
    </row>
    <row r="15">
      <c r="A15" s="9" t="n">
        <v>1926</v>
      </c>
      <c r="B15" t="inlineStr">
        <is>
          <t>¥635,204</t>
        </is>
      </c>
    </row>
    <row r="16">
      <c r="A16" s="9" t="n">
        <v>1927</v>
      </c>
      <c r="B16" s="8" t="n">
        <v>510404</v>
      </c>
    </row>
    <row r="17">
      <c r="A17" s="9" t="n">
        <v>1928</v>
      </c>
      <c r="B17" s="8" t="n">
        <v>494299</v>
      </c>
    </row>
    <row r="19">
      <c r="A19" s="2" t="inlineStr">
        <is>
          <t>Transcriber's notes</t>
        </is>
      </c>
    </row>
    <row r="20">
      <c r="A20" t="inlineStr">
        <is>
          <t>Faint print: thousands separators that look like full stops are transcribed as commas where the position requires a thousands separator.</t>
        </is>
      </c>
    </row>
    <row r="21">
      <c r="A21" t="inlineStr">
        <is>
          <t>Production (1925–27) and Export (1926–28) printed side by side with separate Year columns; given as two parts.</t>
        </is>
      </c>
    </row>
  </sheetData>
  <hyperlinks>
    <hyperlink xmlns:r="http://schemas.openxmlformats.org/officeDocument/2006/relationships" ref="A5" r:id="rId1"/>
  </hyperlinks>
  <pageMargins left="0.75" right="0.75" top="1" bottom="1" header="0.5" footer="0.5"/>
</worksheet>
</file>

<file path=xl/worksheets/sheet567.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Leather Goods</t>
        </is>
      </c>
    </row>
    <row r="2">
      <c r="A2" t="inlineStr">
        <is>
          <t>Industry · printed pp. 410</t>
        </is>
      </c>
    </row>
    <row r="3">
      <c r="A3" t="inlineStr">
        <is>
          <t>Minor Manufactures — (including boots, bags, portmanteaus, etc.)</t>
        </is>
      </c>
    </row>
    <row r="4">
      <c r="A4" t="inlineStr">
        <is>
          <t>Scan: https://archive.org/details/japan-year-book-1930/page/n469/mode/1up</t>
        </is>
      </c>
    </row>
    <row r="5">
      <c r="A5" s="3" t="inlineStr">
        <is>
          <t>← Contents</t>
        </is>
      </c>
    </row>
    <row r="7">
      <c r="A7" s="2" t="inlineStr">
        <is>
          <t>Production</t>
        </is>
      </c>
    </row>
    <row r="8">
      <c r="A8" s="5" t="inlineStr">
        <is>
          <t>Year</t>
        </is>
      </c>
      <c r="B8" s="5" t="inlineStr">
        <is>
          <t>Production</t>
        </is>
      </c>
    </row>
    <row r="9">
      <c r="A9" s="9" t="n">
        <v>1925</v>
      </c>
      <c r="B9" t="inlineStr">
        <is>
          <t>¥28,568,976</t>
        </is>
      </c>
    </row>
    <row r="10">
      <c r="A10" s="9" t="n">
        <v>1926</v>
      </c>
      <c r="B10" s="8" t="n">
        <v>29844533</v>
      </c>
    </row>
    <row r="11">
      <c r="A11" s="9" t="n">
        <v>1927</v>
      </c>
      <c r="B11" s="8" t="n">
        <v>32076425</v>
      </c>
    </row>
    <row r="13">
      <c r="A13" s="2" t="inlineStr">
        <is>
          <t>Export</t>
        </is>
      </c>
    </row>
    <row r="14">
      <c r="A14" s="5" t="inlineStr">
        <is>
          <t>Year</t>
        </is>
      </c>
      <c r="B14" s="5" t="inlineStr">
        <is>
          <t>Export</t>
        </is>
      </c>
    </row>
    <row r="15">
      <c r="A15" s="9" t="n">
        <v>1926</v>
      </c>
      <c r="B15" t="inlineStr">
        <is>
          <t>¥598,561</t>
        </is>
      </c>
    </row>
    <row r="16">
      <c r="A16" s="9" t="n">
        <v>1927</v>
      </c>
      <c r="B16" s="8" t="n">
        <v>603739</v>
      </c>
    </row>
    <row r="17">
      <c r="A17" s="9" t="n">
        <v>1928</v>
      </c>
      <c r="B17" s="8" t="n">
        <v>682524</v>
      </c>
    </row>
    <row r="19">
      <c r="A19" s="2" t="inlineStr">
        <is>
          <t>Transcriber's notes</t>
        </is>
      </c>
    </row>
    <row r="20">
      <c r="A20" t="inlineStr">
        <is>
          <t>Faint print: thousands separators that look like full stops are transcribed as commas where the position requires a thousands separator.</t>
        </is>
      </c>
    </row>
    <row r="21">
      <c r="A21" t="inlineStr">
        <is>
          <t>Production (1925–27) and Export (1926–28) printed side by side with separate Year columns; given as two parts.</t>
        </is>
      </c>
    </row>
  </sheetData>
  <hyperlinks>
    <hyperlink xmlns:r="http://schemas.openxmlformats.org/officeDocument/2006/relationships" ref="A5" r:id="rId1"/>
  </hyperlinks>
  <pageMargins left="0.75" right="0.75" top="1" bottom="1" header="0.5" footer="0.5"/>
</worksheet>
</file>

<file path=xl/worksheets/sheet568.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Toilet Articles</t>
        </is>
      </c>
    </row>
    <row r="2">
      <c r="A2" t="inlineStr">
        <is>
          <t>Industry · printed pp. 410</t>
        </is>
      </c>
    </row>
    <row r="3">
      <c r="A3" t="inlineStr">
        <is>
          <t>Minor Manufactures</t>
        </is>
      </c>
    </row>
    <row r="4">
      <c r="A4" t="inlineStr">
        <is>
          <t>Scan: https://archive.org/details/japan-year-book-1930/page/n469/mode/1up</t>
        </is>
      </c>
    </row>
    <row r="5">
      <c r="A5" s="3" t="inlineStr">
        <is>
          <t>← Contents</t>
        </is>
      </c>
    </row>
    <row r="7">
      <c r="A7" s="2" t="inlineStr">
        <is>
          <t>Production</t>
        </is>
      </c>
    </row>
    <row r="8">
      <c r="A8" s="5" t="inlineStr">
        <is>
          <t>Year</t>
        </is>
      </c>
      <c r="B8" s="5" t="inlineStr">
        <is>
          <t>Production</t>
        </is>
      </c>
    </row>
    <row r="9">
      <c r="A9" s="9" t="n">
        <v>1925</v>
      </c>
      <c r="B9" t="inlineStr">
        <is>
          <t>¥27,094,116</t>
        </is>
      </c>
    </row>
    <row r="10">
      <c r="A10" s="9" t="n">
        <v>1926</v>
      </c>
      <c r="B10" s="8" t="n">
        <v>23922840</v>
      </c>
    </row>
    <row r="11">
      <c r="A11" s="9" t="n">
        <v>1927</v>
      </c>
      <c r="B11" s="8" t="n">
        <v>28886244</v>
      </c>
    </row>
    <row r="13">
      <c r="A13" s="2" t="inlineStr">
        <is>
          <t>Export</t>
        </is>
      </c>
    </row>
    <row r="14">
      <c r="A14" s="5" t="inlineStr">
        <is>
          <t>Year</t>
        </is>
      </c>
      <c r="B14" s="5" t="inlineStr">
        <is>
          <t>Export</t>
        </is>
      </c>
    </row>
    <row r="15">
      <c r="A15" s="9" t="n">
        <v>1926</v>
      </c>
      <c r="B15" t="inlineStr">
        <is>
          <t>¥2,095,857</t>
        </is>
      </c>
    </row>
    <row r="16">
      <c r="A16" s="9" t="n">
        <v>1927</v>
      </c>
      <c r="B16" s="8" t="n">
        <v>2950995</v>
      </c>
    </row>
    <row r="17">
      <c r="A17" s="9" t="n">
        <v>1928</v>
      </c>
      <c r="B17" s="8" t="n">
        <v>4060496</v>
      </c>
    </row>
    <row r="19">
      <c r="A19" s="2" t="inlineStr">
        <is>
          <t>Footnotes</t>
        </is>
      </c>
    </row>
    <row r="20">
      <c r="A20" t="inlineStr">
        <is>
          <t>Exports include toilet cream, perfumed water, hair oil, tooth and toilet powders.</t>
        </is>
      </c>
    </row>
    <row r="22">
      <c r="A22" s="2" t="inlineStr">
        <is>
          <t>Transcriber's notes</t>
        </is>
      </c>
    </row>
    <row r="23">
      <c r="A23" t="inlineStr">
        <is>
          <t>Faint print: thousands separators that look like full stops are transcribed as commas where the position requires a thousands separator.</t>
        </is>
      </c>
    </row>
    <row r="24">
      <c r="A24" t="inlineStr">
        <is>
          <t>Production (1925–27) and Export (1926–28) printed side by side with separate Year columns; given as two parts.</t>
        </is>
      </c>
    </row>
  </sheetData>
  <hyperlinks>
    <hyperlink xmlns:r="http://schemas.openxmlformats.org/officeDocument/2006/relationships" ref="A5" r:id="rId1"/>
  </hyperlinks>
  <pageMargins left="0.75" right="0.75" top="1" bottom="1" header="0.5" footer="0.5"/>
</worksheet>
</file>

<file path=xl/worksheets/sheet569.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Wicker Works</t>
        </is>
      </c>
    </row>
    <row r="2">
      <c r="A2" t="inlineStr">
        <is>
          <t>Industry · printed pp. 411</t>
        </is>
      </c>
    </row>
    <row r="3">
      <c r="A3" t="inlineStr">
        <is>
          <t>Minor Manufactures</t>
        </is>
      </c>
    </row>
    <row r="4">
      <c r="A4" t="inlineStr">
        <is>
          <t>Scan: https://archive.org/details/japan-year-book-1930/page/n470/mode/1up</t>
        </is>
      </c>
    </row>
    <row r="5">
      <c r="A5" s="3" t="inlineStr">
        <is>
          <t>← Contents</t>
        </is>
      </c>
    </row>
    <row r="7">
      <c r="A7" s="2" t="inlineStr">
        <is>
          <t>Production</t>
        </is>
      </c>
    </row>
    <row r="8">
      <c r="A8" s="5" t="inlineStr">
        <is>
          <t>Year</t>
        </is>
      </c>
      <c r="B8" s="5" t="inlineStr">
        <is>
          <t>Production</t>
        </is>
      </c>
    </row>
    <row r="9">
      <c r="A9" s="9" t="n">
        <v>1925</v>
      </c>
      <c r="B9" t="inlineStr">
        <is>
          <t>¥4,496,440</t>
        </is>
      </c>
    </row>
    <row r="10">
      <c r="A10" s="9" t="n">
        <v>1926</v>
      </c>
      <c r="B10" s="8" t="n">
        <v>5200138</v>
      </c>
    </row>
    <row r="11">
      <c r="A11" s="9" t="n">
        <v>1927</v>
      </c>
      <c r="B11" s="8" t="n">
        <v>4626945</v>
      </c>
    </row>
    <row r="13">
      <c r="A13" s="2" t="inlineStr">
        <is>
          <t>Export</t>
        </is>
      </c>
    </row>
    <row r="14">
      <c r="A14" s="5" t="inlineStr">
        <is>
          <t>Year</t>
        </is>
      </c>
      <c r="B14" s="5" t="inlineStr">
        <is>
          <t>Export</t>
        </is>
      </c>
    </row>
    <row r="15">
      <c r="A15" s="9" t="n">
        <v>1926</v>
      </c>
      <c r="B15" t="inlineStr">
        <is>
          <t>¥218,995</t>
        </is>
      </c>
    </row>
    <row r="16">
      <c r="A16" s="9" t="n">
        <v>1927</v>
      </c>
      <c r="B16" s="8" t="n">
        <v>255736</v>
      </c>
    </row>
    <row r="17">
      <c r="A17" s="9" t="n">
        <v>1928</v>
      </c>
      <c r="B17" s="8" t="n">
        <v>258757</v>
      </c>
    </row>
    <row r="19">
      <c r="A19" s="2" t="inlineStr">
        <is>
          <t>Transcriber's notes</t>
        </is>
      </c>
    </row>
    <row r="20">
      <c r="A20" t="inlineStr">
        <is>
          <t>Faint print: thousands separators that look like full stops are transcribed as commas where the position requires a thousands separator.</t>
        </is>
      </c>
    </row>
    <row r="21">
      <c r="A21" t="inlineStr">
        <is>
          <t>Production and Export printed side by side with separate Year columns; given as two parts.</t>
        </is>
      </c>
    </row>
  </sheetData>
  <hyperlinks>
    <hyperlink xmlns:r="http://schemas.openxmlformats.org/officeDocument/2006/relationships" ref="A5" r:id="rId1"/>
  </hyperlinks>
  <pageMargins left="0.75" right="0.75" top="1" bottom="1" header="0.5" footer="0.5"/>
</worksheet>
</file>

<file path=xl/worksheets/sheet570.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Insulated Electric Wire</t>
        </is>
      </c>
    </row>
    <row r="2">
      <c r="A2" t="inlineStr">
        <is>
          <t>Industry · printed pp. 411</t>
        </is>
      </c>
    </row>
    <row r="3">
      <c r="A3" t="inlineStr">
        <is>
          <t>Minor Manufactures</t>
        </is>
      </c>
    </row>
    <row r="4">
      <c r="A4" t="inlineStr">
        <is>
          <t>Scan: https://archive.org/details/japan-year-book-1930/page/n470/mode/1up</t>
        </is>
      </c>
    </row>
    <row r="5">
      <c r="A5" s="3" t="inlineStr">
        <is>
          <t>← Contents</t>
        </is>
      </c>
    </row>
    <row r="7">
      <c r="A7" s="2" t="inlineStr">
        <is>
          <t>Production</t>
        </is>
      </c>
    </row>
    <row r="8">
      <c r="A8" s="5" t="inlineStr">
        <is>
          <t>Year</t>
        </is>
      </c>
      <c r="B8" s="5" t="inlineStr">
        <is>
          <t>Production</t>
        </is>
      </c>
    </row>
    <row r="9">
      <c r="A9" s="9" t="n">
        <v>1925</v>
      </c>
      <c r="B9" t="inlineStr">
        <is>
          <t>¥49,628,679</t>
        </is>
      </c>
    </row>
    <row r="10">
      <c r="A10" s="9" t="n">
        <v>1926</v>
      </c>
      <c r="B10" s="8" t="n">
        <v>78025372</v>
      </c>
    </row>
    <row r="11">
      <c r="A11" s="9" t="n">
        <v>1927</v>
      </c>
      <c r="B11" s="8" t="n">
        <v>77611760</v>
      </c>
    </row>
    <row r="13">
      <c r="A13" s="2" t="inlineStr">
        <is>
          <t>Export</t>
        </is>
      </c>
    </row>
    <row r="14">
      <c r="A14" s="5" t="inlineStr">
        <is>
          <t>Year</t>
        </is>
      </c>
      <c r="B14" s="5" t="inlineStr">
        <is>
          <t>Export — Picul</t>
        </is>
      </c>
      <c r="C14" s="5" t="inlineStr">
        <is>
          <t>Export — Value</t>
        </is>
      </c>
    </row>
    <row r="15">
      <c r="A15" s="9" t="n">
        <v>1926</v>
      </c>
      <c r="B15" s="8" t="n">
        <v>27583</v>
      </c>
      <c r="C15" t="inlineStr">
        <is>
          <t>¥1,863,704</t>
        </is>
      </c>
    </row>
    <row r="16">
      <c r="A16" s="9" t="n">
        <v>1927</v>
      </c>
      <c r="B16" s="8" t="n">
        <v>32299</v>
      </c>
      <c r="C16" s="8" t="n">
        <v>1942189</v>
      </c>
    </row>
    <row r="17">
      <c r="A17" s="9" t="n">
        <v>1928</v>
      </c>
      <c r="B17" s="8" t="n">
        <v>43374</v>
      </c>
      <c r="C17" s="8" t="n">
        <v>2785974</v>
      </c>
    </row>
    <row r="19">
      <c r="A19" s="2" t="inlineStr">
        <is>
          <t>Transcriber's notes</t>
        </is>
      </c>
    </row>
    <row r="20">
      <c r="A20" t="inlineStr">
        <is>
          <t>Faint print: thousands separators that look like full stops are transcribed as commas where the position requires a thousands separator.</t>
        </is>
      </c>
    </row>
    <row r="21">
      <c r="A21" t="inlineStr">
        <is>
          <t>Production and Export printed side by side with separate Year columns; given as two parts.</t>
        </is>
      </c>
    </row>
  </sheetData>
  <hyperlinks>
    <hyperlink xmlns:r="http://schemas.openxmlformats.org/officeDocument/2006/relationships" ref="A5" r:id="rId1"/>
  </hyperlinks>
  <pageMargins left="0.75" right="0.75" top="1" bottom="1" header="0.5" footer="0.5"/>
</worksheet>
</file>

<file path=xl/worksheets/sheet57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Registration of Patent Right</t>
        </is>
      </c>
    </row>
    <row r="2">
      <c r="A2" t="inlineStr">
        <is>
          <t>Industry · printed pp. 411</t>
        </is>
      </c>
    </row>
    <row r="3">
      <c r="A3" t="inlineStr">
        <is>
          <t>Statistics on Patents, Utility Models, etc. — The number of applications filed with the Patent Bureau for patents and for the registration of designs and trade-marks and utility models, number of patents granted and of designs, etc. registered during the three years ending 1927 are as follows:—</t>
        </is>
      </c>
    </row>
    <row r="4">
      <c r="A4" t="inlineStr">
        <is>
          <t>Scan: https://archive.org/details/japan-year-book-1930/page/n470/mode/1up</t>
        </is>
      </c>
    </row>
    <row r="5">
      <c r="A5" s="3" t="inlineStr">
        <is>
          <t>← Contents</t>
        </is>
      </c>
    </row>
    <row r="7">
      <c r="A7" s="5" t="inlineStr">
        <is>
          <t>Year</t>
        </is>
      </c>
      <c r="B7" s="5" t="inlineStr">
        <is>
          <t>Applications — Japanese</t>
        </is>
      </c>
      <c r="C7" s="5" t="inlineStr">
        <is>
          <t>Applications — Foreigners</t>
        </is>
      </c>
      <c r="D7" s="5" t="inlineStr">
        <is>
          <t>Applications — Total</t>
        </is>
      </c>
      <c r="E7" s="5" t="inlineStr">
        <is>
          <t>Registered — Japanese</t>
        </is>
      </c>
      <c r="F7" s="5" t="inlineStr">
        <is>
          <t>Registered — Foreigners</t>
        </is>
      </c>
      <c r="G7" s="5" t="inlineStr">
        <is>
          <t>Registered — Total</t>
        </is>
      </c>
    </row>
    <row r="8">
      <c r="A8" s="9" t="n">
        <v>1925</v>
      </c>
      <c r="B8" s="8" t="n">
        <v>10842</v>
      </c>
      <c r="C8" s="8" t="n">
        <v>1836</v>
      </c>
      <c r="D8" s="8" t="n">
        <v>12680</v>
      </c>
      <c r="E8" s="8" t="n">
        <v>3590</v>
      </c>
      <c r="F8" s="8" t="n">
        <v>1498</v>
      </c>
      <c r="G8" s="8" t="n">
        <v>5088</v>
      </c>
    </row>
    <row r="9">
      <c r="A9" s="9" t="n">
        <v>1926</v>
      </c>
      <c r="B9" s="8" t="n">
        <v>10617</v>
      </c>
      <c r="C9" s="8" t="n">
        <v>1878</v>
      </c>
      <c r="D9" s="8" t="n">
        <v>12496</v>
      </c>
      <c r="E9" s="8" t="n">
        <v>2498</v>
      </c>
      <c r="F9" s="8" t="n">
        <v>1022</v>
      </c>
      <c r="G9" s="8" t="n">
        <v>3520</v>
      </c>
    </row>
    <row r="10">
      <c r="A10" s="9" t="n">
        <v>1027</v>
      </c>
      <c r="B10" s="8" t="n">
        <v>10284</v>
      </c>
      <c r="C10" s="8" t="n">
        <v>2323</v>
      </c>
      <c r="D10" s="8" t="n">
        <v>12607</v>
      </c>
      <c r="E10" s="8" t="n">
        <v>3160</v>
      </c>
      <c r="F10" s="8" t="n">
        <v>1211</v>
      </c>
      <c r="G10" s="8" t="n">
        <v>4371</v>
      </c>
    </row>
    <row r="12">
      <c r="A12" s="2" t="inlineStr">
        <is>
          <t>Transcriber's notes</t>
        </is>
      </c>
    </row>
    <row r="13">
      <c r="A13" t="inlineStr">
        <is>
          <t>Faint print: thousands separators that look like full stops are transcribed as commas where the position requires a thousands separator.</t>
        </is>
      </c>
    </row>
    <row r="14">
      <c r="A14" t="inlineStr">
        <is>
          <t>Third year printed "1027" (misprint for 1927) — transcribed as printed.</t>
        </is>
      </c>
    </row>
    <row r="15">
      <c r="A15" t="inlineStr">
        <is>
          <t>Applications Total 1925 12,680: parts sum to 12,678 — does NOT reconcile (diff +2)</t>
        </is>
      </c>
    </row>
    <row r="16">
      <c r="A16" t="inlineStr">
        <is>
          <t>Registered Total 1925 5,088: parts sum to 5,088 — reconciles</t>
        </is>
      </c>
    </row>
    <row r="17">
      <c r="A17" t="inlineStr">
        <is>
          <t>Applications Total 1926 12,496: parts sum to 12,495 — does NOT reconcile (diff +1)</t>
        </is>
      </c>
    </row>
    <row r="18">
      <c r="A18" t="inlineStr">
        <is>
          <t>Registered Total 1926 3,520: parts sum to 3,520 — reconciles</t>
        </is>
      </c>
    </row>
    <row r="19">
      <c r="A19" t="inlineStr">
        <is>
          <t>Applications Total 1027 12,607: parts sum to 12,607 — reconciles</t>
        </is>
      </c>
    </row>
    <row r="20">
      <c r="A20" t="inlineStr">
        <is>
          <t>Registered Total 1027 4,371: parts sum to 4,371 — reconciles</t>
        </is>
      </c>
    </row>
    <row r="21">
      <c r="A21" t="inlineStr">
        <is>
          <t>Applications 1925/1926 cells re-read under enlargement; figures as printed.</t>
        </is>
      </c>
    </row>
  </sheetData>
  <hyperlinks>
    <hyperlink xmlns:r="http://schemas.openxmlformats.org/officeDocument/2006/relationships" ref="A5" r:id="rId1"/>
  </hyperlinks>
  <pageMargins left="0.75" right="0.75" top="1" bottom="1" header="0.5" footer="0.5"/>
</worksheet>
</file>

<file path=xl/worksheets/sheet572.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Registration of Utility Models</t>
        </is>
      </c>
    </row>
    <row r="2">
      <c r="A2" t="inlineStr">
        <is>
          <t>Industry · printed pp. 411</t>
        </is>
      </c>
    </row>
    <row r="3">
      <c r="A3" t="inlineStr">
        <is>
          <t>Statistics on Patents, Utility Models, etc. — The number of applications filed with the Patent Bureau for patents and for the registration of designs and trade-marks and utility models, number of patents granted and of designs, etc. registered during the three years ending 1927 are as follows:—</t>
        </is>
      </c>
    </row>
    <row r="4">
      <c r="A4" t="inlineStr">
        <is>
          <t>Scan: https://archive.org/details/japan-year-book-1930/page/n470/mode/1up</t>
        </is>
      </c>
    </row>
    <row r="5">
      <c r="A5" s="3" t="inlineStr">
        <is>
          <t>← Contents</t>
        </is>
      </c>
    </row>
    <row r="7">
      <c r="A7" s="5" t="inlineStr">
        <is>
          <t>Year</t>
        </is>
      </c>
      <c r="B7" s="5" t="inlineStr">
        <is>
          <t>Applications — Japanese</t>
        </is>
      </c>
      <c r="C7" s="5" t="inlineStr">
        <is>
          <t>Applications — Foreigners</t>
        </is>
      </c>
      <c r="D7" s="5" t="inlineStr">
        <is>
          <t>Applications — Total</t>
        </is>
      </c>
      <c r="E7" s="5" t="inlineStr">
        <is>
          <t>Registered — Japanese</t>
        </is>
      </c>
      <c r="F7" s="5" t="inlineStr">
        <is>
          <t>Registered — Foreigners</t>
        </is>
      </c>
      <c r="G7" s="5" t="inlineStr">
        <is>
          <t>Registered — Total</t>
        </is>
      </c>
    </row>
    <row r="8">
      <c r="A8" s="9" t="n">
        <v>1925</v>
      </c>
      <c r="B8" s="8" t="n">
        <v>27613</v>
      </c>
      <c r="C8" s="9" t="n">
        <v>86</v>
      </c>
      <c r="D8" s="8" t="n">
        <v>27699</v>
      </c>
      <c r="E8" s="8" t="n">
        <v>11664</v>
      </c>
      <c r="F8" s="9" t="n">
        <v>37</v>
      </c>
      <c r="G8" s="8" t="n">
        <v>11701</v>
      </c>
    </row>
    <row r="9">
      <c r="A9" s="9" t="n">
        <v>1926</v>
      </c>
      <c r="B9" s="8" t="n">
        <v>27395</v>
      </c>
      <c r="C9" s="9" t="n">
        <v>72</v>
      </c>
      <c r="D9" s="8" t="n">
        <v>27467</v>
      </c>
      <c r="E9" s="8" t="n">
        <v>7574</v>
      </c>
      <c r="F9" s="9" t="n">
        <v>45</v>
      </c>
      <c r="G9" s="8" t="n">
        <v>7619</v>
      </c>
    </row>
    <row r="10">
      <c r="A10" s="9" t="n">
        <v>1927</v>
      </c>
      <c r="B10" s="8" t="n">
        <v>27575</v>
      </c>
      <c r="C10" s="9" t="n">
        <v>100</v>
      </c>
      <c r="D10" s="8" t="n">
        <v>27675</v>
      </c>
      <c r="E10" s="8" t="n">
        <v>9336</v>
      </c>
      <c r="F10" s="9" t="n">
        <v>51</v>
      </c>
      <c r="G10" s="8" t="n">
        <v>9387</v>
      </c>
    </row>
    <row r="12">
      <c r="A12" s="2" t="inlineStr">
        <is>
          <t>Transcriber's notes</t>
        </is>
      </c>
    </row>
    <row r="13">
      <c r="A13" t="inlineStr">
        <is>
          <t>Faint print: thousands separators that look like full stops are transcribed as commas where the position requires a thousands separator.</t>
        </is>
      </c>
    </row>
    <row r="14">
      <c r="A14" t="inlineStr">
        <is>
          <t>Applications Total 1925 27,699: parts sum to 27,699 — reconciles</t>
        </is>
      </c>
    </row>
    <row r="15">
      <c r="A15" t="inlineStr">
        <is>
          <t>Registered Total 1925 11,701: parts sum to 11,701 — reconciles</t>
        </is>
      </c>
    </row>
    <row r="16">
      <c r="A16" t="inlineStr">
        <is>
          <t>Applications Total 1926 27,467: parts sum to 27,467 — reconciles</t>
        </is>
      </c>
    </row>
    <row r="17">
      <c r="A17" t="inlineStr">
        <is>
          <t>Registered Total 1926 7,619: parts sum to 7,619 — reconciles</t>
        </is>
      </c>
    </row>
    <row r="18">
      <c r="A18" t="inlineStr">
        <is>
          <t>Applications Total 1927 27,675: parts sum to 27,675 — reconciles</t>
        </is>
      </c>
    </row>
    <row r="19">
      <c r="A19" t="inlineStr">
        <is>
          <t>Registered Total 1927 9,387: parts sum to 9,387 — reconciles</t>
        </is>
      </c>
    </row>
  </sheetData>
  <hyperlinks>
    <hyperlink xmlns:r="http://schemas.openxmlformats.org/officeDocument/2006/relationships" ref="A5" r:id="rId1"/>
  </hyperlinks>
  <pageMargins left="0.75" right="0.75" top="1" bottom="1" header="0.5" footer="0.5"/>
</worksheet>
</file>

<file path=xl/worksheets/sheet57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Registration of Designs</t>
        </is>
      </c>
    </row>
    <row r="2">
      <c r="A2" t="inlineStr">
        <is>
          <t>Industry · printed pp. 411</t>
        </is>
      </c>
    </row>
    <row r="3">
      <c r="A3" t="inlineStr">
        <is>
          <t>Statistics on Patents, Utility Models, etc. — The number of applications filed with the Patent Bureau for patents and for the registration of designs and trade-marks and utility models, number of patents granted and of designs, etc. registered during the three years ending 1927 are as follows:—</t>
        </is>
      </c>
    </row>
    <row r="4">
      <c r="A4" t="inlineStr">
        <is>
          <t>Scan: https://archive.org/details/japan-year-book-1930/page/n470/mode/1up</t>
        </is>
      </c>
    </row>
    <row r="5">
      <c r="A5" s="3" t="inlineStr">
        <is>
          <t>← Contents</t>
        </is>
      </c>
    </row>
    <row r="7">
      <c r="A7" s="5" t="inlineStr">
        <is>
          <t>Year</t>
        </is>
      </c>
      <c r="B7" s="5" t="inlineStr">
        <is>
          <t>Applications — Japanese</t>
        </is>
      </c>
      <c r="C7" s="5" t="inlineStr">
        <is>
          <t>Applications — Foreigners</t>
        </is>
      </c>
      <c r="D7" s="5" t="inlineStr">
        <is>
          <t>Applications — Total</t>
        </is>
      </c>
      <c r="E7" s="5" t="inlineStr">
        <is>
          <t>Registered — Japanese</t>
        </is>
      </c>
      <c r="F7" s="5" t="inlineStr">
        <is>
          <t>Registered — Foreigners</t>
        </is>
      </c>
      <c r="G7" s="5" t="inlineStr">
        <is>
          <t>Registered — Total</t>
        </is>
      </c>
    </row>
    <row r="8">
      <c r="A8" s="9" t="n">
        <v>1925</v>
      </c>
      <c r="B8" s="8" t="n">
        <v>5200</v>
      </c>
      <c r="C8" s="9" t="n">
        <v>32</v>
      </c>
      <c r="D8" s="8" t="n">
        <v>5232</v>
      </c>
      <c r="E8" s="8" t="n">
        <v>3042</v>
      </c>
      <c r="F8" s="9" t="n">
        <v>7</v>
      </c>
      <c r="G8" s="8" t="n">
        <v>3049</v>
      </c>
    </row>
    <row r="9">
      <c r="A9" s="9" t="n">
        <v>1926</v>
      </c>
      <c r="B9" s="8" t="n">
        <v>7277</v>
      </c>
      <c r="C9" s="9" t="n">
        <v>77</v>
      </c>
      <c r="D9" s="8" t="n">
        <v>7354</v>
      </c>
      <c r="E9" t="inlineStr"/>
      <c r="F9" s="9" t="n">
        <v>27</v>
      </c>
      <c r="G9" s="8" t="n">
        <v>3774</v>
      </c>
    </row>
    <row r="10">
      <c r="A10" s="9" t="n">
        <v>1927</v>
      </c>
      <c r="B10" s="8" t="n">
        <v>9162</v>
      </c>
      <c r="C10" s="9" t="n">
        <v>19</v>
      </c>
      <c r="D10" s="8" t="n">
        <v>9181</v>
      </c>
      <c r="E10" s="8" t="n">
        <v>4670</v>
      </c>
      <c r="F10" s="9" t="n">
        <v>21</v>
      </c>
      <c r="G10" s="8" t="n">
        <v>4691</v>
      </c>
    </row>
    <row r="12">
      <c r="A12" s="2" t="inlineStr">
        <is>
          <t>Transcriber's notes</t>
        </is>
      </c>
    </row>
    <row r="13">
      <c r="A13" t="inlineStr">
        <is>
          <t>Faint print: thousands separators that look like full stops are transcribed as commas where the position requires a thousands separator.</t>
        </is>
      </c>
    </row>
    <row r="14">
      <c r="A14" t="inlineStr">
        <is>
          <t>Applications Total 1925 5,232: parts sum to 5,232 — reconciles</t>
        </is>
      </c>
    </row>
    <row r="15">
      <c r="A15" t="inlineStr">
        <is>
          <t>Registered Total 1925 3,049: parts sum to 3,049 — reconciles</t>
        </is>
      </c>
    </row>
    <row r="16">
      <c r="A16" t="inlineStr">
        <is>
          <t>Applications Total 1926 7,354: parts sum to 7,354 — reconciles</t>
        </is>
      </c>
    </row>
    <row r="17">
      <c r="A17" t="inlineStr">
        <is>
          <t>Applications Total 1927 9,181: parts sum to 9,181 — reconciles</t>
        </is>
      </c>
    </row>
    <row r="18">
      <c r="A18" t="inlineStr">
        <is>
          <t>Registered Total 1927 4,691: parts sum to 4,691 — reconciles</t>
        </is>
      </c>
    </row>
    <row r="19">
      <c r="A19" t="inlineStr">
        <is>
          <t>Registered Japanese 1926: second digit broken in print (3,?47 — reads most like 9 but could be 7); left blank. Registered Total 1926 printed 3,774 (last digit faint): cannot check; with 3,947 the parts would sum to 3,974 (diff 200), with 3,747 to 3,774 — not used to decide the digit.</t>
        </is>
      </c>
    </row>
  </sheetData>
  <hyperlinks>
    <hyperlink xmlns:r="http://schemas.openxmlformats.org/officeDocument/2006/relationships" ref="A5" r:id="rId1"/>
  </hyperlinks>
  <pageMargins left="0.75" right="0.75" top="1" bottom="1" header="0.5" footer="0.5"/>
</worksheet>
</file>

<file path=xl/worksheets/sheet574.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Registration of Trade-Marks</t>
        </is>
      </c>
    </row>
    <row r="2">
      <c r="A2" t="inlineStr">
        <is>
          <t>Industry · printed pp. 411</t>
        </is>
      </c>
    </row>
    <row r="3">
      <c r="A3" t="inlineStr">
        <is>
          <t>Statistics on Patents, Utility Models, etc. — The number of applications filed with the Patent Bureau for patents and for the registration of designs and trade-marks and utility models, number of patents granted and of designs, etc. registered during the three years ending 1927 are as follows:—</t>
        </is>
      </c>
    </row>
    <row r="4">
      <c r="A4" t="inlineStr">
        <is>
          <t>Scan: https://archive.org/details/japan-year-book-1930/page/n470/mode/1up</t>
        </is>
      </c>
    </row>
    <row r="5">
      <c r="A5" s="3" t="inlineStr">
        <is>
          <t>← Contents</t>
        </is>
      </c>
    </row>
    <row r="7">
      <c r="A7" s="5" t="inlineStr">
        <is>
          <t>Year</t>
        </is>
      </c>
      <c r="B7" s="5" t="inlineStr">
        <is>
          <t>Applications — Japanese</t>
        </is>
      </c>
      <c r="C7" s="5" t="inlineStr">
        <is>
          <t>Applications — Foreigners</t>
        </is>
      </c>
      <c r="D7" s="5" t="inlineStr">
        <is>
          <t>Applications — Total</t>
        </is>
      </c>
      <c r="E7" s="5" t="inlineStr">
        <is>
          <t>Registered — Japanese</t>
        </is>
      </c>
      <c r="F7" s="5" t="inlineStr">
        <is>
          <t>Registered — Foreigners</t>
        </is>
      </c>
      <c r="G7" s="5" t="inlineStr">
        <is>
          <t>Registered — Total</t>
        </is>
      </c>
    </row>
    <row r="8">
      <c r="A8" s="9" t="n">
        <v>1925</v>
      </c>
      <c r="B8" s="8" t="n">
        <v>19716</v>
      </c>
      <c r="C8" s="8" t="n">
        <v>1225</v>
      </c>
      <c r="D8" s="8" t="n">
        <v>20941</v>
      </c>
      <c r="E8" s="8" t="n">
        <v>10426</v>
      </c>
      <c r="F8" s="8" t="n">
        <v>1299</v>
      </c>
      <c r="G8" s="8" t="n">
        <v>11725</v>
      </c>
    </row>
    <row r="9">
      <c r="A9" s="9" t="n">
        <v>1926</v>
      </c>
      <c r="B9" s="8" t="n">
        <v>20700</v>
      </c>
      <c r="C9" s="8" t="n">
        <v>1025</v>
      </c>
      <c r="D9" s="8" t="n">
        <v>21726</v>
      </c>
      <c r="E9" s="8" t="n">
        <v>9925</v>
      </c>
      <c r="F9" s="8" t="n">
        <v>1098</v>
      </c>
      <c r="G9" s="8" t="n">
        <v>11023</v>
      </c>
    </row>
    <row r="10">
      <c r="A10" s="9" t="n">
        <v>1927</v>
      </c>
      <c r="B10" s="8" t="n">
        <v>18469</v>
      </c>
      <c r="C10" s="8" t="n">
        <v>1227</v>
      </c>
      <c r="D10" s="8" t="n">
        <v>19696</v>
      </c>
      <c r="E10" s="8" t="n">
        <v>7275</v>
      </c>
      <c r="F10" s="9" t="n">
        <v>765</v>
      </c>
      <c r="G10" s="8" t="n">
        <v>8040</v>
      </c>
    </row>
    <row r="12">
      <c r="A12" s="2" t="inlineStr">
        <is>
          <t>Transcriber's notes</t>
        </is>
      </c>
    </row>
    <row r="13">
      <c r="A13" t="inlineStr">
        <is>
          <t>Faint print: thousands separators that look like full stops are transcribed as commas where the position requires a thousands separator.</t>
        </is>
      </c>
    </row>
    <row r="14">
      <c r="A14" t="inlineStr">
        <is>
          <t>Applications Total 1925 20,941: parts sum to 20,941 — reconciles</t>
        </is>
      </c>
    </row>
    <row r="15">
      <c r="A15" t="inlineStr">
        <is>
          <t>Registered Total 1925 11,725: parts sum to 11,725 — reconciles</t>
        </is>
      </c>
    </row>
    <row r="16">
      <c r="A16" t="inlineStr">
        <is>
          <t>Applications Total 1926 21,726: parts sum to 21,725 — does NOT reconcile (diff +1)</t>
        </is>
      </c>
    </row>
    <row r="17">
      <c r="A17" t="inlineStr">
        <is>
          <t>Registered Total 1926 11,023: parts sum to 11,023 — reconciles</t>
        </is>
      </c>
    </row>
    <row r="18">
      <c r="A18" t="inlineStr">
        <is>
          <t>Applications Total 1927 19,696: parts sum to 19,696 — reconciles</t>
        </is>
      </c>
    </row>
    <row r="19">
      <c r="A19" t="inlineStr">
        <is>
          <t>Registered Total 1927 8,040: parts sum to 8,040 — reconciles</t>
        </is>
      </c>
    </row>
  </sheetData>
  <hyperlinks>
    <hyperlink xmlns:r="http://schemas.openxmlformats.org/officeDocument/2006/relationships" ref="A5" r:id="rId1"/>
  </hyperlinks>
  <pageMargins left="0.75" right="0.75" top="1" bottom="1" header="0.5" footer="0.5"/>
</worksheet>
</file>

<file path=xl/worksheets/sheet57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Business Promotion in 1928</t>
        </is>
      </c>
    </row>
    <row r="2">
      <c r="A2" t="inlineStr">
        <is>
          <t>Trade · printed pp. 413</t>
        </is>
      </c>
    </row>
    <row r="3">
      <c r="A3" t="inlineStr">
        <is>
          <t>As investigated by the Bank of Japan new investment or expansion by companies in 1928 is as follows for the entire field of business enterprises (in ¥1,000):—</t>
        </is>
      </c>
    </row>
    <row r="4">
      <c r="A4" t="inlineStr">
        <is>
          <t>Scan: https://archive.org/details/japan-year-book-1930/page/n472/mode/1up</t>
        </is>
      </c>
    </row>
    <row r="5">
      <c r="A5" s="3" t="inlineStr">
        <is>
          <t>← Contents</t>
        </is>
      </c>
    </row>
    <row r="7">
      <c r="A7" s="5" t="inlineStr">
        <is>
          <t>Item</t>
        </is>
      </c>
      <c r="B7" s="5" t="inlineStr">
        <is>
          <t>New Promotion — No. of Cos.</t>
        </is>
      </c>
      <c r="C7" s="5" t="inlineStr">
        <is>
          <t>New Promotion — Inc'd Cap.</t>
        </is>
      </c>
      <c r="D7" s="5" t="inlineStr">
        <is>
          <t>Expansion — No. of Cos.</t>
        </is>
      </c>
      <c r="E7" s="5" t="inlineStr">
        <is>
          <t>Expansion — Inc'd Cap.</t>
        </is>
      </c>
    </row>
    <row r="8">
      <c r="A8" t="inlineStr">
        <is>
          <t>Total investment in 1928</t>
        </is>
      </c>
      <c r="B8" s="9" t="n">
        <v>681</v>
      </c>
      <c r="C8" s="8" t="n">
        <v>645278</v>
      </c>
      <c r="D8" s="9" t="n">
        <v>169</v>
      </c>
      <c r="E8" s="8" t="n">
        <v>390138</v>
      </c>
    </row>
    <row r="9">
      <c r="A9" t="inlineStr">
        <is>
          <t>Comparison with 1927</t>
        </is>
      </c>
      <c r="B9" t="inlineStr">
        <is>
          <t>‡ 110</t>
        </is>
      </c>
      <c r="C9" t="inlineStr">
        <is>
          <t>‡ 69,190</t>
        </is>
      </c>
      <c r="D9" t="inlineStr">
        <is>
          <t>* 20</t>
        </is>
      </c>
      <c r="E9" t="inlineStr">
        <is>
          <t>* 13,764</t>
        </is>
      </c>
    </row>
    <row r="11">
      <c r="A11" s="2" t="inlineStr">
        <is>
          <t>Footnotes</t>
        </is>
      </c>
    </row>
    <row r="12">
      <c r="A12" t="inlineStr">
        <is>
          <t>N.B.—(*) increase, (‡) decrease.</t>
        </is>
      </c>
    </row>
    <row r="14">
      <c r="A14" s="2" t="inlineStr">
        <is>
          <t>Transcriber's notes</t>
        </is>
      </c>
    </row>
    <row r="15">
      <c r="A15" t="inlineStr">
        <is>
          <t>Faint print: thousands separators that look like full stops are transcribed as commas where the position requires a thousands separator.</t>
        </is>
      </c>
    </row>
    <row r="16">
      <c r="A16" t="inlineStr">
        <is>
          <t>Increase mark printed as a bullet-like asterisk; transcribed as *.</t>
        </is>
      </c>
    </row>
  </sheetData>
  <hyperlinks>
    <hyperlink xmlns:r="http://schemas.openxmlformats.org/officeDocument/2006/relationships" ref="A5" r:id="rId1"/>
  </hyperlinks>
  <pageMargins left="0.75" right="0.75" top="1" bottom="1" header="0.5" footer="0.5"/>
</worksheet>
</file>

<file path=xl/worksheets/sheet576.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Deflation in Recent Years</t>
        </is>
      </c>
    </row>
    <row r="2">
      <c r="A2" t="inlineStr">
        <is>
          <t>Trade · printed pp. 413</t>
        </is>
      </c>
    </row>
    <row r="3">
      <c r="A3" t="inlineStr">
        <is>
          <t>The following statistics compiled by the Japan Industrial Bank ... for joint stock companies only (figures in unit of ¥1,000):—</t>
        </is>
      </c>
    </row>
    <row r="4">
      <c r="A4" t="inlineStr">
        <is>
          <t>Scan: https://archive.org/details/japan-year-book-1930/page/n472/mode/1up</t>
        </is>
      </c>
    </row>
    <row r="5">
      <c r="A5" s="3" t="inlineStr">
        <is>
          <t>← Contents</t>
        </is>
      </c>
    </row>
    <row r="7">
      <c r="A7" s="5" t="inlineStr">
        <is>
          <t>Year</t>
        </is>
      </c>
      <c r="B7" s="5" t="inlineStr">
        <is>
          <t>New promotion</t>
        </is>
      </c>
      <c r="C7" s="5" t="inlineStr">
        <is>
          <t>Expansion</t>
        </is>
      </c>
      <c r="D7" s="5" t="inlineStr">
        <is>
          <t>Loans</t>
        </is>
      </c>
      <c r="E7" s="5" t="inlineStr">
        <is>
          <t>Capi'tal reduced</t>
        </is>
      </c>
      <c r="F7" s="5" t="inlineStr">
        <is>
          <t>Dissolved business</t>
        </is>
      </c>
    </row>
    <row r="8">
      <c r="A8" s="9" t="n">
        <v>1921</v>
      </c>
      <c r="B8" s="8" t="n">
        <v>1615925</v>
      </c>
      <c r="C8" s="8" t="n">
        <v>1744723</v>
      </c>
      <c r="D8" s="8" t="n">
        <v>516043</v>
      </c>
      <c r="E8" s="8" t="n">
        <v>125269</v>
      </c>
      <c r="F8" s="8" t="n">
        <v>648745</v>
      </c>
    </row>
    <row r="9">
      <c r="A9" s="9" t="n">
        <v>1922</v>
      </c>
      <c r="B9" s="8" t="n">
        <v>1092596</v>
      </c>
      <c r="C9" s="8" t="n">
        <v>742634</v>
      </c>
      <c r="D9" s="8" t="n">
        <v>347905</v>
      </c>
      <c r="E9" s="8" t="n">
        <v>372913</v>
      </c>
      <c r="F9" s="8" t="n">
        <v>681175</v>
      </c>
    </row>
    <row r="10">
      <c r="A10" s="9" t="n">
        <v>1923</v>
      </c>
      <c r="B10" s="8" t="n">
        <v>548941</v>
      </c>
      <c r="C10" s="8" t="n">
        <v>307850</v>
      </c>
      <c r="D10" s="8" t="n">
        <v>248482</v>
      </c>
      <c r="E10" s="8" t="n">
        <v>128575</v>
      </c>
      <c r="F10" s="8" t="n">
        <v>325268</v>
      </c>
    </row>
    <row r="11">
      <c r="A11" s="9" t="n">
        <v>1924</v>
      </c>
      <c r="B11" s="8" t="n">
        <v>737747</v>
      </c>
      <c r="C11" s="8" t="n">
        <v>743942</v>
      </c>
      <c r="D11" s="8" t="n">
        <v>793591</v>
      </c>
      <c r="E11" s="8" t="n">
        <v>418651</v>
      </c>
      <c r="F11" s="8" t="n">
        <v>927729</v>
      </c>
    </row>
    <row r="12">
      <c r="A12" s="9" t="n">
        <v>1925</v>
      </c>
      <c r="B12" s="8" t="n">
        <v>484901</v>
      </c>
      <c r="C12" s="8" t="n">
        <v>352100</v>
      </c>
      <c r="D12" s="8" t="n">
        <v>525416</v>
      </c>
      <c r="E12" s="8" t="n">
        <v>210920</v>
      </c>
      <c r="F12" s="8" t="n">
        <v>348177</v>
      </c>
    </row>
    <row r="13">
      <c r="A13" s="9" t="n">
        <v>1926</v>
      </c>
      <c r="B13" s="8" t="n">
        <v>591633</v>
      </c>
      <c r="C13" s="8" t="n">
        <v>287105</v>
      </c>
      <c r="D13" s="8" t="n">
        <v>515353</v>
      </c>
      <c r="E13" s="8" t="n">
        <v>144749</v>
      </c>
      <c r="F13" s="8" t="n">
        <v>345884</v>
      </c>
    </row>
    <row r="14">
      <c r="A14" s="9" t="n">
        <v>1927</v>
      </c>
      <c r="B14" s="8" t="n">
        <v>771502</v>
      </c>
      <c r="C14" s="8" t="n">
        <v>748756</v>
      </c>
      <c r="D14" s="8" t="n">
        <v>626344</v>
      </c>
      <c r="E14" s="8" t="n">
        <v>155296</v>
      </c>
      <c r="F14" s="8" t="n">
        <v>458125</v>
      </c>
    </row>
    <row r="15">
      <c r="A15" s="9" t="n">
        <v>1928</v>
      </c>
      <c r="B15" s="8" t="n">
        <v>679915</v>
      </c>
      <c r="C15" s="8" t="n">
        <v>670936</v>
      </c>
      <c r="D15" s="8" t="n">
        <v>1584411</v>
      </c>
      <c r="E15" s="8" t="n">
        <v>208774</v>
      </c>
      <c r="F15" s="8" t="n">
        <v>619061</v>
      </c>
    </row>
    <row r="16">
      <c r="A16" t="inlineStr">
        <is>
          <t>1929*</t>
        </is>
      </c>
      <c r="B16" s="8" t="n">
        <v>295689</v>
      </c>
      <c r="C16" s="8" t="n">
        <v>196498</v>
      </c>
      <c r="D16" s="8" t="n">
        <v>363747</v>
      </c>
      <c r="E16" s="8" t="n">
        <v>65854</v>
      </c>
      <c r="F16" s="8" t="n">
        <v>144532</v>
      </c>
    </row>
    <row r="18">
      <c r="A18" s="2" t="inlineStr">
        <is>
          <t>Footnotes</t>
        </is>
      </c>
    </row>
    <row r="19">
      <c r="A19" t="inlineStr">
        <is>
          <t>* Figures for the 1st half.</t>
        </is>
      </c>
    </row>
    <row r="21">
      <c r="A21" s="2" t="inlineStr">
        <is>
          <t>Transcriber's notes</t>
        </is>
      </c>
    </row>
    <row r="22">
      <c r="A22" t="inlineStr">
        <is>
          <t>Faint print: thousands separators that look like full stops are transcribed as commas where the position requires a thousands separator.</t>
        </is>
      </c>
    </row>
    <row r="23">
      <c r="A23" t="inlineStr">
        <is>
          <t>Column heading printed "Capi'al reduced" (Capital reduced).</t>
        </is>
      </c>
    </row>
    <row r="24">
      <c r="A24" t="inlineStr">
        <is>
          <t>No totals printed.</t>
        </is>
      </c>
    </row>
  </sheetData>
  <hyperlinks>
    <hyperlink xmlns:r="http://schemas.openxmlformats.org/officeDocument/2006/relationships" ref="A5" r:id="rId1"/>
  </hyperlinks>
  <pageMargins left="0.75" right="0.75" top="1" bottom="1" header="0.5" footer="0.5"/>
</worksheet>
</file>

<file path=xl/worksheets/sheet577.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Companies Classified by Organization</t>
        </is>
      </c>
    </row>
    <row r="2">
      <c r="A2" t="inlineStr">
        <is>
          <t>Trade · printed pp. 413, 414</t>
        </is>
      </c>
    </row>
    <row r="3">
      <c r="A3" t="inlineStr">
        <is>
          <t>General Statistics on Economic Corporations — Number and capital of economic corporations as classified by nature of enterprises are returned by the Department of Commerce and Industry as follows at the end of 1927 (amount of capital in ¥1,000):—</t>
        </is>
      </c>
    </row>
    <row r="4">
      <c r="A4" t="inlineStr">
        <is>
          <t>Scan: https://archive.org/details/japan-year-book-1930/page/n472/mode/1up, https://archive.org/details/japan-year-book-1930/page/n473/mode/1up</t>
        </is>
      </c>
    </row>
    <row r="5">
      <c r="A5" s="3" t="inlineStr">
        <is>
          <t>← Contents</t>
        </is>
      </c>
    </row>
    <row r="7">
      <c r="A7" s="5" t="inlineStr">
        <is>
          <t>Class</t>
        </is>
      </c>
      <c r="B7" s="5" t="inlineStr">
        <is>
          <t>1927</t>
        </is>
      </c>
      <c r="C7" s="5" t="inlineStr">
        <is>
          <t>1926</t>
        </is>
      </c>
      <c r="D7" s="5" t="inlineStr">
        <is>
          <t>1925</t>
        </is>
      </c>
    </row>
    <row r="8">
      <c r="A8" t="inlineStr">
        <is>
          <t>Total incl. others — Number</t>
        </is>
      </c>
      <c r="B8" s="9" t="n">
        <v>758</v>
      </c>
      <c r="C8" s="9" t="n">
        <v>714</v>
      </c>
      <c r="D8" s="9" t="n">
        <v>724</v>
      </c>
    </row>
    <row r="9">
      <c r="A9" t="inlineStr">
        <is>
          <t>Total incl. others — Authorized capital</t>
        </is>
      </c>
      <c r="B9" s="8" t="n">
        <v>178248</v>
      </c>
      <c r="C9" s="8" t="n">
        <v>187745</v>
      </c>
      <c r="D9" s="8" t="n">
        <v>191352</v>
      </c>
    </row>
    <row r="10">
      <c r="A10" t="inlineStr">
        <is>
          <t>Agriculture — Number</t>
        </is>
      </c>
      <c r="B10" s="9" t="n">
        <v>246</v>
      </c>
      <c r="C10" s="9" t="n">
        <v>220</v>
      </c>
      <c r="D10" s="9" t="n">
        <v>196</v>
      </c>
    </row>
    <row r="11">
      <c r="A11" t="inlineStr">
        <is>
          <t>Agriculture — Authorized capital</t>
        </is>
      </c>
      <c r="B11" s="8" t="n">
        <v>104842</v>
      </c>
      <c r="C11" s="8" t="n">
        <v>83548</v>
      </c>
      <c r="D11" s="8" t="n">
        <v>72455</v>
      </c>
    </row>
    <row r="12">
      <c r="A12" t="inlineStr">
        <is>
          <t>Fishery — Number</t>
        </is>
      </c>
      <c r="B12" s="9" t="n">
        <v>363</v>
      </c>
      <c r="C12" s="9" t="n">
        <v>349</v>
      </c>
      <c r="D12" s="9" t="n">
        <v>325</v>
      </c>
    </row>
    <row r="13">
      <c r="A13" t="inlineStr">
        <is>
          <t>Fishery — Authorized capital</t>
        </is>
      </c>
      <c r="B13" s="8" t="n">
        <v>1096507</v>
      </c>
      <c r="C13" s="8" t="n">
        <v>1086931</v>
      </c>
      <c r="D13" s="8" t="n">
        <v>1036396</v>
      </c>
    </row>
    <row r="14">
      <c r="A14" t="inlineStr">
        <is>
          <t>Mining — Number</t>
        </is>
      </c>
      <c r="B14" s="8" t="n">
        <v>19586</v>
      </c>
      <c r="C14" s="8" t="n">
        <v>18318</v>
      </c>
      <c r="D14" s="8" t="n">
        <v>17302</v>
      </c>
    </row>
    <row r="15">
      <c r="A15" t="inlineStr">
        <is>
          <t>Mining — Authorized capital</t>
        </is>
      </c>
      <c r="B15" s="8" t="n">
        <v>7931065</v>
      </c>
      <c r="C15" s="8" t="n">
        <v>7697552</v>
      </c>
      <c r="D15" s="8" t="n">
        <v>7309347</v>
      </c>
    </row>
    <row r="16">
      <c r="A16" t="inlineStr">
        <is>
          <t>Trade — Number</t>
        </is>
      </c>
      <c r="B16" s="8" t="n">
        <v>3181</v>
      </c>
      <c r="C16" s="8" t="n">
        <v>2756</v>
      </c>
      <c r="D16" s="8" t="n">
        <v>2565</v>
      </c>
    </row>
    <row r="17">
      <c r="A17" t="inlineStr">
        <is>
          <t>Trade — Authorized capital</t>
        </is>
      </c>
      <c r="B17" s="8" t="n">
        <v>1980627</v>
      </c>
      <c r="C17" s="8" t="n">
        <v>1851776</v>
      </c>
      <c r="D17" s="8" t="n">
        <v>1680696</v>
      </c>
    </row>
    <row r="18">
      <c r="A18" t="inlineStr">
        <is>
          <t>Transportation — Number</t>
        </is>
      </c>
      <c r="B18" s="8" t="n">
        <v>14382</v>
      </c>
      <c r="C18" s="8" t="n">
        <v>13711</v>
      </c>
      <c r="D18" s="8" t="n">
        <v>13233</v>
      </c>
    </row>
    <row r="19">
      <c r="A19" t="inlineStr">
        <is>
          <t>Transportation — Authorized capital</t>
        </is>
      </c>
      <c r="B19" s="8" t="n">
        <v>7095067</v>
      </c>
      <c r="C19" s="8" t="n">
        <v>6725974</v>
      </c>
      <c r="D19" s="8" t="n">
        <v>6173953</v>
      </c>
    </row>
    <row r="20">
      <c r="A20" t="inlineStr">
        <is>
          <t>Industries — Number</t>
        </is>
      </c>
      <c r="B20" s="8" t="n">
        <v>38516</v>
      </c>
      <c r="C20" s="8" t="n">
        <v>36068</v>
      </c>
      <c r="D20" s="8" t="n">
        <v>34345</v>
      </c>
    </row>
    <row r="21">
      <c r="A21" t="inlineStr">
        <is>
          <t>Industries — Authorized capital</t>
        </is>
      </c>
      <c r="B21" s="8" t="n">
        <v>18386355</v>
      </c>
      <c r="C21" s="8" t="n">
        <v>17633526</v>
      </c>
      <c r="D21" s="8" t="n">
        <v>16464200</v>
      </c>
    </row>
    <row r="23">
      <c r="A23" s="2" t="inlineStr">
        <is>
          <t>Transcriber's notes</t>
        </is>
      </c>
    </row>
    <row r="24">
      <c r="A24" t="inlineStr">
        <is>
          <t>Faint print: thousands separators that look like full stops are transcribed as commas where the position requires a thousands separator.</t>
        </is>
      </c>
    </row>
    <row r="25">
      <c r="A25" t="inlineStr">
        <is>
          <t>Rows Total incl. others, Agriculture, Fishery, Mining on p. 413; Trade, Transportation, Industries on p. 414.</t>
        </is>
      </c>
    </row>
    <row r="26">
      <c r="A26" t="inlineStr">
        <is>
          <t>Stub labels as printed. The row printed "Total incl. others" (758 / 178,248 in 1927) is far smaller than the other classes (e.g. Industries 38,516 / 18,386,355), so the printed stub labels appear misaligned with the figures (the first pair may belong to another class and Industries may be the total); transcribed as printed, no reconciliation attempted.</t>
        </is>
      </c>
    </row>
    <row r="27">
      <c r="A27" t="inlineStr">
        <is>
          <t>Year headings blurred; read 1927, 1926, 1925.</t>
        </is>
      </c>
    </row>
    <row r="28">
      <c r="A28" t="inlineStr">
        <is>
          <t>1927 Number: first six classes (as labelled) sum to 38,516; last pair (labelled Industries) 38,516 — equal</t>
        </is>
      </c>
    </row>
    <row r="29">
      <c r="A29" t="inlineStr">
        <is>
          <t>1927 Authorized capital: first six classes (as labelled) sum to 18,386,356; last pair (labelled Industries) 18,386,355 — diff -1</t>
        </is>
      </c>
    </row>
    <row r="30">
      <c r="A30" t="inlineStr">
        <is>
          <t>1926 Number: first six classes (as labelled) sum to 36,068; last pair (labelled Industries) 36,068 — equal</t>
        </is>
      </c>
    </row>
    <row r="31">
      <c r="A31" t="inlineStr">
        <is>
          <t>1926 Authorized capital: first six classes (as labelled) sum to 17,633,526; last pair (labelled Industries) 17,633,526 — equal</t>
        </is>
      </c>
    </row>
    <row r="32">
      <c r="A32" t="inlineStr">
        <is>
          <t>1925 Number: first six classes (as labelled) sum to 34,345; last pair (labelled Industries) 34,345 — equal</t>
        </is>
      </c>
    </row>
    <row r="33">
      <c r="A33" t="inlineStr">
        <is>
          <t>1925 Authorized capital: first six classes (as labelled) sum to 16,464,199; last pair (labelled Industries) 16,464,200 — diff +1</t>
        </is>
      </c>
    </row>
    <row r="34">
      <c r="A34" t="inlineStr">
        <is>
          <t>The "Industries" row agrees with the column totals of the following table (p0473_1: No. 38,516; Cap. 18,386,356), suggesting that it is actually the grand total, i.e. the stub labels are shifted by one class — recorded only; labels kept as printed.</t>
        </is>
      </c>
    </row>
  </sheetData>
  <hyperlinks>
    <hyperlink xmlns:r="http://schemas.openxmlformats.org/officeDocument/2006/relationships" ref="A5" r:id="rId1"/>
  </hyperlinks>
  <pageMargins left="0.75" right="0.75" top="1" bottom="1" header="0.5" footer="0.5"/>
</worksheet>
</file>

<file path=xl/worksheets/sheet578.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[Companies classified by amount of paid-up capital and kind of organization, end of 1927]</t>
        </is>
      </c>
    </row>
    <row r="2">
      <c r="A2" t="inlineStr">
        <is>
          <t>Trade · printed pp. 414</t>
        </is>
      </c>
    </row>
    <row r="3">
      <c r="A3" t="inlineStr">
        <is>
          <t>The above figures for 1927 as classified according to the amount of paid-up capital and kinds of organizations are as follows (amount of capital in ¥1,000):— (End of 1927)</t>
        </is>
      </c>
    </row>
    <row r="4">
      <c r="A4" t="inlineStr">
        <is>
          <t>Scan: https://archive.org/details/japan-year-book-1930/page/n473/mode/1up</t>
        </is>
      </c>
    </row>
    <row r="5">
      <c r="A5" s="3" t="inlineStr">
        <is>
          <t>← Contents</t>
        </is>
      </c>
    </row>
    <row r="7">
      <c r="A7" s="5" t="inlineStr">
        <is>
          <t>Cos. classified by amount of paid-up capital</t>
        </is>
      </c>
      <c r="B7" s="5" t="inlineStr">
        <is>
          <t>Joint stock companies — No.</t>
        </is>
      </c>
      <c r="C7" s="5" t="inlineStr">
        <is>
          <t>Joint stock companies — Cap.</t>
        </is>
      </c>
      <c r="D7" s="5" t="inlineStr">
        <is>
          <t>Limited partnerships — No.</t>
        </is>
      </c>
      <c r="E7" s="5" t="inlineStr">
        <is>
          <t>Limited partnerships — Cap.</t>
        </is>
      </c>
      <c r="F7" s="5" t="inlineStr">
        <is>
          <t>Unlimited partnerships — No.</t>
        </is>
      </c>
      <c r="G7" s="5" t="inlineStr">
        <is>
          <t>Unlimited partnerships — Cap.</t>
        </is>
      </c>
      <c r="H7" s="5" t="inlineStr">
        <is>
          <t>Total — No.</t>
        </is>
      </c>
      <c r="I7" s="5" t="inlineStr">
        <is>
          <t>Total — Cap.</t>
        </is>
      </c>
    </row>
    <row r="8">
      <c r="A8" t="inlineStr">
        <is>
          <t>Under ¥50,000</t>
        </is>
      </c>
      <c r="B8" s="8" t="n">
        <v>4139</v>
      </c>
      <c r="C8" s="8" t="n">
        <v>60667</v>
      </c>
      <c r="D8" s="8" t="n">
        <v>12325</v>
      </c>
      <c r="E8" s="8" t="n">
        <v>116298</v>
      </c>
      <c r="F8" s="8" t="n">
        <v>4075</v>
      </c>
      <c r="G8" s="8" t="n">
        <v>54865</v>
      </c>
      <c r="H8" s="8" t="n">
        <v>20555</v>
      </c>
      <c r="I8" s="8" t="n">
        <v>254800</v>
      </c>
    </row>
    <row r="9">
      <c r="A9" t="inlineStr">
        <is>
          <t>Under ¥100,000</t>
        </is>
      </c>
      <c r="B9" s="8" t="n">
        <v>2901</v>
      </c>
      <c r="C9" s="8" t="n">
        <v>107093</v>
      </c>
      <c r="D9" s="8" t="n">
        <v>1137</v>
      </c>
      <c r="E9" s="8" t="n">
        <v>65361</v>
      </c>
      <c r="F9" s="9" t="n">
        <v>851</v>
      </c>
      <c r="G9" s="8" t="n">
        <v>48742</v>
      </c>
      <c r="H9" s="8" t="n">
        <v>4895</v>
      </c>
      <c r="I9" s="8" t="n">
        <v>278446</v>
      </c>
    </row>
    <row r="10">
      <c r="A10" t="inlineStr">
        <is>
          <t>Under ¥500,000</t>
        </is>
      </c>
      <c r="B10" s="8" t="n">
        <v>6311</v>
      </c>
      <c r="C10" s="8" t="n">
        <v>683653</v>
      </c>
      <c r="D10" s="9" t="n">
        <v>910</v>
      </c>
      <c r="E10" s="8" t="n">
        <v>140113</v>
      </c>
      <c r="F10" s="9" t="n">
        <v>834</v>
      </c>
      <c r="G10" s="8" t="n">
        <v>139855</v>
      </c>
      <c r="H10" s="8" t="n">
        <v>8061</v>
      </c>
      <c r="I10" s="8" t="n">
        <v>1383886</v>
      </c>
    </row>
    <row r="11">
      <c r="A11" t="inlineStr">
        <is>
          <t>Under ¥1,000,000</t>
        </is>
      </c>
      <c r="B11" s="8" t="n">
        <v>1920</v>
      </c>
      <c r="C11" s="8" t="n">
        <v>607079</v>
      </c>
      <c r="D11" s="9" t="n">
        <v>87</v>
      </c>
      <c r="E11" s="8" t="n">
        <v>49589</v>
      </c>
      <c r="F11" s="9" t="n">
        <v>92</v>
      </c>
      <c r="G11" s="8" t="n">
        <v>50850</v>
      </c>
      <c r="H11" s="8" t="n">
        <v>2106</v>
      </c>
      <c r="I11" s="8" t="n">
        <v>1135565</v>
      </c>
    </row>
    <row r="12">
      <c r="A12" t="inlineStr">
        <is>
          <t>Under ¥5,000,000</t>
        </is>
      </c>
      <c r="B12" s="8" t="n">
        <v>2064</v>
      </c>
      <c r="C12" s="8" t="n">
        <v>2152919</v>
      </c>
      <c r="D12" s="9" t="n">
        <v>62</v>
      </c>
      <c r="E12" s="8" t="n">
        <v>99547</v>
      </c>
      <c r="F12" s="9" t="n">
        <v>85</v>
      </c>
      <c r="G12" s="8" t="n">
        <v>139290</v>
      </c>
      <c r="H12" s="8" t="n">
        <v>2212</v>
      </c>
      <c r="I12" s="8" t="n">
        <v>3599014</v>
      </c>
    </row>
    <row r="13">
      <c r="A13" t="inlineStr">
        <is>
          <t>Over ¥5,000,000</t>
        </is>
      </c>
      <c r="B13" s="9" t="n">
        <v>654</v>
      </c>
      <c r="C13" s="8" t="n">
        <v>7138729</v>
      </c>
      <c r="D13" s="9" t="n">
        <v>9</v>
      </c>
      <c r="E13" s="8" t="n">
        <v>318500</v>
      </c>
      <c r="F13" s="9" t="n">
        <v>24</v>
      </c>
      <c r="G13" s="8" t="n">
        <v>656100</v>
      </c>
      <c r="H13" s="9" t="n">
        <v>687</v>
      </c>
      <c r="I13" s="8" t="n">
        <v>11734645</v>
      </c>
    </row>
    <row r="15">
      <c r="A15" s="2" t="inlineStr">
        <is>
          <t>Transcriber's notes</t>
        </is>
      </c>
    </row>
    <row r="16">
      <c r="A16" t="inlineStr">
        <is>
          <t>Faint print: thousands separators that look like full stops are transcribed as commas where the position requires a thousands separator.</t>
        </is>
      </c>
    </row>
    <row r="17">
      <c r="A17" t="inlineStr">
        <is>
          <t>Stub ditto marks (") under "Under" expanded.</t>
        </is>
      </c>
    </row>
    <row r="18">
      <c r="A18" t="inlineStr">
        <is>
          <t>Total No. Under ¥50,000 20,555: parts sum to 20,539 — does NOT reconcile (diff +16)</t>
        </is>
      </c>
    </row>
    <row r="19">
      <c r="A19" t="inlineStr">
        <is>
          <t>Total Cap. Under ¥50,000 254,800: parts sum to 231,830 — does NOT reconcile (diff +22,970)</t>
        </is>
      </c>
    </row>
    <row r="20">
      <c r="A20" t="inlineStr">
        <is>
          <t>Total No. Under ¥100,000 4,895: parts sum to 4,889 — does NOT reconcile (diff +6)</t>
        </is>
      </c>
    </row>
    <row r="21">
      <c r="A21" t="inlineStr">
        <is>
          <t>Total Cap. Under ¥100,000 278,446: parts sum to 221,196 — does NOT reconcile (diff +57,250)</t>
        </is>
      </c>
    </row>
    <row r="22">
      <c r="A22" t="inlineStr">
        <is>
          <t>Total No. Under ¥500,000 8,061: parts sum to 8,055 — does NOT reconcile (diff +6)</t>
        </is>
      </c>
    </row>
    <row r="23">
      <c r="A23" t="inlineStr">
        <is>
          <t>Total Cap. Under ¥500,000 1,383,886: parts sum to 963,621 — does NOT reconcile (diff +420,265)</t>
        </is>
      </c>
    </row>
    <row r="24">
      <c r="A24" t="inlineStr">
        <is>
          <t>Total No. Under ¥1,000,000 2,106: parts sum to 2,099 — does NOT reconcile (diff +7)</t>
        </is>
      </c>
    </row>
    <row r="25">
      <c r="A25" t="inlineStr">
        <is>
          <t>Total Cap. Under ¥1,000,000 1,135,565: parts sum to 707,518 — does NOT reconcile (diff +428,047)</t>
        </is>
      </c>
    </row>
    <row r="26">
      <c r="A26" t="inlineStr">
        <is>
          <t>Total No. Under ¥5,000,000 2,212: parts sum to 2,211 — does NOT reconcile (diff +1)</t>
        </is>
      </c>
    </row>
    <row r="27">
      <c r="A27" t="inlineStr">
        <is>
          <t>Total Cap. Under ¥5,000,000 3,599,014: parts sum to 2,391,756 — does NOT reconcile (diff +1,207,258)</t>
        </is>
      </c>
    </row>
    <row r="28">
      <c r="A28" t="inlineStr">
        <is>
          <t>Total No. Over ¥5,000,000 687: parts sum to 687 — reconciles</t>
        </is>
      </c>
    </row>
    <row r="29">
      <c r="A29" t="inlineStr">
        <is>
          <t>Total Cap. Over ¥5,000,000 11,734,645: parts sum to 8,113,329 — does NOT reconcile (diff +3,621,316)</t>
        </is>
      </c>
    </row>
    <row r="30">
      <c r="A30" t="inlineStr">
        <is>
          <t>The Total columns exceed the three listed organization types in every row, systematically (Total presumably includes other forms, e.g. joint-stock partnerships, not printed); differences recorded above as printed. Total No. column sums to 38,516 and Total Cap. to 18,386,356 — the No. sum equals the 1927 "Industries — Number" (38,516) in p0472_3. The Cap. sum (18,386,356) is within 1 of "Industries — Authorized capital" 1927 (18,386,355).</t>
        </is>
      </c>
    </row>
  </sheetData>
  <hyperlinks>
    <hyperlink xmlns:r="http://schemas.openxmlformats.org/officeDocument/2006/relationships" ref="A5" r:id="rId1"/>
  </hyperlinks>
  <pageMargins left="0.75" right="0.75" top="1" bottom="1" header="0.5" footer="0.5"/>
</worksheet>
</file>

<file path=xl/worksheets/sheet579.xml><?xml version="1.0" encoding="utf-8"?>
<worksheet xmlns="http://schemas.openxmlformats.org/spreadsheetml/2006/main">
  <sheetPr>
    <outlinePr summaryBelow="1" summaryRight="1"/>
    <pageSetUpPr/>
  </sheetPr>
  <dimension ref="A1:E5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Business Results in Recent Years</t>
        </is>
      </c>
    </row>
    <row r="2">
      <c r="A2" t="inlineStr">
        <is>
          <t>Trade · printed pp. 414, 415</t>
        </is>
      </c>
    </row>
    <row r="3">
      <c r="A3" t="inlineStr">
        <is>
          <t>The following data summarising the business results of about 150 companies of principal lines, only about 1/70 of the economic corporations existing in Japan, is based on the investigations of the Japan Hypothec Bank. The figures given in the table are for the past three years and for the 2nd half of each year, money being in ¥1,000:—</t>
        </is>
      </c>
    </row>
    <row r="4">
      <c r="A4" t="inlineStr">
        <is>
          <t>Scan: https://archive.org/details/japan-year-book-1930/page/n473/mode/1up, https://archive.org/details/japan-year-book-1930/page/n474/mode/1up</t>
        </is>
      </c>
    </row>
    <row r="5">
      <c r="A5" s="3" t="inlineStr">
        <is>
          <t>← Contents</t>
        </is>
      </c>
    </row>
    <row r="7">
      <c r="A7" s="5" t="inlineStr">
        <is>
          <t>Line / Year</t>
        </is>
      </c>
      <c r="B7" s="5" t="inlineStr">
        <is>
          <t>P. u. cap. (Yen 1,000)</t>
        </is>
      </c>
      <c r="C7" s="5" t="inlineStr">
        <is>
          <t>Reserves (Yen 1,000)</t>
        </is>
      </c>
      <c r="D7" s="5" t="inlineStr">
        <is>
          <t>Profit (Yen 1,000)</t>
        </is>
      </c>
      <c r="E7" s="5" t="inlineStr">
        <is>
          <t>Ratio to cap. 10 per cent.</t>
        </is>
      </c>
    </row>
    <row r="8">
      <c r="A8" t="inlineStr">
        <is>
          <t>Spinning mills.</t>
        </is>
      </c>
      <c r="B8" t="inlineStr"/>
      <c r="C8" t="inlineStr"/>
      <c r="D8" t="inlineStr"/>
      <c r="E8" t="inlineStr"/>
    </row>
    <row r="9">
      <c r="A9" s="9" t="n">
        <v>1926</v>
      </c>
      <c r="B9" s="8" t="n">
        <v>212520</v>
      </c>
      <c r="C9" s="8" t="n">
        <v>159536</v>
      </c>
      <c r="D9" s="8" t="n">
        <v>32804</v>
      </c>
      <c r="E9" s="7" t="n">
        <v>3.09</v>
      </c>
    </row>
    <row r="10">
      <c r="A10" s="9" t="n">
        <v>1927</v>
      </c>
      <c r="B10" s="8" t="n">
        <v>217520</v>
      </c>
      <c r="C10" s="8" t="n">
        <v>166055</v>
      </c>
      <c r="D10" s="8" t="n">
        <v>39129</v>
      </c>
      <c r="E10" s="7" t="n">
        <v>3.59</v>
      </c>
    </row>
    <row r="11">
      <c r="A11" t="inlineStr">
        <is>
          <t>1928*</t>
        </is>
      </c>
      <c r="B11" s="8" t="n">
        <v>312188</v>
      </c>
      <c r="C11" s="8" t="n">
        <v>200278</v>
      </c>
      <c r="D11" s="8" t="n">
        <v>45185</v>
      </c>
      <c r="E11" s="7" t="n">
        <v>2.89</v>
      </c>
    </row>
    <row r="12">
      <c r="A12" t="inlineStr">
        <is>
          <t>Paper mills.</t>
        </is>
      </c>
      <c r="B12" t="inlineStr"/>
      <c r="C12" t="inlineStr"/>
      <c r="D12" t="inlineStr"/>
      <c r="E12" t="inlineStr"/>
    </row>
    <row r="13">
      <c r="A13" s="9" t="n">
        <v>1926</v>
      </c>
      <c r="B13" s="8" t="n">
        <v>137551</v>
      </c>
      <c r="C13" s="8" t="n">
        <v>31769</v>
      </c>
      <c r="D13" s="8" t="n">
        <v>14250</v>
      </c>
      <c r="E13" s="7" t="n">
        <v>2.07</v>
      </c>
    </row>
    <row r="14">
      <c r="A14" s="9" t="n">
        <v>1927</v>
      </c>
      <c r="B14" s="8" t="n">
        <v>153626</v>
      </c>
      <c r="C14" s="8" t="n">
        <v>35201</v>
      </c>
      <c r="D14" s="8" t="n">
        <v>14342</v>
      </c>
      <c r="E14" s="7" t="n">
        <v>1.86</v>
      </c>
    </row>
    <row r="15">
      <c r="A15" s="9" t="n">
        <v>1928</v>
      </c>
      <c r="B15" s="8" t="n">
        <v>153959</v>
      </c>
      <c r="C15" s="8" t="n">
        <v>31133</v>
      </c>
      <c r="D15" s="8" t="n">
        <v>13998</v>
      </c>
      <c r="E15" s="7" t="n">
        <v>1.82</v>
      </c>
    </row>
    <row r="16">
      <c r="A16" t="inlineStr">
        <is>
          <t>Flour mills.</t>
        </is>
      </c>
      <c r="B16" t="inlineStr"/>
      <c r="C16" t="inlineStr"/>
      <c r="D16" t="inlineStr"/>
      <c r="E16" t="inlineStr"/>
    </row>
    <row r="17">
      <c r="A17" s="9" t="n">
        <v>1926</v>
      </c>
      <c r="B17" s="8" t="n">
        <v>19140</v>
      </c>
      <c r="C17" s="8" t="n">
        <v>6350</v>
      </c>
      <c r="D17" s="8" t="n">
        <v>8522</v>
      </c>
      <c r="E17" t="inlineStr">
        <is>
          <t>—</t>
        </is>
      </c>
    </row>
    <row r="18">
      <c r="A18" s="9" t="n">
        <v>1927</v>
      </c>
      <c r="B18" s="8" t="n">
        <v>19013</v>
      </c>
      <c r="C18" s="8" t="n">
        <v>3350</v>
      </c>
      <c r="D18" s="9" t="n">
        <v>539</v>
      </c>
      <c r="E18" s="7" t="n">
        <v>0.5600000000000001</v>
      </c>
    </row>
    <row r="19">
      <c r="A19" s="9" t="n">
        <v>1928</v>
      </c>
      <c r="B19" s="8" t="n">
        <v>15731</v>
      </c>
      <c r="C19" s="8" t="n">
        <v>3068</v>
      </c>
      <c r="D19" s="8" t="n">
        <v>1172</v>
      </c>
      <c r="E19" s="7" t="n">
        <v>1.49</v>
      </c>
    </row>
    <row r="20">
      <c r="A20" t="inlineStr">
        <is>
          <t>Mining.</t>
        </is>
      </c>
      <c r="B20" t="inlineStr"/>
      <c r="C20" t="inlineStr"/>
      <c r="D20" t="inlineStr"/>
      <c r="E20" t="inlineStr"/>
    </row>
    <row r="21">
      <c r="A21" s="9" t="n">
        <v>1926</v>
      </c>
      <c r="B21" s="8" t="n">
        <v>226725</v>
      </c>
      <c r="C21" s="8" t="n">
        <v>65994</v>
      </c>
      <c r="D21" s="8" t="n">
        <v>12487</v>
      </c>
      <c r="E21" s="7" t="n">
        <v>1.1</v>
      </c>
    </row>
    <row r="22">
      <c r="A22" s="9" t="n">
        <v>1927</v>
      </c>
      <c r="B22" s="8" t="n">
        <v>226725</v>
      </c>
      <c r="C22" s="8" t="n">
        <v>65154</v>
      </c>
      <c r="D22" s="8" t="n">
        <v>14044</v>
      </c>
      <c r="E22" s="7" t="n">
        <v>1.23</v>
      </c>
    </row>
    <row r="23">
      <c r="A23" s="9" t="n">
        <v>1928</v>
      </c>
      <c r="B23" s="8" t="n">
        <v>262774</v>
      </c>
      <c r="C23" s="8" t="n">
        <v>69462</v>
      </c>
      <c r="D23" s="8" t="n">
        <v>16204</v>
      </c>
      <c r="E23" s="7" t="n">
        <v>1.23</v>
      </c>
    </row>
    <row r="24">
      <c r="A24" t="inlineStr">
        <is>
          <t>Gas.</t>
        </is>
      </c>
      <c r="B24" t="inlineStr"/>
      <c r="C24" t="inlineStr"/>
      <c r="D24" t="inlineStr"/>
      <c r="E24" t="inlineStr"/>
    </row>
    <row r="25">
      <c r="A25" s="9" t="n">
        <v>1926</v>
      </c>
      <c r="B25" s="8" t="n">
        <v>76796</v>
      </c>
      <c r="C25" s="8" t="n">
        <v>6579</v>
      </c>
      <c r="D25" s="8" t="n">
        <v>5888</v>
      </c>
      <c r="E25" s="7" t="n">
        <v>1.53</v>
      </c>
    </row>
    <row r="26">
      <c r="A26" s="9" t="n">
        <v>1927</v>
      </c>
      <c r="B26" s="8" t="n">
        <v>87275</v>
      </c>
      <c r="C26" s="8" t="n">
        <v>7292</v>
      </c>
      <c r="D26" s="8" t="n">
        <v>6981</v>
      </c>
      <c r="E26" s="7" t="n">
        <v>1.59</v>
      </c>
    </row>
    <row r="27">
      <c r="A27" s="9" t="n">
        <v>1928</v>
      </c>
      <c r="B27" s="8" t="n">
        <v>128443</v>
      </c>
      <c r="C27" s="8" t="n">
        <v>9549</v>
      </c>
      <c r="D27" s="8" t="n">
        <v>10521</v>
      </c>
      <c r="E27" s="7" t="n">
        <v>1.33</v>
      </c>
    </row>
    <row r="28">
      <c r="A28" t="inlineStr">
        <is>
          <t>Beer breweries.</t>
        </is>
      </c>
      <c r="B28" t="inlineStr"/>
      <c r="C28" t="inlineStr"/>
      <c r="D28" t="inlineStr"/>
      <c r="E28" t="inlineStr"/>
    </row>
    <row r="29">
      <c r="A29" s="9" t="n">
        <v>1926</v>
      </c>
      <c r="B29" s="8" t="n">
        <v>51841</v>
      </c>
      <c r="C29" s="8" t="n">
        <v>29076</v>
      </c>
      <c r="D29" s="8" t="n">
        <v>8395</v>
      </c>
      <c r="E29" s="7" t="n">
        <v>3.24</v>
      </c>
    </row>
    <row r="30">
      <c r="A30" s="9" t="n">
        <v>1927</v>
      </c>
      <c r="B30" s="8" t="n">
        <v>47800</v>
      </c>
      <c r="C30" s="8" t="n">
        <v>31342</v>
      </c>
      <c r="D30" s="8" t="n">
        <v>8000</v>
      </c>
      <c r="E30" s="7" t="n">
        <v>3.34</v>
      </c>
    </row>
    <row r="31">
      <c r="A31" s="9" t="n">
        <v>1928</v>
      </c>
      <c r="B31" s="8" t="n">
        <v>72300</v>
      </c>
      <c r="C31" s="8" t="n">
        <v>16209</v>
      </c>
      <c r="D31" s="8" t="n">
        <v>7420</v>
      </c>
      <c r="E31" s="7" t="n">
        <v>2.05</v>
      </c>
    </row>
    <row r="32">
      <c r="A32" t="inlineStr">
        <is>
          <t>Electric power and light.</t>
        </is>
      </c>
      <c r="B32" t="inlineStr"/>
      <c r="C32" t="inlineStr"/>
      <c r="D32" t="inlineStr"/>
      <c r="E32" t="inlineStr"/>
    </row>
    <row r="33">
      <c r="A33" s="9" t="n">
        <v>1926</v>
      </c>
      <c r="B33" s="8" t="n">
        <v>797830</v>
      </c>
      <c r="C33" s="8" t="n">
        <v>35143</v>
      </c>
      <c r="D33" s="8" t="n">
        <v>51107</v>
      </c>
      <c r="E33" s="7" t="n">
        <v>1.28</v>
      </c>
    </row>
    <row r="34">
      <c r="A34" s="9" t="n">
        <v>1927</v>
      </c>
      <c r="B34" s="8" t="n">
        <v>864152</v>
      </c>
      <c r="C34" s="8" t="n">
        <v>42018</v>
      </c>
      <c r="D34" s="8" t="n">
        <v>51712</v>
      </c>
      <c r="E34" s="7" t="n">
        <v>1.17</v>
      </c>
    </row>
    <row r="35">
      <c r="A35" s="9" t="n">
        <v>1928</v>
      </c>
      <c r="B35" s="8" t="n">
        <v>960000</v>
      </c>
      <c r="C35" s="8" t="n">
        <v>48906</v>
      </c>
      <c r="D35" s="8" t="n">
        <v>69638</v>
      </c>
      <c r="E35" s="7" t="n">
        <v>1.45</v>
      </c>
    </row>
    <row r="36">
      <c r="A36" t="inlineStr">
        <is>
          <t>Shipbuilding &amp; mechanical engineering.</t>
        </is>
      </c>
      <c r="B36" t="inlineStr"/>
      <c r="C36" t="inlineStr"/>
      <c r="D36" t="inlineStr"/>
      <c r="E36" t="inlineStr"/>
    </row>
    <row r="37">
      <c r="A37" s="9" t="n">
        <v>1926</v>
      </c>
      <c r="B37" s="8" t="n">
        <v>115730</v>
      </c>
      <c r="C37" s="8" t="n">
        <v>48824</v>
      </c>
      <c r="D37" s="8" t="n">
        <v>5691</v>
      </c>
      <c r="E37" s="7" t="n">
        <v>0.98</v>
      </c>
    </row>
    <row r="38">
      <c r="A38" s="9" t="n">
        <v>1927</v>
      </c>
      <c r="B38" s="8" t="n">
        <v>139333</v>
      </c>
      <c r="C38" s="8" t="n">
        <v>51250</v>
      </c>
      <c r="D38" s="8" t="n">
        <v>-30473</v>
      </c>
      <c r="E38" t="inlineStr">
        <is>
          <t>—</t>
        </is>
      </c>
    </row>
    <row r="39">
      <c r="A39" s="9" t="n">
        <v>1928</v>
      </c>
      <c r="B39" s="8" t="n">
        <v>140114</v>
      </c>
      <c r="C39" s="8" t="n">
        <v>33036</v>
      </c>
      <c r="D39" s="8" t="n">
        <v>-16158</v>
      </c>
      <c r="E39" t="inlineStr">
        <is>
          <t>—</t>
        </is>
      </c>
    </row>
    <row r="40">
      <c r="A40" t="inlineStr">
        <is>
          <t>Exchanges.</t>
        </is>
      </c>
      <c r="B40" t="inlineStr"/>
      <c r="C40" t="inlineStr"/>
      <c r="D40" t="inlineStr"/>
      <c r="E40" t="inlineStr"/>
    </row>
    <row r="41">
      <c r="A41" s="9" t="n">
        <v>1926</v>
      </c>
      <c r="B41" s="8" t="n">
        <v>81750</v>
      </c>
      <c r="C41" s="8" t="n">
        <v>8185</v>
      </c>
      <c r="D41" s="8" t="n">
        <v>6128</v>
      </c>
      <c r="E41" s="7" t="n">
        <v>1.5</v>
      </c>
    </row>
    <row r="42">
      <c r="A42" s="9" t="n">
        <v>1927</v>
      </c>
      <c r="B42" s="8" t="n">
        <v>81750</v>
      </c>
      <c r="C42" s="8" t="n">
        <v>9260</v>
      </c>
      <c r="D42" s="8" t="n">
        <v>4374</v>
      </c>
      <c r="E42" s="7" t="n">
        <v>1.07</v>
      </c>
    </row>
    <row r="43">
      <c r="A43" s="9" t="n">
        <v>1928</v>
      </c>
      <c r="B43" s="8" t="n">
        <v>88044</v>
      </c>
      <c r="C43" s="8" t="n">
        <v>10293</v>
      </c>
      <c r="D43" s="8" t="n">
        <v>4982</v>
      </c>
      <c r="E43" s="7" t="n">
        <v>1.13</v>
      </c>
    </row>
    <row r="44">
      <c r="A44" t="inlineStr">
        <is>
          <t>Sugar.</t>
        </is>
      </c>
      <c r="B44" t="inlineStr"/>
      <c r="C44" t="inlineStr"/>
      <c r="D44" t="inlineStr"/>
      <c r="E44" t="inlineStr"/>
    </row>
    <row r="45">
      <c r="A45" s="9" t="n">
        <v>1926</v>
      </c>
      <c r="B45" s="8" t="n">
        <v>150379</v>
      </c>
      <c r="C45" s="8" t="n">
        <v>55239</v>
      </c>
      <c r="D45" s="8" t="n">
        <v>10812</v>
      </c>
      <c r="E45" s="7" t="n">
        <v>1.44</v>
      </c>
    </row>
    <row r="46">
      <c r="A46" s="9" t="n">
        <v>1927</v>
      </c>
      <c r="B46" s="8" t="n">
        <v>154001</v>
      </c>
      <c r="C46" s="8" t="n">
        <v>53214</v>
      </c>
      <c r="D46" s="8" t="n">
        <v>11060</v>
      </c>
      <c r="E46" s="7" t="n">
        <v>1.43</v>
      </c>
    </row>
    <row r="47">
      <c r="A47" s="9" t="n">
        <v>1928</v>
      </c>
      <c r="B47" s="8" t="n">
        <v>166774</v>
      </c>
      <c r="C47" s="8" t="n">
        <v>46662</v>
      </c>
      <c r="D47" s="8" t="n">
        <v>-4976</v>
      </c>
      <c r="E47" t="inlineStr">
        <is>
          <t>—</t>
        </is>
      </c>
    </row>
    <row r="49">
      <c r="A49" s="2" t="inlineStr">
        <is>
          <t>Footnotes</t>
        </is>
      </c>
    </row>
    <row r="50">
      <c r="A50" t="inlineStr">
        <is>
          <t>* include woolen textiles. [printed under Spinning mills]</t>
        </is>
      </c>
    </row>
    <row r="52">
      <c r="A52" s="2" t="inlineStr">
        <is>
          <t>Transcriber's notes</t>
        </is>
      </c>
    </row>
    <row r="53">
      <c r="A53" t="inlineStr">
        <is>
          <t>Faint print: thousands separators that look like full stops are transcribed as commas where the position requires a thousands separator.</t>
        </is>
      </c>
    </row>
    <row r="54">
      <c r="A54" t="inlineStr">
        <is>
          <t>Spinning mills to Electric power and light on p. 414; Shipbuilding, Exchanges, Sugar on p. 415 (column heads repeated there).</t>
        </is>
      </c>
    </row>
    <row r="55">
      <c r="A55" t="inlineStr">
        <is>
          <t>Flour mills 1926 Reserves: a small stray mark is printed before the figure ("‘6,350"); transcribed 6,350.</t>
        </is>
      </c>
    </row>
    <row r="56">
      <c r="A56" t="inlineStr">
        <is>
          <t>Negative profits printed with a minus sign (–); given as "-".</t>
        </is>
      </c>
    </row>
    <row r="57">
      <c r="A57" t="inlineStr">
        <is>
          <t>Ratio column heading printed "Ratio to cap. 10 per cent." — as printed.</t>
        </is>
      </c>
    </row>
    <row r="58">
      <c r="A58" t="inlineStr">
        <is>
          <t>Sugar 1928 profit printed -4,976 here; the sugar-company table on p. 398 (p0457_4) gives 2nd-half 1928 profit 4,976 without sign — as printed.</t>
        </is>
      </c>
    </row>
    <row r="59">
      <c r="A59" t="inlineStr">
        <is>
          <t>No totals printed.</t>
        </is>
      </c>
    </row>
  </sheetData>
  <hyperlinks>
    <hyperlink xmlns:r="http://schemas.openxmlformats.org/officeDocument/2006/relationships" ref="A5" r:id="rId1"/>
  </hyperlinks>
  <pageMargins left="0.75" right="0.75" top="1" bottom="1" header="0.5" footer="0.5"/>
</worksheet>
</file>

<file path=xl/worksheets/sheet58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[Chambers of Commerce and Industry, 1928–1929]</t>
        </is>
      </c>
    </row>
    <row r="2">
      <c r="A2" t="inlineStr">
        <is>
          <t>Trade · printed pp. 415</t>
        </is>
      </c>
    </row>
    <row r="3">
      <c r="A3" t="inlineStr">
        <is>
          <t>Chamber of Commerce &amp; Industry — The data for the past two years are as follows:—</t>
        </is>
      </c>
    </row>
    <row r="4">
      <c r="A4" t="inlineStr">
        <is>
          <t>Scan: https://archive.org/details/japan-year-book-1930/page/n474/mode/1up</t>
        </is>
      </c>
    </row>
    <row r="5">
      <c r="A5" s="3" t="inlineStr">
        <is>
          <t>← Contents</t>
        </is>
      </c>
    </row>
    <row r="7">
      <c r="A7" s="5" t="inlineStr">
        <is>
          <t>Year</t>
        </is>
      </c>
      <c r="B7" s="5" t="inlineStr">
        <is>
          <t>Number</t>
        </is>
      </c>
      <c r="C7" s="5" t="inlineStr">
        <is>
          <t>Members</t>
        </is>
      </c>
      <c r="D7" s="5" t="inlineStr">
        <is>
          <t>Annual expenses</t>
        </is>
      </c>
    </row>
    <row r="8">
      <c r="A8" s="9" t="n">
        <v>1928</v>
      </c>
      <c r="B8" s="9" t="n">
        <v>81</v>
      </c>
      <c r="C8" s="8" t="n">
        <v>3430</v>
      </c>
      <c r="D8" s="8" t="n">
        <v>2519587</v>
      </c>
    </row>
    <row r="9">
      <c r="A9" s="9" t="n">
        <v>1929</v>
      </c>
      <c r="B9" s="9" t="n">
        <v>87</v>
      </c>
      <c r="C9" s="8" t="n">
        <v>3600</v>
      </c>
      <c r="D9" t="inlineStr">
        <is>
          <t>—</t>
        </is>
      </c>
    </row>
    <row r="11">
      <c r="A11" s="2" t="inlineStr">
        <is>
          <t>Transcriber's notes</t>
        </is>
      </c>
    </row>
    <row r="12">
      <c r="A12" t="inlineStr">
        <is>
          <t>Faint print: thousands separators that look like full stops are transcribed as commas where the position requires a thousands separator.</t>
        </is>
      </c>
    </row>
  </sheetData>
  <hyperlinks>
    <hyperlink xmlns:r="http://schemas.openxmlformats.org/officeDocument/2006/relationships" ref="A5" r:id="rId1"/>
  </hyperlinks>
  <pageMargins left="0.75" right="0.75" top="1" bottom="1" header="0.5" footer="0.5"/>
</worksheet>
</file>

<file path=xl/worksheets/sheet581.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Stock, Rice and Merchandise Exchanges</t>
        </is>
      </c>
    </row>
    <row r="2">
      <c r="A2" t="inlineStr">
        <is>
          <t>Trade · printed pp. 416</t>
        </is>
      </c>
    </row>
    <row r="3">
      <c r="A3" t="inlineStr">
        <is>
          <t>Exchanges</t>
        </is>
      </c>
    </row>
    <row r="4">
      <c r="A4" t="inlineStr">
        <is>
          <t>Scan: https://archive.org/details/japan-year-book-1930/page/n475/mode/1up</t>
        </is>
      </c>
    </row>
    <row r="5">
      <c r="A5" s="3" t="inlineStr">
        <is>
          <t>← Contents</t>
        </is>
      </c>
    </row>
    <row r="7">
      <c r="A7" s="5" t="inlineStr">
        <is>
          <t>Year</t>
        </is>
      </c>
      <c r="B7" s="5" t="inlineStr">
        <is>
          <t>No.</t>
        </is>
      </c>
      <c r="C7" s="5" t="inlineStr">
        <is>
          <t>Capital p. u. (Yen 1,000)</t>
        </is>
      </c>
      <c r="D7" s="5" t="inlineStr">
        <is>
          <t>No. of brokers</t>
        </is>
      </c>
      <c r="E7" s="5" t="inlineStr">
        <is>
          <t>Receipts (Yen 1,000)</t>
        </is>
      </c>
      <c r="F7" s="5" t="inlineStr">
        <is>
          <t>Expenses (Yen 1,000)</t>
        </is>
      </c>
      <c r="G7" s="5" t="inlineStr">
        <is>
          <t>Net profit (Yen 1,000)</t>
        </is>
      </c>
      <c r="H7" s="5" t="inlineStr">
        <is>
          <t>Dividend (Yen 1,000)</t>
        </is>
      </c>
    </row>
    <row r="8">
      <c r="A8" s="9" t="n">
        <v>1925</v>
      </c>
      <c r="B8" s="9" t="n">
        <v>35</v>
      </c>
      <c r="C8" s="8" t="n">
        <v>90174</v>
      </c>
      <c r="D8" s="8" t="n">
        <v>1098</v>
      </c>
      <c r="E8" s="8" t="n">
        <v>19962</v>
      </c>
      <c r="F8" s="8" t="n">
        <v>7476</v>
      </c>
      <c r="G8" s="8" t="n">
        <v>12486</v>
      </c>
      <c r="H8" s="8" t="n">
        <v>10490</v>
      </c>
    </row>
    <row r="9">
      <c r="A9" s="9" t="n">
        <v>1926</v>
      </c>
      <c r="B9" s="9" t="n">
        <v>37</v>
      </c>
      <c r="C9" s="8" t="n">
        <v>97121</v>
      </c>
      <c r="D9" s="8" t="n">
        <v>1137</v>
      </c>
      <c r="E9" s="8" t="n">
        <v>24650</v>
      </c>
      <c r="F9" s="8" t="n">
        <v>8791</v>
      </c>
      <c r="G9" s="8" t="n">
        <v>15865</v>
      </c>
      <c r="H9" s="8" t="n">
        <v>12156</v>
      </c>
    </row>
    <row r="10">
      <c r="A10" s="9" t="n">
        <v>1927</v>
      </c>
      <c r="B10" s="9" t="n">
        <v>38</v>
      </c>
      <c r="C10" s="8" t="n">
        <v>97120</v>
      </c>
      <c r="D10" s="8" t="n">
        <v>1089</v>
      </c>
      <c r="E10" s="8" t="n">
        <v>18664</v>
      </c>
      <c r="F10" s="8" t="n">
        <v>7399</v>
      </c>
      <c r="G10" s="8" t="n">
        <v>11294</v>
      </c>
      <c r="H10" s="8" t="n">
        <v>9136</v>
      </c>
    </row>
    <row r="12">
      <c r="A12" s="2" t="inlineStr">
        <is>
          <t>Transcriber's notes</t>
        </is>
      </c>
    </row>
    <row r="13">
      <c r="A13" t="inlineStr">
        <is>
          <t>Faint print: thousands separators that look like full stops are transcribed as commas where the position requires a thousands separator.</t>
        </is>
      </c>
    </row>
    <row r="14">
      <c r="A14" t="inlineStr">
        <is>
          <t>Receipts − Expenses = Net profit: 1925 19,962−7,476=12,486 (matches); 1926 24,650−8,791=15,859 vs 15,865 (does not match, diff 6); 1927 18,664−7,399=11,265 vs 11,294 (does not match, diff 29) — not printed totals, noted only.</t>
        </is>
      </c>
    </row>
  </sheetData>
  <hyperlinks>
    <hyperlink xmlns:r="http://schemas.openxmlformats.org/officeDocument/2006/relationships" ref="A5" r:id="rId1"/>
  </hyperlinks>
  <pageMargins left="0.75" right="0.75" top="1" bottom="1" header="0.5" footer="0.5"/>
</worksheet>
</file>

<file path=xl/worksheets/sheet58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Volume of Staple Commodities Transacted</t>
        </is>
      </c>
    </row>
    <row r="2">
      <c r="A2" t="inlineStr">
        <is>
          <t>Trade · printed pp. 416</t>
        </is>
      </c>
    </row>
    <row r="3">
      <c r="A3" t="inlineStr">
        <is>
          <t>Scan: https://archive.org/details/japan-year-book-1930/page/n475/mode/1up</t>
        </is>
      </c>
    </row>
    <row r="4">
      <c r="A4" s="3" t="inlineStr">
        <is>
          <t>← Contents</t>
        </is>
      </c>
    </row>
    <row r="6">
      <c r="A6" s="5" t="inlineStr">
        <is>
          <t>Year</t>
        </is>
      </c>
      <c r="B6" s="5" t="inlineStr">
        <is>
          <t>Stock (1,000)</t>
        </is>
      </c>
      <c r="C6" s="5" t="inlineStr">
        <is>
          <t>Rice (1,000 koku)</t>
        </is>
      </c>
      <c r="D6" s="5" t="inlineStr">
        <is>
          <t>Cotton yarn (1,000 bales)</t>
        </is>
      </c>
      <c r="E6" s="5" t="inlineStr">
        <is>
          <t>Silk (1,000 kin)</t>
        </is>
      </c>
    </row>
    <row r="7">
      <c r="A7" s="9" t="n">
        <v>1926</v>
      </c>
      <c r="B7" s="8" t="n">
        <v>166965</v>
      </c>
      <c r="C7" s="8" t="n">
        <v>181511</v>
      </c>
      <c r="D7" s="8" t="n">
        <v>13146</v>
      </c>
      <c r="E7" s="8" t="n">
        <v>36104</v>
      </c>
    </row>
    <row r="8">
      <c r="A8" s="9" t="n">
        <v>1927</v>
      </c>
      <c r="B8" s="8" t="n">
        <v>134988</v>
      </c>
      <c r="C8" s="8" t="n">
        <v>190227</v>
      </c>
      <c r="D8" s="8" t="n">
        <v>11474</v>
      </c>
      <c r="E8" s="8" t="n">
        <v>30284</v>
      </c>
    </row>
    <row r="9">
      <c r="A9" s="9" t="n">
        <v>1928</v>
      </c>
      <c r="B9" s="8" t="n">
        <v>108353</v>
      </c>
      <c r="C9" s="8" t="n">
        <v>180582</v>
      </c>
      <c r="D9" s="8" t="n">
        <v>10929</v>
      </c>
      <c r="E9" s="8" t="n">
        <v>26437</v>
      </c>
    </row>
    <row r="11">
      <c r="A11" s="2" t="inlineStr">
        <is>
          <t>Footnotes</t>
        </is>
      </c>
    </row>
    <row r="12">
      <c r="A12" t="inlineStr">
        <is>
          <t>Note.—In the total "Stocks" represents exchanges of Tokyo, Osaka and 7 other cities, while cotton yarns show transactions on the three exchanges of Tokyo, Osaka and Nagoya. The Yokohama silk exchange was the only one in this particular line until transactions in silk were newly opened by the silk department of the Kobe Exchange on Dec. 12, 1928.</t>
        </is>
      </c>
    </row>
    <row r="14">
      <c r="A14" s="2" t="inlineStr">
        <is>
          <t>Transcriber's notes</t>
        </is>
      </c>
    </row>
    <row r="15">
      <c r="A15" t="inlineStr">
        <is>
          <t>Faint print: thousands separators that look like full stops are transcribed as commas where the position requires a thousands separator.</t>
        </is>
      </c>
    </row>
  </sheetData>
  <hyperlinks>
    <hyperlink xmlns:r="http://schemas.openxmlformats.org/officeDocument/2006/relationships" ref="A4" r:id="rId1"/>
  </hyperlinks>
  <pageMargins left="0.75" right="0.75" top="1" bottom="1" header="0.5" footer="0.5"/>
</worksheet>
</file>

<file path=xl/worksheets/sheet58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Volume of Shares Transacted at Various Places</t>
        </is>
      </c>
    </row>
    <row r="2">
      <c r="A2" t="inlineStr">
        <is>
          <t>Trade · printed pp. 416</t>
        </is>
      </c>
    </row>
    <row r="3">
      <c r="A3" t="inlineStr">
        <is>
          <t>(in 1,000)</t>
        </is>
      </c>
    </row>
    <row r="4">
      <c r="A4" t="inlineStr">
        <is>
          <t>Scan: https://archive.org/details/japan-year-book-1930/page/n475/mode/1up</t>
        </is>
      </c>
    </row>
    <row r="5">
      <c r="A5" s="3" t="inlineStr">
        <is>
          <t>← Contents</t>
        </is>
      </c>
    </row>
    <row r="7">
      <c r="A7" s="5" t="inlineStr">
        <is>
          <t>Year</t>
        </is>
      </c>
      <c r="B7" s="5" t="inlineStr">
        <is>
          <t>Tokyo</t>
        </is>
      </c>
      <c r="C7" s="5" t="inlineStr">
        <is>
          <t>Osaka</t>
        </is>
      </c>
      <c r="D7" s="5" t="inlineStr">
        <is>
          <t>Nagoya</t>
        </is>
      </c>
      <c r="E7" s="5" t="inlineStr">
        <is>
          <t>Kobe</t>
        </is>
      </c>
      <c r="F7" s="5" t="inlineStr">
        <is>
          <t>Kyoto</t>
        </is>
      </c>
      <c r="G7" s="5" t="inlineStr">
        <is>
          <t>Total incl. others</t>
        </is>
      </c>
    </row>
    <row r="8">
      <c r="A8" s="9" t="n">
        <v>1925</v>
      </c>
      <c r="B8" s="8" t="n">
        <v>39515</v>
      </c>
      <c r="C8" s="8" t="n">
        <v>49208</v>
      </c>
      <c r="D8" s="8" t="n">
        <v>3727</v>
      </c>
      <c r="E8" s="8" t="n">
        <v>2258</v>
      </c>
      <c r="F8" s="8" t="n">
        <v>3568</v>
      </c>
      <c r="G8" s="8" t="n">
        <v>125329</v>
      </c>
    </row>
    <row r="9">
      <c r="A9" s="9" t="n">
        <v>1926</v>
      </c>
      <c r="B9" s="8" t="n">
        <v>82669</v>
      </c>
      <c r="C9" s="8" t="n">
        <v>48400</v>
      </c>
      <c r="D9" s="8" t="n">
        <v>3374</v>
      </c>
      <c r="E9" s="8" t="n">
        <v>2295</v>
      </c>
      <c r="F9" s="8" t="n">
        <v>4925</v>
      </c>
      <c r="G9" s="8" t="n">
        <v>166965</v>
      </c>
    </row>
    <row r="10">
      <c r="A10" s="9" t="n">
        <v>1927</v>
      </c>
      <c r="B10" s="8" t="n">
        <v>60630</v>
      </c>
      <c r="C10" s="8" t="n">
        <v>38707</v>
      </c>
      <c r="D10" s="8" t="n">
        <v>1382</v>
      </c>
      <c r="E10" s="9" t="n">
        <v>327</v>
      </c>
      <c r="F10" s="8" t="n">
        <v>2012</v>
      </c>
      <c r="G10" s="8" t="n">
        <v>134988</v>
      </c>
    </row>
    <row r="11">
      <c r="A11" s="9" t="n">
        <v>1928</v>
      </c>
      <c r="B11" s="8" t="n">
        <v>49262</v>
      </c>
      <c r="C11" s="8" t="n">
        <v>31666</v>
      </c>
      <c r="D11" t="inlineStr">
        <is>
          <t>—</t>
        </is>
      </c>
      <c r="E11" t="inlineStr">
        <is>
          <t>—</t>
        </is>
      </c>
      <c r="F11" t="inlineStr">
        <is>
          <t>—</t>
        </is>
      </c>
      <c r="G11" s="8" t="n">
        <v>108353</v>
      </c>
    </row>
    <row r="13">
      <c r="A13" s="2" t="inlineStr">
        <is>
          <t>Transcriber's notes</t>
        </is>
      </c>
    </row>
    <row r="14">
      <c r="A14" t="inlineStr">
        <is>
          <t>Faint print: thousands separators that look like full stops are transcribed as commas where the position requires a thousands separator.</t>
        </is>
      </c>
    </row>
    <row r="15">
      <c r="A15" t="inlineStr">
        <is>
          <t>Total includes unlisted others; not reconcilable. Totals 1926–28 agree with the Stock column of the preceding table.</t>
        </is>
      </c>
    </row>
  </sheetData>
  <hyperlinks>
    <hyperlink xmlns:r="http://schemas.openxmlformats.org/officeDocument/2006/relationships" ref="A5" r:id="rId1"/>
  </hyperlinks>
  <pageMargins left="0.75" right="0.75" top="1" bottom="1" header="0.5" footer="0.5"/>
</worksheet>
</file>

<file path=xl/worksheets/sheet584.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Volume of Rice Transacted on Rice Exchange</t>
        </is>
      </c>
    </row>
    <row r="2">
      <c r="A2" t="inlineStr">
        <is>
          <t>Trade · printed pp. 416</t>
        </is>
      </c>
    </row>
    <row r="3">
      <c r="A3" t="inlineStr">
        <is>
          <t>Scan: https://archive.org/details/japan-year-book-1930/page/n475/mode/1up</t>
        </is>
      </c>
    </row>
    <row r="4">
      <c r="A4" s="3" t="inlineStr">
        <is>
          <t>← Contents</t>
        </is>
      </c>
    </row>
    <row r="6">
      <c r="A6" s="5" t="inlineStr">
        <is>
          <t>Year</t>
        </is>
      </c>
      <c r="B6" s="5" t="inlineStr">
        <is>
          <t>Amount (1,000 koku)</t>
        </is>
      </c>
      <c r="C6" s="5" t="inlineStr">
        <is>
          <t>Of which Tokyo (1,000 koku)</t>
        </is>
      </c>
      <c r="D6" s="5" t="inlineStr">
        <is>
          <t>Of which Osaka (1,000 koku)</t>
        </is>
      </c>
      <c r="E6" s="5" t="inlineStr">
        <is>
          <t>Average quotation per koku (Yen)</t>
        </is>
      </c>
    </row>
    <row r="7">
      <c r="A7" s="9" t="n">
        <v>1926</v>
      </c>
      <c r="B7" s="8" t="n">
        <v>188479</v>
      </c>
      <c r="C7" s="8" t="n">
        <v>43560</v>
      </c>
      <c r="D7" s="8" t="n">
        <v>68339</v>
      </c>
      <c r="E7" s="7" t="n">
        <v>37.44</v>
      </c>
    </row>
    <row r="8">
      <c r="A8" s="9" t="n">
        <v>1927</v>
      </c>
      <c r="B8" s="8" t="n">
        <v>181511</v>
      </c>
      <c r="C8" s="8" t="n">
        <v>37283</v>
      </c>
      <c r="D8" s="8" t="n">
        <v>60032</v>
      </c>
      <c r="E8" s="7" t="n">
        <v>34.6</v>
      </c>
    </row>
    <row r="9">
      <c r="A9" s="9" t="n">
        <v>1928</v>
      </c>
      <c r="B9" t="inlineStr">
        <is>
          <t>—</t>
        </is>
      </c>
      <c r="C9" s="8" t="n">
        <v>40882</v>
      </c>
      <c r="D9" s="8" t="n">
        <v>59405</v>
      </c>
      <c r="E9" s="7" t="n">
        <v>30.62</v>
      </c>
    </row>
    <row r="11">
      <c r="A11" s="2" t="inlineStr">
        <is>
          <t>Transcriber's notes</t>
        </is>
      </c>
    </row>
    <row r="12">
      <c r="A12" t="inlineStr">
        <is>
          <t>Faint print: thousands separators that look like full stops are transcribed as commas where the position requires a thousands separator.</t>
        </is>
      </c>
    </row>
    <row r="13">
      <c r="A13" t="inlineStr">
        <is>
          <t>Amounts here (1926 188,479; 1927 181,511) differ from the Rice column of "Volume of Staple Commodities Transacted" (1926 181,511; 1927 190,227) — as printed.</t>
        </is>
      </c>
    </row>
  </sheetData>
  <hyperlinks>
    <hyperlink xmlns:r="http://schemas.openxmlformats.org/officeDocument/2006/relationships" ref="A4" r:id="rId1"/>
  </hyperlinks>
  <pageMargins left="0.75" right="0.75" top="1" bottom="1" header="0.5" footer="0.5"/>
</worksheet>
</file>

<file path=xl/worksheets/sheet585.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Quotations of Leading Stocks at Tokyo and Osaka (1927-8)</t>
        </is>
      </c>
    </row>
    <row r="2">
      <c r="A2" t="inlineStr">
        <is>
          <t>Trade · printed pp. 416, 417</t>
        </is>
      </c>
    </row>
    <row r="3">
      <c r="A3" t="inlineStr">
        <is>
          <t>Scan: https://archive.org/details/japan-year-book-1930/page/n475/mode/1up, https://archive.org/details/japan-year-book-1930/page/n476/mode/1up</t>
        </is>
      </c>
    </row>
    <row r="4">
      <c r="A4" s="3" t="inlineStr">
        <is>
          <t>← Contents</t>
        </is>
      </c>
    </row>
    <row r="6">
      <c r="A6" s="5" t="inlineStr">
        <is>
          <t>Shares (time delivery)</t>
        </is>
      </c>
      <c r="B6" s="5" t="inlineStr">
        <is>
          <t>Paid-up per share Yen</t>
        </is>
      </c>
      <c r="C6" s="5" t="inlineStr">
        <is>
          <t>Highest Yen</t>
        </is>
      </c>
      <c r="D6" s="5" t="inlineStr">
        <is>
          <t>Lowest Yen</t>
        </is>
      </c>
      <c r="E6" s="5" t="inlineStr">
        <is>
          <t>Rate of divid. 10 Percent — 1st half 1928</t>
        </is>
      </c>
      <c r="F6" s="5" t="inlineStr">
        <is>
          <t>Rate of divid. 10 Percent — 2nd half 1928</t>
        </is>
      </c>
    </row>
    <row r="7">
      <c r="A7" t="inlineStr">
        <is>
          <t>At Tokyo:</t>
        </is>
      </c>
      <c r="B7" t="inlineStr"/>
      <c r="C7" t="inlineStr"/>
      <c r="D7" t="inlineStr"/>
      <c r="E7" t="inlineStr"/>
      <c r="F7" t="inlineStr"/>
    </row>
    <row r="8">
      <c r="A8" t="inlineStr">
        <is>
          <t>Nippon Yusen Kaisha</t>
        </is>
      </c>
      <c r="B8" s="11" t="n">
        <v>50</v>
      </c>
      <c r="C8" s="11" t="n">
        <v>73.40000000000001</v>
      </c>
      <c r="D8" s="11" t="n">
        <v>65.2</v>
      </c>
      <c r="E8" s="7" t="n">
        <v>0.8</v>
      </c>
      <c r="F8" s="7" t="n">
        <v>0.8</v>
      </c>
    </row>
    <row r="9">
      <c r="A9" t="inlineStr">
        <is>
          <t>do. (new)</t>
        </is>
      </c>
      <c r="B9" t="inlineStr">
        <is>
          <t>12½</t>
        </is>
      </c>
      <c r="C9" s="11" t="n">
        <v>27.3</v>
      </c>
      <c r="D9" s="11" t="n">
        <v>21.5</v>
      </c>
      <c r="E9" t="inlineStr">
        <is>
          <t>"</t>
        </is>
      </c>
      <c r="F9" t="inlineStr">
        <is>
          <t>"</t>
        </is>
      </c>
    </row>
    <row r="10">
      <c r="A10" t="inlineStr">
        <is>
          <t>Kanegafuchi Cotton Spin. Co.</t>
        </is>
      </c>
      <c r="B10" s="9" t="n">
        <v>50</v>
      </c>
      <c r="C10" s="11" t="n">
        <v>282</v>
      </c>
      <c r="D10" s="11" t="n">
        <v>247.9</v>
      </c>
      <c r="E10" s="7" t="n">
        <v>3.5</v>
      </c>
      <c r="F10" s="7" t="n">
        <v>3.5</v>
      </c>
    </row>
    <row r="11">
      <c r="A11" t="inlineStr">
        <is>
          <t>do. (new)</t>
        </is>
      </c>
      <c r="B11" t="inlineStr">
        <is>
          <t>12½</t>
        </is>
      </c>
      <c r="C11" s="11" t="n">
        <v>148.9</v>
      </c>
      <c r="D11" s="11" t="n">
        <v>133.8</v>
      </c>
      <c r="E11" t="inlineStr">
        <is>
          <t>"</t>
        </is>
      </c>
      <c r="F11" t="inlineStr">
        <is>
          <t>"</t>
        </is>
      </c>
    </row>
    <row r="12">
      <c r="A12" t="inlineStr">
        <is>
          <t>Toyo Spinning Co.</t>
        </is>
      </c>
      <c r="B12" s="9" t="n">
        <v>50</v>
      </c>
      <c r="C12" s="11" t="n">
        <v>208.9</v>
      </c>
      <c r="D12" s="11" t="n">
        <v>186.5</v>
      </c>
      <c r="E12" s="7" t="n">
        <v>2.5</v>
      </c>
      <c r="F12" s="7" t="n">
        <v>2.5</v>
      </c>
    </row>
    <row r="13">
      <c r="A13" t="inlineStr">
        <is>
          <t>Toyo Muslin Co.</t>
        </is>
      </c>
      <c r="B13" s="9" t="n">
        <v>50</v>
      </c>
      <c r="C13" s="11" t="n">
        <v>56</v>
      </c>
      <c r="D13" s="11" t="n">
        <v>41.2</v>
      </c>
      <c r="E13" s="7" t="n">
        <v>0.8</v>
      </c>
      <c r="F13" s="7" t="n">
        <v>0.8</v>
      </c>
    </row>
    <row r="14">
      <c r="A14" t="inlineStr">
        <is>
          <t>Dai Nippon Sugar Mfg. Co.</t>
        </is>
      </c>
      <c r="B14" s="9" t="n">
        <v>50</v>
      </c>
      <c r="C14" s="11" t="n">
        <v>88.40000000000001</v>
      </c>
      <c r="D14" s="11" t="n">
        <v>59.7</v>
      </c>
      <c r="E14" s="7" t="n">
        <v>1.2</v>
      </c>
      <c r="F14" s="7" t="n">
        <v>1</v>
      </c>
    </row>
    <row r="15">
      <c r="A15" t="inlineStr">
        <is>
          <t>do. (new)</t>
        </is>
      </c>
      <c r="B15" t="inlineStr">
        <is>
          <t>37½</t>
        </is>
      </c>
      <c r="C15" s="11" t="n">
        <v>69.7</v>
      </c>
      <c r="D15" s="11" t="n">
        <v>31.9</v>
      </c>
      <c r="E15" t="inlineStr">
        <is>
          <t>"</t>
        </is>
      </c>
      <c r="F15" t="inlineStr">
        <is>
          <t>"</t>
        </is>
      </c>
    </row>
    <row r="16">
      <c r="A16" t="inlineStr">
        <is>
          <t>Meiji Sugar Mfg. Co.</t>
        </is>
      </c>
      <c r="B16" s="9" t="n">
        <v>50</v>
      </c>
      <c r="C16" s="11" t="n">
        <v>88.40000000000001</v>
      </c>
      <c r="D16" s="11" t="n">
        <v>70.2</v>
      </c>
      <c r="E16" s="7" t="n">
        <v>1.2</v>
      </c>
      <c r="F16" s="7" t="n">
        <v>1.2</v>
      </c>
    </row>
    <row r="17">
      <c r="A17" t="inlineStr">
        <is>
          <t>Dai Nippon Art. Fertilizer</t>
        </is>
      </c>
      <c r="B17" s="9" t="n">
        <v>50</v>
      </c>
      <c r="C17" s="11" t="n">
        <v>55.7</v>
      </c>
      <c r="D17" s="11" t="n">
        <v>43</v>
      </c>
      <c r="E17" s="7" t="n">
        <v>0.8</v>
      </c>
      <c r="F17" s="7" t="n">
        <v>0.8</v>
      </c>
    </row>
    <row r="18">
      <c r="A18" t="inlineStr">
        <is>
          <t>Dai Nippon Seihyo (Ice)</t>
        </is>
      </c>
      <c r="B18" s="9" t="n">
        <v>50</v>
      </c>
      <c r="C18" s="11" t="n">
        <v>77.90000000000001</v>
      </c>
      <c r="D18" s="11" t="n">
        <v>47.4</v>
      </c>
      <c r="E18" s="7" t="n">
        <v>0.8</v>
      </c>
      <c r="F18" t="inlineStr">
        <is>
          <t>—</t>
        </is>
      </c>
    </row>
    <row r="19">
      <c r="A19" t="inlineStr">
        <is>
          <t>Nisshin Flour Milling Co.</t>
        </is>
      </c>
      <c r="B19" s="9" t="n">
        <v>50</v>
      </c>
      <c r="C19" s="11" t="n">
        <v>109.6</v>
      </c>
      <c r="D19" s="11" t="n">
        <v>98.5</v>
      </c>
      <c r="E19" s="7" t="n">
        <v>1.6</v>
      </c>
      <c r="F19" s="7" t="n">
        <v>1.4</v>
      </c>
    </row>
    <row r="20">
      <c r="A20" t="inlineStr">
        <is>
          <t>Hokkaido Colliery &amp; S.S. Co.</t>
        </is>
      </c>
      <c r="B20" s="9" t="n">
        <v>50</v>
      </c>
      <c r="C20" s="11" t="n">
        <v>57.7</v>
      </c>
      <c r="D20" s="11" t="n">
        <v>50.2</v>
      </c>
      <c r="E20" s="7" t="n">
        <v>0.8</v>
      </c>
      <c r="F20" s="7" t="n">
        <v>0.8</v>
      </c>
    </row>
    <row r="21">
      <c r="A21" t="inlineStr">
        <is>
          <t>Asano Cement Co.</t>
        </is>
      </c>
      <c r="B21" s="9" t="n">
        <v>50</v>
      </c>
      <c r="C21" s="11" t="n">
        <v>90.3</v>
      </c>
      <c r="D21" s="11" t="n">
        <v>63.2</v>
      </c>
      <c r="E21" s="7" t="n">
        <v>1</v>
      </c>
      <c r="F21" s="7" t="n">
        <v>1</v>
      </c>
    </row>
    <row r="22">
      <c r="A22" t="inlineStr">
        <is>
          <t>Tokyo Gas Co.</t>
        </is>
      </c>
      <c r="B22" s="9" t="n">
        <v>50</v>
      </c>
      <c r="C22" s="11" t="n">
        <v>78.7</v>
      </c>
      <c r="D22" s="11" t="n">
        <v>62.3</v>
      </c>
      <c r="E22" s="7" t="n">
        <v>0.9</v>
      </c>
      <c r="F22" s="7" t="n">
        <v>0.9</v>
      </c>
    </row>
    <row r="23">
      <c r="A23" t="inlineStr">
        <is>
          <t>Tokyo Electric Light Co.</t>
        </is>
      </c>
      <c r="B23" s="9" t="n">
        <v>50</v>
      </c>
      <c r="C23" s="11" t="n">
        <v>57.9</v>
      </c>
      <c r="D23" s="11" t="n">
        <v>48.5</v>
      </c>
      <c r="E23" s="7" t="n">
        <v>0.8</v>
      </c>
      <c r="F23" s="7" t="n">
        <v>0.8</v>
      </c>
    </row>
    <row r="24">
      <c r="A24" t="inlineStr">
        <is>
          <t>Oji Paper Mill Co.</t>
        </is>
      </c>
      <c r="B24" s="9" t="n">
        <v>50</v>
      </c>
      <c r="C24" s="11" t="n">
        <v>123.2</v>
      </c>
      <c r="D24" s="11" t="n">
        <v>109.1</v>
      </c>
      <c r="E24" s="7" t="n">
        <v>1.5</v>
      </c>
      <c r="F24" s="7" t="n">
        <v>1.5</v>
      </c>
    </row>
    <row r="25">
      <c r="A25" t="inlineStr">
        <is>
          <t>Fuji Gassed Yarn Co.</t>
        </is>
      </c>
      <c r="B25" s="9" t="n">
        <v>50</v>
      </c>
      <c r="C25" s="11" t="n">
        <v>68.90000000000001</v>
      </c>
      <c r="D25" s="11" t="n">
        <v>53.3</v>
      </c>
      <c r="E25" s="7" t="n">
        <v>0.8</v>
      </c>
      <c r="F25" s="7" t="n">
        <v>0.8</v>
      </c>
    </row>
    <row r="26">
      <c r="A26" t="inlineStr">
        <is>
          <t>Nippon Oil Co.</t>
        </is>
      </c>
      <c r="B26" s="9" t="n">
        <v>50</v>
      </c>
      <c r="C26" s="11" t="n">
        <v>69.40000000000001</v>
      </c>
      <c r="D26" s="11" t="n">
        <v>55.1</v>
      </c>
      <c r="E26" s="7" t="n">
        <v>0.9</v>
      </c>
      <c r="F26" t="inlineStr">
        <is>
          <t>0 90</t>
        </is>
      </c>
    </row>
    <row r="27">
      <c r="A27" t="inlineStr">
        <is>
          <t>Tokyo Stock Exchange</t>
        </is>
      </c>
      <c r="B27" s="9" t="n">
        <v>50</v>
      </c>
      <c r="C27" s="11" t="n">
        <v>207.8</v>
      </c>
      <c r="D27" s="11" t="n">
        <v>170.8</v>
      </c>
      <c r="E27" s="7" t="n">
        <v>1</v>
      </c>
      <c r="F27" s="7" t="n">
        <v>0.92</v>
      </c>
    </row>
    <row r="28">
      <c r="A28" t="inlineStr">
        <is>
          <t>do. (new)</t>
        </is>
      </c>
      <c r="B28" s="9" t="n">
        <v>25</v>
      </c>
      <c r="C28" s="11" t="n">
        <v>195.7</v>
      </c>
      <c r="D28" s="11" t="n">
        <v>159.5</v>
      </c>
      <c r="E28" t="inlineStr">
        <is>
          <t>"</t>
        </is>
      </c>
      <c r="F28" t="inlineStr">
        <is>
          <t>"</t>
        </is>
      </c>
    </row>
    <row r="29">
      <c r="A29" t="inlineStr">
        <is>
          <t>Dai Nippon Beer Brewery Co.</t>
        </is>
      </c>
      <c r="B29" s="9" t="n">
        <v>50</v>
      </c>
      <c r="C29" s="11" t="n">
        <v>149.2</v>
      </c>
      <c r="D29" s="11" t="n">
        <v>119.1</v>
      </c>
      <c r="E29" s="7" t="n">
        <v>1.8</v>
      </c>
      <c r="F29" s="7" t="n">
        <v>1.6</v>
      </c>
    </row>
    <row r="30">
      <c r="A30" t="inlineStr">
        <is>
          <t>do. (new)</t>
        </is>
      </c>
      <c r="B30" s="9" t="n">
        <v>25</v>
      </c>
      <c r="C30" s="11" t="n">
        <v>57.8</v>
      </c>
      <c r="D30" s="7" t="n">
        <v>4.4</v>
      </c>
      <c r="E30" t="inlineStr">
        <is>
          <t>"</t>
        </is>
      </c>
      <c r="F30" t="inlineStr">
        <is>
          <t>"</t>
        </is>
      </c>
    </row>
    <row r="31">
      <c r="A31" t="inlineStr">
        <is>
          <t>South Manchuria Railway Co.</t>
        </is>
      </c>
      <c r="B31" s="9" t="n">
        <v>100</v>
      </c>
      <c r="C31" s="11" t="n">
        <v>147</v>
      </c>
      <c r="D31" s="11" t="n">
        <v>129.8</v>
      </c>
      <c r="E31" s="7" t="n">
        <v>1</v>
      </c>
      <c r="F31" t="inlineStr">
        <is>
          <t>—</t>
        </is>
      </c>
    </row>
    <row r="32">
      <c r="A32" t="inlineStr">
        <is>
          <t>Nichiro Fishery Co.</t>
        </is>
      </c>
      <c r="B32" s="9" t="n">
        <v>50</v>
      </c>
      <c r="C32" s="11" t="n">
        <v>125</v>
      </c>
      <c r="D32" s="11" t="n">
        <v>105.9</v>
      </c>
      <c r="E32" s="7" t="n">
        <v>2.25</v>
      </c>
      <c r="F32" s="7" t="n">
        <v>2.25</v>
      </c>
    </row>
    <row r="33">
      <c r="A33" t="inlineStr">
        <is>
          <t>Hakusan Hydro-Electric Co.</t>
        </is>
      </c>
      <c r="B33" s="9" t="n">
        <v>50</v>
      </c>
      <c r="C33" s="11" t="n">
        <v>61.1</v>
      </c>
      <c r="D33" s="11" t="n">
        <v>54</v>
      </c>
      <c r="E33" s="7" t="n">
        <v>1</v>
      </c>
      <c r="F33" s="7" t="n">
        <v>1</v>
      </c>
    </row>
    <row r="34">
      <c r="A34" t="inlineStr">
        <is>
          <t>Katakura Filature</t>
        </is>
      </c>
      <c r="B34" s="9" t="n">
        <v>25</v>
      </c>
      <c r="C34" s="11" t="n">
        <v>34.4</v>
      </c>
      <c r="D34" s="11" t="n">
        <v>26.9</v>
      </c>
      <c r="E34" s="7" t="n">
        <v>0.8</v>
      </c>
      <c r="F34" s="7" t="n">
        <v>1.5</v>
      </c>
    </row>
    <row r="35">
      <c r="A35" t="inlineStr">
        <is>
          <t>At Osaka:</t>
        </is>
      </c>
      <c r="B35" t="inlineStr"/>
      <c r="C35" t="inlineStr"/>
      <c r="D35" t="inlineStr"/>
      <c r="E35" t="inlineStr"/>
      <c r="F35" t="inlineStr"/>
    </row>
    <row r="36">
      <c r="A36" t="inlineStr">
        <is>
          <t>Osaka Shosen Kaisha</t>
        </is>
      </c>
      <c r="B36" s="9" t="n">
        <v>50</v>
      </c>
      <c r="C36" s="11" t="n">
        <v>50</v>
      </c>
      <c r="D36" s="11" t="n">
        <v>42.3</v>
      </c>
      <c r="E36" s="7" t="n">
        <v>0.6</v>
      </c>
      <c r="F36" s="7" t="n">
        <v>0.6</v>
      </c>
    </row>
    <row r="37">
      <c r="A37" t="inlineStr">
        <is>
          <t>Hanshin Electric Railway Co.</t>
        </is>
      </c>
      <c r="B37" s="9" t="n">
        <v>50</v>
      </c>
      <c r="C37" s="11" t="n">
        <v>93.09999999999999</v>
      </c>
      <c r="D37" s="11" t="n">
        <v>87.59999999999999</v>
      </c>
      <c r="E37" s="7" t="n">
        <v>1.3</v>
      </c>
      <c r="F37" s="7" t="n">
        <v>1.3</v>
      </c>
    </row>
    <row r="38">
      <c r="A38" t="inlineStr">
        <is>
          <t>Ujigawa Hydro-Electric Co.</t>
        </is>
      </c>
      <c r="B38" s="9" t="n">
        <v>50</v>
      </c>
      <c r="C38" s="11" t="n">
        <v>63.4</v>
      </c>
      <c r="D38" s="11" t="n">
        <v>63.4</v>
      </c>
      <c r="E38" s="7" t="n">
        <v>1.1</v>
      </c>
      <c r="F38" s="7" t="n">
        <v>1.1</v>
      </c>
    </row>
    <row r="39">
      <c r="A39" t="inlineStr">
        <is>
          <t>Daido Electric Power Co.</t>
        </is>
      </c>
      <c r="B39" s="9" t="n">
        <v>50</v>
      </c>
      <c r="C39" s="11" t="n">
        <v>62.5</v>
      </c>
      <c r="D39" s="11" t="n">
        <v>55.1</v>
      </c>
      <c r="E39" s="7" t="n">
        <v>1</v>
      </c>
      <c r="F39" s="7" t="n">
        <v>1</v>
      </c>
    </row>
    <row r="40">
      <c r="A40" t="inlineStr">
        <is>
          <t>Godo Spinning Co.</t>
        </is>
      </c>
      <c r="B40" s="9" t="n">
        <v>50</v>
      </c>
      <c r="C40" s="11" t="n">
        <v>52</v>
      </c>
      <c r="D40" s="11" t="n">
        <v>42.5</v>
      </c>
      <c r="E40" s="7" t="n">
        <v>0.8</v>
      </c>
      <c r="F40" s="7" t="n">
        <v>0.7</v>
      </c>
    </row>
    <row r="41">
      <c r="A41" t="inlineStr">
        <is>
          <t>Kanegafuchi Sp. Co.</t>
        </is>
      </c>
      <c r="B41" s="9" t="n">
        <v>50</v>
      </c>
      <c r="C41" s="11" t="n">
        <v>279.7</v>
      </c>
      <c r="D41" s="11" t="n">
        <v>246</v>
      </c>
      <c r="E41" s="7" t="n">
        <v>3.5</v>
      </c>
      <c r="F41" s="7" t="n">
        <v>3.5</v>
      </c>
    </row>
    <row r="42">
      <c r="A42" t="inlineStr">
        <is>
          <t>Dojima Rice Exchange</t>
        </is>
      </c>
      <c r="B42" s="9" t="n">
        <v>50</v>
      </c>
      <c r="C42" s="11" t="n">
        <v>109.3</v>
      </c>
      <c r="D42" s="11" t="n">
        <v>94.5</v>
      </c>
      <c r="E42" s="7" t="n">
        <v>1</v>
      </c>
      <c r="F42" s="7" t="n">
        <v>1.5</v>
      </c>
    </row>
    <row r="43">
      <c r="A43" t="inlineStr">
        <is>
          <t>Osaka Stock Exchange</t>
        </is>
      </c>
      <c r="B43" s="9" t="n">
        <v>50</v>
      </c>
      <c r="C43" s="11" t="n">
        <v>113.4</v>
      </c>
      <c r="D43" s="11" t="n">
        <v>95.2</v>
      </c>
      <c r="E43" s="7" t="n">
        <v>0.5</v>
      </c>
      <c r="F43" s="7" t="n">
        <v>0.5</v>
      </c>
    </row>
    <row r="44">
      <c r="A44" t="inlineStr">
        <is>
          <t>Osaka Sampin Exchange</t>
        </is>
      </c>
      <c r="B44" s="9" t="n">
        <v>50</v>
      </c>
      <c r="C44" s="11" t="n">
        <v>156.4</v>
      </c>
      <c r="D44" s="11" t="n">
        <v>133.8</v>
      </c>
      <c r="E44" s="7" t="n">
        <v>1.4</v>
      </c>
      <c r="F44" t="inlineStr"/>
    </row>
    <row r="45">
      <c r="A45" t="inlineStr">
        <is>
          <t>Nippon Keori Co.</t>
        </is>
      </c>
      <c r="B45" s="9" t="n">
        <v>50</v>
      </c>
      <c r="C45" s="11" t="n">
        <v>133.1</v>
      </c>
      <c r="D45" s="11" t="n">
        <v>105</v>
      </c>
      <c r="E45" s="7" t="n">
        <v>1.5</v>
      </c>
      <c r="F45" s="7" t="n">
        <v>1.5</v>
      </c>
    </row>
    <row r="46">
      <c r="A46" t="inlineStr">
        <is>
          <t>Sembi Estate Co.</t>
        </is>
      </c>
      <c r="B46" s="9" t="n">
        <v>20</v>
      </c>
      <c r="C46" s="11" t="n">
        <v>40.8</v>
      </c>
      <c r="D46" s="11" t="n">
        <v>31.3</v>
      </c>
      <c r="E46" s="7" t="n">
        <v>1.1</v>
      </c>
      <c r="F46" s="7" t="n">
        <v>1</v>
      </c>
    </row>
    <row r="48">
      <c r="A48" s="2" t="inlineStr">
        <is>
          <t>Transcriber's notes</t>
        </is>
      </c>
    </row>
    <row r="49">
      <c r="A49" t="inlineStr">
        <is>
          <t>Nippon Yusen Kaisha rows on p. 416; remainder (from Kanegafuchi Cotton Spin. Co.) on p. 417 with column heads repeated.</t>
        </is>
      </c>
    </row>
    <row r="50">
      <c r="A50" t="inlineStr">
        <is>
          <t>Ditto marks (") in the dividend columns kept as printed.</t>
        </is>
      </c>
    </row>
    <row r="51">
      <c r="A51" t="inlineStr">
        <is>
          <t>Nippon Oil Co. 2nd half printed "0 90" with the decimal point missing — as printed.</t>
        </is>
      </c>
    </row>
    <row r="52">
      <c r="A52" t="inlineStr">
        <is>
          <t>Dai Nippon Beer Brewery (new) Lowest printed 4.40 (probably for 44.0) — as printed.</t>
        </is>
      </c>
    </row>
    <row r="53">
      <c r="A53" t="inlineStr">
        <is>
          <t>Osaka Sampin Exchange 2nd half: first digit broken (":.40", possibly 1.40); left blank.</t>
        </is>
      </c>
    </row>
    <row r="54">
      <c r="A54" t="inlineStr">
        <is>
          <t>Dai Nippon Seihyo 2nd half printed as a dash.</t>
        </is>
      </c>
    </row>
    <row r="55">
      <c r="A55" t="inlineStr">
        <is>
          <t>No totals.</t>
        </is>
      </c>
    </row>
  </sheetData>
  <hyperlinks>
    <hyperlink xmlns:r="http://schemas.openxmlformats.org/officeDocument/2006/relationships" ref="A4" r:id="rId1"/>
  </hyperlinks>
  <pageMargins left="0.75" right="0.75" top="1" bottom="1" header="0.5" footer="0.5"/>
</worksheet>
</file>

<file path=xl/worksheets/sheet586.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Monthly Movement of Quotations for Forward Delivery in 1929</t>
        </is>
      </c>
    </row>
    <row r="2">
      <c r="A2" t="inlineStr">
        <is>
          <t>Trade · printed pp. 418</t>
        </is>
      </c>
    </row>
    <row r="3">
      <c r="A3" t="inlineStr">
        <is>
          <t>(1st half; in yen)</t>
        </is>
      </c>
    </row>
    <row r="4">
      <c r="A4" t="inlineStr">
        <is>
          <t>Scan: https://archive.org/details/japan-year-book-1930/page/n477/mode/1up</t>
        </is>
      </c>
    </row>
    <row r="5">
      <c r="A5" s="3" t="inlineStr">
        <is>
          <t>← Contents</t>
        </is>
      </c>
    </row>
    <row r="7">
      <c r="A7" s="5" t="inlineStr">
        <is>
          <t>Stock</t>
        </is>
      </c>
      <c r="B7" s="5" t="inlineStr">
        <is>
          <t>Jan.</t>
        </is>
      </c>
      <c r="C7" s="5" t="inlineStr">
        <is>
          <t>Feb.</t>
        </is>
      </c>
      <c r="D7" s="5" t="inlineStr">
        <is>
          <t>Mar.</t>
        </is>
      </c>
      <c r="E7" s="5" t="inlineStr">
        <is>
          <t>Apr.</t>
        </is>
      </c>
      <c r="F7" s="5" t="inlineStr">
        <is>
          <t>May.</t>
        </is>
      </c>
      <c r="G7" s="5" t="inlineStr">
        <is>
          <t>June</t>
        </is>
      </c>
    </row>
    <row r="8">
      <c r="A8" t="inlineStr">
        <is>
          <t>Tokyo Exchange</t>
        </is>
      </c>
      <c r="B8" t="inlineStr"/>
      <c r="C8" t="inlineStr"/>
      <c r="D8" t="inlineStr"/>
      <c r="E8" t="inlineStr"/>
      <c r="F8" t="inlineStr"/>
      <c r="G8" t="inlineStr"/>
    </row>
    <row r="9">
      <c r="A9" t="inlineStr">
        <is>
          <t>Old — High</t>
        </is>
      </c>
      <c r="B9" s="11" t="n">
        <v>172.8</v>
      </c>
      <c r="C9" s="11" t="n">
        <v>178.4</v>
      </c>
      <c r="D9" s="11" t="n">
        <v>171.4</v>
      </c>
      <c r="E9" s="11" t="n">
        <v>167.6</v>
      </c>
      <c r="F9" s="11" t="n">
        <v>151.4</v>
      </c>
      <c r="G9" s="11" t="n">
        <v>140.9</v>
      </c>
    </row>
    <row r="10">
      <c r="A10" t="inlineStr">
        <is>
          <t>Old — Low</t>
        </is>
      </c>
      <c r="B10" s="11" t="n">
        <v>163</v>
      </c>
      <c r="C10" s="11" t="n">
        <v>162.4</v>
      </c>
      <c r="D10" s="11" t="n">
        <v>163.8</v>
      </c>
      <c r="E10" s="11" t="n">
        <v>146</v>
      </c>
      <c r="F10" s="11" t="n">
        <v>129.4</v>
      </c>
      <c r="G10" s="11" t="n">
        <v>130.1</v>
      </c>
    </row>
    <row r="11">
      <c r="A11" t="inlineStr">
        <is>
          <t>New — High</t>
        </is>
      </c>
      <c r="B11" s="11" t="n">
        <v>162.6</v>
      </c>
      <c r="C11" s="11" t="n">
        <v>168.7</v>
      </c>
      <c r="D11" s="11" t="n">
        <v>162.4</v>
      </c>
      <c r="E11" s="11" t="n">
        <v>157.6</v>
      </c>
      <c r="F11" s="11" t="n">
        <v>141.4</v>
      </c>
      <c r="G11" s="11" t="n">
        <v>129.7</v>
      </c>
    </row>
    <row r="12">
      <c r="A12" t="inlineStr">
        <is>
          <t>New — Low</t>
        </is>
      </c>
      <c r="B12" s="11" t="n">
        <v>151.7</v>
      </c>
      <c r="C12" s="11" t="n">
        <v>155.1</v>
      </c>
      <c r="D12" s="11" t="n">
        <v>154.6</v>
      </c>
      <c r="E12" s="11" t="n">
        <v>135.1</v>
      </c>
      <c r="F12" s="11" t="n">
        <v>116.4</v>
      </c>
      <c r="G12" s="11" t="n">
        <v>117.5</v>
      </c>
    </row>
    <row r="13">
      <c r="A13" t="inlineStr">
        <is>
          <t>Kanegafuchi Spinning</t>
        </is>
      </c>
      <c r="B13" t="inlineStr"/>
      <c r="C13" t="inlineStr"/>
      <c r="D13" t="inlineStr"/>
      <c r="E13" t="inlineStr"/>
      <c r="F13" t="inlineStr"/>
      <c r="G13" t="inlineStr"/>
    </row>
    <row r="14">
      <c r="A14" t="inlineStr">
        <is>
          <t>Old — High</t>
        </is>
      </c>
      <c r="B14" s="11" t="n">
        <v>271.2</v>
      </c>
      <c r="C14" s="11" t="n">
        <v>277.4</v>
      </c>
      <c r="D14" s="11" t="n">
        <v>271.7</v>
      </c>
      <c r="E14" s="11" t="n">
        <v>270.7</v>
      </c>
      <c r="F14" s="11" t="n">
        <v>254</v>
      </c>
      <c r="G14" s="11" t="n">
        <v>261</v>
      </c>
    </row>
    <row r="15">
      <c r="A15" t="inlineStr">
        <is>
          <t>Old — Low</t>
        </is>
      </c>
      <c r="B15" s="11" t="n">
        <v>258.1</v>
      </c>
      <c r="C15" s="11" t="n">
        <v>267.1</v>
      </c>
      <c r="D15" s="11" t="n">
        <v>268.7</v>
      </c>
      <c r="E15" s="11" t="n">
        <v>255.7</v>
      </c>
      <c r="F15" s="11" t="n">
        <v>241.7</v>
      </c>
      <c r="G15" s="11" t="n">
        <v>253</v>
      </c>
    </row>
    <row r="16">
      <c r="A16" t="inlineStr">
        <is>
          <t>New — High</t>
        </is>
      </c>
      <c r="B16" s="11" t="n">
        <v>135</v>
      </c>
      <c r="C16" s="11" t="n">
        <v>146</v>
      </c>
      <c r="D16" s="11" t="n">
        <v>144.2</v>
      </c>
      <c r="E16" s="11" t="n">
        <v>142.6</v>
      </c>
      <c r="F16" s="11" t="n">
        <v>130.9</v>
      </c>
      <c r="G16" s="11" t="n">
        <v>132.2</v>
      </c>
    </row>
    <row r="17">
      <c r="A17" t="inlineStr">
        <is>
          <t>New — Low</t>
        </is>
      </c>
      <c r="B17" s="11" t="n">
        <v>123.9</v>
      </c>
      <c r="C17" s="11" t="n">
        <v>134.9</v>
      </c>
      <c r="D17" s="11" t="n">
        <v>139.6</v>
      </c>
      <c r="E17" s="11" t="n">
        <v>127.1</v>
      </c>
      <c r="F17" s="11" t="n">
        <v>121.3</v>
      </c>
      <c r="G17" s="11" t="n">
        <v>127.3</v>
      </c>
    </row>
    <row r="18">
      <c r="A18" t="inlineStr">
        <is>
          <t>Dai Nippon Beer</t>
        </is>
      </c>
      <c r="B18" t="inlineStr"/>
      <c r="C18" t="inlineStr"/>
      <c r="D18" t="inlineStr"/>
      <c r="E18" t="inlineStr"/>
      <c r="F18" t="inlineStr"/>
      <c r="G18" t="inlineStr"/>
    </row>
    <row r="19">
      <c r="A19" t="inlineStr">
        <is>
          <t>High</t>
        </is>
      </c>
      <c r="B19" s="11" t="n">
        <v>127.4</v>
      </c>
      <c r="C19" s="11" t="n">
        <v>131.2</v>
      </c>
      <c r="D19" s="11" t="n">
        <v>126.9</v>
      </c>
      <c r="E19" s="11" t="n">
        <v>126.4</v>
      </c>
      <c r="F19" s="11" t="n">
        <v>116</v>
      </c>
      <c r="G19" s="11" t="n">
        <v>115.5</v>
      </c>
    </row>
    <row r="20">
      <c r="A20" t="inlineStr">
        <is>
          <t>Low</t>
        </is>
      </c>
      <c r="B20" s="11" t="n">
        <v>120.5</v>
      </c>
      <c r="C20" s="11" t="n">
        <v>125.2</v>
      </c>
      <c r="D20" s="11" t="n">
        <v>125.4</v>
      </c>
      <c r="E20" s="11" t="n">
        <v>117.9</v>
      </c>
      <c r="F20" s="11" t="n">
        <v>105.6</v>
      </c>
      <c r="G20" s="11" t="n">
        <v>111.6</v>
      </c>
    </row>
    <row r="21">
      <c r="A21" t="inlineStr">
        <is>
          <t>Dai Nippon Sugar</t>
        </is>
      </c>
      <c r="B21" t="inlineStr"/>
      <c r="C21" t="inlineStr"/>
      <c r="D21" t="inlineStr"/>
      <c r="E21" t="inlineStr"/>
      <c r="F21" t="inlineStr"/>
      <c r="G21" t="inlineStr"/>
    </row>
    <row r="22">
      <c r="A22" t="inlineStr">
        <is>
          <t>High</t>
        </is>
      </c>
      <c r="B22" s="11" t="n">
        <v>73</v>
      </c>
      <c r="C22" s="11" t="n">
        <v>72.90000000000001</v>
      </c>
      <c r="D22" s="11" t="n">
        <v>73.09999999999999</v>
      </c>
      <c r="E22" s="11" t="n">
        <v>71.8</v>
      </c>
      <c r="F22" s="11" t="n">
        <v>69.90000000000001</v>
      </c>
      <c r="G22" s="11" t="n">
        <v>72</v>
      </c>
    </row>
    <row r="23">
      <c r="A23" t="inlineStr">
        <is>
          <t>Low</t>
        </is>
      </c>
      <c r="B23" s="11" t="n">
        <v>67.3</v>
      </c>
      <c r="C23" s="11" t="n">
        <v>69.90000000000001</v>
      </c>
      <c r="D23" s="11" t="n">
        <v>70.09999999999999</v>
      </c>
      <c r="E23" s="11" t="n">
        <v>62.4</v>
      </c>
      <c r="F23" s="11" t="n">
        <v>62.9</v>
      </c>
      <c r="G23" s="11" t="n">
        <v>68.09999999999999</v>
      </c>
    </row>
    <row r="24">
      <c r="A24" t="inlineStr">
        <is>
          <t>Asano Cement</t>
        </is>
      </c>
      <c r="B24" t="inlineStr"/>
      <c r="C24" t="inlineStr"/>
      <c r="D24" t="inlineStr"/>
      <c r="E24" t="inlineStr"/>
      <c r="F24" t="inlineStr"/>
      <c r="G24" t="inlineStr"/>
    </row>
    <row r="25">
      <c r="A25" t="inlineStr">
        <is>
          <t>High</t>
        </is>
      </c>
      <c r="B25" s="11" t="n">
        <v>79.5</v>
      </c>
      <c r="C25" s="11" t="n">
        <v>82.5</v>
      </c>
      <c r="D25" s="11" t="n">
        <v>80.90000000000001</v>
      </c>
      <c r="E25" s="11" t="n">
        <v>80.2</v>
      </c>
      <c r="F25" s="11" t="n">
        <v>77.2</v>
      </c>
      <c r="G25" s="11" t="n">
        <v>78.59999999999999</v>
      </c>
    </row>
    <row r="26">
      <c r="A26" t="inlineStr">
        <is>
          <t>Low</t>
        </is>
      </c>
      <c r="B26" s="11" t="n">
        <v>78.8</v>
      </c>
      <c r="C26" s="11" t="n">
        <v>78</v>
      </c>
      <c r="D26" s="11" t="n">
        <v>78.8</v>
      </c>
      <c r="E26" s="11" t="n">
        <v>75.5</v>
      </c>
      <c r="F26" s="11" t="n">
        <v>70.2</v>
      </c>
      <c r="G26" s="11" t="n">
        <v>74.3</v>
      </c>
    </row>
    <row r="27">
      <c r="A27" t="inlineStr">
        <is>
          <t>Nihon Sangyo</t>
        </is>
      </c>
      <c r="B27" t="inlineStr"/>
      <c r="C27" t="inlineStr"/>
      <c r="D27" t="inlineStr"/>
      <c r="E27" t="inlineStr"/>
      <c r="F27" t="inlineStr"/>
      <c r="G27" t="inlineStr"/>
    </row>
    <row r="28">
      <c r="A28" t="inlineStr">
        <is>
          <t>High</t>
        </is>
      </c>
      <c r="B28" s="11" t="n">
        <v>57.3</v>
      </c>
      <c r="C28" s="11" t="n">
        <v>60.5</v>
      </c>
      <c r="D28" s="11" t="n">
        <v>63.5</v>
      </c>
      <c r="E28" s="11" t="n">
        <v>61</v>
      </c>
      <c r="F28" s="11" t="n">
        <v>62.5</v>
      </c>
      <c r="G28" t="inlineStr"/>
    </row>
    <row r="29">
      <c r="A29" t="inlineStr">
        <is>
          <t>Low</t>
        </is>
      </c>
      <c r="B29" s="11" t="n">
        <v>50.5</v>
      </c>
      <c r="C29" s="11" t="n">
        <v>56.7</v>
      </c>
      <c r="D29" s="11" t="n">
        <v>58.7</v>
      </c>
      <c r="E29" s="11" t="n">
        <v>49.7</v>
      </c>
      <c r="F29" s="11" t="n">
        <v>46.7</v>
      </c>
      <c r="G29" s="11" t="n">
        <v>45.1</v>
      </c>
    </row>
    <row r="31">
      <c r="A31" s="2" t="inlineStr">
        <is>
          <t>Transcriber's notes</t>
        </is>
      </c>
    </row>
    <row r="32">
      <c r="A32" t="inlineStr">
        <is>
          <t>June column printed faintly at the right margin; read under enlargement.</t>
        </is>
      </c>
    </row>
    <row r="33">
      <c r="A33" t="inlineStr">
        <is>
          <t>Nihon Sangyo June High: last digit ambiguous (50.3 or 50.8); left blank.</t>
        </is>
      </c>
    </row>
    <row r="34">
      <c r="A34" t="inlineStr">
        <is>
          <t>Tokyo Exchange New Low May printed 116.4 (the 6 slightly broken).</t>
        </is>
      </c>
    </row>
  </sheetData>
  <hyperlinks>
    <hyperlink xmlns:r="http://schemas.openxmlformats.org/officeDocument/2006/relationships" ref="A5" r:id="rId1"/>
  </hyperlinks>
  <pageMargins left="0.75" right="0.75" top="1" bottom="1" header="0.5" footer="0.5"/>
</worksheet>
</file>

<file path=xl/worksheets/sheet587.xml><?xml version="1.0" encoding="utf-8"?>
<worksheet xmlns="http://schemas.openxmlformats.org/spreadsheetml/2006/main">
  <sheetPr>
    <outlinePr summaryBelow="1" summaryRight="1"/>
    <pageSetUpPr/>
  </sheetPr>
  <dimension ref="A1:D3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[Value of principal items of warehoused goods, 1927–1929]</t>
        </is>
      </c>
    </row>
    <row r="2">
      <c r="A2" t="inlineStr">
        <is>
          <t>Trade · printed pp. 418, 419</t>
        </is>
      </c>
    </row>
    <row r="3">
      <c r="A3" t="inlineStr">
        <is>
          <t>Warehousing — The value of principal items of warehoused goods in last three years is tabulated below (figures in ¥1,000):—</t>
        </is>
      </c>
    </row>
    <row r="4">
      <c r="A4" t="inlineStr">
        <is>
          <t>Scan: https://archive.org/details/japan-year-book-1930/page/n477/mode/1up, https://archive.org/details/japan-year-book-1930/page/n478/mode/1up</t>
        </is>
      </c>
    </row>
    <row r="5">
      <c r="A5" s="3" t="inlineStr">
        <is>
          <t>← Contents</t>
        </is>
      </c>
    </row>
    <row r="7">
      <c r="A7" s="5" t="inlineStr">
        <is>
          <t>Items</t>
        </is>
      </c>
      <c r="B7" s="5" t="inlineStr">
        <is>
          <t>1929 (June)</t>
        </is>
      </c>
      <c r="C7" s="5" t="inlineStr">
        <is>
          <t>1928 (Dec.)</t>
        </is>
      </c>
      <c r="D7" s="5" t="inlineStr">
        <is>
          <t>1927 (Dec.)</t>
        </is>
      </c>
    </row>
    <row r="8">
      <c r="A8" t="inlineStr">
        <is>
          <t>Rice</t>
        </is>
      </c>
      <c r="B8" s="8" t="n">
        <v>72776</v>
      </c>
      <c r="C8" s="8" t="n">
        <v>66686</v>
      </c>
      <c r="D8" s="8" t="n">
        <v>38015</v>
      </c>
    </row>
    <row r="9">
      <c r="A9" t="inlineStr">
        <is>
          <t>Rice (imported)</t>
        </is>
      </c>
      <c r="B9" s="8" t="n">
        <v>16595</v>
      </c>
      <c r="C9" s="8" t="n">
        <v>17165</v>
      </c>
      <c r="D9" s="8" t="n">
        <v>25636</v>
      </c>
    </row>
    <row r="10">
      <c r="A10" t="inlineStr">
        <is>
          <t>Flour</t>
        </is>
      </c>
      <c r="B10" s="8" t="n">
        <v>2494</v>
      </c>
      <c r="C10" s="8" t="n">
        <v>2014</v>
      </c>
      <c r="D10" s="8" t="n">
        <v>4967</v>
      </c>
    </row>
    <row r="11">
      <c r="A11" t="inlineStr">
        <is>
          <t>Sugar (crude)</t>
        </is>
      </c>
      <c r="B11" s="8" t="n">
        <v>1225</v>
      </c>
      <c r="C11" s="9" t="n">
        <v>455</v>
      </c>
      <c r="D11" s="9" t="n">
        <v>834</v>
      </c>
    </row>
    <row r="12">
      <c r="A12" t="inlineStr">
        <is>
          <t>Sugar (refined)</t>
        </is>
      </c>
      <c r="B12" s="8" t="n">
        <v>15465</v>
      </c>
      <c r="C12" s="8" t="n">
        <v>12379</v>
      </c>
      <c r="D12" s="8" t="n">
        <v>10588</v>
      </c>
    </row>
    <row r="13">
      <c r="A13" t="inlineStr">
        <is>
          <t>Silk fabrics</t>
        </is>
      </c>
      <c r="B13" s="8" t="n">
        <v>1510</v>
      </c>
      <c r="C13" s="9" t="n">
        <v>897</v>
      </c>
      <c r="D13" s="9" t="n">
        <v>415</v>
      </c>
    </row>
    <row r="14">
      <c r="A14" t="inlineStr">
        <is>
          <t>Cotton goods</t>
        </is>
      </c>
      <c r="B14" s="8" t="n">
        <v>31706</v>
      </c>
      <c r="C14" s="8" t="n">
        <v>31939</v>
      </c>
      <c r="D14" s="8" t="n">
        <v>29461</v>
      </c>
    </row>
    <row r="15">
      <c r="A15" t="inlineStr">
        <is>
          <t>Woolen fabrics</t>
        </is>
      </c>
      <c r="B15" s="8" t="n">
        <v>22934</v>
      </c>
      <c r="C15" s="8" t="n">
        <v>17326</v>
      </c>
      <c r="D15" s="8" t="n">
        <v>18680</v>
      </c>
    </row>
    <row r="16">
      <c r="A16" t="inlineStr">
        <is>
          <t>American cotton</t>
        </is>
      </c>
      <c r="B16" s="8" t="n">
        <v>36028</v>
      </c>
      <c r="C16" s="8" t="n">
        <v>24920</v>
      </c>
      <c r="D16" s="8" t="n">
        <v>38528</v>
      </c>
    </row>
    <row r="17">
      <c r="A17" t="inlineStr">
        <is>
          <t>Indian cotton</t>
        </is>
      </c>
      <c r="B17" s="8" t="n">
        <v>22344</v>
      </c>
      <c r="C17" s="8" t="n">
        <v>15427</v>
      </c>
      <c r="D17" s="8" t="n">
        <v>15901</v>
      </c>
    </row>
    <row r="18">
      <c r="A18" t="inlineStr">
        <is>
          <t>Silk yarn</t>
        </is>
      </c>
      <c r="B18" s="8" t="n">
        <v>14403</v>
      </c>
      <c r="C18" s="8" t="n">
        <v>49511</v>
      </c>
      <c r="D18" s="8" t="n">
        <v>70957</v>
      </c>
    </row>
    <row r="19">
      <c r="A19" t="inlineStr">
        <is>
          <t>Cotton yarn</t>
        </is>
      </c>
      <c r="B19" s="8" t="n">
        <v>4125</v>
      </c>
      <c r="C19" s="8" t="n">
        <v>6308</v>
      </c>
      <c r="D19" s="8" t="n">
        <v>17425</v>
      </c>
    </row>
    <row r="20">
      <c r="A20" t="inlineStr">
        <is>
          <t>Woolen yarn</t>
        </is>
      </c>
      <c r="B20" s="8" t="n">
        <v>8784</v>
      </c>
      <c r="C20" s="8" t="n">
        <v>10300</v>
      </c>
      <c r="D20" s="8" t="n">
        <v>11638</v>
      </c>
    </row>
    <row r="21">
      <c r="A21" t="inlineStr">
        <is>
          <t>Wool</t>
        </is>
      </c>
      <c r="B21" s="8" t="n">
        <v>41714</v>
      </c>
      <c r="C21" s="8" t="n">
        <v>23213</v>
      </c>
      <c r="D21" s="8" t="n">
        <v>21995</v>
      </c>
    </row>
    <row r="22">
      <c r="A22" t="inlineStr">
        <is>
          <t>Hemp &amp; hemp goods</t>
        </is>
      </c>
      <c r="B22" s="8" t="n">
        <v>2433</v>
      </c>
      <c r="C22" s="8" t="n">
        <v>2504</v>
      </c>
      <c r="D22" s="8" t="n">
        <v>1867</v>
      </c>
    </row>
    <row r="23">
      <c r="A23" t="inlineStr">
        <is>
          <t>Leather &amp; leather goods</t>
        </is>
      </c>
      <c r="B23" s="8" t="n">
        <v>1193</v>
      </c>
      <c r="C23" s="8" t="n">
        <v>1434</v>
      </c>
      <c r="D23" s="8" t="n">
        <v>1370</v>
      </c>
    </row>
    <row r="24">
      <c r="A24" t="inlineStr">
        <is>
          <t>Foreign paper</t>
        </is>
      </c>
      <c r="B24" s="8" t="n">
        <v>30318</v>
      </c>
      <c r="C24" s="8" t="n">
        <v>29428</v>
      </c>
      <c r="D24" s="8" t="n">
        <v>28226</v>
      </c>
    </row>
    <row r="25">
      <c r="A25" t="inlineStr">
        <is>
          <t>Artificial fertilizers</t>
        </is>
      </c>
      <c r="B25" s="8" t="n">
        <v>12940</v>
      </c>
      <c r="C25" s="8" t="n">
        <v>5191</v>
      </c>
      <c r="D25" s="8" t="n">
        <v>3096</v>
      </c>
    </row>
    <row r="26">
      <c r="A26" t="inlineStr">
        <is>
          <t>Iron materials</t>
        </is>
      </c>
      <c r="B26" s="8" t="n">
        <v>8016</v>
      </c>
      <c r="C26" s="8" t="n">
        <v>9215</v>
      </c>
      <c r="D26" s="8" t="n">
        <v>6815</v>
      </c>
    </row>
    <row r="27">
      <c r="A27" t="inlineStr">
        <is>
          <t>Hard ware</t>
        </is>
      </c>
      <c r="B27" s="8" t="n">
        <v>7476</v>
      </c>
      <c r="C27" s="8" t="n">
        <v>6502</v>
      </c>
      <c r="D27" s="8" t="n">
        <v>10833</v>
      </c>
    </row>
    <row r="28">
      <c r="A28" t="inlineStr">
        <is>
          <t>Drugs &amp; dyes</t>
        </is>
      </c>
      <c r="B28" s="8" t="n">
        <v>3771</v>
      </c>
      <c r="C28" s="8" t="n">
        <v>3684</v>
      </c>
      <c r="D28" s="8" t="n">
        <v>8708</v>
      </c>
    </row>
    <row r="29">
      <c r="A29" t="inlineStr">
        <is>
          <t>Total incl. others</t>
        </is>
      </c>
      <c r="B29" s="8" t="n">
        <v>533403</v>
      </c>
      <c r="C29" s="8" t="n">
        <v>471490</v>
      </c>
      <c r="D29" s="8" t="n">
        <v>518036</v>
      </c>
    </row>
    <row r="31">
      <c r="A31" s="2" t="inlineStr">
        <is>
          <t>Transcriber's notes</t>
        </is>
      </c>
    </row>
    <row r="32">
      <c r="A32" t="inlineStr">
        <is>
          <t>Faint print: thousands separators that look like full stops are transcribed as commas where the position requires a thousands separator.</t>
        </is>
      </c>
    </row>
    <row r="33">
      <c r="A33" t="inlineStr">
        <is>
          <t>Year headings very small and blurred; read 1929 (June), 1928 (Dec.), 1927 (Dec.).</t>
        </is>
      </c>
    </row>
    <row r="34">
      <c r="A34" t="inlineStr">
        <is>
          <t>Rows from 'Woolen fabrics' to 'Total incl. others' are on p0478 (printed p. 419), appended by batch J17.</t>
        </is>
      </c>
    </row>
    <row r="35">
      <c r="A35" t="inlineStr">
        <is>
          <t>Col '1929 (June)': 'Total incl. others' 533,403; listed items sum to 358,250 (total includes unlisted 'others', difference 175,153) — cannot be checked exactly</t>
        </is>
      </c>
    </row>
    <row r="36">
      <c r="A36" t="inlineStr">
        <is>
          <t>Col '1928 (Dec.)': 'Total incl. others' 471,490; listed items sum to 336,498 (total includes unlisted 'others', difference 134,992) — cannot be checked exactly</t>
        </is>
      </c>
    </row>
    <row r="37">
      <c r="A37" t="inlineStr">
        <is>
          <t>Col '1927 (Dec.)': 'Total incl. others' 518,036; listed items sum to 365,955 (total includes unlisted 'others', difference 152,081) — cannot be checked exactly</t>
        </is>
      </c>
    </row>
  </sheetData>
  <hyperlinks>
    <hyperlink xmlns:r="http://schemas.openxmlformats.org/officeDocument/2006/relationships" ref="A5" r:id="rId1"/>
  </hyperlinks>
  <pageMargins left="0.75" right="0.75" top="1" bottom="1" header="0.5" footer="0.5"/>
</worksheet>
</file>

<file path=xl/worksheets/sheet58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Index Figures in Recent Years Compared</t>
        </is>
      </c>
    </row>
    <row r="2">
      <c r="A2" t="inlineStr">
        <is>
          <t>Trade · printed pp. 419</t>
        </is>
      </c>
    </row>
    <row r="3">
      <c r="A3" t="inlineStr">
        <is>
          <t>Price of Commodities — wholesale prices in Tokyo, average at the end of 1913 = 100</t>
        </is>
      </c>
    </row>
    <row r="4">
      <c r="A4" t="inlineStr">
        <is>
          <t>Scan: https://archive.org/details/japan-year-book-1930/page/n478/mode/1up</t>
        </is>
      </c>
    </row>
    <row r="5">
      <c r="A5" s="3" t="inlineStr">
        <is>
          <t>← Contents</t>
        </is>
      </c>
    </row>
    <row r="7">
      <c r="A7" s="5" t="inlineStr">
        <is>
          <t>Year</t>
        </is>
      </c>
      <c r="B7" s="5" t="inlineStr">
        <is>
          <t>Jan.</t>
        </is>
      </c>
      <c r="C7" s="5" t="inlineStr">
        <is>
          <t>Mar.</t>
        </is>
      </c>
      <c r="D7" s="5" t="inlineStr">
        <is>
          <t>May</t>
        </is>
      </c>
      <c r="E7" s="5" t="inlineStr">
        <is>
          <t>July</t>
        </is>
      </c>
      <c r="F7" s="5" t="inlineStr">
        <is>
          <t>Oct.</t>
        </is>
      </c>
      <c r="G7" s="5" t="inlineStr">
        <is>
          <t>Dec.</t>
        </is>
      </c>
    </row>
    <row r="8">
      <c r="A8" s="9" t="n">
        <v>1927</v>
      </c>
      <c r="B8" s="9" t="n">
        <v>182</v>
      </c>
      <c r="C8" s="9" t="n">
        <v>184</v>
      </c>
      <c r="D8" s="9" t="n">
        <v>185</v>
      </c>
      <c r="E8" s="9" t="n">
        <v>179</v>
      </c>
      <c r="F8" s="9" t="n">
        <v>179</v>
      </c>
      <c r="G8" s="9" t="n">
        <v>177</v>
      </c>
    </row>
    <row r="9">
      <c r="A9" s="9" t="n">
        <v>1928</v>
      </c>
      <c r="B9" s="9" t="n">
        <v>178</v>
      </c>
      <c r="C9" s="9" t="n">
        <v>178</v>
      </c>
      <c r="D9" s="9" t="n">
        <v>180</v>
      </c>
      <c r="E9" s="9" t="n">
        <v>178</v>
      </c>
      <c r="F9" s="9" t="n">
        <v>183</v>
      </c>
      <c r="G9" s="9" t="n">
        <v>183</v>
      </c>
    </row>
    <row r="10">
      <c r="A10" s="9" t="n">
        <v>1929</v>
      </c>
      <c r="B10" s="9" t="n">
        <v>181</v>
      </c>
      <c r="C10" s="9" t="n">
        <v>180</v>
      </c>
      <c r="D10" s="9" t="n">
        <v>177</v>
      </c>
      <c r="E10" s="9" t="n">
        <v>175</v>
      </c>
      <c r="F10" t="inlineStr">
        <is>
          <t>—</t>
        </is>
      </c>
      <c r="G10" t="inlineStr">
        <is>
          <t>—</t>
        </is>
      </c>
    </row>
  </sheetData>
  <hyperlinks>
    <hyperlink xmlns:r="http://schemas.openxmlformats.org/officeDocument/2006/relationships" ref="A5" r:id="rId1"/>
  </hyperlinks>
  <pageMargins left="0.75" right="0.75" top="1" bottom="1" header="0.5" footer="0.5"/>
</worksheet>
</file>

<file path=xl/worksheets/sheet589.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Wholesale Quotations of Staple Commodities</t>
        </is>
      </c>
    </row>
    <row r="2">
      <c r="A2" t="inlineStr">
        <is>
          <t>Trade · printed pp. 419</t>
        </is>
      </c>
    </row>
    <row r="3">
      <c r="A3" t="inlineStr">
        <is>
          <t>(Average in Dec. 1927 &amp; '28)</t>
        </is>
      </c>
    </row>
    <row r="4">
      <c r="A4" t="inlineStr">
        <is>
          <t>Scan: https://archive.org/details/japan-year-book-1930/page/n478/mode/1up</t>
        </is>
      </c>
    </row>
    <row r="5">
      <c r="A5" s="3" t="inlineStr">
        <is>
          <t>← Contents</t>
        </is>
      </c>
    </row>
    <row r="7">
      <c r="A7" s="5" t="inlineStr">
        <is>
          <t>Commodity</t>
        </is>
      </c>
      <c r="B7" s="5" t="inlineStr">
        <is>
          <t>1928</t>
        </is>
      </c>
      <c r="C7" s="5" t="inlineStr">
        <is>
          <t>1927</t>
        </is>
      </c>
    </row>
    <row r="8">
      <c r="A8" t="inlineStr">
        <is>
          <t>Kyushu Coal (per 10,000 "kin," 1st class)</t>
        </is>
      </c>
      <c r="B8" t="inlineStr">
        <is>
          <t>¥19,80</t>
        </is>
      </c>
      <c r="C8" t="inlineStr">
        <is>
          <t>¥20.00</t>
        </is>
      </c>
    </row>
    <row r="9">
      <c r="A9" t="inlineStr">
        <is>
          <t>Petroleum (per case)</t>
        </is>
      </c>
      <c r="B9" s="7" t="n">
        <v>6.9</v>
      </c>
      <c r="C9" s="7" t="n">
        <v>7</v>
      </c>
    </row>
    <row r="10">
      <c r="A10" t="inlineStr">
        <is>
          <t>Muslin (per yard)</t>
        </is>
      </c>
      <c r="B10" s="7" t="n">
        <v>15.78</v>
      </c>
      <c r="C10" s="7" t="n">
        <v>15</v>
      </c>
    </row>
    <row r="11">
      <c r="A11" t="inlineStr">
        <is>
          <t>Cotton (2nd class)</t>
        </is>
      </c>
      <c r="B11" s="7" t="n">
        <v>0.64</v>
      </c>
      <c r="C11" s="7" t="n">
        <v>0.5600000000000001</v>
      </c>
    </row>
    <row r="12">
      <c r="A12" t="inlineStr">
        <is>
          <t>Sugar (Refined) B. H. per 100 "kin"</t>
        </is>
      </c>
      <c r="B12" s="7" t="n">
        <v>23</v>
      </c>
      <c r="C12" s="7" t="n">
        <v>23.85</v>
      </c>
    </row>
    <row r="13">
      <c r="A13" t="inlineStr">
        <is>
          <t>Wheat</t>
        </is>
      </c>
      <c r="B13" s="7" t="n">
        <v>7.3</v>
      </c>
      <c r="C13" s="7" t="n">
        <v>7.85</v>
      </c>
    </row>
    <row r="14">
      <c r="A14" t="inlineStr">
        <is>
          <t>Flour (one bag)</t>
        </is>
      </c>
      <c r="B14" s="7" t="n">
        <v>3.68</v>
      </c>
      <c r="C14" s="7" t="n">
        <v>3.92</v>
      </c>
    </row>
    <row r="15">
      <c r="A15" t="inlineStr">
        <is>
          <t>Iron (per 1 ton)</t>
        </is>
      </c>
      <c r="B15" s="7" t="n">
        <v>51</v>
      </c>
      <c r="C15" s="7" t="n">
        <v>51</v>
      </c>
    </row>
    <row r="16">
      <c r="A16" t="inlineStr">
        <is>
          <t>Cement (per 380 lb.)</t>
        </is>
      </c>
      <c r="B16" s="7" t="n">
        <v>6.2</v>
      </c>
      <c r="C16" s="7" t="n">
        <v>5.3</v>
      </c>
    </row>
    <row r="17">
      <c r="A17" t="inlineStr">
        <is>
          <t>Cryptomeria timber</t>
        </is>
      </c>
      <c r="B17" s="7" t="n">
        <v>13.2</v>
      </c>
      <c r="C17" s="7" t="n">
        <v>13.2</v>
      </c>
    </row>
    <row r="18">
      <c r="A18" t="inlineStr">
        <is>
          <t>Rice (staple per 1 "koku")</t>
        </is>
      </c>
      <c r="B18" s="7" t="n">
        <v>28.7</v>
      </c>
      <c r="C18" s="7" t="n">
        <v>31.2</v>
      </c>
    </row>
    <row r="20">
      <c r="A20" s="2" t="inlineStr">
        <is>
          <t>Transcriber's notes</t>
        </is>
      </c>
    </row>
    <row r="21">
      <c r="A21" t="inlineStr">
        <is>
          <t>Kyushu Coal 1928 printed '¥19,80' with a comma; kept as printed.</t>
        </is>
      </c>
    </row>
  </sheetData>
  <hyperlinks>
    <hyperlink xmlns:r="http://schemas.openxmlformats.org/officeDocument/2006/relationships" ref="A5" r:id="rId1"/>
  </hyperlinks>
  <pageMargins left="0.75" right="0.75" top="1" bottom="1" header="0.5" footer="0.5"/>
</worksheet>
</file>

<file path=xl/worksheets/sheet590.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[Exports, imports and excess of imports, 1919-1928]</t>
        </is>
      </c>
    </row>
    <row r="2">
      <c r="A2" t="inlineStr">
        <is>
          <t>Foreign Trade · printed pp. 422</t>
        </is>
      </c>
    </row>
    <row r="3">
      <c r="A3" t="inlineStr">
        <is>
          <t>Heavy Excess of Imports — (in ¥1,000,000)</t>
        </is>
      </c>
    </row>
    <row r="4">
      <c r="A4" t="inlineStr">
        <is>
          <t>Scan: https://archive.org/details/japan-year-book-1930/page/n481/mode/1up</t>
        </is>
      </c>
    </row>
    <row r="5">
      <c r="A5" s="3" t="inlineStr">
        <is>
          <t>← Contents</t>
        </is>
      </c>
    </row>
    <row r="7">
      <c r="A7" s="5" t="inlineStr">
        <is>
          <t>Year</t>
        </is>
      </c>
      <c r="B7" s="5" t="inlineStr">
        <is>
          <t>Exports</t>
        </is>
      </c>
      <c r="C7" s="5" t="inlineStr">
        <is>
          <t>Imports</t>
        </is>
      </c>
      <c r="D7" s="5" t="inlineStr">
        <is>
          <t>Total</t>
        </is>
      </c>
      <c r="E7" s="5" t="inlineStr">
        <is>
          <t>Excess of Imports</t>
        </is>
      </c>
    </row>
    <row r="8">
      <c r="A8" s="9" t="n">
        <v>1919</v>
      </c>
      <c r="B8" s="8" t="n">
        <v>2180</v>
      </c>
      <c r="C8" s="8" t="n">
        <v>2225</v>
      </c>
      <c r="D8" s="8" t="n">
        <v>4406</v>
      </c>
      <c r="E8" s="9" t="n">
        <v>45</v>
      </c>
    </row>
    <row r="9">
      <c r="A9" s="9" t="n">
        <v>1920</v>
      </c>
      <c r="B9" s="8" t="n">
        <v>2040</v>
      </c>
      <c r="C9" s="8" t="n">
        <v>2379</v>
      </c>
      <c r="D9" s="8" t="n">
        <v>4419</v>
      </c>
      <c r="E9" s="9" t="n">
        <v>339</v>
      </c>
    </row>
    <row r="10">
      <c r="A10" s="9" t="n">
        <v>1921</v>
      </c>
      <c r="B10" s="8" t="n">
        <v>1309</v>
      </c>
      <c r="C10" s="8" t="n">
        <v>1677</v>
      </c>
      <c r="D10" s="8" t="n">
        <v>2986</v>
      </c>
      <c r="E10" s="9" t="n">
        <v>368</v>
      </c>
    </row>
    <row r="11">
      <c r="A11" s="9" t="n">
        <v>1922</v>
      </c>
      <c r="B11" s="8" t="n">
        <v>1683</v>
      </c>
      <c r="C11" s="8" t="n">
        <v>1954</v>
      </c>
      <c r="D11" s="8" t="n">
        <v>3637</v>
      </c>
      <c r="E11" s="9" t="n">
        <v>271</v>
      </c>
    </row>
    <row r="12">
      <c r="A12" s="9" t="n">
        <v>1923</v>
      </c>
      <c r="B12" s="8" t="n">
        <v>1448</v>
      </c>
      <c r="C12" s="8" t="n">
        <v>1982</v>
      </c>
      <c r="D12" s="8" t="n">
        <v>3430</v>
      </c>
      <c r="E12" s="9" t="n">
        <v>534</v>
      </c>
    </row>
    <row r="13">
      <c r="A13" s="9" t="n">
        <v>1924</v>
      </c>
      <c r="B13" s="8" t="n">
        <v>1807</v>
      </c>
      <c r="C13" s="8" t="n">
        <v>2453</v>
      </c>
      <c r="D13" s="8" t="n">
        <v>2260</v>
      </c>
      <c r="E13" s="9" t="n">
        <v>646</v>
      </c>
    </row>
    <row r="14">
      <c r="A14" s="9" t="n">
        <v>1925</v>
      </c>
      <c r="B14" s="8" t="n">
        <v>2306</v>
      </c>
      <c r="C14" s="8" t="n">
        <v>2573</v>
      </c>
      <c r="D14" s="8" t="n">
        <v>4879</v>
      </c>
      <c r="E14" s="9" t="n">
        <v>267</v>
      </c>
    </row>
    <row r="15">
      <c r="A15" s="9" t="n">
        <v>1926</v>
      </c>
      <c r="B15" s="8" t="n">
        <v>2045</v>
      </c>
      <c r="C15" s="8" t="n">
        <v>2377</v>
      </c>
      <c r="D15" s="8" t="n">
        <v>4422</v>
      </c>
      <c r="E15" s="9" t="n">
        <v>333</v>
      </c>
    </row>
    <row r="16">
      <c r="A16" s="9" t="n">
        <v>1927</v>
      </c>
      <c r="B16" s="8" t="n">
        <v>1992</v>
      </c>
      <c r="C16" s="8" t="n">
        <v>2179</v>
      </c>
      <c r="D16" s="8" t="n">
        <v>4171</v>
      </c>
      <c r="E16" s="9" t="n">
        <v>332</v>
      </c>
    </row>
    <row r="17">
      <c r="A17" s="9" t="n">
        <v>1928</v>
      </c>
      <c r="B17" s="8" t="n">
        <v>1972</v>
      </c>
      <c r="C17" s="8" t="n">
        <v>2196</v>
      </c>
      <c r="D17" s="8" t="n">
        <v>4168</v>
      </c>
      <c r="E17" s="9" t="n">
        <v>224</v>
      </c>
    </row>
    <row r="18">
      <c r="A18" t="inlineStr">
        <is>
          <t>Total excess of imports</t>
        </is>
      </c>
      <c r="B18" t="inlineStr"/>
      <c r="C18" t="inlineStr"/>
      <c r="D18" t="inlineStr"/>
      <c r="E18" s="8" t="n">
        <v>3359</v>
      </c>
    </row>
    <row r="20">
      <c r="A20" s="2" t="inlineStr">
        <is>
          <t>Transcriber's notes</t>
        </is>
      </c>
    </row>
    <row r="21">
      <c r="A21" t="inlineStr">
        <is>
          <t>Row 1919: Exports+Imports = 4,405 but Total printed 4,406 — does NOT reconcile (diff 1)</t>
        </is>
      </c>
    </row>
    <row r="22">
      <c r="A22" t="inlineStr">
        <is>
          <t>Row 1924: Exports+Imports = 4,260 but Total printed 2,260 — does NOT reconcile (diff -2,000)</t>
        </is>
      </c>
    </row>
    <row r="23">
      <c r="A23" t="inlineStr">
        <is>
          <t>Row 1926: Imports-Exports = 332 but Excess printed 333 — does NOT reconcile (diff 1)</t>
        </is>
      </c>
    </row>
    <row r="24">
      <c r="A24" t="inlineStr">
        <is>
          <t>Row 1927: Imports-Exports = 187 but Excess printed 332 — does NOT reconcile (diff 145)</t>
        </is>
      </c>
    </row>
    <row r="25">
      <c r="A25" t="inlineStr">
        <is>
          <t>Other rows: Exports+Imports=Total and Imports-Exports=Excess reconcile except where noted (rounding to ¥1,000,000 may explain differences of 1).</t>
        </is>
      </c>
    </row>
    <row r="26">
      <c r="A26" t="inlineStr">
        <is>
          <t>Total excess of imports 3,359: parts sum to 3,359 — reconciles</t>
        </is>
      </c>
    </row>
    <row r="27">
      <c r="A27" t="inlineStr">
        <is>
          <t>Blank cells in the total row are blank in print.</t>
        </is>
      </c>
    </row>
  </sheetData>
  <hyperlinks>
    <hyperlink xmlns:r="http://schemas.openxmlformats.org/officeDocument/2006/relationships" ref="A5" r:id="rId1"/>
  </hyperlinks>
  <pageMargins left="0.75" right="0.75" top="1" bottom="1" header="0.5" footer="0.5"/>
</worksheet>
</file>

<file path=xl/worksheets/sheet591.xml><?xml version="1.0" encoding="utf-8"?>
<worksheet xmlns="http://schemas.openxmlformats.org/spreadsheetml/2006/main">
  <sheetPr>
    <outlinePr summaryBelow="1" summaryRight="1"/>
    <pageSetUpPr/>
  </sheetPr>
  <dimension ref="A1:C36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Import Tariff (Extract)</t>
        </is>
      </c>
    </row>
    <row r="2">
      <c r="A2" t="inlineStr">
        <is>
          <t>Foreign Trade · printed pp. 426, 427, 428, 429, 430, 431, 432</t>
        </is>
      </c>
    </row>
    <row r="3">
      <c r="A3" t="inlineStr">
        <is>
          <t>Showing only important articles subject to import duties under the import tariff law amended in 1926 and the general duty levied upon each article. The items marked with asterisks are subject to the 100 per cent. ad valorem duty or "Luxury Tariff" in the place of the general or statutory tariff in accordance with Law No. 24 promulgated July 31, '24, which still remains in force.</t>
        </is>
      </c>
    </row>
    <row r="4">
      <c r="A4" t="inlineStr">
        <is>
          <t>Scan: https://archive.org/details/japan-year-book-1930/page/n485/mode/1up, https://archive.org/details/japan-year-book-1930/page/n486/mode/1up, https://archive.org/details/japan-year-book-1930/page/n487/mode/1up, https://archive.org/details/japan-year-book-1930/page/n488/mode/1up, https://archive.org/details/japan-year-book-1930/page/n489/mode/1up, https://archive.org/details/japan-year-book-1930/page/n490/mode/1up, https://archive.org/details/japan-year-book-1930/page/n491/mode/1up</t>
        </is>
      </c>
    </row>
    <row r="5">
      <c r="A5" s="3" t="inlineStr">
        <is>
          <t>← Contents</t>
        </is>
      </c>
    </row>
    <row r="7">
      <c r="A7" s="2" t="inlineStr">
        <is>
          <t>Group I. Plants and Animals (living)</t>
        </is>
      </c>
    </row>
    <row r="8">
      <c r="A8" s="5" t="inlineStr">
        <is>
          <t>Articles</t>
        </is>
      </c>
      <c r="B8" s="5" t="inlineStr">
        <is>
          <t>General Tariff — Unit</t>
        </is>
      </c>
      <c r="C8" s="5" t="inlineStr">
        <is>
          <t>General Tariff — Rate of Duty</t>
        </is>
      </c>
    </row>
    <row r="9">
      <c r="A9" t="inlineStr">
        <is>
          <t>Saccharifying fungi, known as "Koji"</t>
        </is>
      </c>
      <c r="B9" t="inlineStr">
        <is>
          <t>ad val.</t>
        </is>
      </c>
      <c r="C9" t="inlineStr">
        <is>
          <t>20%</t>
        </is>
      </c>
    </row>
    <row r="10">
      <c r="A10" t="inlineStr">
        <is>
          <t>Horses</t>
        </is>
      </c>
      <c r="B10" t="inlineStr">
        <is>
          <t>"</t>
        </is>
      </c>
      <c r="C10" t="inlineStr">
        <is>
          <t>5%</t>
        </is>
      </c>
    </row>
    <row r="11">
      <c r="A11" t="inlineStr">
        <is>
          <t>Bulls, Oxen and Cows</t>
        </is>
      </c>
      <c r="B11" t="inlineStr">
        <is>
          <t>"</t>
        </is>
      </c>
      <c r="C11" t="inlineStr">
        <is>
          <t>10%</t>
        </is>
      </c>
    </row>
    <row r="12">
      <c r="A12" t="inlineStr">
        <is>
          <t>Swines</t>
        </is>
      </c>
      <c r="B12" t="inlineStr">
        <is>
          <t>"</t>
        </is>
      </c>
      <c r="C12" t="inlineStr">
        <is>
          <t>20%</t>
        </is>
      </c>
    </row>
    <row r="13">
      <c r="A13" t="inlineStr">
        <is>
          <t>Poultry</t>
        </is>
      </c>
      <c r="B13" t="inlineStr"/>
      <c r="C13" t="inlineStr">
        <is>
          <t>free</t>
        </is>
      </c>
    </row>
    <row r="15">
      <c r="A15" s="2" t="inlineStr">
        <is>
          <t>Group II. Grains, Flours, Starches and Seeds</t>
        </is>
      </c>
    </row>
    <row r="16">
      <c r="A16" s="5" t="inlineStr">
        <is>
          <t>Articles</t>
        </is>
      </c>
      <c r="B16" s="5" t="inlineStr">
        <is>
          <t>General Tariff — Unit</t>
        </is>
      </c>
      <c r="C16" s="5" t="inlineStr">
        <is>
          <t>General Tariff — Rate of Duty</t>
        </is>
      </c>
    </row>
    <row r="17">
      <c r="A17" t="inlineStr">
        <is>
          <t>Rice and Paddy</t>
        </is>
      </c>
      <c r="B17" t="inlineStr">
        <is>
          <t>100 kin</t>
        </is>
      </c>
      <c r="C17" t="inlineStr">
        <is>
          <t>¥1.00</t>
        </is>
      </c>
    </row>
    <row r="18">
      <c r="A18" t="inlineStr">
        <is>
          <t>Barley</t>
        </is>
      </c>
      <c r="B18" t="inlineStr">
        <is>
          <t>"</t>
        </is>
      </c>
      <c r="C18" s="7" t="n">
        <v>0.6</v>
      </c>
    </row>
    <row r="19">
      <c r="A19" t="inlineStr">
        <is>
          <t>Wheat</t>
        </is>
      </c>
      <c r="B19" t="inlineStr">
        <is>
          <t>"</t>
        </is>
      </c>
      <c r="C19" s="7" t="n">
        <v>1.5</v>
      </c>
    </row>
    <row r="20">
      <c r="A20" t="inlineStr">
        <is>
          <t>Buckwheat</t>
        </is>
      </c>
      <c r="B20" t="inlineStr">
        <is>
          <t>"</t>
        </is>
      </c>
      <c r="C20" s="7" t="n">
        <v>0.5</v>
      </c>
    </row>
    <row r="21">
      <c r="A21" t="inlineStr">
        <is>
          <t>Soya beans</t>
        </is>
      </c>
      <c r="B21" t="inlineStr">
        <is>
          <t>"</t>
        </is>
      </c>
      <c r="C21" s="7" t="n">
        <v>0.7</v>
      </c>
    </row>
    <row r="22">
      <c r="A22" t="inlineStr">
        <is>
          <t>Red or white beans, small (Phaseolus subtrilobata)</t>
        </is>
      </c>
      <c r="B22" t="inlineStr">
        <is>
          <t>"</t>
        </is>
      </c>
      <c r="C22" s="7" t="n">
        <v>0.55</v>
      </c>
    </row>
    <row r="23">
      <c r="A23" t="inlineStr">
        <is>
          <t>Peas (Pisum sativum)</t>
        </is>
      </c>
      <c r="B23" t="inlineStr">
        <is>
          <t>"</t>
        </is>
      </c>
      <c r="C23" s="7" t="n">
        <v>0.65</v>
      </c>
    </row>
    <row r="24">
      <c r="A24" t="inlineStr">
        <is>
          <t>Wheat flour</t>
        </is>
      </c>
      <c r="B24" t="inlineStr">
        <is>
          <t>"</t>
        </is>
      </c>
      <c r="C24" s="7" t="n">
        <v>2.9</v>
      </c>
    </row>
    <row r="25">
      <c r="A25" t="inlineStr">
        <is>
          <t>Oatmeal</t>
        </is>
      </c>
      <c r="B25" t="inlineStr">
        <is>
          <t>"</t>
        </is>
      </c>
      <c r="C25" s="7" t="n">
        <v>9.550000000000001</v>
      </c>
    </row>
    <row r="26">
      <c r="A26" t="inlineStr">
        <is>
          <t>Corn starch</t>
        </is>
      </c>
      <c r="B26" t="inlineStr">
        <is>
          <t>"</t>
        </is>
      </c>
      <c r="C26" s="7" t="n">
        <v>2.3</v>
      </c>
    </row>
    <row r="27">
      <c r="A27" t="inlineStr">
        <is>
          <t>Sesame seed</t>
        </is>
      </c>
      <c r="B27" t="inlineStr">
        <is>
          <t>"</t>
        </is>
      </c>
      <c r="C27" s="7" t="n">
        <v>0.5</v>
      </c>
    </row>
    <row r="28">
      <c r="A28" t="inlineStr">
        <is>
          <t>Rape-seed and Mustard-seed</t>
        </is>
      </c>
      <c r="B28" t="inlineStr">
        <is>
          <t>"</t>
        </is>
      </c>
      <c r="C28" s="7" t="n">
        <v>0.85</v>
      </c>
    </row>
    <row r="29">
      <c r="A29" t="inlineStr">
        <is>
          <t>Paulownia seed</t>
        </is>
      </c>
      <c r="B29" t="inlineStr">
        <is>
          <t>ad val.</t>
        </is>
      </c>
      <c r="C29" t="inlineStr">
        <is>
          <t>10%</t>
        </is>
      </c>
    </row>
    <row r="30">
      <c r="A30" t="inlineStr">
        <is>
          <t>Seeds of clover and other pasture grasses</t>
        </is>
      </c>
      <c r="B30" t="inlineStr"/>
      <c r="C30" t="inlineStr">
        <is>
          <t>free</t>
        </is>
      </c>
    </row>
    <row r="32">
      <c r="A32" s="2" t="inlineStr">
        <is>
          <t>Group III. Beverages, Comestibles and Tobacco</t>
        </is>
      </c>
    </row>
    <row r="33">
      <c r="A33" s="5" t="inlineStr">
        <is>
          <t>Articles</t>
        </is>
      </c>
      <c r="B33" s="5" t="inlineStr">
        <is>
          <t>General Tariff — Unit</t>
        </is>
      </c>
      <c r="C33" s="5" t="inlineStr">
        <is>
          <t>General Tariff — Rate of Duty</t>
        </is>
      </c>
    </row>
    <row r="34">
      <c r="A34" t="inlineStr">
        <is>
          <t>*Vegetables, Fruits and Nuts</t>
        </is>
      </c>
      <c r="B34" t="inlineStr">
        <is>
          <t>100 kin</t>
        </is>
      </c>
      <c r="C34" t="inlineStr">
        <is>
          <t>¥12.70- 1.95</t>
        </is>
      </c>
    </row>
    <row r="35">
      <c r="A35" t="inlineStr">
        <is>
          <t>Cocoa nuts</t>
        </is>
      </c>
      <c r="B35" t="inlineStr">
        <is>
          <t>"</t>
        </is>
      </c>
      <c r="C35" s="7" t="n">
        <v>2.1</v>
      </c>
    </row>
    <row r="36">
      <c r="A36" t="inlineStr">
        <is>
          <t>Black tea</t>
        </is>
      </c>
      <c r="B36" t="inlineStr">
        <is>
          <t>"</t>
        </is>
      </c>
      <c r="C36" s="7" t="n">
        <v>88.09999999999999</v>
      </c>
    </row>
    <row r="37">
      <c r="A37" t="inlineStr">
        <is>
          <t>Coffee</t>
        </is>
      </c>
      <c r="B37" t="inlineStr">
        <is>
          <t>"</t>
        </is>
      </c>
      <c r="C37" t="inlineStr">
        <is>
          <t>25.10-15.10</t>
        </is>
      </c>
    </row>
    <row r="38">
      <c r="A38" t="inlineStr">
        <is>
          <t>Cocoa (not sugared)</t>
        </is>
      </c>
      <c r="B38" t="inlineStr">
        <is>
          <t>"</t>
        </is>
      </c>
      <c r="C38" t="inlineStr">
        <is>
          <t>26.00- 6.00</t>
        </is>
      </c>
    </row>
    <row r="39">
      <c r="A39" t="inlineStr">
        <is>
          <t>Sugar</t>
        </is>
      </c>
      <c r="B39" t="inlineStr">
        <is>
          <t>"</t>
        </is>
      </c>
      <c r="C39" t="inlineStr">
        <is>
          <t>5.30- 2.50</t>
        </is>
      </c>
    </row>
    <row r="40">
      <c r="A40" t="inlineStr">
        <is>
          <t>Rock candy sugar, Cube sugar, Loaf sugar, and similar sugar</t>
        </is>
      </c>
      <c r="B40" t="inlineStr">
        <is>
          <t>"</t>
        </is>
      </c>
      <c r="C40" s="7" t="n">
        <v>7.4</v>
      </c>
    </row>
    <row r="41">
      <c r="A41" t="inlineStr">
        <is>
          <t>*Confectioneries and Cakes</t>
        </is>
      </c>
      <c r="B41" t="inlineStr">
        <is>
          <t>"</t>
        </is>
      </c>
      <c r="C41" s="7" t="n">
        <v>32</v>
      </c>
    </row>
    <row r="42">
      <c r="A42" t="inlineStr">
        <is>
          <t>Meats, Poultry, Game (preserved in tin, bottle or jar)</t>
        </is>
      </c>
      <c r="B42" t="inlineStr">
        <is>
          <t>ad val.</t>
        </is>
      </c>
      <c r="C42" t="inlineStr">
        <is>
          <t>25%</t>
        </is>
      </c>
    </row>
    <row r="43">
      <c r="A43" t="inlineStr">
        <is>
          <t>Fish, Shell-fish and Mollusca (preserved in tin, bottle or jar)</t>
        </is>
      </c>
      <c r="B43" t="inlineStr">
        <is>
          <t>100 kin</t>
        </is>
      </c>
      <c r="C43" s="7" t="n">
        <v>28.2</v>
      </c>
    </row>
    <row r="44">
      <c r="A44" t="inlineStr">
        <is>
          <t>Fish, Shell-fish and Mollusca (preserved in tin, bottle or jar)</t>
        </is>
      </c>
      <c r="B44" t="inlineStr">
        <is>
          <t>ad val.</t>
        </is>
      </c>
      <c r="C44" t="inlineStr">
        <is>
          <t>20%</t>
        </is>
      </c>
    </row>
    <row r="45">
      <c r="A45" t="inlineStr">
        <is>
          <t>Butter, Artificial butter and Ghee</t>
        </is>
      </c>
      <c r="B45" t="inlineStr">
        <is>
          <t>100 kin</t>
        </is>
      </c>
      <c r="C45" s="7" t="n">
        <v>36.9</v>
      </c>
    </row>
    <row r="46">
      <c r="A46" t="inlineStr">
        <is>
          <t>Condensed milk</t>
        </is>
      </c>
      <c r="B46" t="inlineStr">
        <is>
          <t>"</t>
        </is>
      </c>
      <c r="C46" t="inlineStr">
        <is>
          <t>13.40- 8.30</t>
        </is>
      </c>
    </row>
    <row r="47">
      <c r="A47" t="inlineStr">
        <is>
          <t>Eggs, fresh</t>
        </is>
      </c>
      <c r="B47" t="inlineStr">
        <is>
          <t>"</t>
        </is>
      </c>
      <c r="C47" s="7" t="n">
        <v>6</v>
      </c>
    </row>
    <row r="48">
      <c r="A48" t="inlineStr">
        <is>
          <t>Egg-albumen and Egg-powder</t>
        </is>
      </c>
      <c r="B48" t="inlineStr">
        <is>
          <t>100 kin</t>
        </is>
      </c>
      <c r="C48" t="inlineStr">
        <is>
          <t>5.65- 3.55</t>
        </is>
      </c>
    </row>
    <row r="49">
      <c r="A49" t="inlineStr">
        <is>
          <t>Egg-albumen and Egg-powder</t>
        </is>
      </c>
      <c r="B49" t="inlineStr">
        <is>
          <t>ad val.</t>
        </is>
      </c>
      <c r="C49" t="inlineStr">
        <is>
          <t>10%</t>
        </is>
      </c>
    </row>
    <row r="50">
      <c r="A50" t="inlineStr">
        <is>
          <t>*Saké, and Chinese liquors, fermented</t>
        </is>
      </c>
      <c r="B50" t="inlineStr">
        <is>
          <t>100 litres</t>
        </is>
      </c>
      <c r="C50" t="inlineStr">
        <is>
          <t>28.10-24.20</t>
        </is>
      </c>
    </row>
    <row r="51">
      <c r="A51" t="inlineStr">
        <is>
          <t>*Beer, ale, porter and stout</t>
        </is>
      </c>
      <c r="B51" t="inlineStr">
        <is>
          <t>"</t>
        </is>
      </c>
      <c r="C51" s="7" t="n">
        <v>16.4</v>
      </c>
    </row>
    <row r="52">
      <c r="A52" t="inlineStr">
        <is>
          <t>Wines, including Port, Sherry, Vermouth, Madeira, Marsala, St. Raphael, etc</t>
        </is>
      </c>
      <c r="B52" t="inlineStr">
        <is>
          <t>"</t>
        </is>
      </c>
      <c r="C52" t="inlineStr">
        <is>
          <t>81.90-26.70</t>
        </is>
      </c>
    </row>
    <row r="53">
      <c r="A53" t="inlineStr">
        <is>
          <t>Champagne and other sparkling wines</t>
        </is>
      </c>
      <c r="B53" t="inlineStr">
        <is>
          <t>"</t>
        </is>
      </c>
      <c r="C53" s="7" t="n">
        <v>170</v>
      </c>
    </row>
    <row r="54">
      <c r="A54" t="inlineStr">
        <is>
          <t>Cigars, Cigarettes and Cut tobacco</t>
        </is>
      </c>
      <c r="B54" t="inlineStr">
        <is>
          <t>ad val.</t>
        </is>
      </c>
      <c r="C54" t="inlineStr">
        <is>
          <t>355%</t>
        </is>
      </c>
    </row>
    <row r="56">
      <c r="A56" s="2" t="inlineStr">
        <is>
          <t>Group IV. Skins, Hairs, Bones, Horns, Teeth, Tusks, Shells, and Manufactures thereof</t>
        </is>
      </c>
    </row>
    <row r="57">
      <c r="A57" s="5" t="inlineStr">
        <is>
          <t>Articles</t>
        </is>
      </c>
      <c r="B57" s="5" t="inlineStr">
        <is>
          <t>General Tariff — Unit</t>
        </is>
      </c>
      <c r="C57" s="5" t="inlineStr">
        <is>
          <t>General Tariff — Rate of Duty</t>
        </is>
      </c>
    </row>
    <row r="58">
      <c r="A58" t="inlineStr">
        <is>
          <t>Sole leather</t>
        </is>
      </c>
      <c r="B58" t="inlineStr">
        <is>
          <t>100 kin</t>
        </is>
      </c>
      <c r="C58" t="inlineStr">
        <is>
          <t>27.10-15.20</t>
        </is>
      </c>
    </row>
    <row r="59">
      <c r="A59" t="inlineStr">
        <is>
          <t>*Leather of chamois, incl. imitation chamois leather</t>
        </is>
      </c>
      <c r="B59" t="inlineStr">
        <is>
          <t>"</t>
        </is>
      </c>
      <c r="C59" s="7" t="n">
        <v>74.40000000000001</v>
      </c>
    </row>
    <row r="60">
      <c r="A60" t="inlineStr">
        <is>
          <t>*Leather of alligators and crocodiles</t>
        </is>
      </c>
      <c r="B60" t="inlineStr">
        <is>
          <t>"</t>
        </is>
      </c>
      <c r="C60" t="inlineStr">
        <is>
          <t>207.00-113.00</t>
        </is>
      </c>
    </row>
    <row r="61">
      <c r="A61" t="inlineStr">
        <is>
          <t>Manufactures of elephant ivory</t>
        </is>
      </c>
      <c r="B61" t="inlineStr">
        <is>
          <t>ad val.</t>
        </is>
      </c>
      <c r="C61" t="inlineStr">
        <is>
          <t>50%</t>
        </is>
      </c>
    </row>
    <row r="62">
      <c r="A62" t="inlineStr">
        <is>
          <t>*Pearls</t>
        </is>
      </c>
      <c r="B62" t="inlineStr">
        <is>
          <t>"</t>
        </is>
      </c>
      <c r="C62" t="inlineStr">
        <is>
          <t>5%</t>
        </is>
      </c>
    </row>
    <row r="64">
      <c r="A64" s="2" t="inlineStr">
        <is>
          <t>Group V. Oils, Fats, Waxes, and Manufactures thereof</t>
        </is>
      </c>
    </row>
    <row r="65">
      <c r="A65" s="5" t="inlineStr">
        <is>
          <t>Articles</t>
        </is>
      </c>
      <c r="B65" s="5" t="inlineStr">
        <is>
          <t>General Tariff — Unit</t>
        </is>
      </c>
      <c r="C65" s="5" t="inlineStr">
        <is>
          <t>General Tariff — Rate of Duty</t>
        </is>
      </c>
    </row>
    <row r="66">
      <c r="A66" t="inlineStr">
        <is>
          <t>Castor oil (in can, barrel, or jar)</t>
        </is>
      </c>
      <c r="B66" t="inlineStr">
        <is>
          <t>100 kin</t>
        </is>
      </c>
      <c r="C66" t="inlineStr">
        <is>
          <t>¥2.20</t>
        </is>
      </c>
    </row>
    <row r="67">
      <c r="A67" t="inlineStr">
        <is>
          <t>Cod-liver oil</t>
        </is>
      </c>
      <c r="B67" t="inlineStr">
        <is>
          <t>ad val.</t>
        </is>
      </c>
      <c r="C67" t="inlineStr">
        <is>
          <t>20%</t>
        </is>
      </c>
    </row>
    <row r="68">
      <c r="A68" t="inlineStr">
        <is>
          <t>Lard</t>
        </is>
      </c>
      <c r="B68" t="inlineStr">
        <is>
          <t>100 kin</t>
        </is>
      </c>
      <c r="C68" s="7" t="n">
        <v>9</v>
      </c>
    </row>
    <row r="69">
      <c r="A69" t="inlineStr">
        <is>
          <t>Mineral oils</t>
        </is>
      </c>
      <c r="B69" t="inlineStr">
        <is>
          <t>100 American gallons</t>
        </is>
      </c>
      <c r="C69" t="inlineStr">
        <is>
          <t>3.45- 1.70</t>
        </is>
      </c>
    </row>
    <row r="70">
      <c r="A70" t="inlineStr">
        <is>
          <t>Carnauba wax</t>
        </is>
      </c>
      <c r="B70" t="inlineStr"/>
      <c r="C70" t="inlineStr">
        <is>
          <t>free</t>
        </is>
      </c>
    </row>
    <row r="71">
      <c r="A71" t="inlineStr">
        <is>
          <t>*Soaps</t>
        </is>
      </c>
      <c r="B71" t="inlineStr">
        <is>
          <t>100 kin</t>
        </is>
      </c>
      <c r="C71" t="inlineStr">
        <is>
          <t>28.60- 5.70</t>
        </is>
      </c>
    </row>
    <row r="72">
      <c r="A72" t="inlineStr">
        <is>
          <t>*Oils, Fats and Waxes, perfumed, and preparations of oil, fat or wax, perfumed</t>
        </is>
      </c>
      <c r="B72" t="inlineStr">
        <is>
          <t>"</t>
        </is>
      </c>
      <c r="C72" s="7" t="n">
        <v>78</v>
      </c>
    </row>
    <row r="73">
      <c r="A73" t="inlineStr">
        <is>
          <t>*Perfumed waters</t>
        </is>
      </c>
      <c r="B73" t="inlineStr">
        <is>
          <t>"</t>
        </is>
      </c>
      <c r="C73" s="7" t="n">
        <v>90</v>
      </c>
    </row>
    <row r="75">
      <c r="A75" s="2" t="inlineStr">
        <is>
          <t>Group VI. Drugs, Chemicals, Medicines, Compounds or Preparations thereof, and Explosives</t>
        </is>
      </c>
    </row>
    <row r="76">
      <c r="A76" s="5" t="inlineStr">
        <is>
          <t>Articles</t>
        </is>
      </c>
      <c r="B76" s="5" t="inlineStr">
        <is>
          <t>General Tariff — Unit</t>
        </is>
      </c>
      <c r="C76" s="5" t="inlineStr">
        <is>
          <t>General Tariff — Rate of Duty</t>
        </is>
      </c>
    </row>
    <row r="77">
      <c r="A77" t="inlineStr">
        <is>
          <t>Chaulmoogra seeds (Hydnocarpae), Cardamoms (Elettaria cardamomum white et matton), Nutmegs, Macis, Cubebs, Colocynth, Colchicum seeds, Tonka beans, Vanila beans, Anise seeds, Staranise seeds, Strophantus seeds and Ajowan seeds</t>
        </is>
      </c>
      <c r="B77" t="inlineStr"/>
      <c r="C77" t="inlineStr">
        <is>
          <t>free</t>
        </is>
      </c>
    </row>
    <row r="78">
      <c r="A78" t="inlineStr">
        <is>
          <t>Chinese senega</t>
        </is>
      </c>
      <c r="B78" t="inlineStr"/>
      <c r="C78" t="inlineStr">
        <is>
          <t>"</t>
        </is>
      </c>
    </row>
    <row r="79">
      <c r="A79" t="inlineStr">
        <is>
          <t>Iris root, Columba root, Squill, Jalap root and Vetiver</t>
        </is>
      </c>
      <c r="B79" t="inlineStr"/>
      <c r="C79" t="inlineStr">
        <is>
          <t>"</t>
        </is>
      </c>
    </row>
    <row r="80">
      <c r="A80" t="inlineStr">
        <is>
          <t>Condurango bark, Cascara sagrada, Linaloe, Rosewood, and Sassafras wood</t>
        </is>
      </c>
      <c r="B80" t="inlineStr"/>
      <c r="C80" t="inlineStr">
        <is>
          <t>"</t>
        </is>
      </c>
    </row>
    <row r="81">
      <c r="A81" t="inlineStr">
        <is>
          <t>Benzoin, asafoetida, Aloe and Myrrh</t>
        </is>
      </c>
      <c r="B81" t="inlineStr"/>
      <c r="C81" t="inlineStr">
        <is>
          <t>"</t>
        </is>
      </c>
    </row>
    <row r="82">
      <c r="A82" t="inlineStr">
        <is>
          <t>Gelatin</t>
        </is>
      </c>
      <c r="B82" t="inlineStr">
        <is>
          <t>100 kin</t>
        </is>
      </c>
      <c r="C82" s="7" t="n">
        <v>16.3</v>
      </c>
    </row>
    <row r="83">
      <c r="A83" t="inlineStr">
        <is>
          <t>Sulphur</t>
        </is>
      </c>
      <c r="B83" t="inlineStr">
        <is>
          <t>ad val.</t>
        </is>
      </c>
      <c r="C83" t="inlineStr">
        <is>
          <t>20%</t>
        </is>
      </c>
    </row>
    <row r="84">
      <c r="A84" t="inlineStr">
        <is>
          <t>Carbolic acid</t>
        </is>
      </c>
      <c r="B84" t="inlineStr">
        <is>
          <t>100 kin</t>
        </is>
      </c>
      <c r="C84" s="7" t="n">
        <v>15.7</v>
      </c>
    </row>
    <row r="85">
      <c r="A85" t="inlineStr">
        <is>
          <t>Gallic acid</t>
        </is>
      </c>
      <c r="B85" t="inlineStr">
        <is>
          <t>ad val.</t>
        </is>
      </c>
      <c r="C85" t="inlineStr">
        <is>
          <t>30%</t>
        </is>
      </c>
    </row>
    <row r="86">
      <c r="A86" t="inlineStr">
        <is>
          <t>Ammonia anhydride</t>
        </is>
      </c>
      <c r="B86" t="inlineStr"/>
      <c r="C86" t="inlineStr">
        <is>
          <t>free</t>
        </is>
      </c>
    </row>
    <row r="87">
      <c r="A87" t="inlineStr">
        <is>
          <t>Caustic soda and Caustic potash</t>
        </is>
      </c>
      <c r="B87" t="inlineStr">
        <is>
          <t>100 kin</t>
        </is>
      </c>
      <c r="C87" t="inlineStr">
        <is>
          <t>12.80- 1.50</t>
        </is>
      </c>
    </row>
    <row r="88">
      <c r="A88" t="inlineStr">
        <is>
          <t>Bicarbonate of soda</t>
        </is>
      </c>
      <c r="B88" t="inlineStr">
        <is>
          <t>"</t>
        </is>
      </c>
      <c r="C88" s="7" t="n">
        <v>0.95</v>
      </c>
    </row>
    <row r="89">
      <c r="A89" t="inlineStr">
        <is>
          <t>Nitrate of soda (Refined)</t>
        </is>
      </c>
      <c r="B89" t="inlineStr">
        <is>
          <t>ad val.</t>
        </is>
      </c>
      <c r="C89" t="inlineStr">
        <is>
          <t>20%</t>
        </is>
      </c>
    </row>
    <row r="90">
      <c r="A90" t="inlineStr">
        <is>
          <t>Chlorate of soda</t>
        </is>
      </c>
      <c r="B90" t="inlineStr">
        <is>
          <t>100 kin</t>
        </is>
      </c>
      <c r="C90" s="7" t="n">
        <v>5.8</v>
      </c>
    </row>
    <row r="91">
      <c r="A91" t="inlineStr">
        <is>
          <t>Iodide of potash</t>
        </is>
      </c>
      <c r="B91" t="inlineStr">
        <is>
          <t>"</t>
        </is>
      </c>
      <c r="C91" s="7" t="n">
        <v>122</v>
      </c>
    </row>
    <row r="92">
      <c r="A92" t="inlineStr">
        <is>
          <t>Chloride of barium</t>
        </is>
      </c>
      <c r="B92" t="inlineStr">
        <is>
          <t>"</t>
        </is>
      </c>
      <c r="C92" s="7" t="n">
        <v>3.35</v>
      </c>
    </row>
    <row r="93">
      <c r="A93" t="inlineStr">
        <is>
          <t>Subgallate of bismuth</t>
        </is>
      </c>
      <c r="B93" t="inlineStr">
        <is>
          <t>"</t>
        </is>
      </c>
      <c r="C93" s="7" t="n">
        <v>135</v>
      </c>
    </row>
    <row r="94">
      <c r="A94" t="inlineStr">
        <is>
          <t>Sulphate of nickel and Sulphuric nickel ammonium</t>
        </is>
      </c>
      <c r="B94" t="inlineStr">
        <is>
          <t>"</t>
        </is>
      </c>
      <c r="C94" s="7" t="n">
        <v>5.35</v>
      </c>
    </row>
    <row r="95">
      <c r="A95" t="inlineStr">
        <is>
          <t>Rhodium salts</t>
        </is>
      </c>
      <c r="B95" t="inlineStr"/>
      <c r="C95" t="inlineStr">
        <is>
          <t>free</t>
        </is>
      </c>
    </row>
    <row r="96">
      <c r="A96" t="inlineStr">
        <is>
          <t>Formalin</t>
        </is>
      </c>
      <c r="B96" t="inlineStr">
        <is>
          <t>"</t>
        </is>
      </c>
      <c r="C96" s="7" t="n">
        <v>5.1</v>
      </c>
    </row>
    <row r="97">
      <c r="A97" t="inlineStr">
        <is>
          <t>Urotropin</t>
        </is>
      </c>
      <c r="B97" t="inlineStr">
        <is>
          <t>"</t>
        </is>
      </c>
      <c r="C97" s="7" t="n">
        <v>35.2</v>
      </c>
    </row>
    <row r="98">
      <c r="A98" t="inlineStr">
        <is>
          <t>Glycerin</t>
        </is>
      </c>
      <c r="B98" t="inlineStr">
        <is>
          <t>"</t>
        </is>
      </c>
      <c r="C98" s="7" t="n">
        <v>18</v>
      </c>
    </row>
    <row r="99">
      <c r="A99" t="inlineStr">
        <is>
          <t>Rhongalite, brankite, dechrolin and similar reducing agents</t>
        </is>
      </c>
      <c r="B99" t="inlineStr">
        <is>
          <t>"</t>
        </is>
      </c>
      <c r="C99" s="7" t="n">
        <v>23.7</v>
      </c>
    </row>
    <row r="100">
      <c r="A100" t="inlineStr">
        <is>
          <t>Saccharin and similar sweet substances</t>
        </is>
      </c>
      <c r="B100" t="inlineStr">
        <is>
          <t>1 kin</t>
        </is>
      </c>
      <c r="C100" s="7" t="n">
        <v>60</v>
      </c>
    </row>
    <row r="101">
      <c r="A101" t="inlineStr">
        <is>
          <t>Salol</t>
        </is>
      </c>
      <c r="B101" t="inlineStr">
        <is>
          <t>100 kin</t>
        </is>
      </c>
      <c r="C101" s="7" t="n">
        <v>23.4</v>
      </c>
    </row>
    <row r="102">
      <c r="A102" t="inlineStr">
        <is>
          <t>Benzol, Toluol, Xylol, Solvent naphtha, Anthracene, Carbazol, Creosote oil and other coal-tar distillates, not otherwise provided for</t>
        </is>
      </c>
      <c r="B102" t="inlineStr"/>
      <c r="C102" t="inlineStr">
        <is>
          <t>free</t>
        </is>
      </c>
    </row>
    <row r="103">
      <c r="A103" t="inlineStr">
        <is>
          <t>Pyramidon</t>
        </is>
      </c>
      <c r="B103" t="inlineStr">
        <is>
          <t>"</t>
        </is>
      </c>
      <c r="C103" t="inlineStr"/>
    </row>
    <row r="104">
      <c r="A104" t="inlineStr">
        <is>
          <t>Phenacetine</t>
        </is>
      </c>
      <c r="B104" t="inlineStr">
        <is>
          <t>"</t>
        </is>
      </c>
      <c r="C104" s="7" t="n">
        <v>61.8</v>
      </c>
    </row>
    <row r="105">
      <c r="A105" t="inlineStr">
        <is>
          <t>Salvarsan and the like</t>
        </is>
      </c>
      <c r="B105" t="inlineStr">
        <is>
          <t>1 gram.</t>
        </is>
      </c>
      <c r="C105" s="7" t="n">
        <v>0.75</v>
      </c>
    </row>
    <row r="106">
      <c r="A106" t="inlineStr">
        <is>
          <t>Ethylcarbonate of quinine</t>
        </is>
      </c>
      <c r="B106" t="inlineStr">
        <is>
          <t>ad val.</t>
        </is>
      </c>
      <c r="C106" t="inlineStr">
        <is>
          <t>20%</t>
        </is>
      </c>
    </row>
    <row r="107">
      <c r="A107" t="inlineStr">
        <is>
          <t>Hydrochlorate of and sulphate of morphine</t>
        </is>
      </c>
      <c r="B107" t="inlineStr">
        <is>
          <t>1 kin</t>
        </is>
      </c>
      <c r="C107" s="7" t="n">
        <v>13.5</v>
      </c>
    </row>
    <row r="108">
      <c r="A108" t="inlineStr">
        <is>
          <t>Phosphate of codein</t>
        </is>
      </c>
      <c r="B108" t="inlineStr">
        <is>
          <t>"</t>
        </is>
      </c>
      <c r="C108" s="7" t="n">
        <v>21.4</v>
      </c>
    </row>
    <row r="109">
      <c r="A109" t="inlineStr">
        <is>
          <t>Ecgonine</t>
        </is>
      </c>
      <c r="B109" t="inlineStr">
        <is>
          <t>ad val.</t>
        </is>
      </c>
      <c r="C109" t="inlineStr">
        <is>
          <t>5%</t>
        </is>
      </c>
    </row>
    <row r="110">
      <c r="A110" t="inlineStr">
        <is>
          <t>Caseine</t>
        </is>
      </c>
      <c r="B110" t="inlineStr"/>
      <c r="C110" t="inlineStr">
        <is>
          <t>free</t>
        </is>
      </c>
    </row>
    <row r="111">
      <c r="A111" t="inlineStr">
        <is>
          <t>*Tooth powders, Tooth washes, Toilet powders and other prepared perfumeries not otherwise provided for</t>
        </is>
      </c>
      <c r="B111" t="inlineStr">
        <is>
          <t>"</t>
        </is>
      </c>
      <c r="C111" t="inlineStr">
        <is>
          <t>50%</t>
        </is>
      </c>
    </row>
    <row r="112">
      <c r="A112" t="inlineStr">
        <is>
          <t>Gunpowder</t>
        </is>
      </c>
      <c r="B112" t="inlineStr">
        <is>
          <t>100 kin</t>
        </is>
      </c>
      <c r="C112" s="7" t="n">
        <v>29.5</v>
      </c>
    </row>
    <row r="113">
      <c r="A113" t="inlineStr">
        <is>
          <t>Dynamite</t>
        </is>
      </c>
      <c r="B113" t="inlineStr">
        <is>
          <t>"</t>
        </is>
      </c>
      <c r="C113" s="7" t="n">
        <v>11</v>
      </c>
    </row>
    <row r="114">
      <c r="A114" t="inlineStr">
        <is>
          <t>Projectiles, loaded with explosives</t>
        </is>
      </c>
      <c r="B114" t="inlineStr">
        <is>
          <t>ad val.</t>
        </is>
      </c>
      <c r="C114" t="inlineStr">
        <is>
          <t>30%</t>
        </is>
      </c>
    </row>
    <row r="116">
      <c r="A116" s="2" t="inlineStr">
        <is>
          <t>Group VII. Dyes, Pigments, Coatings and Filling Matters</t>
        </is>
      </c>
    </row>
    <row r="117">
      <c r="A117" s="5" t="inlineStr">
        <is>
          <t>Articles</t>
        </is>
      </c>
      <c r="B117" s="5" t="inlineStr">
        <is>
          <t>General Tariff — Unit</t>
        </is>
      </c>
      <c r="C117" s="5" t="inlineStr">
        <is>
          <t>General Tariff — Rate of Duty</t>
        </is>
      </c>
    </row>
    <row r="118">
      <c r="A118" t="inlineStr">
        <is>
          <t>Artificial indigo</t>
        </is>
      </c>
      <c r="B118" t="inlineStr">
        <is>
          <t>100 kin</t>
        </is>
      </c>
      <c r="C118" s="7" t="n">
        <v>40</v>
      </c>
    </row>
    <row r="119">
      <c r="A119" t="inlineStr">
        <is>
          <t>Sulphate of barium</t>
        </is>
      </c>
      <c r="B119" t="inlineStr">
        <is>
          <t>"</t>
        </is>
      </c>
      <c r="C119" s="7" t="n">
        <v>0.8</v>
      </c>
    </row>
    <row r="120">
      <c r="A120" t="inlineStr">
        <is>
          <t>Lythopone</t>
        </is>
      </c>
      <c r="B120" t="inlineStr">
        <is>
          <t>"</t>
        </is>
      </c>
      <c r="C120" s="7" t="n">
        <v>2.35</v>
      </c>
    </row>
    <row r="121">
      <c r="A121" t="inlineStr">
        <is>
          <t>Oxide of titanium</t>
        </is>
      </c>
      <c r="B121" t="inlineStr">
        <is>
          <t>ad val.</t>
        </is>
      </c>
      <c r="C121" t="inlineStr">
        <is>
          <t>10%</t>
        </is>
      </c>
    </row>
    <row r="122">
      <c r="A122" t="inlineStr">
        <is>
          <t>Vermillion or cinnabar</t>
        </is>
      </c>
      <c r="B122" t="inlineStr">
        <is>
          <t>100 kin</t>
        </is>
      </c>
      <c r="C122" s="7" t="n">
        <v>26.8</v>
      </c>
    </row>
    <row r="123">
      <c r="A123" t="inlineStr">
        <is>
          <t>Varnishes</t>
        </is>
      </c>
      <c r="B123" t="inlineStr">
        <is>
          <t>"</t>
        </is>
      </c>
      <c r="C123" s="7" t="n">
        <v>19.4</v>
      </c>
    </row>
    <row r="124">
      <c r="A124" t="inlineStr">
        <is>
          <t>Shoe polishes</t>
        </is>
      </c>
      <c r="B124" t="inlineStr">
        <is>
          <t>"</t>
        </is>
      </c>
      <c r="C124" s="7" t="n">
        <v>13.6</v>
      </c>
    </row>
    <row r="125">
      <c r="A125" t="inlineStr">
        <is>
          <t>Pencils</t>
        </is>
      </c>
      <c r="B125" t="inlineStr">
        <is>
          <t>ad val.</t>
        </is>
      </c>
      <c r="C125" t="inlineStr">
        <is>
          <t>25-20%</t>
        </is>
      </c>
    </row>
    <row r="126">
      <c r="A126" t="inlineStr">
        <is>
          <t>Pencils</t>
        </is>
      </c>
      <c r="B126" t="inlineStr">
        <is>
          <t>1 gross</t>
        </is>
      </c>
      <c r="C126" s="7" t="n">
        <v>1.45</v>
      </c>
    </row>
    <row r="127">
      <c r="A127" t="inlineStr">
        <is>
          <t>Inks for copying or writing</t>
        </is>
      </c>
      <c r="B127" t="inlineStr">
        <is>
          <t>100 kin</t>
        </is>
      </c>
      <c r="C127" s="7" t="n">
        <v>8.35</v>
      </c>
    </row>
    <row r="128">
      <c r="A128" t="inlineStr">
        <is>
          <t>Inks for printing</t>
        </is>
      </c>
      <c r="B128" t="inlineStr">
        <is>
          <t>"</t>
        </is>
      </c>
      <c r="C128" t="inlineStr">
        <is>
          <t>111.00- 3.45</t>
        </is>
      </c>
    </row>
    <row r="129">
      <c r="A129" t="inlineStr">
        <is>
          <t>Inks for printing</t>
        </is>
      </c>
      <c r="B129" t="inlineStr">
        <is>
          <t>ad val.</t>
        </is>
      </c>
      <c r="C129" t="inlineStr">
        <is>
          <t>25%</t>
        </is>
      </c>
    </row>
    <row r="131">
      <c r="A131" s="2" t="inlineStr">
        <is>
          <t>Group VIII. Yarns, Threads, Twines, Cordages, and Materials thereof</t>
        </is>
      </c>
    </row>
    <row r="132">
      <c r="A132" s="5" t="inlineStr">
        <is>
          <t>Articles</t>
        </is>
      </c>
      <c r="B132" s="5" t="inlineStr">
        <is>
          <t>General Tariff — Unit</t>
        </is>
      </c>
      <c r="C132" s="5" t="inlineStr">
        <is>
          <t>General Tariff — Rate of Duty</t>
        </is>
      </c>
    </row>
    <row r="133">
      <c r="A133" t="inlineStr">
        <is>
          <t>Cotton yarns</t>
        </is>
      </c>
      <c r="B133" t="inlineStr">
        <is>
          <t>100 kin</t>
        </is>
      </c>
      <c r="C133" t="inlineStr">
        <is>
          <t>41.20-5.80</t>
        </is>
      </c>
    </row>
    <row r="134">
      <c r="A134" t="inlineStr">
        <is>
          <t>Hemp yarns</t>
        </is>
      </c>
      <c r="B134" t="inlineStr">
        <is>
          <t>ad val.</t>
        </is>
      </c>
      <c r="C134" t="inlineStr">
        <is>
          <t>10%</t>
        </is>
      </c>
    </row>
    <row r="135">
      <c r="A135" t="inlineStr">
        <is>
          <t>Woolen or worsted yarns</t>
        </is>
      </c>
      <c r="B135" t="inlineStr">
        <is>
          <t>100 kin</t>
        </is>
      </c>
      <c r="C135" t="inlineStr">
        <is>
          <t>33.10-22.50</t>
        </is>
      </c>
    </row>
    <row r="136">
      <c r="A136" t="inlineStr">
        <is>
          <t>Floss silk and peignee</t>
        </is>
      </c>
      <c r="B136" t="inlineStr"/>
      <c r="C136" t="inlineStr">
        <is>
          <t>free</t>
        </is>
      </c>
    </row>
    <row r="137">
      <c r="A137" t="inlineStr">
        <is>
          <t>Silk threads</t>
        </is>
      </c>
      <c r="B137" t="inlineStr">
        <is>
          <t>ad val.</t>
        </is>
      </c>
      <c r="C137" t="inlineStr">
        <is>
          <t>30%</t>
        </is>
      </c>
    </row>
    <row r="138">
      <c r="A138" t="inlineStr">
        <is>
          <t>Artificial silk</t>
        </is>
      </c>
      <c r="B138" t="inlineStr">
        <is>
          <t>100 kin</t>
        </is>
      </c>
      <c r="C138" s="7" t="n">
        <v>125</v>
      </c>
    </row>
    <row r="140">
      <c r="A140" s="2" t="inlineStr">
        <is>
          <t>Group IX. Tissues and Manufactures thereof</t>
        </is>
      </c>
    </row>
    <row r="141">
      <c r="A141" s="5" t="inlineStr">
        <is>
          <t>Articles</t>
        </is>
      </c>
      <c r="B141" s="5" t="inlineStr">
        <is>
          <t>General Tariff — Unit</t>
        </is>
      </c>
      <c r="C141" s="5" t="inlineStr">
        <is>
          <t>General Tariff — Rate of Duty</t>
        </is>
      </c>
    </row>
    <row r="142">
      <c r="A142" t="inlineStr">
        <is>
          <t>Tissues of cotton</t>
        </is>
      </c>
      <c r="B142" t="inlineStr">
        <is>
          <t>100 kin</t>
        </is>
      </c>
      <c r="C142" t="inlineStr">
        <is>
          <t>83.10-11.00</t>
        </is>
      </c>
    </row>
    <row r="143">
      <c r="A143" t="inlineStr">
        <is>
          <t>Tissues of cotton</t>
        </is>
      </c>
      <c r="B143" t="inlineStr">
        <is>
          <t>ad val.</t>
        </is>
      </c>
      <c r="C143" t="inlineStr">
        <is>
          <t>20%</t>
        </is>
      </c>
    </row>
    <row r="144">
      <c r="A144" t="inlineStr">
        <is>
          <t>Tissues of flax, China grass, Ramie, Hemp, or Jute, pure or mixed with one another, incl. those mixed with cotton</t>
        </is>
      </c>
      <c r="B144" t="inlineStr">
        <is>
          <t>100 kin</t>
        </is>
      </c>
      <c r="C144" t="inlineStr">
        <is>
          <t>80.00-2.50</t>
        </is>
      </c>
    </row>
    <row r="145">
      <c r="A145" t="inlineStr">
        <is>
          <t>Tissues of flax, China grass, Ramie, Hemp, or Jute, pure or mixed with one another, incl. those mixed with cotton</t>
        </is>
      </c>
      <c r="B145" t="inlineStr">
        <is>
          <t>ad val</t>
        </is>
      </c>
      <c r="C145" t="inlineStr">
        <is>
          <t>20-10%</t>
        </is>
      </c>
    </row>
    <row r="146">
      <c r="A146" t="inlineStr">
        <is>
          <t>Tissues of wool, and mixed tissues of wool and cotton, of wool and silk, or of wool, cotton and silk</t>
        </is>
      </c>
      <c r="B146" t="inlineStr">
        <is>
          <t>100 kin</t>
        </is>
      </c>
      <c r="C146" t="inlineStr">
        <is>
          <t>188.00-32.60</t>
        </is>
      </c>
    </row>
    <row r="147">
      <c r="A147" t="inlineStr">
        <is>
          <t>Tissues of wool, and mixed tissues of wool and cotton, of wool and silk, or of wool, cotton and silk</t>
        </is>
      </c>
      <c r="B147" t="inlineStr">
        <is>
          <t>ad val.</t>
        </is>
      </c>
      <c r="C147" t="inlineStr">
        <is>
          <t>40%</t>
        </is>
      </c>
    </row>
    <row r="148">
      <c r="A148" t="inlineStr">
        <is>
          <t>*Silk tissues and Silk mixed tissues</t>
        </is>
      </c>
      <c r="B148" t="inlineStr">
        <is>
          <t>100 kin</t>
        </is>
      </c>
      <c r="C148" t="inlineStr">
        <is>
          <t>520.00-90.00</t>
        </is>
      </c>
    </row>
    <row r="149">
      <c r="A149" t="inlineStr">
        <is>
          <t>*Silk tissues and Silk mixed tissues</t>
        </is>
      </c>
      <c r="B149" t="inlineStr">
        <is>
          <t>ad val.</t>
        </is>
      </c>
      <c r="C149" t="inlineStr">
        <is>
          <t>15%</t>
        </is>
      </c>
    </row>
    <row r="150">
      <c r="A150" t="inlineStr">
        <is>
          <t>*Stockinet and similar knitted tissues, raised or not</t>
        </is>
      </c>
      <c r="B150" t="inlineStr">
        <is>
          <t>100 kin</t>
        </is>
      </c>
      <c r="C150" t="inlineStr">
        <is>
          <t>133.00-55.70</t>
        </is>
      </c>
    </row>
    <row r="151">
      <c r="A151" t="inlineStr">
        <is>
          <t>*Stockinet and similar knitted tissues, raised or not</t>
        </is>
      </c>
      <c r="B151" t="inlineStr">
        <is>
          <t>ad val.</t>
        </is>
      </c>
      <c r="C151" t="inlineStr">
        <is>
          <t>45%</t>
        </is>
      </c>
    </row>
    <row r="152">
      <c r="A152" t="inlineStr">
        <is>
          <t>Felts</t>
        </is>
      </c>
      <c r="B152" t="inlineStr">
        <is>
          <t>100 kin</t>
        </is>
      </c>
      <c r="C152" s="7" t="n">
        <v>90.5</v>
      </c>
    </row>
    <row r="153">
      <c r="A153" t="inlineStr">
        <is>
          <t>Felts</t>
        </is>
      </c>
      <c r="B153" t="inlineStr">
        <is>
          <t>ad val.</t>
        </is>
      </c>
      <c r="C153" t="inlineStr">
        <is>
          <t>25%</t>
        </is>
      </c>
    </row>
    <row r="154">
      <c r="A154" t="inlineStr">
        <is>
          <t>Bookbinders' cloth</t>
        </is>
      </c>
      <c r="B154" t="inlineStr">
        <is>
          <t>100 kin</t>
        </is>
      </c>
      <c r="C154" s="7" t="n">
        <v>34</v>
      </c>
    </row>
    <row r="155">
      <c r="A155" t="inlineStr">
        <is>
          <t>Artists' canvas</t>
        </is>
      </c>
      <c r="B155" t="inlineStr">
        <is>
          <t>ad val.</t>
        </is>
      </c>
      <c r="C155" t="inlineStr">
        <is>
          <t>25%</t>
        </is>
      </c>
    </row>
    <row r="156">
      <c r="A156" t="inlineStr">
        <is>
          <t>*Waterproof tissues coated or inserted with India-rubber</t>
        </is>
      </c>
      <c r="B156" t="inlineStr">
        <is>
          <t>100 kin</t>
        </is>
      </c>
      <c r="C156" s="7" t="n">
        <v>58.2</v>
      </c>
    </row>
    <row r="157">
      <c r="A157" t="inlineStr">
        <is>
          <t>*Waterproof tissues coated or inserted with India-rubber</t>
        </is>
      </c>
      <c r="B157" t="inlineStr">
        <is>
          <t>ad val.</t>
        </is>
      </c>
      <c r="C157" t="inlineStr">
        <is>
          <t>40%</t>
        </is>
      </c>
    </row>
    <row r="158">
      <c r="A158" t="inlineStr">
        <is>
          <t>*Elastic webbing and elastic cords, elastic braids or the like</t>
        </is>
      </c>
      <c r="B158" t="inlineStr">
        <is>
          <t>100 kin</t>
        </is>
      </c>
      <c r="C158" t="inlineStr">
        <is>
          <t>148.00-118.00</t>
        </is>
      </c>
    </row>
    <row r="159">
      <c r="A159" t="inlineStr">
        <is>
          <t>*Elastic webbing and elastic cords, elastic braids or the like</t>
        </is>
      </c>
      <c r="B159" t="inlineStr">
        <is>
          <t>ad val.</t>
        </is>
      </c>
      <c r="C159" t="inlineStr">
        <is>
          <t>40-25%</t>
        </is>
      </c>
    </row>
    <row r="160">
      <c r="A160" t="inlineStr">
        <is>
          <t>*Handkerchiefs, single</t>
        </is>
      </c>
      <c r="B160" t="inlineStr">
        <is>
          <t>100 doz.</t>
        </is>
      </c>
      <c r="C160" t="inlineStr">
        <is>
          <t>83.70-48.70</t>
        </is>
      </c>
    </row>
    <row r="161">
      <c r="A161" t="inlineStr">
        <is>
          <t>*Handkerchiefs, single</t>
        </is>
      </c>
      <c r="B161" t="inlineStr">
        <is>
          <t>ad val.</t>
        </is>
      </c>
      <c r="C161" t="inlineStr">
        <is>
          <t>50-25%</t>
        </is>
      </c>
    </row>
    <row r="162">
      <c r="A162" t="inlineStr">
        <is>
          <t>Blankets, single</t>
        </is>
      </c>
      <c r="B162" t="inlineStr">
        <is>
          <t>100 kin</t>
        </is>
      </c>
      <c r="C162" s="7" t="n">
        <v>49.2</v>
      </c>
    </row>
    <row r="163">
      <c r="A163" t="inlineStr">
        <is>
          <t>*Travelling rugs, single</t>
        </is>
      </c>
      <c r="B163" t="inlineStr">
        <is>
          <t>100 kin</t>
        </is>
      </c>
      <c r="C163" t="inlineStr">
        <is>
          <t>232.00-139.00</t>
        </is>
      </c>
    </row>
    <row r="164">
      <c r="A164" t="inlineStr">
        <is>
          <t>*Carpets and Carpetings</t>
        </is>
      </c>
      <c r="B164" t="inlineStr">
        <is>
          <t>100 kin</t>
        </is>
      </c>
      <c r="C164" t="inlineStr">
        <is>
          <t>44.50-17.10</t>
        </is>
      </c>
    </row>
    <row r="165">
      <c r="A165" t="inlineStr">
        <is>
          <t>*Carpets and Carpetings</t>
        </is>
      </c>
      <c r="B165" t="inlineStr">
        <is>
          <t>ad val.</t>
        </is>
      </c>
      <c r="C165" t="inlineStr">
        <is>
          <t>30-25%</t>
        </is>
      </c>
    </row>
    <row r="166">
      <c r="A166" t="inlineStr">
        <is>
          <t>*Table cloths, single</t>
        </is>
      </c>
      <c r="B166" t="inlineStr">
        <is>
          <t>100 kin</t>
        </is>
      </c>
      <c r="C166" t="inlineStr">
        <is>
          <t>192.00-80.00</t>
        </is>
      </c>
    </row>
    <row r="167">
      <c r="A167" t="inlineStr">
        <is>
          <t>*Table cloths, single</t>
        </is>
      </c>
      <c r="B167" t="inlineStr">
        <is>
          <t>ad val.</t>
        </is>
      </c>
      <c r="C167" t="inlineStr">
        <is>
          <t>50-35%</t>
        </is>
      </c>
    </row>
    <row r="168">
      <c r="A168" t="inlineStr">
        <is>
          <t>*Curtains and Window blinds</t>
        </is>
      </c>
      <c r="B168" t="inlineStr">
        <is>
          <t>100 kin</t>
        </is>
      </c>
      <c r="C168" s="7" t="n">
        <v>39.5</v>
      </c>
    </row>
    <row r="169">
      <c r="A169" t="inlineStr">
        <is>
          <t>*Curtains and Window blinds</t>
        </is>
      </c>
      <c r="B169" t="inlineStr">
        <is>
          <t>ad val.</t>
        </is>
      </c>
      <c r="C169" t="inlineStr">
        <is>
          <t>50-35%</t>
        </is>
      </c>
    </row>
    <row r="170">
      <c r="A170" t="inlineStr">
        <is>
          <t>Mosquito nets</t>
        </is>
      </c>
      <c r="B170" t="inlineStr">
        <is>
          <t>ad val.</t>
        </is>
      </c>
      <c r="C170" t="inlineStr">
        <is>
          <t>35%</t>
        </is>
      </c>
    </row>
    <row r="172">
      <c r="A172" s="2" t="inlineStr">
        <is>
          <t>Group X. Clothing and Accessories thereof</t>
        </is>
      </c>
    </row>
    <row r="173">
      <c r="A173" s="5" t="inlineStr">
        <is>
          <t>Articles</t>
        </is>
      </c>
      <c r="B173" s="5" t="inlineStr">
        <is>
          <t>General Tariff — Unit</t>
        </is>
      </c>
      <c r="C173" s="5" t="inlineStr">
        <is>
          <t>General Tariff — Rate of Duty</t>
        </is>
      </c>
    </row>
    <row r="174">
      <c r="A174" t="inlineStr">
        <is>
          <t>*Rain coats, wholly or partly of silk</t>
        </is>
      </c>
      <c r="B174" t="inlineStr">
        <is>
          <t>ad val.</t>
        </is>
      </c>
      <c r="C174" t="inlineStr">
        <is>
          <t>50%</t>
        </is>
      </c>
    </row>
    <row r="175">
      <c r="A175" t="inlineStr">
        <is>
          <t>Rain coats, others</t>
        </is>
      </c>
      <c r="B175" t="inlineStr">
        <is>
          <t>100 kin</t>
        </is>
      </c>
      <c r="C175" s="7" t="n">
        <v>312</v>
      </c>
    </row>
    <row r="176">
      <c r="A176" t="inlineStr">
        <is>
          <t>*Shirts, fronts, collars, and cuffs</t>
        </is>
      </c>
      <c r="B176" t="inlineStr">
        <is>
          <t>"</t>
        </is>
      </c>
      <c r="C176" s="7" t="n">
        <v>134</v>
      </c>
    </row>
    <row r="177">
      <c r="A177" t="inlineStr">
        <is>
          <t>*Undershirts and Drawers</t>
        </is>
      </c>
      <c r="B177" t="inlineStr">
        <is>
          <t>100 kin</t>
        </is>
      </c>
      <c r="C177" s="7" t="n">
        <v>166</v>
      </c>
    </row>
    <row r="178">
      <c r="A178" t="inlineStr">
        <is>
          <t>*Undershirts and Drawers</t>
        </is>
      </c>
      <c r="B178" t="inlineStr">
        <is>
          <t>ad val.</t>
        </is>
      </c>
      <c r="C178" t="inlineStr">
        <is>
          <t>50-25%</t>
        </is>
      </c>
    </row>
    <row r="179">
      <c r="A179" t="inlineStr">
        <is>
          <t>*Gloves</t>
        </is>
      </c>
      <c r="B179" t="inlineStr">
        <is>
          <t>100 kin</t>
        </is>
      </c>
      <c r="C179" t="inlineStr">
        <is>
          <t>949.00-179.00</t>
        </is>
      </c>
    </row>
    <row r="180">
      <c r="A180" t="inlineStr">
        <is>
          <t>*Gloves</t>
        </is>
      </c>
      <c r="B180" t="inlineStr">
        <is>
          <t>ad val.</t>
        </is>
      </c>
      <c r="C180" t="inlineStr">
        <is>
          <t>40-25%</t>
        </is>
      </c>
    </row>
    <row r="181">
      <c r="A181" t="inlineStr">
        <is>
          <t>*Shawls, Comforters and Mufflers</t>
        </is>
      </c>
      <c r="B181" t="inlineStr">
        <is>
          <t>100 kin</t>
        </is>
      </c>
      <c r="C181" t="inlineStr">
        <is>
          <t>853.00-159.00</t>
        </is>
      </c>
    </row>
    <row r="182">
      <c r="A182" t="inlineStr">
        <is>
          <t>*Shawls, Comforters and Mufflers</t>
        </is>
      </c>
      <c r="B182" t="inlineStr">
        <is>
          <t>ad val.</t>
        </is>
      </c>
      <c r="C182" t="inlineStr">
        <is>
          <t>50-40%</t>
        </is>
      </c>
    </row>
    <row r="183">
      <c r="A183" t="inlineStr">
        <is>
          <t>*Hats and Hat bodies, caps, bonnets and hoods</t>
        </is>
      </c>
      <c r="B183" t="inlineStr">
        <is>
          <t>ad val.</t>
        </is>
      </c>
      <c r="C183" t="inlineStr">
        <is>
          <t>50%</t>
        </is>
      </c>
    </row>
    <row r="184">
      <c r="A184" t="inlineStr">
        <is>
          <t>*Silk hats and Opera hats</t>
        </is>
      </c>
      <c r="B184" t="inlineStr">
        <is>
          <t>1 doz.</t>
        </is>
      </c>
      <c r="C184" s="7" t="n">
        <v>28.8</v>
      </c>
    </row>
    <row r="185">
      <c r="A185" t="inlineStr">
        <is>
          <t>*Felt hats</t>
        </is>
      </c>
      <c r="B185" t="inlineStr">
        <is>
          <t>1 doz.</t>
        </is>
      </c>
      <c r="C185" t="inlineStr">
        <is>
          <t>15.80-0.95</t>
        </is>
      </c>
    </row>
    <row r="186">
      <c r="A186" t="inlineStr">
        <is>
          <t>*Felt hats</t>
        </is>
      </c>
      <c r="B186" t="inlineStr">
        <is>
          <t>ad val.</t>
        </is>
      </c>
      <c r="C186" t="inlineStr">
        <is>
          <t>20%</t>
        </is>
      </c>
    </row>
    <row r="187">
      <c r="A187" t="inlineStr">
        <is>
          <t>*Hats of straw or wood shaving, pure or mixed with one another</t>
        </is>
      </c>
      <c r="B187" t="inlineStr">
        <is>
          <t>1 doz.</t>
        </is>
      </c>
      <c r="C187" s="7" t="n">
        <v>6.25</v>
      </c>
    </row>
    <row r="188">
      <c r="A188" t="inlineStr">
        <is>
          <t>*Hats of panama straw or similar vegetable fibres</t>
        </is>
      </c>
      <c r="B188" t="inlineStr">
        <is>
          <t>"</t>
        </is>
      </c>
      <c r="C188" s="7" t="n">
        <v>35.6</v>
      </c>
    </row>
    <row r="189">
      <c r="A189" t="inlineStr">
        <is>
          <t>Helmet hats</t>
        </is>
      </c>
      <c r="B189" t="inlineStr">
        <is>
          <t>"</t>
        </is>
      </c>
      <c r="C189" s="7" t="n">
        <v>20.9</v>
      </c>
    </row>
    <row r="190">
      <c r="A190" t="inlineStr">
        <is>
          <t>*Boots, Shoes, Slippers, Sandals, Clogs, and the like</t>
        </is>
      </c>
      <c r="B190" t="inlineStr">
        <is>
          <t>100 kin</t>
        </is>
      </c>
      <c r="C190" t="inlineStr">
        <is>
          <t>135.00-57.80</t>
        </is>
      </c>
    </row>
    <row r="191">
      <c r="A191" t="inlineStr">
        <is>
          <t>*Boots, Shoes, Slippers, Sandals, Clogs, and the like</t>
        </is>
      </c>
      <c r="B191" t="inlineStr">
        <is>
          <t>ad val.</t>
        </is>
      </c>
      <c r="C191" t="inlineStr">
        <is>
          <t>50-35%</t>
        </is>
      </c>
    </row>
    <row r="192">
      <c r="A192" t="inlineStr">
        <is>
          <t>Buttons for cuffs or shirts excluding those made of precious metals, precious stones, etc</t>
        </is>
      </c>
      <c r="B192" t="inlineStr">
        <is>
          <t>100 kin</t>
        </is>
      </c>
      <c r="C192" t="inlineStr">
        <is>
          <t>137.00-54.50</t>
        </is>
      </c>
    </row>
    <row r="193">
      <c r="A193" t="inlineStr">
        <is>
          <t>Buttons for cuffs or shirts excluding those made of precious metals, precious stones, etc</t>
        </is>
      </c>
      <c r="B193" t="inlineStr">
        <is>
          <t>ad val.</t>
        </is>
      </c>
      <c r="C193" t="inlineStr">
        <is>
          <t>35%</t>
        </is>
      </c>
    </row>
    <row r="195">
      <c r="A195" s="2" t="inlineStr">
        <is>
          <t>Group XI. Pulp for Paper Making, Papers, Paper Manufactures, Books and Pictures</t>
        </is>
      </c>
    </row>
    <row r="196">
      <c r="A196" s="5" t="inlineStr">
        <is>
          <t>Articles</t>
        </is>
      </c>
      <c r="B196" s="5" t="inlineStr">
        <is>
          <t>General Tariff — Unit</t>
        </is>
      </c>
      <c r="C196" s="5" t="inlineStr">
        <is>
          <t>General Tariff — Rate of Duty</t>
        </is>
      </c>
    </row>
    <row r="197">
      <c r="A197" t="inlineStr">
        <is>
          <t>Pulp for paper making</t>
        </is>
      </c>
      <c r="B197" t="inlineStr">
        <is>
          <t>100 kin</t>
        </is>
      </c>
      <c r="C197" t="inlineStr"/>
    </row>
    <row r="198">
      <c r="A198" t="inlineStr">
        <is>
          <t>Printing paper</t>
        </is>
      </c>
      <c r="B198" t="inlineStr">
        <is>
          <t>"</t>
        </is>
      </c>
      <c r="C198" t="inlineStr">
        <is>
          <t>6.60-100</t>
        </is>
      </c>
    </row>
    <row r="199">
      <c r="A199" t="inlineStr">
        <is>
          <t>Writing paper</t>
        </is>
      </c>
      <c r="B199" t="inlineStr">
        <is>
          <t>"</t>
        </is>
      </c>
      <c r="C199" s="7" t="n">
        <v>4.55</v>
      </c>
    </row>
    <row r="200">
      <c r="A200" t="inlineStr">
        <is>
          <t>Drawing paper</t>
        </is>
      </c>
      <c r="B200" t="inlineStr">
        <is>
          <t>"</t>
        </is>
      </c>
      <c r="C200" s="7" t="n">
        <v>7.5</v>
      </c>
    </row>
    <row r="201">
      <c r="A201" t="inlineStr">
        <is>
          <t>Blotting paper</t>
        </is>
      </c>
      <c r="B201" t="inlineStr">
        <is>
          <t>"</t>
        </is>
      </c>
      <c r="C201" s="7" t="n">
        <v>4.9</v>
      </c>
    </row>
    <row r="202">
      <c r="A202" t="inlineStr">
        <is>
          <t>Pasteboard or cardboard</t>
        </is>
      </c>
      <c r="B202" t="inlineStr">
        <is>
          <t>"</t>
        </is>
      </c>
      <c r="C202" s="7" t="n">
        <v>1.75</v>
      </c>
    </row>
    <row r="203">
      <c r="A203" t="inlineStr">
        <is>
          <t>Glass paper for window panes</t>
        </is>
      </c>
      <c r="B203" t="inlineStr">
        <is>
          <t>"</t>
        </is>
      </c>
      <c r="C203" s="7" t="n">
        <v>107</v>
      </c>
    </row>
    <row r="204">
      <c r="A204" t="inlineStr">
        <is>
          <t>Note paper in box</t>
        </is>
      </c>
      <c r="B204" t="inlineStr">
        <is>
          <t>"</t>
        </is>
      </c>
      <c r="C204" s="7" t="n">
        <v>30.3</v>
      </c>
    </row>
    <row r="205">
      <c r="A205" t="inlineStr">
        <is>
          <t>Envelopes in box</t>
        </is>
      </c>
      <c r="B205" t="inlineStr">
        <is>
          <t>"</t>
        </is>
      </c>
      <c r="C205" s="7" t="n">
        <v>31.6</v>
      </c>
    </row>
    <row r="206">
      <c r="A206" t="inlineStr">
        <is>
          <t>Blank books</t>
        </is>
      </c>
      <c r="B206" t="inlineStr">
        <is>
          <t>"</t>
        </is>
      </c>
      <c r="C206" t="inlineStr">
        <is>
          <t>53.60-19.70</t>
        </is>
      </c>
    </row>
    <row r="207">
      <c r="A207" t="inlineStr">
        <is>
          <t>*Albums</t>
        </is>
      </c>
      <c r="B207" t="inlineStr">
        <is>
          <t>"</t>
        </is>
      </c>
      <c r="C207" t="inlineStr">
        <is>
          <t>48.90-15.30</t>
        </is>
      </c>
    </row>
    <row r="208">
      <c r="A208" t="inlineStr">
        <is>
          <t>*Albums</t>
        </is>
      </c>
      <c r="B208" t="inlineStr">
        <is>
          <t>ad val.</t>
        </is>
      </c>
      <c r="C208" t="inlineStr">
        <is>
          <t>50-40%</t>
        </is>
      </c>
    </row>
    <row r="209">
      <c r="A209" t="inlineStr">
        <is>
          <t>Baryta paper, Albuminized paper and Sensitized papers for photograph</t>
        </is>
      </c>
      <c r="B209" t="inlineStr">
        <is>
          <t>100 kin</t>
        </is>
      </c>
      <c r="C209" t="inlineStr">
        <is>
          <t>134.00-8.55</t>
        </is>
      </c>
    </row>
    <row r="210">
      <c r="A210" t="inlineStr">
        <is>
          <t>Baryta paper, Albuminized paper and Sensitized papers for photograph</t>
        </is>
      </c>
      <c r="B210" t="inlineStr">
        <is>
          <t>ad val.</t>
        </is>
      </c>
      <c r="C210" t="inlineStr">
        <is>
          <t>40%</t>
        </is>
      </c>
    </row>
    <row r="211">
      <c r="A211" t="inlineStr">
        <is>
          <t>Wall board</t>
        </is>
      </c>
      <c r="B211" t="inlineStr">
        <is>
          <t>ad val.</t>
        </is>
      </c>
      <c r="C211" t="inlineStr">
        <is>
          <t>30%</t>
        </is>
      </c>
    </row>
    <row r="212">
      <c r="A212" t="inlineStr">
        <is>
          <t>*Playing cards</t>
        </is>
      </c>
      <c r="B212" t="inlineStr">
        <is>
          <t>100 kin</t>
        </is>
      </c>
      <c r="C212" s="7" t="n">
        <v>113</v>
      </c>
    </row>
    <row r="213">
      <c r="A213" t="inlineStr">
        <is>
          <t>*Picture post-cards</t>
        </is>
      </c>
      <c r="B213" t="inlineStr">
        <is>
          <t>"</t>
        </is>
      </c>
      <c r="C213" s="7" t="n">
        <v>52.4</v>
      </c>
    </row>
    <row r="215">
      <c r="A215" s="2" t="inlineStr">
        <is>
          <t>Group XII. Minerals and Manufactures thereof</t>
        </is>
      </c>
    </row>
    <row r="216">
      <c r="A216" s="5" t="inlineStr">
        <is>
          <t>Articles</t>
        </is>
      </c>
      <c r="B216" s="5" t="inlineStr">
        <is>
          <t>General Tariff — Unit</t>
        </is>
      </c>
      <c r="C216" s="5" t="inlineStr">
        <is>
          <t>General Tariff — Rate of Duty</t>
        </is>
      </c>
    </row>
    <row r="217">
      <c r="A217" t="inlineStr">
        <is>
          <t>*Precious stones</t>
        </is>
      </c>
      <c r="B217" t="inlineStr">
        <is>
          <t>ad val.</t>
        </is>
      </c>
      <c r="C217" t="inlineStr">
        <is>
          <t>5%</t>
        </is>
      </c>
    </row>
    <row r="218">
      <c r="A218" t="inlineStr">
        <is>
          <t>*Semi-precious stones, and manufactures thereof, not otherwise provided for</t>
        </is>
      </c>
      <c r="B218" t="inlineStr">
        <is>
          <t>"</t>
        </is>
      </c>
      <c r="C218" t="inlineStr">
        <is>
          <t>60-5%</t>
        </is>
      </c>
    </row>
    <row r="219">
      <c r="A219" t="inlineStr">
        <is>
          <t>Cement manufactures</t>
        </is>
      </c>
      <c r="B219" t="inlineStr">
        <is>
          <t>"</t>
        </is>
      </c>
      <c r="C219" t="inlineStr">
        <is>
          <t>35-30%</t>
        </is>
      </c>
    </row>
    <row r="221">
      <c r="A221" s="2" t="inlineStr">
        <is>
          <t>Group XIII. Potteries, Glass and Glass Manufactures</t>
        </is>
      </c>
    </row>
    <row r="222">
      <c r="A222" s="5" t="inlineStr">
        <is>
          <t>Articles</t>
        </is>
      </c>
      <c r="B222" s="5" t="inlineStr">
        <is>
          <t>General Tariff — Unit</t>
        </is>
      </c>
      <c r="C222" s="5" t="inlineStr">
        <is>
          <t>General Tariff — Rate of Duty</t>
        </is>
      </c>
    </row>
    <row r="223">
      <c r="A223" t="inlineStr">
        <is>
          <t>Bricks excluding cement bricks</t>
        </is>
      </c>
      <c r="B223" t="inlineStr">
        <is>
          <t>100 kin</t>
        </is>
      </c>
      <c r="C223" s="7" t="n">
        <v>0.45</v>
      </c>
    </row>
    <row r="224">
      <c r="A224" t="inlineStr">
        <is>
          <t>Bricks excluding cement bricks</t>
        </is>
      </c>
      <c r="B224" t="inlineStr">
        <is>
          <t>ad val.</t>
        </is>
      </c>
      <c r="C224" t="inlineStr">
        <is>
          <t>20-15%</t>
        </is>
      </c>
    </row>
    <row r="225">
      <c r="A225" t="inlineStr">
        <is>
          <t>Alundum tiles and the like</t>
        </is>
      </c>
      <c r="B225" t="inlineStr">
        <is>
          <t>ad val.</t>
        </is>
      </c>
      <c r="C225" t="inlineStr">
        <is>
          <t>20%</t>
        </is>
      </c>
    </row>
    <row r="226">
      <c r="A226" t="inlineStr">
        <is>
          <t>Glass rods and Glass tubes</t>
        </is>
      </c>
      <c r="B226" t="inlineStr">
        <is>
          <t>100 kin</t>
        </is>
      </c>
      <c r="C226" s="7" t="n">
        <v>18</v>
      </c>
    </row>
    <row r="227">
      <c r="A227" t="inlineStr">
        <is>
          <t>Glass rods and Glass tubes</t>
        </is>
      </c>
      <c r="B227" t="inlineStr">
        <is>
          <t>ad val.</t>
        </is>
      </c>
      <c r="C227" t="inlineStr">
        <is>
          <t>15%</t>
        </is>
      </c>
    </row>
    <row r="228">
      <c r="A228" t="inlineStr">
        <is>
          <t>Plate or sheet glass</t>
        </is>
      </c>
      <c r="B228" t="inlineStr">
        <is>
          <t>100 sq. metres</t>
        </is>
      </c>
      <c r="C228" t="inlineStr">
        <is>
          <t>220.00-11.80</t>
        </is>
      </c>
    </row>
    <row r="229">
      <c r="A229" t="inlineStr">
        <is>
          <t>Plate or sheet glass</t>
        </is>
      </c>
      <c r="B229" t="inlineStr">
        <is>
          <t>ad val.</t>
        </is>
      </c>
      <c r="C229" t="inlineStr">
        <is>
          <t>20%</t>
        </is>
      </c>
    </row>
    <row r="230">
      <c r="A230" t="inlineStr">
        <is>
          <t>Plate glass having inlaid metal wire or net</t>
        </is>
      </c>
      <c r="B230" t="inlineStr">
        <is>
          <t>100 sq. metres</t>
        </is>
      </c>
      <c r="C230" s="7" t="n">
        <v>55.2</v>
      </c>
    </row>
    <row r="231">
      <c r="A231" t="inlineStr">
        <is>
          <t>Spectacle glass, cast or cut</t>
        </is>
      </c>
      <c r="B231" t="inlineStr">
        <is>
          <t>ad val.</t>
        </is>
      </c>
      <c r="C231" t="inlineStr">
        <is>
          <t>30%</t>
        </is>
      </c>
    </row>
    <row r="232">
      <c r="A232" t="inlineStr">
        <is>
          <t>Dry plates for photographs, undeveloped</t>
        </is>
      </c>
      <c r="B232" t="inlineStr">
        <is>
          <t>100 kin</t>
        </is>
      </c>
      <c r="C232" s="7" t="n">
        <v>33</v>
      </c>
    </row>
    <row r="233">
      <c r="A233" t="inlineStr">
        <is>
          <t>*Spectacles and Eye-glasses, Looking glasses or Mirrors</t>
        </is>
      </c>
      <c r="B233" t="inlineStr">
        <is>
          <t>ad val.</t>
        </is>
      </c>
      <c r="C233" t="inlineStr">
        <is>
          <t>50-35%</t>
        </is>
      </c>
    </row>
    <row r="235">
      <c r="A235" s="2" t="inlineStr">
        <is>
          <t>Group XIV. Ores and Metals</t>
        </is>
      </c>
    </row>
    <row r="236">
      <c r="A236" s="5" t="inlineStr">
        <is>
          <t>Articles</t>
        </is>
      </c>
      <c r="B236" s="5" t="inlineStr">
        <is>
          <t>General Tariff — Unit</t>
        </is>
      </c>
      <c r="C236" s="5" t="inlineStr">
        <is>
          <t>General Tariff — Rate of Duty</t>
        </is>
      </c>
    </row>
    <row r="237">
      <c r="A237" t="inlineStr">
        <is>
          <t>Gold and silver, tubes and wires</t>
        </is>
      </c>
      <c r="B237" t="inlineStr">
        <is>
          <t>ad val.</t>
        </is>
      </c>
      <c r="C237" t="inlineStr">
        <is>
          <t>20%</t>
        </is>
      </c>
    </row>
    <row r="238">
      <c r="A238" t="inlineStr">
        <is>
          <t>Gold and silver foils</t>
        </is>
      </c>
      <c r="B238" t="inlineStr">
        <is>
          <t>"</t>
        </is>
      </c>
      <c r="C238" t="inlineStr">
        <is>
          <t>25%</t>
        </is>
      </c>
    </row>
    <row r="239">
      <c r="A239" t="inlineStr">
        <is>
          <t>Pig iron</t>
        </is>
      </c>
      <c r="B239" t="inlineStr">
        <is>
          <t>100 kin</t>
        </is>
      </c>
      <c r="C239" s="7" t="n">
        <v>0.1</v>
      </c>
    </row>
    <row r="240">
      <c r="A240" t="inlineStr">
        <is>
          <t>Iron, bars or rods, including those having such a shape as T, angle, etc</t>
        </is>
      </c>
      <c r="B240" t="inlineStr">
        <is>
          <t>"</t>
        </is>
      </c>
      <c r="C240" s="7" t="n">
        <v>1.1</v>
      </c>
    </row>
    <row r="241">
      <c r="A241" t="inlineStr">
        <is>
          <t>Wire rods, in coils</t>
        </is>
      </c>
      <c r="B241" t="inlineStr">
        <is>
          <t>ad val.</t>
        </is>
      </c>
      <c r="C241" t="inlineStr">
        <is>
          <t>18%</t>
        </is>
      </c>
    </row>
    <row r="242">
      <c r="A242" t="inlineStr">
        <is>
          <t>Tinned iron sheets and steel sheets</t>
        </is>
      </c>
      <c r="B242" t="inlineStr">
        <is>
          <t>100 kin</t>
        </is>
      </c>
      <c r="C242" s="7" t="n">
        <v>0.7</v>
      </c>
    </row>
    <row r="243">
      <c r="A243" t="inlineStr">
        <is>
          <t>Iron wire</t>
        </is>
      </c>
      <c r="B243" t="inlineStr">
        <is>
          <t>ad val.</t>
        </is>
      </c>
      <c r="C243" t="inlineStr">
        <is>
          <t>18%</t>
        </is>
      </c>
    </row>
    <row r="244">
      <c r="A244" t="inlineStr">
        <is>
          <t>Iron pipes and tubes</t>
        </is>
      </c>
      <c r="B244" t="inlineStr">
        <is>
          <t>100 kin</t>
        </is>
      </c>
      <c r="C244" s="7" t="n">
        <v>1</v>
      </c>
    </row>
    <row r="245">
      <c r="A245" t="inlineStr">
        <is>
          <t>Iron pipes and tubes</t>
        </is>
      </c>
      <c r="B245" t="inlineStr">
        <is>
          <t>ad val.</t>
        </is>
      </c>
      <c r="C245" t="inlineStr">
        <is>
          <t>20-15%</t>
        </is>
      </c>
    </row>
    <row r="246">
      <c r="A246" t="inlineStr">
        <is>
          <t>Special steel</t>
        </is>
      </c>
      <c r="B246" t="inlineStr">
        <is>
          <t>ad val.</t>
        </is>
      </c>
      <c r="C246" t="inlineStr">
        <is>
          <t>18%</t>
        </is>
      </c>
    </row>
    <row r="247">
      <c r="A247" t="inlineStr">
        <is>
          <t>Aluminium</t>
        </is>
      </c>
      <c r="B247" t="inlineStr">
        <is>
          <t>100 kin</t>
        </is>
      </c>
      <c r="C247" t="inlineStr">
        <is>
          <t>18.50-3.20</t>
        </is>
      </c>
    </row>
    <row r="248">
      <c r="A248" t="inlineStr">
        <is>
          <t>Aluminium</t>
        </is>
      </c>
      <c r="B248" t="inlineStr">
        <is>
          <t>ad val.</t>
        </is>
      </c>
      <c r="C248" t="inlineStr">
        <is>
          <t>20-5%</t>
        </is>
      </c>
    </row>
    <row r="249">
      <c r="A249" t="inlineStr">
        <is>
          <t>Copper</t>
        </is>
      </c>
      <c r="B249" t="inlineStr">
        <is>
          <t>100 kin</t>
        </is>
      </c>
      <c r="C249" t="inlineStr">
        <is>
          <t>21.20-7.00</t>
        </is>
      </c>
    </row>
    <row r="250">
      <c r="A250" t="inlineStr">
        <is>
          <t>Copper</t>
        </is>
      </c>
      <c r="B250" t="inlineStr">
        <is>
          <t>ad val.</t>
        </is>
      </c>
      <c r="C250" t="inlineStr">
        <is>
          <t>30%</t>
        </is>
      </c>
    </row>
    <row r="251">
      <c r="A251" t="inlineStr">
        <is>
          <t>Lead, ingots and slabs</t>
        </is>
      </c>
      <c r="B251" t="inlineStr">
        <is>
          <t>100 kin</t>
        </is>
      </c>
      <c r="C251" s="7" t="n">
        <v>0.4</v>
      </c>
    </row>
    <row r="252">
      <c r="A252" t="inlineStr">
        <is>
          <t>Tin, ingots and slabs</t>
        </is>
      </c>
      <c r="B252" t="inlineStr">
        <is>
          <t>100 kin</t>
        </is>
      </c>
      <c r="C252" s="7" t="n">
        <v>3.75</v>
      </c>
    </row>
    <row r="253">
      <c r="A253" t="inlineStr">
        <is>
          <t>Zinc, ingots, slabs and grains</t>
        </is>
      </c>
      <c r="B253" t="inlineStr">
        <is>
          <t>100 kin</t>
        </is>
      </c>
      <c r="C253" s="7" t="n">
        <v>3</v>
      </c>
    </row>
    <row r="254">
      <c r="A254" t="inlineStr">
        <is>
          <t>Brass and bronze, ingots and slabs</t>
        </is>
      </c>
      <c r="B254" t="inlineStr">
        <is>
          <t>100 kin</t>
        </is>
      </c>
      <c r="C254" s="7" t="n">
        <v>7</v>
      </c>
    </row>
    <row r="256">
      <c r="A256" s="2" t="inlineStr">
        <is>
          <t>Group XV. Metal Manufactures</t>
        </is>
      </c>
    </row>
    <row r="257">
      <c r="A257" s="5" t="inlineStr">
        <is>
          <t>Articles</t>
        </is>
      </c>
      <c r="B257" s="5" t="inlineStr">
        <is>
          <t>General Tariff — Unit</t>
        </is>
      </c>
      <c r="C257" s="5" t="inlineStr">
        <is>
          <t>General Tariff — Rate of Duty</t>
        </is>
      </c>
    </row>
    <row r="258">
      <c r="A258" t="inlineStr">
        <is>
          <t>Iron nails</t>
        </is>
      </c>
      <c r="B258" t="inlineStr">
        <is>
          <t>100 kin</t>
        </is>
      </c>
      <c r="C258" t="inlineStr">
        <is>
          <t>3.80-2.40</t>
        </is>
      </c>
    </row>
    <row r="259">
      <c r="A259" t="inlineStr">
        <is>
          <t>Iron rivets</t>
        </is>
      </c>
      <c r="B259" t="inlineStr">
        <is>
          <t>"</t>
        </is>
      </c>
      <c r="C259" s="7" t="n">
        <v>3.65</v>
      </c>
    </row>
    <row r="260">
      <c r="A260" t="inlineStr">
        <is>
          <t>Wood screws (of brass or bronze)</t>
        </is>
      </c>
      <c r="B260" t="inlineStr">
        <is>
          <t>"</t>
        </is>
      </c>
      <c r="C260" s="7" t="n">
        <v>31.8</v>
      </c>
    </row>
    <row r="261">
      <c r="A261" t="inlineStr">
        <is>
          <t>Bearing balls</t>
        </is>
      </c>
      <c r="B261" t="inlineStr">
        <is>
          <t>"</t>
        </is>
      </c>
      <c r="C261" s="7" t="n">
        <v>20</v>
      </c>
    </row>
    <row r="262">
      <c r="A262" t="inlineStr">
        <is>
          <t>Metal nets and Nettings</t>
        </is>
      </c>
      <c r="B262" t="inlineStr">
        <is>
          <t>100 kin</t>
        </is>
      </c>
      <c r="C262" t="inlineStr">
        <is>
          <t>74.90-5.85</t>
        </is>
      </c>
    </row>
    <row r="263">
      <c r="A263" t="inlineStr">
        <is>
          <t>Metal nets and Nettings</t>
        </is>
      </c>
      <c r="B263" t="inlineStr">
        <is>
          <t>ad val.</t>
        </is>
      </c>
      <c r="C263" t="inlineStr">
        <is>
          <t>25%</t>
        </is>
      </c>
    </row>
    <row r="264">
      <c r="A264" t="inlineStr">
        <is>
          <t>Materials for railway construction</t>
        </is>
      </c>
      <c r="B264" t="inlineStr">
        <is>
          <t>100 kin</t>
        </is>
      </c>
      <c r="C264" s="7" t="n">
        <v>2.15</v>
      </c>
    </row>
    <row r="265">
      <c r="A265" t="inlineStr">
        <is>
          <t>Materials for railway construction</t>
        </is>
      </c>
      <c r="B265" t="inlineStr">
        <is>
          <t>ad val.</t>
        </is>
      </c>
      <c r="C265" t="inlineStr">
        <is>
          <t>25%</t>
        </is>
      </c>
    </row>
    <row r="266">
      <c r="A266" t="inlineStr">
        <is>
          <t>Posts and other materials for suspending electric lines</t>
        </is>
      </c>
      <c r="B266" t="inlineStr">
        <is>
          <t>100 kin</t>
        </is>
      </c>
      <c r="C266" t="inlineStr">
        <is>
          <t>29.20-12.40</t>
        </is>
      </c>
    </row>
    <row r="267">
      <c r="A267" t="inlineStr">
        <is>
          <t>Posts and other materials for suspending electric lines</t>
        </is>
      </c>
      <c r="B267" t="inlineStr">
        <is>
          <t>ad val.</t>
        </is>
      </c>
      <c r="C267" t="inlineStr">
        <is>
          <t>18%</t>
        </is>
      </c>
    </row>
    <row r="268">
      <c r="A268" t="inlineStr">
        <is>
          <t>Materials for construction of buildings, bridges, vessels, docks, etc., not otherwise provided for</t>
        </is>
      </c>
      <c r="B268" t="inlineStr">
        <is>
          <t>100 kin</t>
        </is>
      </c>
      <c r="C268" s="7" t="n">
        <v>3.6</v>
      </c>
    </row>
    <row r="269">
      <c r="A269" t="inlineStr">
        <is>
          <t>Materials for construction of buildings, bridges, vessels, docks, etc., not otherwise provided for</t>
        </is>
      </c>
      <c r="B269" t="inlineStr">
        <is>
          <t>ad val.</t>
        </is>
      </c>
      <c r="C269" t="inlineStr">
        <is>
          <t>25%</t>
        </is>
      </c>
    </row>
    <row r="270">
      <c r="A270" t="inlineStr">
        <is>
          <t>Metal plates and sheets for ceiling, walls, etc. (enamelled, or coated with enamel paints, varnish, lacquer, etc.)</t>
        </is>
      </c>
      <c r="B270" t="inlineStr">
        <is>
          <t>ad val.</t>
        </is>
      </c>
      <c r="C270" t="inlineStr">
        <is>
          <t>30%</t>
        </is>
      </c>
    </row>
    <row r="271">
      <c r="A271" t="inlineStr">
        <is>
          <t>*Chains for watches, spectacles, eye-glasses or other personal adornments</t>
        </is>
      </c>
      <c r="B271" t="inlineStr">
        <is>
          <t>1 kin</t>
        </is>
      </c>
      <c r="C271" s="7" t="n">
        <v>18</v>
      </c>
    </row>
    <row r="272">
      <c r="A272" t="inlineStr">
        <is>
          <t>*Chains for watches, spectacles, eye-glasses or other personal adornments</t>
        </is>
      </c>
      <c r="B272" t="inlineStr">
        <is>
          <t>ad val.</t>
        </is>
      </c>
      <c r="C272" t="inlineStr">
        <is>
          <t>50%</t>
        </is>
      </c>
    </row>
    <row r="273">
      <c r="A273" t="inlineStr">
        <is>
          <t>Platinum crucibles or dishes</t>
        </is>
      </c>
      <c r="B273" t="inlineStr">
        <is>
          <t>1 kin</t>
        </is>
      </c>
      <c r="C273" s="7" t="n">
        <v>208</v>
      </c>
    </row>
    <row r="274">
      <c r="A274" t="inlineStr">
        <is>
          <t>Mechanics' tools, Agricultural implements and parts thereof</t>
        </is>
      </c>
      <c r="B274" t="inlineStr">
        <is>
          <t>100 kin</t>
        </is>
      </c>
      <c r="C274" t="inlineStr">
        <is>
          <t>44.30-4.65</t>
        </is>
      </c>
    </row>
    <row r="275">
      <c r="A275" t="inlineStr">
        <is>
          <t>Mechanics' tools, Agricultural implements and parts thereof</t>
        </is>
      </c>
      <c r="B275" t="inlineStr">
        <is>
          <t>ad val.</t>
        </is>
      </c>
      <c r="C275" t="inlineStr">
        <is>
          <t>20%</t>
        </is>
      </c>
    </row>
    <row r="276">
      <c r="A276" t="inlineStr">
        <is>
          <t>*Cutlery</t>
        </is>
      </c>
      <c r="B276" t="inlineStr">
        <is>
          <t>100 pieces</t>
        </is>
      </c>
      <c r="C276" t="inlineStr">
        <is>
          <t>47.40-15.10</t>
        </is>
      </c>
    </row>
    <row r="277">
      <c r="A277" t="inlineStr">
        <is>
          <t>*Cutlery</t>
        </is>
      </c>
      <c r="B277" t="inlineStr">
        <is>
          <t>ad val.</t>
        </is>
      </c>
      <c r="C277" t="inlineStr">
        <is>
          <t>50-35%</t>
        </is>
      </c>
    </row>
    <row r="278">
      <c r="A278" t="inlineStr">
        <is>
          <t>*Table forks and Spoons</t>
        </is>
      </c>
      <c r="B278" t="inlineStr">
        <is>
          <t>100 kin</t>
        </is>
      </c>
      <c r="C278" s="7" t="n">
        <v>158</v>
      </c>
    </row>
    <row r="279">
      <c r="A279" t="inlineStr">
        <is>
          <t>*Table forks and Spoons</t>
        </is>
      </c>
      <c r="B279" t="inlineStr">
        <is>
          <t>100 pieces</t>
        </is>
      </c>
      <c r="C279" s="7" t="n">
        <v>12.9</v>
      </c>
    </row>
    <row r="280">
      <c r="A280" t="inlineStr">
        <is>
          <t>*Table forks and Spoons</t>
        </is>
      </c>
      <c r="B280" t="inlineStr">
        <is>
          <t>ad val.</t>
        </is>
      </c>
      <c r="C280" t="inlineStr">
        <is>
          <t>50%</t>
        </is>
      </c>
    </row>
    <row r="281">
      <c r="A281" t="inlineStr">
        <is>
          <t>Electric stoves, Electric irons and similar electric heaters</t>
        </is>
      </c>
      <c r="B281" t="inlineStr">
        <is>
          <t>ad val.</t>
        </is>
      </c>
      <c r="C281" t="inlineStr">
        <is>
          <t>35%</t>
        </is>
      </c>
    </row>
    <row r="282">
      <c r="A282" t="inlineStr">
        <is>
          <t>Safes and Cash boxes</t>
        </is>
      </c>
      <c r="B282" t="inlineStr">
        <is>
          <t>ad val.</t>
        </is>
      </c>
      <c r="C282" t="inlineStr">
        <is>
          <t>35%</t>
        </is>
      </c>
    </row>
    <row r="283">
      <c r="A283" t="inlineStr">
        <is>
          <t>Manufactures of copper, brass or bronze, not otherwise provided for</t>
        </is>
      </c>
      <c r="B283" t="inlineStr">
        <is>
          <t>100 kin</t>
        </is>
      </c>
      <c r="C283" s="7" t="n">
        <v>127</v>
      </c>
    </row>
    <row r="284">
      <c r="A284" t="inlineStr">
        <is>
          <t>Manufactures of copper, brass or bronze, not otherwise provided for</t>
        </is>
      </c>
      <c r="B284" t="inlineStr">
        <is>
          <t>ad val.</t>
        </is>
      </c>
      <c r="C284" t="inlineStr">
        <is>
          <t>35%</t>
        </is>
      </c>
    </row>
    <row r="285">
      <c r="A285" t="inlineStr">
        <is>
          <t>Iron manufactures, not otherwise provided for</t>
        </is>
      </c>
      <c r="B285" t="inlineStr">
        <is>
          <t>100 kin</t>
        </is>
      </c>
      <c r="C285" t="inlineStr">
        <is>
          <t>45.10-7.80</t>
        </is>
      </c>
    </row>
    <row r="286">
      <c r="A286" t="inlineStr">
        <is>
          <t>Iron manufactures, not otherwise provided for</t>
        </is>
      </c>
      <c r="B286" t="inlineStr">
        <is>
          <t>ad val.</t>
        </is>
      </c>
      <c r="C286" t="inlineStr">
        <is>
          <t>35%</t>
        </is>
      </c>
    </row>
    <row r="288">
      <c r="A288" s="2" t="inlineStr">
        <is>
          <t>Group XVI. Clocks, Watches, Scientific Instruments, Fire Arms, Vehicles, Vessels and Machinery</t>
        </is>
      </c>
    </row>
    <row r="289">
      <c r="A289" s="5" t="inlineStr">
        <is>
          <t>Articles</t>
        </is>
      </c>
      <c r="B289" s="5" t="inlineStr">
        <is>
          <t>General Tariff — Unit</t>
        </is>
      </c>
      <c r="C289" s="5" t="inlineStr">
        <is>
          <t>General Tariff — Rate of Duty</t>
        </is>
      </c>
    </row>
    <row r="290">
      <c r="A290" t="inlineStr">
        <is>
          <t>*Watches</t>
        </is>
      </c>
      <c r="B290" t="inlineStr">
        <is>
          <t>1 piece</t>
        </is>
      </c>
      <c r="C290" t="inlineStr">
        <is>
          <t>15.90-1.05</t>
        </is>
      </c>
    </row>
    <row r="291">
      <c r="A291" t="inlineStr">
        <is>
          <t>*Standing or Hanging clocks</t>
        </is>
      </c>
      <c r="B291" t="inlineStr">
        <is>
          <t>ad val.</t>
        </is>
      </c>
      <c r="C291" t="inlineStr">
        <is>
          <t>40%</t>
        </is>
      </c>
    </row>
    <row r="292">
      <c r="A292" t="inlineStr">
        <is>
          <t>*Binoculars and Monoculars</t>
        </is>
      </c>
      <c r="B292" t="inlineStr">
        <is>
          <t>1 kin</t>
        </is>
      </c>
      <c r="C292" t="inlineStr">
        <is>
          <t>15.00-3.00</t>
        </is>
      </c>
    </row>
    <row r="293">
      <c r="A293" t="inlineStr">
        <is>
          <t>Telescopes</t>
        </is>
      </c>
      <c r="B293" t="inlineStr">
        <is>
          <t>1 kin</t>
        </is>
      </c>
      <c r="C293" s="7" t="n">
        <v>3.1</v>
      </c>
    </row>
    <row r="294">
      <c r="A294" t="inlineStr">
        <is>
          <t>Telescopes</t>
        </is>
      </c>
      <c r="B294" t="inlineStr">
        <is>
          <t>ad val.</t>
        </is>
      </c>
      <c r="C294" t="inlineStr">
        <is>
          <t>20%</t>
        </is>
      </c>
    </row>
    <row r="295">
      <c r="A295" t="inlineStr">
        <is>
          <t>Microscopes and parts thereof</t>
        </is>
      </c>
      <c r="B295" t="inlineStr">
        <is>
          <t>ad val.</t>
        </is>
      </c>
      <c r="C295" t="inlineStr">
        <is>
          <t>20%</t>
        </is>
      </c>
    </row>
    <row r="296">
      <c r="A296" t="inlineStr">
        <is>
          <t>Balances, with weight or not</t>
        </is>
      </c>
      <c r="B296" t="inlineStr">
        <is>
          <t>ad val.</t>
        </is>
      </c>
      <c r="C296" t="inlineStr">
        <is>
          <t>20-15%</t>
        </is>
      </c>
    </row>
    <row r="297">
      <c r="A297" t="inlineStr">
        <is>
          <t>Thermometers</t>
        </is>
      </c>
      <c r="B297" t="inlineStr">
        <is>
          <t>1 kin</t>
        </is>
      </c>
      <c r="C297" t="inlineStr">
        <is>
          <t>6.60-2.30</t>
        </is>
      </c>
    </row>
    <row r="298">
      <c r="A298" t="inlineStr">
        <is>
          <t>Thermometers</t>
        </is>
      </c>
      <c r="B298" t="inlineStr">
        <is>
          <t>ad val.</t>
        </is>
      </c>
      <c r="C298" t="inlineStr">
        <is>
          <t>20%</t>
        </is>
      </c>
    </row>
    <row r="299">
      <c r="A299" t="inlineStr">
        <is>
          <t>Barometers</t>
        </is>
      </c>
      <c r="B299" t="inlineStr">
        <is>
          <t>100 kin</t>
        </is>
      </c>
      <c r="C299" s="7" t="n">
        <v>107</v>
      </c>
    </row>
    <row r="300">
      <c r="A300" t="inlineStr">
        <is>
          <t>Barometers</t>
        </is>
      </c>
      <c r="B300" t="inlineStr">
        <is>
          <t>ad val.</t>
        </is>
      </c>
      <c r="C300" t="inlineStr">
        <is>
          <t>20%</t>
        </is>
      </c>
    </row>
    <row r="301">
      <c r="A301" t="inlineStr">
        <is>
          <t>Magic lanterns, Cinematographs or Kinetoscopes and parts thereof</t>
        </is>
      </c>
      <c r="B301" t="inlineStr">
        <is>
          <t>ad val.</t>
        </is>
      </c>
      <c r="C301" t="inlineStr">
        <is>
          <t>40%</t>
        </is>
      </c>
    </row>
    <row r="302">
      <c r="A302" t="inlineStr">
        <is>
          <t>*Phonographs, Gramophones and other talking machines</t>
        </is>
      </c>
      <c r="B302" t="inlineStr">
        <is>
          <t>"</t>
        </is>
      </c>
      <c r="C302" t="inlineStr">
        <is>
          <t>50%</t>
        </is>
      </c>
    </row>
    <row r="303">
      <c r="A303" t="inlineStr">
        <is>
          <t>Musical instruments</t>
        </is>
      </c>
      <c r="B303" t="inlineStr">
        <is>
          <t>100 kin</t>
        </is>
      </c>
      <c r="C303" t="inlineStr">
        <is>
          <t>60.90-57.40</t>
        </is>
      </c>
    </row>
    <row r="304">
      <c r="A304" t="inlineStr">
        <is>
          <t>Musical instruments</t>
        </is>
      </c>
      <c r="B304" t="inlineStr">
        <is>
          <t>100 pieces</t>
        </is>
      </c>
      <c r="C304" s="7" t="n">
        <v>25</v>
      </c>
    </row>
    <row r="305">
      <c r="A305" t="inlineStr">
        <is>
          <t>Musical instruments</t>
        </is>
      </c>
      <c r="B305" t="inlineStr">
        <is>
          <t>ad val.</t>
        </is>
      </c>
      <c r="C305" t="inlineStr">
        <is>
          <t>40%</t>
        </is>
      </c>
    </row>
    <row r="306">
      <c r="A306" t="inlineStr">
        <is>
          <t>Automobiles</t>
        </is>
      </c>
      <c r="B306" t="inlineStr">
        <is>
          <t>ad val.</t>
        </is>
      </c>
      <c r="C306" t="inlineStr">
        <is>
          <t>50%</t>
        </is>
      </c>
    </row>
    <row r="307">
      <c r="A307" t="inlineStr">
        <is>
          <t>Cycles</t>
        </is>
      </c>
      <c r="B307" t="inlineStr">
        <is>
          <t>1 piece</t>
        </is>
      </c>
      <c r="C307" t="inlineStr">
        <is>
          <t>93.60-25.80</t>
        </is>
      </c>
    </row>
    <row r="308">
      <c r="A308" t="inlineStr">
        <is>
          <t>Vessels (not exceeding 20 years of ship's age)</t>
        </is>
      </c>
      <c r="B308" t="inlineStr">
        <is>
          <t>1 gross ton</t>
        </is>
      </c>
      <c r="C308" s="7" t="n">
        <v>15</v>
      </c>
    </row>
    <row r="309">
      <c r="A309" t="inlineStr">
        <is>
          <t>Vessels (others)</t>
        </is>
      </c>
      <c r="B309" t="inlineStr">
        <is>
          <t>1 gross ton</t>
        </is>
      </c>
      <c r="C309" s="7" t="n">
        <v>20</v>
      </c>
    </row>
    <row r="310">
      <c r="A310" t="inlineStr">
        <is>
          <t>Vessels (others)</t>
        </is>
      </c>
      <c r="B310" t="inlineStr">
        <is>
          <t>ad val.</t>
        </is>
      </c>
      <c r="C310" t="inlineStr">
        <is>
          <t>15%</t>
        </is>
      </c>
    </row>
    <row r="311">
      <c r="A311" t="inlineStr">
        <is>
          <t>Steam boilers</t>
        </is>
      </c>
      <c r="B311" t="inlineStr">
        <is>
          <t>100 kin</t>
        </is>
      </c>
      <c r="C311" t="inlineStr">
        <is>
          <t>8.00-5.00</t>
        </is>
      </c>
    </row>
    <row r="312">
      <c r="A312" t="inlineStr">
        <is>
          <t>Locomotives and Tenders, running on rails</t>
        </is>
      </c>
      <c r="B312" t="inlineStr">
        <is>
          <t>100 kin</t>
        </is>
      </c>
      <c r="C312" t="inlineStr">
        <is>
          <t>15.90-12.00</t>
        </is>
      </c>
    </row>
    <row r="313">
      <c r="A313" t="inlineStr">
        <is>
          <t>Locomotives and Tenders, running on rails</t>
        </is>
      </c>
      <c r="B313" t="inlineStr">
        <is>
          <t>ad val.</t>
        </is>
      </c>
      <c r="C313" t="inlineStr">
        <is>
          <t>20%</t>
        </is>
      </c>
    </row>
    <row r="314">
      <c r="A314" t="inlineStr">
        <is>
          <t>Steam turbines</t>
        </is>
      </c>
      <c r="B314" t="inlineStr">
        <is>
          <t>ad val.</t>
        </is>
      </c>
      <c r="C314" t="inlineStr">
        <is>
          <t>20%</t>
        </is>
      </c>
    </row>
    <row r="315">
      <c r="A315" t="inlineStr">
        <is>
          <t>Steam engines</t>
        </is>
      </c>
      <c r="B315" t="inlineStr">
        <is>
          <t>100 kin</t>
        </is>
      </c>
      <c r="C315" t="inlineStr">
        <is>
          <t>23.10-8.20</t>
        </is>
      </c>
    </row>
    <row r="316">
      <c r="A316" t="inlineStr">
        <is>
          <t>Steam engines</t>
        </is>
      </c>
      <c r="B316" t="inlineStr">
        <is>
          <t>ad val.</t>
        </is>
      </c>
      <c r="C316" t="inlineStr">
        <is>
          <t>15%</t>
        </is>
      </c>
    </row>
    <row r="317">
      <c r="A317" t="inlineStr">
        <is>
          <t>Gas engines and Petroleum engines</t>
        </is>
      </c>
      <c r="B317" t="inlineStr">
        <is>
          <t>100 kin</t>
        </is>
      </c>
      <c r="C317" t="inlineStr">
        <is>
          <t>30.00-13.70</t>
        </is>
      </c>
    </row>
    <row r="318">
      <c r="A318" t="inlineStr">
        <is>
          <t>Gas engines and Petroleum engines</t>
        </is>
      </c>
      <c r="B318" t="inlineStr">
        <is>
          <t>ad val.</t>
        </is>
      </c>
      <c r="C318" t="inlineStr">
        <is>
          <t>20%</t>
        </is>
      </c>
    </row>
    <row r="319">
      <c r="A319" t="inlineStr">
        <is>
          <t>Dynamos, Electric rotors, Rotary converters, Frequency changers, Rotary phase converters and Armatures</t>
        </is>
      </c>
      <c r="B319" t="inlineStr">
        <is>
          <t>100 kin</t>
        </is>
      </c>
      <c r="C319" t="inlineStr">
        <is>
          <t>42.40-15.80</t>
        </is>
      </c>
    </row>
    <row r="320">
      <c r="A320" t="inlineStr">
        <is>
          <t>Transformers</t>
        </is>
      </c>
      <c r="B320" t="inlineStr">
        <is>
          <t>"</t>
        </is>
      </c>
      <c r="C320" t="inlineStr">
        <is>
          <t>26.00-7.00</t>
        </is>
      </c>
    </row>
    <row r="321">
      <c r="A321" t="inlineStr">
        <is>
          <t>Sewing machines</t>
        </is>
      </c>
      <c r="B321" t="inlineStr">
        <is>
          <t>"</t>
        </is>
      </c>
      <c r="C321" t="inlineStr">
        <is>
          <t>16.30-11.10</t>
        </is>
      </c>
    </row>
    <row r="322">
      <c r="A322" t="inlineStr">
        <is>
          <t>Spinning machines, Preparatory machines for spinning or weaving, and yarn finishing or twisting machines, incl. ginning machines, scouring machines, bundling machines, etc</t>
        </is>
      </c>
      <c r="B322" t="inlineStr">
        <is>
          <t>100 kin</t>
        </is>
      </c>
      <c r="C322" s="7" t="n">
        <v>6.9</v>
      </c>
    </row>
    <row r="323">
      <c r="A323" t="inlineStr">
        <is>
          <t>Weaving looms</t>
        </is>
      </c>
      <c r="B323" t="inlineStr">
        <is>
          <t>100 kin</t>
        </is>
      </c>
      <c r="C323" s="7" t="n">
        <v>5.85</v>
      </c>
    </row>
    <row r="324">
      <c r="A324" t="inlineStr">
        <is>
          <t>Weaving looms</t>
        </is>
      </c>
      <c r="B324" t="inlineStr">
        <is>
          <t>ad val.</t>
        </is>
      </c>
      <c r="C324" t="inlineStr">
        <is>
          <t>15%</t>
        </is>
      </c>
    </row>
    <row r="325">
      <c r="A325" t="inlineStr">
        <is>
          <t>Knitting machines</t>
        </is>
      </c>
      <c r="B325" t="inlineStr">
        <is>
          <t>100 kin</t>
        </is>
      </c>
      <c r="C325" t="inlineStr">
        <is>
          <t>43.80-25.60</t>
        </is>
      </c>
    </row>
    <row r="326">
      <c r="A326" t="inlineStr">
        <is>
          <t>Printing machines</t>
        </is>
      </c>
      <c r="B326" t="inlineStr">
        <is>
          <t>100 kin</t>
        </is>
      </c>
      <c r="C326" s="7" t="n">
        <v>16.5</v>
      </c>
    </row>
    <row r="327">
      <c r="A327" t="inlineStr">
        <is>
          <t>Printing machines</t>
        </is>
      </c>
      <c r="B327" t="inlineStr">
        <is>
          <t>ad val.</t>
        </is>
      </c>
      <c r="C327" t="inlineStr">
        <is>
          <t>20%</t>
        </is>
      </c>
    </row>
    <row r="329">
      <c r="A329" s="2" t="inlineStr">
        <is>
          <t>Group XVII. Miscellaneous Articles</t>
        </is>
      </c>
    </row>
    <row r="330">
      <c r="A330" s="5" t="inlineStr">
        <is>
          <t>Articles</t>
        </is>
      </c>
      <c r="B330" s="5" t="inlineStr">
        <is>
          <t>General Tariff — Unit</t>
        </is>
      </c>
      <c r="C330" s="5" t="inlineStr">
        <is>
          <t>General Tariff — Rate of Duty</t>
        </is>
      </c>
    </row>
    <row r="331">
      <c r="A331" t="inlineStr">
        <is>
          <t>"Tagayasan" (Baryxylum rufum, Lour), red or rose wood, red sandal wood and ebony wood (excluding ebony wood with white streaks)</t>
        </is>
      </c>
      <c r="B331" t="inlineStr">
        <is>
          <t>100 kin</t>
        </is>
      </c>
      <c r="C331" s="7" t="n">
        <v>0.5</v>
      </c>
    </row>
    <row r="332">
      <c r="A332" t="inlineStr">
        <is>
          <t>Mahogany</t>
        </is>
      </c>
      <c r="B332" t="inlineStr">
        <is>
          <t>ad val.</t>
        </is>
      </c>
      <c r="C332" t="inlineStr">
        <is>
          <t>5%</t>
        </is>
      </c>
    </row>
    <row r="333">
      <c r="A333" t="inlineStr">
        <is>
          <t>Oak</t>
        </is>
      </c>
      <c r="B333" t="inlineStr">
        <is>
          <t>"</t>
        </is>
      </c>
      <c r="C333" t="inlineStr">
        <is>
          <t>5%</t>
        </is>
      </c>
    </row>
    <row r="334">
      <c r="A334" t="inlineStr">
        <is>
          <t>Boards fitted into packing cases, casks, etc</t>
        </is>
      </c>
      <c r="B334" t="inlineStr">
        <is>
          <t>ad val.</t>
        </is>
      </c>
      <c r="C334" t="inlineStr">
        <is>
          <t>25-15%</t>
        </is>
      </c>
    </row>
    <row r="335">
      <c r="A335" t="inlineStr">
        <is>
          <t>Fire-Wood</t>
        </is>
      </c>
      <c r="B335" t="inlineStr"/>
      <c r="C335" t="inlineStr">
        <is>
          <t>free</t>
        </is>
      </c>
    </row>
    <row r="336">
      <c r="A336" t="inlineStr">
        <is>
          <t>Charcoal</t>
        </is>
      </c>
      <c r="B336" t="inlineStr">
        <is>
          <t>100 kin</t>
        </is>
      </c>
      <c r="C336" s="7" t="n">
        <v>0.55</v>
      </c>
    </row>
    <row r="337">
      <c r="A337" t="inlineStr">
        <is>
          <t>Charcoal</t>
        </is>
      </c>
      <c r="B337" t="inlineStr">
        <is>
          <t>ad val.</t>
        </is>
      </c>
      <c r="C337" t="inlineStr">
        <is>
          <t>20%</t>
        </is>
      </c>
    </row>
    <row r="338">
      <c r="A338" t="inlineStr">
        <is>
          <t>Straw plaits</t>
        </is>
      </c>
      <c r="B338" t="inlineStr">
        <is>
          <t>100 kin</t>
        </is>
      </c>
      <c r="C338" t="inlineStr">
        <is>
          <t>21.70-10.90</t>
        </is>
      </c>
    </row>
    <row r="339">
      <c r="A339" t="inlineStr">
        <is>
          <t>Straw plaits</t>
        </is>
      </c>
      <c r="B339" t="inlineStr">
        <is>
          <t>ad val.</t>
        </is>
      </c>
      <c r="C339" t="inlineStr">
        <is>
          <t>30-25%</t>
        </is>
      </c>
    </row>
    <row r="340">
      <c r="A340" t="inlineStr">
        <is>
          <t>*Umbrellas and Parasols, Umbrella sticks, Walking sticks, Whips and their handles</t>
        </is>
      </c>
      <c r="B340" t="inlineStr">
        <is>
          <t>100 pieces</t>
        </is>
      </c>
      <c r="C340" s="7" t="n">
        <v>12.2</v>
      </c>
    </row>
    <row r="341">
      <c r="A341" t="inlineStr">
        <is>
          <t>*Umbrellas and Parasols, Umbrella sticks, Walking sticks, Whips and their handles</t>
        </is>
      </c>
      <c r="B341" t="inlineStr">
        <is>
          <t>ad val.</t>
        </is>
      </c>
      <c r="C341" t="inlineStr">
        <is>
          <t>50-35%</t>
        </is>
      </c>
    </row>
    <row r="342">
      <c r="A342" t="inlineStr">
        <is>
          <t>Celluloid ad manufactures thereof</t>
        </is>
      </c>
      <c r="B342" t="inlineStr">
        <is>
          <t>100 kin</t>
        </is>
      </c>
      <c r="C342" t="inlineStr">
        <is>
          <t>355.00-56.00</t>
        </is>
      </c>
    </row>
    <row r="343">
      <c r="A343" t="inlineStr">
        <is>
          <t>Celluloid ad manufactures thereof</t>
        </is>
      </c>
      <c r="B343" t="inlineStr">
        <is>
          <t>ad val.</t>
        </is>
      </c>
      <c r="C343" t="inlineStr">
        <is>
          <t>35%</t>
        </is>
      </c>
    </row>
    <row r="344">
      <c r="A344" t="inlineStr">
        <is>
          <t>*Films for photograph (Sensitized)</t>
        </is>
      </c>
      <c r="B344" t="inlineStr">
        <is>
          <t>1 kin</t>
        </is>
      </c>
      <c r="C344" s="7" t="n">
        <v>1</v>
      </c>
    </row>
    <row r="345">
      <c r="A345" t="inlineStr">
        <is>
          <t>*Films for photograph (Developed)</t>
        </is>
      </c>
      <c r="B345" t="inlineStr">
        <is>
          <t>"</t>
        </is>
      </c>
      <c r="C345" s="7" t="n">
        <v>8.25</v>
      </c>
    </row>
    <row r="346">
      <c r="A346" t="inlineStr">
        <is>
          <t>Articles for billiards, tennis, cricket, chess and other games, and accessories thereof</t>
        </is>
      </c>
      <c r="B346" t="inlineStr">
        <is>
          <t>ad val.</t>
        </is>
      </c>
      <c r="C346" t="inlineStr">
        <is>
          <t>50-25%</t>
        </is>
      </c>
    </row>
    <row r="347">
      <c r="A347" t="inlineStr">
        <is>
          <t>*Toys</t>
        </is>
      </c>
      <c r="B347" t="inlineStr">
        <is>
          <t>ad val.</t>
        </is>
      </c>
      <c r="C347" t="inlineStr">
        <is>
          <t>50%</t>
        </is>
      </c>
    </row>
    <row r="349">
      <c r="A349" s="2" t="inlineStr">
        <is>
          <t>Transcriber's notes</t>
        </is>
      </c>
    </row>
    <row r="350">
      <c r="A350" t="inlineStr">
        <is>
          <t>Blank Unit cells for 'free' items are blank in print. Ditto marks (") in the Unit column kept as printed.</t>
        </is>
      </c>
    </row>
    <row r="351">
      <c r="A351" t="inlineStr">
        <is>
          <t>Articles printed with a brace against two alternative unit/rate lines (e.g. 'Fish, Shell-fish and Mollusca', 'Egg-albumen and Egg-powder') are given as two rows repeating the article name.</t>
        </is>
      </c>
    </row>
    <row r="352">
      <c r="A352" t="inlineStr">
        <is>
          <t>Rate column: the percent sign is printed in a heavy face resembling '$'/'¢'; transcribed as '%'. Leading asterisk = Luxury Tariff item, per headnote.</t>
        </is>
      </c>
    </row>
    <row r="353">
      <c r="A353" t="inlineStr">
        <is>
          <t>p0485 Group III 'Condensed milk' second figure printed faintly ('S.30'-like glyph); read as 8.30, matching this fount's weakly inked 8.</t>
        </is>
      </c>
    </row>
    <row r="354">
      <c r="A354" t="inlineStr">
        <is>
          <t>p0487 Group VI 'Pyramidon' rate: printed '161.0' followed by an ink-filled blot for the last digit; cell left blank (reading 161.0? — last digit not legible).</t>
        </is>
      </c>
    </row>
    <row r="355">
      <c r="A355" t="inlineStr">
        <is>
          <t>p0487 Group VIII 'Artificial silk' 125.00: second digit is broken but has the form of 2.</t>
        </is>
      </c>
    </row>
    <row r="356">
      <c r="A356" t="inlineStr">
        <is>
          <t>p0489 Group XI 'Pulp for paper making' rate printed '¥0.27-0.2' + a faint last digit (2 or 3); cell left blank.</t>
        </is>
      </c>
    </row>
    <row r="357">
      <c r="A357" t="inlineStr">
        <is>
          <t>p0489 Group XI 'Printing paper' rate printed '6.60-100' (no decimal point in the second figure) — kept as printed.</t>
        </is>
      </c>
    </row>
    <row r="358">
      <c r="A358" t="inlineStr">
        <is>
          <t>p0489 Group XIII 'Plate or sheet glass' second figure 11.80: the 8 is weakly printed (S-like) as elsewhere in this fount.</t>
        </is>
      </c>
    </row>
    <row r="359">
      <c r="A359" t="inlineStr">
        <is>
          <t>p0489 Group XIV 'Pig iron' 0.10: leading 0 ink-filled but has the 0 outline.</t>
        </is>
      </c>
    </row>
    <row r="360">
      <c r="A360" t="inlineStr">
        <is>
          <t>p0490 Group XVI 'Binoculars and Monoculars' 15.00-3.00: first decimal digit of the second figure ink-filled but 0-shaped.</t>
        </is>
      </c>
    </row>
    <row r="361">
      <c r="A361" t="inlineStr">
        <is>
          <t>Table runs from p0485 (printed p. 426) to p0491 (printed p. 432); the column headings are repeated at the top of each page.</t>
        </is>
      </c>
    </row>
  </sheetData>
  <hyperlinks>
    <hyperlink xmlns:r="http://schemas.openxmlformats.org/officeDocument/2006/relationships" ref="A5" r:id="rId1"/>
  </hyperlinks>
  <pageMargins left="0.75" right="0.75" top="1" bottom="1" header="0.5" footer="0.5"/>
</worksheet>
</file>

<file path=xl/worksheets/sheet592.xml><?xml version="1.0" encoding="utf-8"?>
<worksheet xmlns="http://schemas.openxmlformats.org/spreadsheetml/2006/main">
  <sheetPr>
    <outlinePr summaryBelow="1" summaryRight="1"/>
    <pageSetUpPr/>
  </sheetPr>
  <dimension ref="A1:D5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Tarif Conventionnel Entre le Japon et la France</t>
        </is>
      </c>
    </row>
    <row r="2">
      <c r="A2" t="inlineStr">
        <is>
          <t>Foreign Trade · printed pp. 433, 434</t>
        </is>
      </c>
    </row>
    <row r="3">
      <c r="A3" t="inlineStr">
        <is>
          <t>Conventional Tariff</t>
        </is>
      </c>
    </row>
    <row r="4">
      <c r="A4" t="inlineStr">
        <is>
          <t>Scan: https://archive.org/details/japan-year-book-1930/page/n492/mode/1up, https://archive.org/details/japan-year-book-1930/page/n493/mode/1up</t>
        </is>
      </c>
    </row>
    <row r="5">
      <c r="A5" s="3" t="inlineStr">
        <is>
          <t>← Contents</t>
        </is>
      </c>
    </row>
    <row r="7">
      <c r="A7" s="5" t="inlineStr">
        <is>
          <t>Marchandises</t>
        </is>
      </c>
      <c r="B7" s="5" t="inlineStr">
        <is>
          <t>Unités</t>
        </is>
      </c>
      <c r="C7" s="5" t="inlineStr">
        <is>
          <t>Proportion pour cent du tarif national japonais d'après laquelle sont calculés des droits applicables aux marchandises françaises</t>
        </is>
      </c>
      <c r="D7" s="5" t="inlineStr">
        <is>
          <t>Droits applicables aux marchandises françaises, calculés d'après la proportion ci-contre</t>
        </is>
      </c>
    </row>
    <row r="8">
      <c r="A8" t="inlineStr">
        <is>
          <t>2. A.</t>
        </is>
      </c>
      <c r="B8" t="inlineStr"/>
      <c r="C8" t="inlineStr"/>
      <c r="D8" t="inlineStr"/>
    </row>
    <row r="9">
      <c r="A9" t="inlineStr">
        <is>
          <t>Sardines à l'huile</t>
        </is>
      </c>
      <c r="B9" t="inlineStr">
        <is>
          <t>100 kin</t>
        </is>
      </c>
      <c r="C9" t="inlineStr">
        <is>
          <t>50.0%</t>
        </is>
      </c>
      <c r="D9" t="inlineStr">
        <is>
          <t>¥14.10</t>
        </is>
      </c>
    </row>
    <row r="10">
      <c r="A10" t="inlineStr">
        <is>
          <t>Beurre natural</t>
        </is>
      </c>
      <c r="B10" t="inlineStr">
        <is>
          <t>"</t>
        </is>
      </c>
      <c r="C10" t="inlineStr">
        <is>
          <t>91.2%</t>
        </is>
      </c>
      <c r="D10" s="7" t="n">
        <v>27</v>
      </c>
    </row>
    <row r="11">
      <c r="A11" t="inlineStr">
        <is>
          <t>Vins non mousseux de toutes sortes provenant exclusivement de la fermentation naturelle du raisin, ne contenant pas plus de 14 p. 100 en volume d'alcool pur ayant une densité de 0.7947 à 15° C:</t>
        </is>
      </c>
      <c r="B11" t="inlineStr"/>
      <c r="C11" t="inlineStr"/>
      <c r="D11" t="inlineStr"/>
    </row>
    <row r="12">
      <c r="A12" t="inlineStr">
        <is>
          <t>A. En bouteilles</t>
        </is>
      </c>
      <c r="B12" t="inlineStr">
        <is>
          <t>100 litrés</t>
        </is>
      </c>
      <c r="C12" t="inlineStr">
        <is>
          <t>37.5%</t>
        </is>
      </c>
      <c r="D12" s="7" t="n">
        <v>30.71</v>
      </c>
    </row>
    <row r="13">
      <c r="A13" t="inlineStr">
        <is>
          <t>B. En fûts ou barriques, ne contenant pas plus de 1 gramme de sucre calculé comme sucre de raisin dans 100 centimètres cubes à 15° C.</t>
        </is>
      </c>
      <c r="B13" t="inlineStr">
        <is>
          <t>"</t>
        </is>
      </c>
      <c r="C13" t="inlineStr">
        <is>
          <t>33.3%</t>
        </is>
      </c>
      <c r="D13" s="7" t="n">
        <v>8.890000000000001</v>
      </c>
    </row>
    <row r="14">
      <c r="A14" t="inlineStr">
        <is>
          <t>Vermouts contenant plus de 14 p. 100 et ne contenant pas plus de 24 p. 100 en volume d'alcool pur ayant une densité de 0.7947 à 15° C.:</t>
        </is>
      </c>
      <c r="B14" t="inlineStr"/>
      <c r="C14" t="inlineStr"/>
      <c r="D14" t="inlineStr"/>
    </row>
    <row r="15">
      <c r="A15" t="inlineStr">
        <is>
          <t>A. En bouteilles</t>
        </is>
      </c>
      <c r="B15" t="inlineStr">
        <is>
          <t>100 litres</t>
        </is>
      </c>
      <c r="C15" t="inlineStr">
        <is>
          <t>50.0%</t>
        </is>
      </c>
      <c r="D15" s="7" t="n">
        <v>40.95</v>
      </c>
    </row>
    <row r="16">
      <c r="A16" t="inlineStr">
        <is>
          <t>B. En fûts ou barriques</t>
        </is>
      </c>
      <c r="B16" t="inlineStr">
        <is>
          <t>100 litres</t>
        </is>
      </c>
      <c r="C16" t="inlineStr">
        <is>
          <t>33.3%</t>
        </is>
      </c>
      <c r="D16" s="7" t="n">
        <v>13.88</v>
      </c>
    </row>
    <row r="17">
      <c r="A17" t="inlineStr">
        <is>
          <t>Note:—Les vermouts contenant plus de 20 grammes de sucre calculé comme sucre de raisin dans 100 centimètres cubes à 15° C., sont assujettis à un droit additionnel de 25 "sen" par 100 litres pour chaque gramme en plus de sucre.</t>
        </is>
      </c>
      <c r="B17" t="inlineStr"/>
      <c r="C17" t="inlineStr"/>
      <c r="D17" t="inlineStr"/>
    </row>
    <row r="18">
      <c r="A18" t="inlineStr">
        <is>
          <t>Champagne et autres vins mousseux</t>
        </is>
      </c>
      <c r="B18" t="inlineStr">
        <is>
          <t>"</t>
        </is>
      </c>
      <c r="C18" t="inlineStr">
        <is>
          <t>37.5%</t>
        </is>
      </c>
      <c r="D18" s="7" t="n">
        <v>63.75</v>
      </c>
    </row>
    <row r="19">
      <c r="A19" t="inlineStr">
        <is>
          <t>Huile d'olive:</t>
        </is>
      </c>
      <c r="B19" t="inlineStr"/>
      <c r="C19" t="inlineStr"/>
      <c r="D19" t="inlineStr"/>
    </row>
    <row r="20">
      <c r="A20" t="inlineStr">
        <is>
          <t>2. Autre qu'en récipients de ferblanc ou barils (y compris les récipients)</t>
        </is>
      </c>
      <c r="B20" t="inlineStr">
        <is>
          <t>100 kin</t>
        </is>
      </c>
      <c r="C20" t="inlineStr">
        <is>
          <t>63.2%</t>
        </is>
      </c>
      <c r="D20" s="7" t="n">
        <v>9.220000000000001</v>
      </c>
    </row>
    <row r="21">
      <c r="A21" t="inlineStr">
        <is>
          <t>Savons:</t>
        </is>
      </c>
      <c r="B21" t="inlineStr"/>
      <c r="C21" t="inlineStr"/>
      <c r="D21" t="inlineStr"/>
    </row>
    <row r="22">
      <c r="A22" t="inlineStr">
        <is>
          <t>1. Parfumés (y compris l'emballage intérieur)</t>
        </is>
      </c>
      <c r="B22" t="inlineStr">
        <is>
          <t>100 kin</t>
        </is>
      </c>
      <c r="C22" t="inlineStr">
        <is>
          <t>62.9%</t>
        </is>
      </c>
      <c r="D22" s="7" t="n">
        <v>18</v>
      </c>
    </row>
    <row r="23">
      <c r="A23" t="inlineStr">
        <is>
          <t>2. Autres</t>
        </is>
      </c>
      <c r="B23" t="inlineStr">
        <is>
          <t>"</t>
        </is>
      </c>
      <c r="C23" t="inlineStr">
        <is>
          <t>50.9%</t>
        </is>
      </c>
      <c r="D23" s="7" t="n">
        <v>2.9</v>
      </c>
    </row>
    <row r="24">
      <c r="A24" t="inlineStr">
        <is>
          <t>Huiles, graisses et cires, parfumées, ainsi que préparations d'huils, de graisses ou de cires, parfumées (y compris les récipients et l'emballage intérieur)</t>
        </is>
      </c>
      <c r="B24" t="inlineStr">
        <is>
          <t>"</t>
        </is>
      </c>
      <c r="C24" t="inlineStr">
        <is>
          <t>44.9%</t>
        </is>
      </c>
      <c r="D24" s="7" t="n">
        <v>35</v>
      </c>
    </row>
    <row r="25">
      <c r="A25" t="inlineStr">
        <is>
          <t>Eaux de senteur:</t>
        </is>
      </c>
      <c r="B25" t="inlineStr"/>
      <c r="C25" t="inlineStr"/>
      <c r="D25" t="inlineStr"/>
    </row>
    <row r="26">
      <c r="A26" t="inlineStr">
        <is>
          <t>1. Vinaigres parfumés (y compris les récipients et l'emballage intérieur)</t>
        </is>
      </c>
      <c r="B26" t="inlineStr">
        <is>
          <t>"</t>
        </is>
      </c>
      <c r="C26" t="inlineStr"/>
      <c r="D26" s="7" t="n">
        <v>30</v>
      </c>
    </row>
    <row r="27">
      <c r="A27" t="inlineStr">
        <is>
          <t>2. Autres (y compris les récipients et l'emballage intérieur)</t>
        </is>
      </c>
      <c r="B27" t="inlineStr">
        <is>
          <t>"</t>
        </is>
      </c>
      <c r="C27" t="inlineStr">
        <is>
          <t>55.6%</t>
        </is>
      </c>
      <c r="D27" s="7" t="n">
        <v>50</v>
      </c>
    </row>
    <row r="28">
      <c r="A28" t="inlineStr">
        <is>
          <t>Poudres à dents, dentifrices, poudres de toilette et autres parfumeries préparées non autrement dénommees</t>
        </is>
      </c>
      <c r="B28" t="inlineStr">
        <is>
          <t>ad val.</t>
        </is>
      </c>
      <c r="C28" t="inlineStr">
        <is>
          <t>50.0%</t>
        </is>
      </c>
      <c r="D28" t="inlineStr">
        <is>
          <t>25%</t>
        </is>
      </c>
    </row>
    <row r="29">
      <c r="A29" t="inlineStr">
        <is>
          <t>Fils de laine cardée ou peignée:</t>
        </is>
      </c>
      <c r="B29" t="inlineStr"/>
      <c r="C29" t="inlineStr"/>
      <c r="D29" t="inlineStr"/>
    </row>
    <row r="30">
      <c r="A30" t="inlineStr">
        <is>
          <t>1. Ni teints, ni imprimés:</t>
        </is>
      </c>
      <c r="B30" t="inlineStr"/>
      <c r="C30" t="inlineStr"/>
      <c r="D30" t="inlineStr"/>
    </row>
    <row r="31">
      <c r="A31" t="inlineStr">
        <is>
          <t>C. Autres qu'obtenus par la torsion de fils de laine cardée et de fils de laine peignée, ou par la torsion de fils de différents numéros et autres que les fils dits "loop yarns":</t>
        </is>
      </c>
      <c r="B31" t="inlineStr"/>
      <c r="C31" t="inlineStr"/>
      <c r="D31" t="inlineStr"/>
    </row>
    <row r="32">
      <c r="A32" t="inlineStr">
        <is>
          <t>C-1. De laine peigée:</t>
        </is>
      </c>
      <c r="B32" t="inlineStr"/>
      <c r="C32" t="inlineStr"/>
      <c r="D32" t="inlineStr"/>
    </row>
    <row r="33">
      <c r="A33" t="inlineStr">
        <is>
          <t>a) Ne dépassant pas le N° 32 métriqu</t>
        </is>
      </c>
      <c r="B33" t="inlineStr">
        <is>
          <t>"</t>
        </is>
      </c>
      <c r="C33" t="inlineStr">
        <is>
          <t>100.0%</t>
        </is>
      </c>
      <c r="D33" s="7" t="n">
        <v>27.7</v>
      </c>
    </row>
    <row r="34">
      <c r="A34" t="inlineStr">
        <is>
          <t>b) Autres</t>
        </is>
      </c>
      <c r="B34" t="inlineStr">
        <is>
          <t>"</t>
        </is>
      </c>
      <c r="C34" t="inlineStr">
        <is>
          <t>75.4%</t>
        </is>
      </c>
      <c r="D34" s="7" t="n">
        <v>24.42</v>
      </c>
    </row>
    <row r="35">
      <c r="A35" t="inlineStr">
        <is>
          <t>Tissus de laine et tissus mélangés de laine et de coton, de laine et soie ou de laine, coton et soie:</t>
        </is>
      </c>
      <c r="B35" t="inlineStr"/>
      <c r="C35" t="inlineStr"/>
      <c r="D35" t="inlineStr"/>
    </row>
    <row r="36">
      <c r="A36" t="inlineStr">
        <is>
          <t>2. Autres que velours, peluches et autres tissus pelucheux, avec poil coupé ou non:</t>
        </is>
      </c>
      <c r="B36" t="inlineStr"/>
      <c r="C36" t="inlineStr"/>
      <c r="D36" t="inlineStr"/>
    </row>
    <row r="37">
      <c r="A37" t="inlineStr">
        <is>
          <t>A. De laine:</t>
        </is>
      </c>
      <c r="B37" t="inlineStr"/>
      <c r="C37" t="inlineStr"/>
      <c r="D37" t="inlineStr"/>
    </row>
    <row r="38">
      <c r="A38" t="inlineStr">
        <is>
          <t>a) Ne pesant pas plus de 100 grammes par mètre carré:</t>
        </is>
      </c>
      <c r="B38" t="inlineStr">
        <is>
          <t>100 kin</t>
        </is>
      </c>
      <c r="C38" t="inlineStr">
        <is>
          <t>75.0%</t>
        </is>
      </c>
      <c r="D38" s="7" t="n">
        <v>43.1</v>
      </c>
    </row>
    <row r="39">
      <c r="A39" t="inlineStr">
        <is>
          <t>Jumelles et lorgnettes:</t>
        </is>
      </c>
      <c r="B39" t="inlineStr"/>
      <c r="C39" t="inlineStr"/>
      <c r="D39" t="inlineStr"/>
    </row>
    <row r="40">
      <c r="A40" t="inlineStr">
        <is>
          <t>2. Autres:</t>
        </is>
      </c>
      <c r="B40" t="inlineStr"/>
      <c r="C40" t="inlineStr"/>
      <c r="D40" t="inlineStr"/>
    </row>
    <row r="41">
      <c r="A41" t="inlineStr">
        <is>
          <t>1. Avec prismes</t>
        </is>
      </c>
      <c r="B41" t="inlineStr">
        <is>
          <t>1 kin</t>
        </is>
      </c>
      <c r="C41" t="inlineStr">
        <is>
          <t>66.7%</t>
        </is>
      </c>
      <c r="D41" s="7" t="n">
        <v>10</v>
      </c>
    </row>
    <row r="42">
      <c r="A42" t="inlineStr">
        <is>
          <t>2. Autres</t>
        </is>
      </c>
      <c r="B42" t="inlineStr">
        <is>
          <t>"</t>
        </is>
      </c>
      <c r="C42" t="inlineStr">
        <is>
          <t>83.3%</t>
        </is>
      </c>
      <c r="D42" t="inlineStr">
        <is>
          <t>2.50 / 4.41</t>
        </is>
      </c>
    </row>
    <row r="43">
      <c r="A43" t="inlineStr">
        <is>
          <t>Automobiles</t>
        </is>
      </c>
      <c r="B43" t="inlineStr">
        <is>
          <t>ad val.</t>
        </is>
      </c>
      <c r="C43" t="inlineStr">
        <is>
          <t>70.0%</t>
        </is>
      </c>
      <c r="D43" t="inlineStr">
        <is>
          <t>35%</t>
        </is>
      </c>
    </row>
    <row r="44">
      <c r="A44" t="inlineStr">
        <is>
          <t>Parties d'automobiles à l'exception des machines motrices</t>
        </is>
      </c>
      <c r="B44" t="inlineStr">
        <is>
          <t>"</t>
        </is>
      </c>
      <c r="C44" t="inlineStr">
        <is>
          <t>83.3%</t>
        </is>
      </c>
      <c r="D44" t="inlineStr">
        <is>
          <t>25%</t>
        </is>
      </c>
    </row>
    <row r="45">
      <c r="A45" t="inlineStr">
        <is>
          <t>Machines à tricoter:</t>
        </is>
      </c>
      <c r="B45" t="inlineStr"/>
      <c r="C45" t="inlineStr"/>
      <c r="D45" t="inlineStr"/>
    </row>
    <row r="46">
      <c r="A46" t="inlineStr">
        <is>
          <t>2. Ne pesant pas plus de 500 kilogr. pièce</t>
        </is>
      </c>
      <c r="B46" t="inlineStr">
        <is>
          <t>100 kin</t>
        </is>
      </c>
      <c r="C46" t="inlineStr">
        <is>
          <t>50.0%</t>
        </is>
      </c>
      <c r="D46" s="7" t="n">
        <v>21.9</v>
      </c>
    </row>
    <row r="48">
      <c r="A48" s="2" t="inlineStr">
        <is>
          <t>Transcriber's notes</t>
        </is>
      </c>
    </row>
    <row r="49">
      <c r="A49" t="inlineStr">
        <is>
          <t>p0492: 'Vins non mousseux ... B. En fûts' duty 8.89 — the first 8 is weakly printed (S-like), as elsewhere in this fount.</t>
        </is>
      </c>
    </row>
    <row r="50">
      <c r="A50" t="inlineStr">
        <is>
          <t>p0492: the 'Note:—Les vermouts ...' paragraph is printed inside the table body; kept as a row in reading order.</t>
        </is>
      </c>
    </row>
    <row r="51">
      <c r="A51" t="inlineStr">
        <is>
          <t>Percent sign printed in a heavy face resembling '¢'; transcribed '%'. Ditto marks kept as printed. 'Beurre natural', 'litrés', 'huils' as printed.</t>
        </is>
      </c>
    </row>
    <row r="52">
      <c r="A52" t="inlineStr">
        <is>
          <t>p0493 'Eaux de senteur: 1. Vinaigres parfumés' proportion printed heavily inked — reads either 33.3% or 38.8%; cell left blank.</t>
        </is>
      </c>
    </row>
    <row r="53">
      <c r="A53" t="inlineStr">
        <is>
          <t>p0493 'Jumelles et lorgnettes: 2. Autres: 2. Autres' has two duties bracketed together (2.50 and 4.41); given in one cell as '2.50 / 4.41'.</t>
        </is>
      </c>
    </row>
    <row r="54">
      <c r="A54" t="inlineStr">
        <is>
          <t>Sub-heading rows (e.g. 'Huile d'olive:', 'Savons:', '2. A.') have empty figure cells as printed. 'métriqu', 'peigée', 'dénommees' as printed.</t>
        </is>
      </c>
    </row>
    <row r="55">
      <c r="A55" t="inlineStr">
        <is>
          <t>Table runs from p0492 (printed p. 433) to p0493 (printed p. 434); headings repeated on p0493.</t>
        </is>
      </c>
    </row>
  </sheetData>
  <hyperlinks>
    <hyperlink xmlns:r="http://schemas.openxmlformats.org/officeDocument/2006/relationships" ref="A5" r:id="rId1"/>
  </hyperlinks>
  <pageMargins left="0.75" right="0.75" top="1" bottom="1" header="0.5" footer="0.5"/>
</worksheet>
</file>

<file path=xl/worksheets/sheet593.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Tarif Conventionnel Entre le Japan et L'Italie</t>
        </is>
      </c>
    </row>
    <row r="2">
      <c r="A2" t="inlineStr">
        <is>
          <t>Foreign Trade · printed pp. 434, 435</t>
        </is>
      </c>
    </row>
    <row r="3">
      <c r="A3" t="inlineStr">
        <is>
          <t>Conventional Tariff</t>
        </is>
      </c>
    </row>
    <row r="4">
      <c r="A4" t="inlineStr">
        <is>
          <t>Scan: https://archive.org/details/japan-year-book-1930/page/n493/mode/1up, https://archive.org/details/japan-year-book-1930/page/n494/mode/1up</t>
        </is>
      </c>
    </row>
    <row r="5">
      <c r="A5" s="3" t="inlineStr">
        <is>
          <t>← Contents</t>
        </is>
      </c>
    </row>
    <row r="7">
      <c r="A7" s="5" t="inlineStr">
        <is>
          <t>Marchandises</t>
        </is>
      </c>
      <c r="B7" s="5" t="inlineStr">
        <is>
          <t>Unités</t>
        </is>
      </c>
      <c r="C7" s="5" t="inlineStr">
        <is>
          <t>Droits</t>
        </is>
      </c>
    </row>
    <row r="8">
      <c r="A8" t="inlineStr">
        <is>
          <t>2-A-1) Légumes conservés enboîtes de ferblanc, y compris la conserve de tomates</t>
        </is>
      </c>
      <c r="B8" t="inlineStr">
        <is>
          <t>100 kin</t>
        </is>
      </c>
      <c r="C8" t="inlineStr">
        <is>
          <t>¥6.00</t>
        </is>
      </c>
    </row>
    <row r="9">
      <c r="A9" t="inlineStr">
        <is>
          <t>ex-2-B-1) Fruits conservés en boîtes de ferblanc</t>
        </is>
      </c>
      <c r="B9" t="inlineStr">
        <is>
          <t>"</t>
        </is>
      </c>
      <c r="C9" s="7" t="n">
        <v>5.5</v>
      </c>
    </row>
    <row r="10">
      <c r="A10" t="inlineStr">
        <is>
          <t>ex 2-B-4-a) Citrons</t>
        </is>
      </c>
      <c r="B10" t="inlineStr">
        <is>
          <t>"</t>
        </is>
      </c>
      <c r="C10" s="7" t="n">
        <v>2.5</v>
      </c>
    </row>
    <row r="11">
      <c r="A11" t="inlineStr">
        <is>
          <t>Macaroni, vermicelle et autres pâtes similaires</t>
        </is>
      </c>
      <c r="B11" t="inlineStr">
        <is>
          <t>"</t>
        </is>
      </c>
      <c r="C11" s="7" t="n">
        <v>6</v>
      </c>
    </row>
    <row r="12">
      <c r="A12" t="inlineStr">
        <is>
          <t>Vermout et marsala contenant plus de 14% et ne contenant pas plus de 24% en volume d'alcool pur ayant une densité de 0.7947 à 15° C.:</t>
        </is>
      </c>
      <c r="B12" t="inlineStr"/>
      <c r="C12" t="inlineStr"/>
    </row>
    <row r="13">
      <c r="A13" t="inlineStr">
        <is>
          <t>A) En bouteilles</t>
        </is>
      </c>
      <c r="B13" t="inlineStr">
        <is>
          <t>100 litres</t>
        </is>
      </c>
      <c r="C13" s="7" t="n">
        <v>20</v>
      </c>
    </row>
    <row r="14">
      <c r="A14" t="inlineStr">
        <is>
          <t>B) En fûts ou barriques</t>
        </is>
      </c>
      <c r="B14" t="inlineStr">
        <is>
          <t>"</t>
        </is>
      </c>
      <c r="C14" s="7" t="n">
        <v>10</v>
      </c>
    </row>
    <row r="15">
      <c r="A15" t="inlineStr">
        <is>
          <t>Note:—Les vermout et marsala contenant plus de 20 grammes de sucre calculé comme sucre de raisin dans 100 centimètres cubes à 15° C. sont assujettis à un droit additionnel de 25 "sen" par 100 litres pour chaque gramme en plus de sucre.</t>
        </is>
      </c>
      <c r="B15" t="inlineStr"/>
      <c r="C15" t="inlineStr"/>
    </row>
    <row r="16">
      <c r="A16" t="inlineStr">
        <is>
          <t>ex-2-A-a) Vins non mousseux de toutes sortes provenant exclusivement de la fermentation naturelle du raisin ne contenant pas plus de 14% en volume d'alcool pur ayant une densité de 0.7947 à 15° Co.:</t>
        </is>
      </c>
      <c r="B16" t="inlineStr"/>
      <c r="C16" t="inlineStr"/>
    </row>
    <row r="17">
      <c r="A17" t="inlineStr">
        <is>
          <t>En fût ou barriques, ne contenant pas plus de 1 gramme de sucre calculé comme sucre de raisin dans 100 centimètres cubes à 15° C</t>
        </is>
      </c>
      <c r="B17" t="inlineStr">
        <is>
          <t>100 litres</t>
        </is>
      </c>
      <c r="C17" s="7" t="n">
        <v>5</v>
      </c>
    </row>
    <row r="18">
      <c r="A18" t="inlineStr">
        <is>
          <t>ex-1) Huiles volatiles des fruits du genre "citrus" (essences d'orange, de citron, de bergamote, de mandarine, etc.)</t>
        </is>
      </c>
      <c r="B18" t="inlineStr"/>
      <c r="C18" t="inlineStr">
        <is>
          <t>exemptes</t>
        </is>
      </c>
    </row>
    <row r="19">
      <c r="A19" t="inlineStr">
        <is>
          <t>1) Huile d'olive en rêcipients de fer-blanc ou barils</t>
        </is>
      </c>
      <c r="B19" t="inlineStr">
        <is>
          <t>100 kin</t>
        </is>
      </c>
      <c r="C19" t="inlineStr">
        <is>
          <t>¥1.70</t>
        </is>
      </c>
    </row>
    <row r="20">
      <c r="A20" t="inlineStr">
        <is>
          <t>ex-9-C-3) Tissus de coton pour parapluies et satins non-façonnés, teints:</t>
        </is>
      </c>
      <c r="B20" t="inlineStr"/>
      <c r="C20" t="inlineStr"/>
    </row>
    <row r="21">
      <c r="A21" t="inlineStr">
        <is>
          <t>Pesant plus de 10 kg. et pas plus de 20 kg. par 100 mètres carrés et ayant en chaine et en trame dans un carré de 5 mm. de côte:</t>
        </is>
      </c>
      <c r="B21" t="inlineStr"/>
      <c r="C21" t="inlineStr"/>
    </row>
    <row r="22">
      <c r="A22" t="inlineStr">
        <is>
          <t>De 28 à 35 fils</t>
        </is>
      </c>
      <c r="B22" t="inlineStr">
        <is>
          <t>100 kin</t>
        </is>
      </c>
      <c r="C22" s="7" t="n">
        <v>18.3</v>
      </c>
    </row>
    <row r="23">
      <c r="A23" t="inlineStr">
        <is>
          <t>De 36 à 43 fils</t>
        </is>
      </c>
      <c r="B23" t="inlineStr">
        <is>
          <t>"</t>
        </is>
      </c>
      <c r="C23" s="7" t="n">
        <v>22</v>
      </c>
    </row>
    <row r="24">
      <c r="A24" t="inlineStr">
        <is>
          <t>2-B-1) Chapeaux en feutre</t>
        </is>
      </c>
      <c r="B24" t="inlineStr">
        <is>
          <t>la douzaine</t>
        </is>
      </c>
      <c r="C24" s="7" t="n">
        <v>5.6</v>
      </c>
    </row>
    <row r="25">
      <c r="A25" t="inlineStr">
        <is>
          <t>2-B-2-a) Cloches de chapeaux en feutre, formées</t>
        </is>
      </c>
      <c r="B25" t="inlineStr">
        <is>
          <t>"</t>
        </is>
      </c>
      <c r="C25" s="7" t="n">
        <v>5.6</v>
      </c>
    </row>
    <row r="26">
      <c r="A26" t="inlineStr">
        <is>
          <t>ex-2-D) Boutons en ivoire végétal</t>
        </is>
      </c>
      <c r="B26" t="inlineStr">
        <is>
          <t>100 kin</t>
        </is>
      </c>
      <c r="C26" s="7" t="n">
        <v>70</v>
      </c>
    </row>
    <row r="27">
      <c r="A27" t="inlineStr">
        <is>
          <t>ex-2-E) Boutons en os ou corne</t>
        </is>
      </c>
      <c r="B27" t="inlineStr">
        <is>
          <t>"</t>
        </is>
      </c>
      <c r="C27" s="7" t="n">
        <v>70</v>
      </c>
    </row>
    <row r="28">
      <c r="A28" t="inlineStr">
        <is>
          <t>Mercure</t>
        </is>
      </c>
      <c r="B28" t="inlineStr"/>
      <c r="C28" t="inlineStr">
        <is>
          <t>exemptes</t>
        </is>
      </c>
    </row>
    <row r="30">
      <c r="A30" s="2" t="inlineStr">
        <is>
          <t>Transcriber's notes</t>
        </is>
      </c>
    </row>
    <row r="31">
      <c r="A31" t="inlineStr">
        <is>
          <t>Title printed 'Japan' (not 'Japon'), kept. 'Macaroni' duty 6.00 has an ink spot before the 6.</t>
        </is>
      </c>
    </row>
    <row r="32">
      <c r="A32" t="inlineStr">
        <is>
          <t>The 'Note:—Les vermout et marsala ...' paragraph is printed inside the table (on p0493) before the table continues on p0494; kept as a row in reading order.</t>
        </is>
      </c>
    </row>
    <row r="33">
      <c r="A33" t="inlineStr">
        <is>
          <t>Sub-heading rows have empty unit/duty cells as printed. 'Citrus' printed 'oitrus' (broken c) — transcribed 'citrus'. 'rêcipients', 'Co.' as printed.</t>
        </is>
      </c>
    </row>
    <row r="34">
      <c r="A34" t="inlineStr">
        <is>
          <t>Table runs from p0493 (printed p. 434) to p0494 (printed p. 435); headings repeated on p0494.</t>
        </is>
      </c>
    </row>
  </sheetData>
  <hyperlinks>
    <hyperlink xmlns:r="http://schemas.openxmlformats.org/officeDocument/2006/relationships" ref="A5" r:id="rId1"/>
  </hyperlinks>
  <pageMargins left="0.75" right="0.75" top="1" bottom="1" header="0.5" footer="0.5"/>
</worksheet>
</file>

<file path=xl/worksheets/sheet594.xml><?xml version="1.0" encoding="utf-8"?>
<worksheet xmlns="http://schemas.openxmlformats.org/spreadsheetml/2006/main">
  <sheetPr>
    <outlinePr summaryBelow="1" summaryRight="1"/>
    <pageSetUpPr/>
  </sheetPr>
  <dimension ref="A1:D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[Comparison of the statutory tariff and "Luxury Tariff" and the ratio of increase for principal items]</t>
        </is>
      </c>
    </row>
    <row r="2">
      <c r="A2" t="inlineStr">
        <is>
          <t>Foreign Trade · printed pp. 435, 436</t>
        </is>
      </c>
    </row>
    <row r="3">
      <c r="A3" t="inlineStr">
        <is>
          <t>The "Luxury" Tariff — A comparison of the statutory tariff and "Luxury Tariff" and the ratio of increase only for principal items is given hereunder</t>
        </is>
      </c>
    </row>
    <row r="4">
      <c r="A4" t="inlineStr">
        <is>
          <t>Scan: https://archive.org/details/japan-year-book-1930/page/n494/mode/1up, https://archive.org/details/japan-year-book-1930/page/n495/mode/1up</t>
        </is>
      </c>
    </row>
    <row r="5">
      <c r="A5" s="3" t="inlineStr">
        <is>
          <t>← Contents</t>
        </is>
      </c>
    </row>
    <row r="7">
      <c r="A7" s="5" t="inlineStr">
        <is>
          <t>Articles</t>
        </is>
      </c>
      <c r="B7" s="5" t="inlineStr">
        <is>
          <t>Statutory tariff per cent.</t>
        </is>
      </c>
      <c r="C7" s="5" t="inlineStr">
        <is>
          <t>Luxury tariff per cent.</t>
        </is>
      </c>
      <c r="D7" s="5" t="inlineStr">
        <is>
          <t>Ratio of increase per cent.</t>
        </is>
      </c>
    </row>
    <row r="8">
      <c r="A8" t="inlineStr">
        <is>
          <t>Fur manufactures</t>
        </is>
      </c>
      <c r="B8" s="9" t="n">
        <v>50</v>
      </c>
      <c r="C8" s="9" t="n">
        <v>100</v>
      </c>
      <c r="D8" s="9" t="n">
        <v>200</v>
      </c>
    </row>
    <row r="9">
      <c r="A9" t="inlineStr">
        <is>
          <t>Leather manufactures not otherwise provided for; also those combined with precious metals, metals coated with precious metals, precious stones, semi-precious stones, peares, coral, elephant's ivory or tortoise shell:</t>
        </is>
      </c>
      <c r="B9" t="inlineStr"/>
      <c r="C9" t="inlineStr"/>
      <c r="D9" t="inlineStr"/>
    </row>
    <row r="10">
      <c r="A10" t="inlineStr">
        <is>
          <t>(A)</t>
        </is>
      </c>
      <c r="B10" s="9" t="n">
        <v>50</v>
      </c>
      <c r="C10" s="9" t="n">
        <v>100</v>
      </c>
      <c r="D10" s="9" t="n">
        <v>200</v>
      </c>
    </row>
    <row r="11">
      <c r="A11" t="inlineStr">
        <is>
          <t>(B)</t>
        </is>
      </c>
      <c r="B11" s="9" t="n">
        <v>40</v>
      </c>
      <c r="C11" s="9" t="n">
        <v>100</v>
      </c>
      <c r="D11" s="9" t="n">
        <v>250</v>
      </c>
    </row>
    <row r="12">
      <c r="A12" t="inlineStr">
        <is>
          <t>Feathers and downs for ornament</t>
        </is>
      </c>
      <c r="B12" s="9" t="n">
        <v>40</v>
      </c>
      <c r="C12" s="9" t="n">
        <v>100</v>
      </c>
      <c r="D12" s="9" t="n">
        <v>250</v>
      </c>
    </row>
    <row r="13">
      <c r="A13" t="inlineStr">
        <is>
          <t>Manufactures of feathers or birds' skins with feathers not otherwise provided for</t>
        </is>
      </c>
      <c r="B13" s="9" t="n">
        <v>50</v>
      </c>
      <c r="C13" s="9" t="n">
        <v>100</v>
      </c>
      <c r="D13" s="9" t="n">
        <v>200</v>
      </c>
    </row>
    <row r="14">
      <c r="A14" t="inlineStr">
        <is>
          <t>Manufactures of tortoise shell not otherwise provided for</t>
        </is>
      </c>
      <c r="B14" s="9" t="n">
        <v>50</v>
      </c>
      <c r="C14" s="9" t="n">
        <v>100</v>
      </c>
      <c r="D14" s="9" t="n">
        <v>200</v>
      </c>
    </row>
    <row r="15">
      <c r="A15" t="inlineStr">
        <is>
          <t>Corals</t>
        </is>
      </c>
      <c r="B15" s="9" t="n">
        <v>40</v>
      </c>
      <c r="C15" s="9" t="n">
        <v>100</v>
      </c>
      <c r="D15" s="9" t="n">
        <v>250</v>
      </c>
    </row>
    <row r="16">
      <c r="A16" t="inlineStr">
        <is>
          <t>Manufactures of coral not otherwise provided for</t>
        </is>
      </c>
      <c r="B16" s="9" t="n">
        <v>50</v>
      </c>
      <c r="C16" s="9" t="n">
        <v>100</v>
      </c>
      <c r="D16" s="9" t="n">
        <v>200</v>
      </c>
    </row>
    <row r="17">
      <c r="A17" t="inlineStr">
        <is>
          <t>Pearls</t>
        </is>
      </c>
      <c r="B17" s="9" t="n">
        <v>5</v>
      </c>
      <c r="C17" s="9" t="n">
        <v>100</v>
      </c>
      <c r="D17" s="8" t="n">
        <v>2000</v>
      </c>
    </row>
    <row r="18">
      <c r="A18" t="inlineStr">
        <is>
          <t>Manufactures of skin, hair, bone, horn, teeth, tusk, shell, etc. except hide powder for chemical experimental use, not otherwise provided for</t>
        </is>
      </c>
      <c r="B18" s="9" t="n">
        <v>40</v>
      </c>
      <c r="C18" s="9" t="n">
        <v>100</v>
      </c>
      <c r="D18" s="9" t="n">
        <v>250</v>
      </c>
    </row>
    <row r="19">
      <c r="A19" t="inlineStr">
        <is>
          <t>Volatile oils, vegetable, aromatic</t>
        </is>
      </c>
      <c r="B19" t="inlineStr">
        <is>
          <t>—</t>
        </is>
      </c>
      <c r="C19" s="9" t="n">
        <v>100</v>
      </c>
      <c r="D19" t="inlineStr">
        <is>
          <t>—</t>
        </is>
      </c>
    </row>
    <row r="20">
      <c r="A20" t="inlineStr">
        <is>
          <t>Vanillin, coumarin, heliotropin and similar aromatic chemicals not otherwise provided for</t>
        </is>
      </c>
      <c r="B20" s="9" t="n">
        <v>10</v>
      </c>
      <c r="C20" s="9" t="n">
        <v>100</v>
      </c>
      <c r="D20" s="8" t="n">
        <v>1000</v>
      </c>
    </row>
    <row r="21">
      <c r="A21" t="inlineStr">
        <is>
          <t>Tooth powders, tooth washes, toilet powders, and other prepared perfumeries not otherwise provided for</t>
        </is>
      </c>
      <c r="B21" s="9" t="n">
        <v>50</v>
      </c>
      <c r="C21" s="9" t="n">
        <v>100</v>
      </c>
      <c r="D21" s="9" t="n">
        <v>200</v>
      </c>
    </row>
    <row r="22">
      <c r="A22" t="inlineStr">
        <is>
          <t>Joss sticks</t>
        </is>
      </c>
      <c r="B22" s="9" t="n">
        <v>40</v>
      </c>
      <c r="C22" s="9" t="n">
        <v>100</v>
      </c>
      <c r="D22" s="9" t="n">
        <v>250</v>
      </c>
    </row>
    <row r="23">
      <c r="A23" t="inlineStr">
        <is>
          <t>Artificial perfumes, excluding linalyl acetate, benzyl acetate, amylsalicilate, ionone, turbinol, and benzyl-alcohol</t>
        </is>
      </c>
      <c r="B23" s="9" t="n">
        <v>20</v>
      </c>
      <c r="C23" s="9" t="n">
        <v>100</v>
      </c>
      <c r="D23" s="9" t="n">
        <v>500</v>
      </c>
    </row>
    <row r="24">
      <c r="A24" t="inlineStr">
        <is>
          <t>Yarns, not otherwise provided for, partly of silk, artificial silk, or metal</t>
        </is>
      </c>
      <c r="B24" s="9" t="n">
        <v>30</v>
      </c>
      <c r="C24" s="9" t="n">
        <v>100</v>
      </c>
      <c r="D24" s="9" t="n">
        <v>330</v>
      </c>
    </row>
    <row r="25">
      <c r="A25" t="inlineStr">
        <is>
          <t>Stockinet and similar knitted tissues, raised or not, wholly or partly of silk</t>
        </is>
      </c>
      <c r="B25" s="9" t="n">
        <v>45</v>
      </c>
      <c r="C25" s="9" t="n">
        <v>100</v>
      </c>
      <c r="D25" s="9" t="n">
        <v>220</v>
      </c>
    </row>
    <row r="26">
      <c r="A26" t="inlineStr">
        <is>
          <t>Lace tissues and netted tissues:</t>
        </is>
      </c>
      <c r="B26" t="inlineStr"/>
      <c r="C26" t="inlineStr"/>
      <c r="D26" t="inlineStr"/>
    </row>
    <row r="27">
      <c r="A27" t="inlineStr">
        <is>
          <t>1. Curtainings and other</t>
        </is>
      </c>
      <c r="B27" s="9" t="n">
        <v>30</v>
      </c>
      <c r="C27" s="9" t="n">
        <v>100</v>
      </c>
      <c r="D27" s="9" t="n">
        <v>330</v>
      </c>
    </row>
    <row r="28">
      <c r="A28" t="inlineStr">
        <is>
          <t>2. Mosquito nettings and other</t>
        </is>
      </c>
      <c r="B28" s="9" t="n">
        <v>30</v>
      </c>
      <c r="C28" s="9" t="n">
        <v>100</v>
      </c>
      <c r="D28" s="9" t="n">
        <v>330</v>
      </c>
    </row>
    <row r="29">
      <c r="A29" t="inlineStr">
        <is>
          <t>3. Veilings and other</t>
        </is>
      </c>
      <c r="B29" s="9" t="n">
        <v>30</v>
      </c>
      <c r="C29" s="9" t="n">
        <v>100</v>
      </c>
      <c r="D29" s="9" t="n">
        <v>330</v>
      </c>
    </row>
    <row r="30">
      <c r="A30" t="inlineStr">
        <is>
          <t>4. Others, wholly or partly of silk</t>
        </is>
      </c>
      <c r="B30" s="9" t="n">
        <v>45</v>
      </c>
      <c r="C30" s="9" t="n">
        <v>100</v>
      </c>
      <c r="D30" s="9" t="n">
        <v>220</v>
      </c>
    </row>
    <row r="31">
      <c r="A31" t="inlineStr">
        <is>
          <t>Embroidered tissues</t>
        </is>
      </c>
      <c r="B31" s="9" t="n">
        <v>40</v>
      </c>
      <c r="C31" s="9" t="n">
        <v>100</v>
      </c>
      <c r="D31" s="9" t="n">
        <v>250</v>
      </c>
    </row>
    <row r="32">
      <c r="A32" t="inlineStr">
        <is>
          <t>Waterproof tissues, coated or inserted with india rubber, wholly or partly of silk</t>
        </is>
      </c>
      <c r="B32" s="9" t="n">
        <v>40</v>
      </c>
      <c r="C32" s="9" t="n">
        <v>100</v>
      </c>
      <c r="D32" s="9" t="n">
        <v>250</v>
      </c>
    </row>
    <row r="33">
      <c r="A33" t="inlineStr">
        <is>
          <t>Elastic webbings and elastic cords, elastic braids and the like,</t>
        </is>
      </c>
      <c r="B33" t="inlineStr"/>
      <c r="C33" t="inlineStr"/>
      <c r="D33" t="inlineStr"/>
    </row>
    <row r="34">
      <c r="A34" t="inlineStr">
        <is>
          <t>1. Woven, partly of silk</t>
        </is>
      </c>
      <c r="B34" s="9" t="n">
        <v>40</v>
      </c>
      <c r="C34" s="9" t="n">
        <v>100</v>
      </c>
      <c r="D34" s="9" t="n">
        <v>250</v>
      </c>
    </row>
    <row r="35">
      <c r="A35" t="inlineStr">
        <is>
          <t>2. Woven, others</t>
        </is>
      </c>
      <c r="B35" s="9" t="n">
        <v>40</v>
      </c>
      <c r="C35" s="9" t="n">
        <v>100</v>
      </c>
      <c r="D35" s="9" t="n">
        <v>250</v>
      </c>
    </row>
    <row r="36">
      <c r="A36" t="inlineStr">
        <is>
          <t>Handkerchiefs, single, wholly or partly of silk</t>
        </is>
      </c>
      <c r="B36" s="9" t="n">
        <v>50</v>
      </c>
      <c r="C36" s="9" t="n">
        <v>100</v>
      </c>
      <c r="D36" s="9" t="n">
        <v>200</v>
      </c>
    </row>
    <row r="37">
      <c r="A37" t="inlineStr">
        <is>
          <t>Curtains and window blinds,</t>
        </is>
      </c>
      <c r="B37" t="inlineStr"/>
      <c r="C37" t="inlineStr"/>
      <c r="D37" t="inlineStr"/>
    </row>
    <row r="38">
      <c r="A38" t="inlineStr">
        <is>
          <t>1. Wholly or partly of silk, combined with metal threads or embroidered</t>
        </is>
      </c>
      <c r="B38" s="9" t="n">
        <v>50</v>
      </c>
      <c r="C38" s="9" t="n">
        <v>100</v>
      </c>
      <c r="D38" s="9" t="n">
        <v>200</v>
      </c>
    </row>
    <row r="39">
      <c r="A39" t="inlineStr">
        <is>
          <t>2. Others</t>
        </is>
      </c>
      <c r="B39" s="9" t="n">
        <v>35</v>
      </c>
      <c r="C39" s="9" t="n">
        <v>100</v>
      </c>
      <c r="D39" s="9" t="n">
        <v>350</v>
      </c>
    </row>
    <row r="40">
      <c r="A40" t="inlineStr">
        <is>
          <t>Trimmings</t>
        </is>
      </c>
      <c r="B40" t="inlineStr">
        <is>
          <t>30-50</t>
        </is>
      </c>
      <c r="C40" s="9" t="n">
        <v>100</v>
      </c>
      <c r="D40" t="inlineStr">
        <is>
          <t>200-330</t>
        </is>
      </c>
    </row>
    <row r="41">
      <c r="A41" t="inlineStr">
        <is>
          <t>Bed quilts and cushions, wholly or partly of silk</t>
        </is>
      </c>
      <c r="B41" s="9" t="n">
        <v>50</v>
      </c>
      <c r="C41" s="9" t="n">
        <v>100</v>
      </c>
      <c r="D41" s="9" t="n">
        <v>200</v>
      </c>
    </row>
    <row r="42">
      <c r="A42" t="inlineStr">
        <is>
          <t>Manufactures of tissues not otherwise provided for, wholly or partly of silk, or combined with precious metals, metals coated with precious metals, precious stones, semi-precious stones, pearls, coral, elephant's ivory or tortoise shell, or embroidered</t>
        </is>
      </c>
      <c r="B42" s="9" t="n">
        <v>50</v>
      </c>
      <c r="C42" s="9" t="n">
        <v>100</v>
      </c>
      <c r="D42" s="9" t="n">
        <v>200</v>
      </c>
    </row>
    <row r="44">
      <c r="A44" s="2" t="inlineStr">
        <is>
          <t>Transcriber's notes</t>
        </is>
      </c>
    </row>
    <row r="45">
      <c r="A45" t="inlineStr">
        <is>
          <t>Ratio of increase = Luxury tariff / Statutory tariff x 100: checked for each row. Exact for statutory 50, 40, 20, 10, 5 rows. Rows with statutory 30 print 330 (exact 333.3); rows with statutory 45 print 220 (exact 222.2); 'Curtains ... 2. Others' statutory 35 prints 350 (exact 285.7 — does NOT agree; printed figure kept).</t>
        </is>
      </c>
    </row>
    <row r="46">
      <c r="A46" t="inlineStr">
        <is>
          <t>Sub-heading rows have empty figure cells as printed. 'peares' (for pearls) as printed.</t>
        </is>
      </c>
    </row>
    <row r="47">
      <c r="A47" t="inlineStr">
        <is>
          <t>Table runs from p0494 (printed p. 435) to p0495 (printed p. 436); headings repeated on p0495.</t>
        </is>
      </c>
    </row>
  </sheetData>
  <hyperlinks>
    <hyperlink xmlns:r="http://schemas.openxmlformats.org/officeDocument/2006/relationships" ref="A5" r:id="rId1"/>
  </hyperlinks>
  <pageMargins left="0.75" right="0.75" top="1" bottom="1" header="0.5" footer="0.5"/>
</worksheet>
</file>

<file path=xl/worksheets/sheet595.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Movement of Important Items</t>
        </is>
      </c>
    </row>
    <row r="2">
      <c r="A2" t="inlineStr">
        <is>
          <t>Foreign Trade · printed pp. 438</t>
        </is>
      </c>
    </row>
    <row r="3">
      <c r="A3" t="inlineStr">
        <is>
          <t>(in ¥1,000) — Movement of Foreign Trade</t>
        </is>
      </c>
    </row>
    <row r="4">
      <c r="A4" t="inlineStr">
        <is>
          <t>Scan: https://archive.org/details/japan-year-book-1930/page/n497/mode/1up</t>
        </is>
      </c>
    </row>
    <row r="5">
      <c r="A5" s="3" t="inlineStr">
        <is>
          <t>← Contents</t>
        </is>
      </c>
    </row>
    <row r="7">
      <c r="A7" s="2" t="inlineStr">
        <is>
          <t>Exports</t>
        </is>
      </c>
    </row>
    <row r="8">
      <c r="A8" s="5" t="inlineStr">
        <is>
          <t>Item</t>
        </is>
      </c>
      <c r="B8" s="5" t="inlineStr">
        <is>
          <t>1929 (1st half)</t>
        </is>
      </c>
      <c r="C8" s="5" t="inlineStr">
        <is>
          <t>1928</t>
        </is>
      </c>
      <c r="D8" s="5" t="inlineStr">
        <is>
          <t>1927</t>
        </is>
      </c>
    </row>
    <row r="9">
      <c r="A9" t="inlineStr">
        <is>
          <t>1. Semi-finished provision</t>
        </is>
      </c>
      <c r="B9" s="8" t="n">
        <v>20965</v>
      </c>
      <c r="C9" s="8" t="n">
        <v>40129</v>
      </c>
      <c r="D9" s="8" t="n">
        <v>45606</v>
      </c>
    </row>
    <row r="10">
      <c r="A10" t="inlineStr">
        <is>
          <t>2. Manufactured provision</t>
        </is>
      </c>
      <c r="B10" s="8" t="n">
        <v>73596</v>
      </c>
      <c r="C10" s="8" t="n">
        <v>116151</v>
      </c>
      <c r="D10" s="8" t="n">
        <v>90795</v>
      </c>
    </row>
    <row r="11">
      <c r="A11" t="inlineStr">
        <is>
          <t>3. Raw material</t>
        </is>
      </c>
      <c r="B11" s="8" t="n">
        <v>42190</v>
      </c>
      <c r="C11" s="8" t="n">
        <v>88548</v>
      </c>
      <c r="D11" s="8" t="n">
        <v>78078</v>
      </c>
    </row>
    <row r="12">
      <c r="A12" t="inlineStr">
        <is>
          <t>4. Finished raw material</t>
        </is>
      </c>
      <c r="B12" s="8" t="n">
        <v>396675</v>
      </c>
      <c r="C12" s="8" t="n">
        <v>823714</v>
      </c>
      <c r="D12" s="8" t="n">
        <v>849807</v>
      </c>
    </row>
    <row r="13">
      <c r="A13" t="inlineStr">
        <is>
          <t>5. Finished goods</t>
        </is>
      </c>
      <c r="B13" s="8" t="n">
        <v>458325</v>
      </c>
      <c r="C13" s="8" t="n">
        <v>812949</v>
      </c>
      <c r="D13" s="8" t="n">
        <v>824133</v>
      </c>
    </row>
    <row r="14">
      <c r="A14" t="inlineStr">
        <is>
          <t>6. Miscellaneous</t>
        </is>
      </c>
      <c r="B14" s="8" t="n">
        <v>17155</v>
      </c>
      <c r="C14" s="8" t="n">
        <v>30273</v>
      </c>
      <c r="D14" s="8" t="n">
        <v>25718</v>
      </c>
    </row>
    <row r="15">
      <c r="A15" t="inlineStr">
        <is>
          <t>7. Total</t>
        </is>
      </c>
      <c r="B15" s="8" t="n">
        <v>987941</v>
      </c>
      <c r="C15" s="8" t="n">
        <v>1971953</v>
      </c>
      <c r="D15" s="8" t="n">
        <v>1992316</v>
      </c>
    </row>
    <row r="17">
      <c r="A17" s="2" t="inlineStr">
        <is>
          <t>Imports</t>
        </is>
      </c>
    </row>
    <row r="18">
      <c r="A18" s="5" t="inlineStr">
        <is>
          <t>Item</t>
        </is>
      </c>
      <c r="B18" s="5" t="inlineStr">
        <is>
          <t>1929 (1st half)</t>
        </is>
      </c>
      <c r="C18" s="5" t="inlineStr">
        <is>
          <t>1928</t>
        </is>
      </c>
      <c r="D18" s="5" t="inlineStr">
        <is>
          <t>1927</t>
        </is>
      </c>
    </row>
    <row r="19">
      <c r="A19" t="inlineStr">
        <is>
          <t>1. Semi-finished provision</t>
        </is>
      </c>
      <c r="B19" s="8" t="n">
        <v>133921</v>
      </c>
      <c r="C19" s="8" t="n">
        <v>208894</v>
      </c>
      <c r="D19" s="8" t="n">
        <v>222597</v>
      </c>
    </row>
    <row r="20">
      <c r="A20" t="inlineStr">
        <is>
          <t>2. Manufactured provision</t>
        </is>
      </c>
      <c r="B20" s="8" t="n">
        <v>160178</v>
      </c>
      <c r="C20" s="8" t="n">
        <v>89649</v>
      </c>
      <c r="D20" s="8" t="n">
        <v>100743</v>
      </c>
    </row>
    <row r="21">
      <c r="A21" t="inlineStr">
        <is>
          <t>3. Raw material</t>
        </is>
      </c>
      <c r="B21" s="8" t="n">
        <v>755856</v>
      </c>
      <c r="C21" s="8" t="n">
        <v>1165198</v>
      </c>
      <c r="D21" s="8" t="n">
        <v>1202479</v>
      </c>
    </row>
    <row r="22">
      <c r="A22" t="inlineStr">
        <is>
          <t>4. Finished raw material</t>
        </is>
      </c>
      <c r="B22" s="8" t="n">
        <v>198013</v>
      </c>
      <c r="C22" s="8" t="n">
        <v>382843</v>
      </c>
      <c r="D22" s="8" t="n">
        <v>347887</v>
      </c>
    </row>
    <row r="23">
      <c r="A23" t="inlineStr">
        <is>
          <t>5. Finished goods</t>
        </is>
      </c>
      <c r="B23" s="8" t="n">
        <v>175983</v>
      </c>
      <c r="C23" s="8" t="n">
        <v>332544</v>
      </c>
      <c r="D23" s="8" t="n">
        <v>288862</v>
      </c>
    </row>
    <row r="24">
      <c r="A24" t="inlineStr">
        <is>
          <t>6. Miscellaneous</t>
        </is>
      </c>
      <c r="B24" s="8" t="n">
        <v>8035</v>
      </c>
      <c r="C24" s="8" t="n">
        <v>14566</v>
      </c>
      <c r="D24" s="8" t="n">
        <v>14237</v>
      </c>
    </row>
    <row r="25">
      <c r="A25" t="inlineStr">
        <is>
          <t>7. Total</t>
        </is>
      </c>
      <c r="B25" s="8" t="n">
        <v>1298065</v>
      </c>
      <c r="C25" s="8" t="n">
        <v>2196313</v>
      </c>
      <c r="D25" t="inlineStr"/>
    </row>
    <row r="27">
      <c r="A27" s="2" t="inlineStr">
        <is>
          <t>Transcriber's notes</t>
        </is>
      </c>
    </row>
    <row r="28">
      <c r="A28" t="inlineStr">
        <is>
          <t>Exports: Col '1929 (1st half)': total 987,941; parts sum to 1,008,906 — does NOT reconcile (diff -20,965)</t>
        </is>
      </c>
    </row>
    <row r="29">
      <c r="A29" t="inlineStr">
        <is>
          <t>Exports: Col '1928': total 1,971,953; parts sum to 1,911,764 — does NOT reconcile (diff 60,189)</t>
        </is>
      </c>
    </row>
    <row r="30">
      <c r="A30" t="inlineStr">
        <is>
          <t>Exports: Col '1927': total 1,992,316; parts sum to 1,914,137 — does NOT reconcile (diff 78,179)</t>
        </is>
      </c>
    </row>
    <row r="31">
      <c r="A31" t="inlineStr">
        <is>
          <t>Imports: Col '1929 (1st half)': total 1,298,065; parts sum to 1,431,986 — does NOT reconcile (diff -133,921)</t>
        </is>
      </c>
    </row>
    <row r="32">
      <c r="A32" t="inlineStr">
        <is>
          <t>Imports: Col '1928': total 2,196,313; parts sum to 2,193,694 — does NOT reconcile (diff 2,619)</t>
        </is>
      </c>
    </row>
    <row r="33">
      <c r="A33" t="inlineStr">
        <is>
          <t>Imports: Col '1927': contains a blank cell — not checked</t>
        </is>
      </c>
    </row>
    <row r="34">
      <c r="A34" t="inlineStr">
        <is>
          <t>Imports 1927 Total printed '2,179,18' + damaged last digit (3 or 8 shape); cell left blank. Parts sum to 2,176,805.</t>
        </is>
      </c>
    </row>
    <row r="35">
      <c r="A35" t="inlineStr">
        <is>
          <t>Observation: for 1928 and 1927 the six export items sum to the 'Home origin' export figures of the next table (1,911,764 vs 1,911,766; 1,914,137 exactly), and the printed Totals equal total exports incl. foreign origin; for 1929 the items 2-6 alone sum to the printed total 987,941. Figures kept as printed.</t>
        </is>
      </c>
    </row>
    <row r="36">
      <c r="A36" t="inlineStr">
        <is>
          <t>Rows re-read after non-reconciliation; readings confirmed.</t>
        </is>
      </c>
    </row>
  </sheetData>
  <hyperlinks>
    <hyperlink xmlns:r="http://schemas.openxmlformats.org/officeDocument/2006/relationships" ref="A5" r:id="rId1"/>
  </hyperlinks>
  <pageMargins left="0.75" right="0.75" top="1" bottom="1" header="0.5" footer="0.5"/>
</worksheet>
</file>

<file path=xl/worksheets/sheet59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Trade between Japan Proper and Colonies</t>
        </is>
      </c>
    </row>
    <row r="2">
      <c r="A2" t="inlineStr">
        <is>
          <t>Foreign Trade · printed pp. 438</t>
        </is>
      </c>
    </row>
    <row r="3">
      <c r="A3" t="inlineStr">
        <is>
          <t>The trade of Japan with Taiwan and Chosen shows this record (in ¥1,000) for the last two years, "Japan" here including Karafuto.</t>
        </is>
      </c>
    </row>
    <row r="4">
      <c r="A4" t="inlineStr">
        <is>
          <t>Scan: https://archive.org/details/japan-year-book-1930/page/n497/mode/1up</t>
        </is>
      </c>
    </row>
    <row r="5">
      <c r="A5" s="3" t="inlineStr">
        <is>
          <t>← Contents</t>
        </is>
      </c>
    </row>
    <row r="7">
      <c r="A7" s="5" t="inlineStr">
        <is>
          <t>Item</t>
        </is>
      </c>
      <c r="B7" s="5" t="inlineStr">
        <is>
          <t>Taiwan — 1929*</t>
        </is>
      </c>
      <c r="C7" s="5" t="inlineStr">
        <is>
          <t>Taiwan — 1928</t>
        </is>
      </c>
      <c r="D7" s="5" t="inlineStr">
        <is>
          <t>Taiwan — 1927</t>
        </is>
      </c>
      <c r="E7" s="5" t="inlineStr">
        <is>
          <t>Chosen — 1929*</t>
        </is>
      </c>
      <c r="F7" s="5" t="inlineStr">
        <is>
          <t>Chosen — 1928</t>
        </is>
      </c>
      <c r="G7" s="5" t="inlineStr">
        <is>
          <t>Chosen — 1927</t>
        </is>
      </c>
    </row>
    <row r="8">
      <c r="A8" t="inlineStr">
        <is>
          <t>Exports</t>
        </is>
      </c>
      <c r="B8" s="8" t="n">
        <v>162165</v>
      </c>
      <c r="C8" s="8" t="n">
        <v>214521</v>
      </c>
      <c r="D8" s="8" t="n">
        <v>202098</v>
      </c>
      <c r="E8" s="8" t="n">
        <v>153044</v>
      </c>
      <c r="F8" s="8" t="n">
        <v>333829</v>
      </c>
      <c r="G8" t="inlineStr"/>
    </row>
    <row r="9">
      <c r="A9" t="inlineStr">
        <is>
          <t>Imports</t>
        </is>
      </c>
      <c r="B9" s="8" t="n">
        <v>66796</v>
      </c>
      <c r="C9" s="8" t="n">
        <v>132378</v>
      </c>
      <c r="D9" s="8" t="n">
        <v>121198</v>
      </c>
      <c r="E9" s="8" t="n">
        <v>154117</v>
      </c>
      <c r="F9" s="8" t="n">
        <v>295839</v>
      </c>
      <c r="G9" s="8" t="n">
        <v>269474</v>
      </c>
    </row>
    <row r="10">
      <c r="A10" t="inlineStr">
        <is>
          <t>Total</t>
        </is>
      </c>
      <c r="B10" s="8" t="n">
        <v>328961</v>
      </c>
      <c r="C10" s="8" t="n">
        <v>346899</v>
      </c>
      <c r="D10" s="8" t="n">
        <v>323186</v>
      </c>
      <c r="E10" s="8" t="n">
        <v>307161</v>
      </c>
      <c r="F10" s="8" t="n">
        <v>629668</v>
      </c>
      <c r="G10" s="8" t="n">
        <v>609265</v>
      </c>
    </row>
    <row r="12">
      <c r="A12" s="2" t="inlineStr">
        <is>
          <t>Footnotes</t>
        </is>
      </c>
    </row>
    <row r="13">
      <c r="A13" t="inlineStr">
        <is>
          <t>*For 1st half.</t>
        </is>
      </c>
    </row>
    <row r="15">
      <c r="A15" s="2" t="inlineStr">
        <is>
          <t>Transcriber's notes</t>
        </is>
      </c>
    </row>
    <row r="16">
      <c r="A16" t="inlineStr">
        <is>
          <t>Col 'Taiwan — 1929*': total 328,961; parts sum to 228,961 — does NOT reconcile (diff 100,000)</t>
        </is>
      </c>
    </row>
    <row r="17">
      <c r="A17" t="inlineStr">
        <is>
          <t>Col 'Taiwan — 1928': total 346,899; parts sum to 346,899 — reconciles</t>
        </is>
      </c>
    </row>
    <row r="18">
      <c r="A18" t="inlineStr">
        <is>
          <t>Col 'Taiwan — 1927': total 323,186; parts sum to 323,296 — does NOT reconcile (diff -110)</t>
        </is>
      </c>
    </row>
    <row r="19">
      <c r="A19" t="inlineStr">
        <is>
          <t>Col 'Chosen — 1929*': total 307,161; parts sum to 307,161 — reconciles</t>
        </is>
      </c>
    </row>
    <row r="20">
      <c r="A20" t="inlineStr">
        <is>
          <t>Col 'Chosen — 1928': total 629,668; parts sum to 629,668 — reconciles</t>
        </is>
      </c>
    </row>
    <row r="21">
      <c r="A21" t="inlineStr">
        <is>
          <t>Col 'Chosen — 1927': contains a blank cell — not checked</t>
        </is>
      </c>
    </row>
    <row r="22">
      <c r="A22" t="inlineStr">
        <is>
          <t>Chosen 1927 Exports: first digit illegible (printed '?30,791'); cell left blank. Total minus imports would imply 339,791 — not used.</t>
        </is>
      </c>
    </row>
    <row r="23">
      <c r="A23" t="inlineStr">
        <is>
          <t>Taiwan 1929 imports printed 66,796 (re-read, confirmed); total minus exports would give 166,796. Taiwan 1927 re-read: 202,098 + 121,198 = 323,296 vs printed 323,186.</t>
        </is>
      </c>
    </row>
  </sheetData>
  <hyperlinks>
    <hyperlink xmlns:r="http://schemas.openxmlformats.org/officeDocument/2006/relationships" ref="A5" r:id="rId1"/>
  </hyperlinks>
  <pageMargins left="0.75" right="0.75" top="1" bottom="1" header="0.5" footer="0.5"/>
</worksheet>
</file>

<file path=xl/worksheets/sheet59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Exports and Imports of Commodities</t>
        </is>
      </c>
    </row>
    <row r="2">
      <c r="A2" t="inlineStr">
        <is>
          <t>Foreign Trade · printed pp. 438</t>
        </is>
      </c>
    </row>
    <row r="3">
      <c r="A3" t="inlineStr">
        <is>
          <t>(¥1,000)</t>
        </is>
      </c>
    </row>
    <row r="4">
      <c r="A4" t="inlineStr">
        <is>
          <t>Scan: https://archive.org/details/japan-year-book-1930/page/n497/mode/1up</t>
        </is>
      </c>
    </row>
    <row r="5">
      <c r="A5" s="3" t="inlineStr">
        <is>
          <t>← Contents</t>
        </is>
      </c>
    </row>
    <row r="7">
      <c r="A7" s="5" t="inlineStr">
        <is>
          <t>Item</t>
        </is>
      </c>
      <c r="B7" s="5" t="inlineStr">
        <is>
          <t>Exports — 1929*</t>
        </is>
      </c>
      <c r="C7" s="5" t="inlineStr">
        <is>
          <t>Exports — 1928</t>
        </is>
      </c>
      <c r="D7" s="5" t="inlineStr">
        <is>
          <t>Exports — 1927</t>
        </is>
      </c>
      <c r="E7" s="5" t="inlineStr">
        <is>
          <t>Imports — 1929*</t>
        </is>
      </c>
      <c r="F7" s="5" t="inlineStr">
        <is>
          <t>Imports — 1928</t>
        </is>
      </c>
      <c r="G7" s="5" t="inlineStr">
        <is>
          <t>Imports — 1927</t>
        </is>
      </c>
    </row>
    <row r="8">
      <c r="A8" t="inlineStr">
        <is>
          <t>Home origin</t>
        </is>
      </c>
      <c r="B8" s="8" t="n">
        <v>987940</v>
      </c>
      <c r="C8" s="8" t="n">
        <v>1911766</v>
      </c>
      <c r="D8" s="8" t="n">
        <v>1914137</v>
      </c>
      <c r="E8" s="8" t="n">
        <v>1298066</v>
      </c>
      <c r="F8" s="8" t="n">
        <v>2620</v>
      </c>
      <c r="G8" s="8" t="n">
        <v>2337</v>
      </c>
    </row>
    <row r="9">
      <c r="A9" t="inlineStr">
        <is>
          <t>Foreign origin</t>
        </is>
      </c>
      <c r="B9" s="8" t="n">
        <v>29012</v>
      </c>
      <c r="C9" s="8" t="n">
        <v>60189</v>
      </c>
      <c r="D9" s="8" t="n">
        <v>78180</v>
      </c>
      <c r="E9" s="8" t="n">
        <v>1290</v>
      </c>
      <c r="F9" s="8" t="n">
        <v>2193694</v>
      </c>
      <c r="G9" s="8" t="n">
        <v>2176772</v>
      </c>
    </row>
    <row r="10">
      <c r="A10" t="inlineStr">
        <is>
          <t>Total</t>
        </is>
      </c>
      <c r="B10" s="8" t="n">
        <v>1016952</v>
      </c>
      <c r="C10" s="8" t="n">
        <v>1971955</v>
      </c>
      <c r="D10" s="8" t="n">
        <v>1992317</v>
      </c>
      <c r="E10" s="8" t="n">
        <v>1299357</v>
      </c>
      <c r="F10" s="8" t="n">
        <v>2196315</v>
      </c>
      <c r="G10" s="8" t="n">
        <v>2179154</v>
      </c>
    </row>
    <row r="12">
      <c r="A12" s="2" t="inlineStr">
        <is>
          <t>[Grand total and balance]</t>
        </is>
      </c>
    </row>
    <row r="13">
      <c r="A13" s="5" t="inlineStr">
        <is>
          <t>Item</t>
        </is>
      </c>
      <c r="B13" s="5" t="inlineStr">
        <is>
          <t>1929*</t>
        </is>
      </c>
      <c r="C13" s="5" t="inlineStr">
        <is>
          <t>1928</t>
        </is>
      </c>
      <c r="D13" s="5" t="inlineStr">
        <is>
          <t>1927</t>
        </is>
      </c>
      <c r="E13" s="5" t="n"/>
      <c r="F13" s="5" t="n"/>
      <c r="G13" s="5" t="n"/>
    </row>
    <row r="14">
      <c r="A14" t="inlineStr">
        <is>
          <t>Grand total of exports and imports</t>
        </is>
      </c>
      <c r="B14" s="8" t="n">
        <v>2316309</v>
      </c>
      <c r="C14" s="8" t="n">
        <v>4168266</v>
      </c>
      <c r="D14" s="8" t="n">
        <v>4171499</v>
      </c>
    </row>
    <row r="15">
      <c r="A15" t="inlineStr">
        <is>
          <t>Excess of imports over exports</t>
        </is>
      </c>
      <c r="B15" s="8" t="n">
        <v>282403</v>
      </c>
      <c r="C15" s="8" t="n">
        <v>224360</v>
      </c>
      <c r="D15" s="8" t="n">
        <v>186867</v>
      </c>
    </row>
    <row r="16">
      <c r="A16" t="inlineStr">
        <is>
          <t>Excess of exports over imports</t>
        </is>
      </c>
      <c r="B16" t="inlineStr">
        <is>
          <t>—</t>
        </is>
      </c>
      <c r="C16" t="inlineStr">
        <is>
          <t>—</t>
        </is>
      </c>
      <c r="D16" t="inlineStr">
        <is>
          <t>—</t>
        </is>
      </c>
    </row>
    <row r="18">
      <c r="A18" s="2" t="inlineStr">
        <is>
          <t>Footnotes</t>
        </is>
      </c>
    </row>
    <row r="19">
      <c r="A19" t="inlineStr">
        <is>
          <t>*For 1st half.</t>
        </is>
      </c>
    </row>
    <row r="20">
      <c r="A20" t="inlineStr">
        <is>
          <t>*Figures for 1st half.</t>
        </is>
      </c>
    </row>
    <row r="22">
      <c r="A22" s="2" t="inlineStr">
        <is>
          <t>Transcriber's notes</t>
        </is>
      </c>
    </row>
    <row r="23">
      <c r="A23" t="inlineStr">
        <is>
          <t>Col 'Exports — 1929*': total 1,016,952; parts sum to 1,016,952 — reconciles</t>
        </is>
      </c>
    </row>
    <row r="24">
      <c r="A24" t="inlineStr">
        <is>
          <t>Col 'Exports — 1928': total 1,971,955; parts sum to 1,971,955 — reconciles</t>
        </is>
      </c>
    </row>
    <row r="25">
      <c r="A25" t="inlineStr">
        <is>
          <t>Col 'Exports — 1927': total 1,992,317; parts sum to 1,992,317 — reconciles</t>
        </is>
      </c>
    </row>
    <row r="26">
      <c r="A26" t="inlineStr">
        <is>
          <t>Col 'Imports — 1929*': total 1,299,357; parts sum to 1,299,356 — does NOT reconcile (diff 1)</t>
        </is>
      </c>
    </row>
    <row r="27">
      <c r="A27" t="inlineStr">
        <is>
          <t>Col 'Imports — 1928': total 2,196,315; parts sum to 2,196,314 — does NOT reconcile (diff 1)</t>
        </is>
      </c>
    </row>
    <row r="28">
      <c r="A28" t="inlineStr">
        <is>
          <t>Col 'Imports — 1927': total 2,179,154; parts sum to 2,179,109 — does NOT reconcile (diff 45)</t>
        </is>
      </c>
    </row>
    <row r="29">
      <c r="A29" t="inlineStr">
        <is>
          <t>Imports: the 1929 column puts the large figure against 'Home origin' while 1928/1927 put it against 'Foreign origin' — transcribed as printed.</t>
        </is>
      </c>
    </row>
    <row r="30">
      <c r="A30" t="inlineStr">
        <is>
          <t>Grand total vs Exports+Imports totals above: 1929 1,016,952+1,299,357=2,316,309 (reconciles); 1928 1,971,955+2,196,315=4,168,270 vs 4,168,266 (diff -4); 1927 1,992,317+2,179,154=4,171,471 vs 4,171,499 (diff 28). Excess: 1929 1,299,357-1,016,952=282,405 vs 282,403; 1928 224,360 (reconciles); 1927 186,837 vs 186,867.</t>
        </is>
      </c>
    </row>
  </sheetData>
  <hyperlinks>
    <hyperlink xmlns:r="http://schemas.openxmlformats.org/officeDocument/2006/relationships" ref="A5" r:id="rId1"/>
  </hyperlinks>
  <pageMargins left="0.75" right="0.75" top="1" bottom="1" header="0.5" footer="0.5"/>
</worksheet>
</file>

<file path=xl/worksheets/sheet59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Exports and Imports of Specie and Bullion</t>
        </is>
      </c>
    </row>
    <row r="2">
      <c r="A2" t="inlineStr">
        <is>
          <t>Foreign Trade · printed pp. 438, 439</t>
        </is>
      </c>
    </row>
    <row r="3">
      <c r="A3" t="inlineStr">
        <is>
          <t>(¥1,000)</t>
        </is>
      </c>
    </row>
    <row r="4">
      <c r="A4" t="inlineStr">
        <is>
          <t>Scan: https://archive.org/details/japan-year-book-1930/page/n497/mode/1up, https://archive.org/details/japan-year-book-1930/page/n498/mode/1up</t>
        </is>
      </c>
    </row>
    <row r="5">
      <c r="A5" s="3" t="inlineStr">
        <is>
          <t>← Contents</t>
        </is>
      </c>
    </row>
    <row r="7">
      <c r="A7" s="2" t="inlineStr">
        <is>
          <t>[Gold and silver]</t>
        </is>
      </c>
    </row>
    <row r="8">
      <c r="A8" s="5" t="inlineStr">
        <is>
          <t>Item</t>
        </is>
      </c>
      <c r="B8" s="5" t="inlineStr">
        <is>
          <t>Exports — 1929*</t>
        </is>
      </c>
      <c r="C8" s="5" t="inlineStr">
        <is>
          <t>Exports — 1928</t>
        </is>
      </c>
      <c r="D8" s="5" t="inlineStr">
        <is>
          <t>Imports — 1929*</t>
        </is>
      </c>
      <c r="E8" s="5" t="inlineStr">
        <is>
          <t>Imports — 1928</t>
        </is>
      </c>
    </row>
    <row r="9">
      <c r="A9" t="inlineStr">
        <is>
          <t>Gold</t>
        </is>
      </c>
      <c r="B9" t="inlineStr">
        <is>
          <t>—</t>
        </is>
      </c>
      <c r="C9" t="inlineStr">
        <is>
          <t>—</t>
        </is>
      </c>
      <c r="D9" s="9" t="n">
        <v>302</v>
      </c>
      <c r="E9" s="9" t="n">
        <v>409</v>
      </c>
    </row>
    <row r="10">
      <c r="A10" t="inlineStr">
        <is>
          <t>Silver</t>
        </is>
      </c>
      <c r="B10" s="8" t="n">
        <v>1437</v>
      </c>
      <c r="C10" s="8" t="n">
        <v>3435</v>
      </c>
      <c r="D10" s="9" t="n">
        <v>82</v>
      </c>
      <c r="E10" s="8" t="n">
        <v>2287</v>
      </c>
    </row>
    <row r="11">
      <c r="A11" t="inlineStr">
        <is>
          <t>Total</t>
        </is>
      </c>
      <c r="B11" s="8" t="n">
        <v>1437</v>
      </c>
      <c r="C11" s="8" t="n">
        <v>3435</v>
      </c>
      <c r="D11" s="9" t="n">
        <v>384</v>
      </c>
      <c r="E11" s="8" t="n">
        <v>2696</v>
      </c>
    </row>
    <row r="13">
      <c r="A13" s="2" t="inlineStr">
        <is>
          <t>[Grand total and balance]</t>
        </is>
      </c>
    </row>
    <row r="14">
      <c r="A14" s="5" t="inlineStr">
        <is>
          <t>Item</t>
        </is>
      </c>
      <c r="B14" s="5" t="inlineStr">
        <is>
          <t>1929*</t>
        </is>
      </c>
      <c r="C14" s="5" t="inlineStr">
        <is>
          <t>1928</t>
        </is>
      </c>
      <c r="D14" s="5" t="inlineStr">
        <is>
          <t>1927</t>
        </is>
      </c>
      <c r="E14" s="5" t="n"/>
    </row>
    <row r="15">
      <c r="A15" t="inlineStr">
        <is>
          <t>Grand total of exports and imports</t>
        </is>
      </c>
      <c r="B15" s="8" t="n">
        <v>1821</v>
      </c>
      <c r="C15" s="8" t="n">
        <v>6131</v>
      </c>
      <c r="D15" s="8" t="n">
        <v>58194</v>
      </c>
    </row>
    <row r="16">
      <c r="A16" t="inlineStr">
        <is>
          <t>Excess of exports over imports</t>
        </is>
      </c>
      <c r="B16" s="8" t="n">
        <v>1053</v>
      </c>
      <c r="C16" s="9" t="n">
        <v>739</v>
      </c>
      <c r="D16" s="8" t="n">
        <v>41166</v>
      </c>
    </row>
    <row r="17">
      <c r="A17" t="inlineStr">
        <is>
          <t>Excess of imports over exports</t>
        </is>
      </c>
      <c r="B17" t="inlineStr">
        <is>
          <t>—</t>
        </is>
      </c>
      <c r="C17" t="inlineStr">
        <is>
          <t>—</t>
        </is>
      </c>
      <c r="D17" t="inlineStr">
        <is>
          <t>—</t>
        </is>
      </c>
    </row>
    <row r="19">
      <c r="A19" s="2" t="inlineStr">
        <is>
          <t>Footnotes</t>
        </is>
      </c>
    </row>
    <row r="20">
      <c r="A20" t="inlineStr">
        <is>
          <t>*Figures for 1st half.</t>
        </is>
      </c>
    </row>
    <row r="21">
      <c r="A21" t="inlineStr">
        <is>
          <t>*Figures for 1st half. (repeated under the continuation on p0498)</t>
        </is>
      </c>
    </row>
    <row r="23">
      <c r="A23" s="2" t="inlineStr">
        <is>
          <t>Transcriber's notes</t>
        </is>
      </c>
    </row>
    <row r="24">
      <c r="A24" t="inlineStr">
        <is>
          <t>Col 'Exports — 1929*': total 1,437; parts sum to 1,437 — reconciles</t>
        </is>
      </c>
    </row>
    <row r="25">
      <c r="A25" t="inlineStr">
        <is>
          <t>Col 'Exports — 1928': total 3,435; parts sum to 3,435 — reconciles</t>
        </is>
      </c>
    </row>
    <row r="26">
      <c r="A26" t="inlineStr">
        <is>
          <t>Col 'Imports — 1929*': total 384; parts sum to 384 — reconciles</t>
        </is>
      </c>
    </row>
    <row r="27">
      <c r="A27" t="inlineStr">
        <is>
          <t>Col 'Imports — 1928': total 2,696; parts sum to 2,696 — reconciles</t>
        </is>
      </c>
    </row>
    <row r="28">
      <c r="A28" t="inlineStr">
        <is>
          <t>Grand total/excess block printed at top of p0498 (printed p. 439) continues this table. 1929: 1,437+384=1,821 (reconciles), 1,437-384=1,053 (reconciles). 1928: 3,435+2,696=6,131 (reconciles), 3,435-2,696=739 (reconciles). 1927 has no gold/silver rows printed, so 58,194 / 41,166 cannot be checked.</t>
        </is>
      </c>
    </row>
  </sheetData>
  <hyperlinks>
    <hyperlink xmlns:r="http://schemas.openxmlformats.org/officeDocument/2006/relationships" ref="A5" r:id="rId1"/>
  </hyperlinks>
  <pageMargins left="0.75" right="0.75" top="1" bottom="1" header="0.5" footer="0.5"/>
</worksheet>
</file>

<file path=xl/worksheets/sheet599.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Trade Returns at Leading Ports</t>
        </is>
      </c>
    </row>
    <row r="2">
      <c r="A2" t="inlineStr">
        <is>
          <t>Foreign Trade · printed pp. 439</t>
        </is>
      </c>
    </row>
    <row r="3">
      <c r="A3" t="inlineStr">
        <is>
          <t>(¥1,000)</t>
        </is>
      </c>
    </row>
    <row r="4">
      <c r="A4" t="inlineStr">
        <is>
          <t>Scan: https://archive.org/details/japan-year-book-1930/page/n498/mode/1up</t>
        </is>
      </c>
    </row>
    <row r="5">
      <c r="A5" s="3" t="inlineStr">
        <is>
          <t>← Contents</t>
        </is>
      </c>
    </row>
    <row r="7">
      <c r="A7" s="5" t="inlineStr">
        <is>
          <t>Port</t>
        </is>
      </c>
      <c r="B7" s="5" t="inlineStr">
        <is>
          <t>Exports — 1928</t>
        </is>
      </c>
      <c r="C7" s="5" t="inlineStr">
        <is>
          <t>Exports — 1927</t>
        </is>
      </c>
      <c r="D7" s="5" t="inlineStr">
        <is>
          <t>Imports — 1928</t>
        </is>
      </c>
      <c r="E7" s="5" t="inlineStr">
        <is>
          <t>Imports — 1927</t>
        </is>
      </c>
    </row>
    <row r="8">
      <c r="A8" t="inlineStr">
        <is>
          <t>Yokohama</t>
        </is>
      </c>
      <c r="B8" s="8" t="n">
        <v>742296</v>
      </c>
      <c r="C8" s="8" t="n">
        <v>749006</v>
      </c>
      <c r="D8" s="8" t="n">
        <v>614343</v>
      </c>
      <c r="E8" t="inlineStr"/>
    </row>
    <row r="9">
      <c r="A9" t="inlineStr">
        <is>
          <t>Kobe</t>
        </is>
      </c>
      <c r="B9" s="8" t="n">
        <v>631411</v>
      </c>
      <c r="C9" s="8" t="n">
        <v>705730</v>
      </c>
      <c r="D9" s="8" t="n">
        <v>878736</v>
      </c>
      <c r="E9" t="inlineStr"/>
    </row>
    <row r="10">
      <c r="A10" t="inlineStr">
        <is>
          <t>Osaka</t>
        </is>
      </c>
      <c r="B10" s="8" t="n">
        <v>409894</v>
      </c>
      <c r="C10" s="8" t="n">
        <v>363350</v>
      </c>
      <c r="D10" s="8" t="n">
        <v>297418</v>
      </c>
      <c r="E10" s="8" t="n">
        <v>264924</v>
      </c>
    </row>
    <row r="11">
      <c r="A11" t="inlineStr">
        <is>
          <t>Nagasaki</t>
        </is>
      </c>
      <c r="B11" s="8" t="n">
        <v>11738</v>
      </c>
      <c r="C11" s="8" t="n">
        <v>10461</v>
      </c>
      <c r="D11" s="8" t="n">
        <v>23902</v>
      </c>
      <c r="E11" s="8" t="n">
        <v>25482</v>
      </c>
    </row>
    <row r="12">
      <c r="A12" t="inlineStr">
        <is>
          <t>Moji</t>
        </is>
      </c>
      <c r="B12" s="8" t="n">
        <v>43717</v>
      </c>
      <c r="C12" s="8" t="n">
        <v>36873</v>
      </c>
      <c r="D12" t="inlineStr">
        <is>
          <t>80 887</t>
        </is>
      </c>
      <c r="E12" s="8" t="n">
        <v>82466</v>
      </c>
    </row>
    <row r="13">
      <c r="A13" t="inlineStr">
        <is>
          <t>Hakodate</t>
        </is>
      </c>
      <c r="B13" s="8" t="n">
        <v>6114</v>
      </c>
      <c r="C13" s="8" t="n">
        <v>6612</v>
      </c>
      <c r="D13" s="8" t="n">
        <v>9160</v>
      </c>
      <c r="E13" s="8" t="n">
        <v>7813</v>
      </c>
    </row>
    <row r="14">
      <c r="A14" t="inlineStr">
        <is>
          <t>Niigata</t>
        </is>
      </c>
      <c r="B14" s="9" t="n">
        <v>8</v>
      </c>
      <c r="C14" s="9" t="n">
        <v>30</v>
      </c>
      <c r="D14" s="8" t="n">
        <v>10022</v>
      </c>
      <c r="E14" s="8" t="n">
        <v>8671</v>
      </c>
    </row>
    <row r="15">
      <c r="A15" t="inlineStr">
        <is>
          <t>Shimizu</t>
        </is>
      </c>
      <c r="B15" s="8" t="n">
        <v>13878</v>
      </c>
      <c r="C15" s="8" t="n">
        <v>12412</v>
      </c>
      <c r="D15" s="8" t="n">
        <v>19790</v>
      </c>
      <c r="E15" s="8" t="n">
        <v>17422</v>
      </c>
    </row>
    <row r="16">
      <c r="A16" t="inlineStr">
        <is>
          <t>Taketoyo</t>
        </is>
      </c>
      <c r="B16" t="inlineStr">
        <is>
          <t>—</t>
        </is>
      </c>
      <c r="C16" s="9" t="n">
        <v>80</v>
      </c>
      <c r="D16" s="8" t="n">
        <v>12572</v>
      </c>
      <c r="E16" s="8" t="n">
        <v>12565</v>
      </c>
    </row>
    <row r="17">
      <c r="A17" t="inlineStr">
        <is>
          <t>Nagoya</t>
        </is>
      </c>
      <c r="B17" s="8" t="n">
        <v>50023</v>
      </c>
      <c r="C17" s="8" t="n">
        <v>51892</v>
      </c>
      <c r="D17" s="8" t="n">
        <v>85084</v>
      </c>
      <c r="E17" s="8" t="n">
        <v>77389</v>
      </c>
    </row>
    <row r="18">
      <c r="A18" t="inlineStr">
        <is>
          <t>Yokkaichi</t>
        </is>
      </c>
      <c r="B18" s="8" t="n">
        <v>12558</v>
      </c>
      <c r="C18" s="8" t="n">
        <v>6211</v>
      </c>
      <c r="D18" s="8" t="n">
        <v>32089</v>
      </c>
      <c r="E18" t="inlineStr"/>
    </row>
    <row r="19">
      <c r="A19" t="inlineStr">
        <is>
          <t>Shimonoseki</t>
        </is>
      </c>
      <c r="B19" s="8" t="n">
        <v>2635</v>
      </c>
      <c r="C19" s="8" t="n">
        <v>1782</v>
      </c>
      <c r="D19" s="9" t="n">
        <v>787</v>
      </c>
      <c r="E19" s="9" t="n">
        <v>984</v>
      </c>
    </row>
    <row r="20">
      <c r="A20" t="inlineStr">
        <is>
          <t>Onomichi-Itosaki</t>
        </is>
      </c>
      <c r="B20" s="9" t="n">
        <v>226</v>
      </c>
      <c r="C20" s="9" t="n">
        <v>321</v>
      </c>
      <c r="D20" s="8" t="n">
        <v>8374</v>
      </c>
      <c r="E20" s="8" t="n">
        <v>4137</v>
      </c>
    </row>
    <row r="21">
      <c r="A21" t="inlineStr">
        <is>
          <t>Tokuyama</t>
        </is>
      </c>
      <c r="B21" s="9" t="n">
        <v>107</v>
      </c>
      <c r="C21" s="9" t="n">
        <v>210</v>
      </c>
      <c r="D21" t="inlineStr"/>
      <c r="E21" s="8" t="n">
        <v>9417</v>
      </c>
    </row>
    <row r="22">
      <c r="A22" t="inlineStr">
        <is>
          <t>Wakamatsu</t>
        </is>
      </c>
      <c r="B22" s="8" t="n">
        <v>10579</v>
      </c>
      <c r="C22" s="8" t="n">
        <v>11600</v>
      </c>
      <c r="D22" s="8" t="n">
        <v>40333</v>
      </c>
      <c r="E22" s="8" t="n">
        <v>30895</v>
      </c>
    </row>
    <row r="23">
      <c r="A23" t="inlineStr">
        <is>
          <t>Hakata</t>
        </is>
      </c>
      <c r="B23" s="9" t="n">
        <v>164</v>
      </c>
      <c r="C23" s="9" t="n">
        <v>52</v>
      </c>
      <c r="D23" t="inlineStr"/>
      <c r="E23" s="8" t="n">
        <v>4938</v>
      </c>
    </row>
    <row r="24">
      <c r="A24" t="inlineStr">
        <is>
          <t>Karatsu</t>
        </is>
      </c>
      <c r="B24" s="8" t="n">
        <v>1856</v>
      </c>
      <c r="C24" s="8" t="n">
        <v>2611</v>
      </c>
      <c r="D24" t="inlineStr"/>
      <c r="E24" s="9" t="n">
        <v>953</v>
      </c>
    </row>
    <row r="25">
      <c r="A25" t="inlineStr">
        <is>
          <t>Miike</t>
        </is>
      </c>
      <c r="B25" s="8" t="n">
        <v>9669</v>
      </c>
      <c r="C25" s="8" t="n">
        <v>9949</v>
      </c>
      <c r="D25" t="inlineStr"/>
      <c r="E25" s="8" t="n">
        <v>4298</v>
      </c>
    </row>
    <row r="26">
      <c r="A26" t="inlineStr">
        <is>
          <t>Tsuruga</t>
        </is>
      </c>
      <c r="B26" s="8" t="n">
        <v>2956</v>
      </c>
      <c r="C26" s="8" t="n">
        <v>2234</v>
      </c>
      <c r="D26" t="inlineStr"/>
      <c r="E26" s="8" t="n">
        <v>6004</v>
      </c>
    </row>
    <row r="27">
      <c r="A27" t="inlineStr">
        <is>
          <t>Aomori</t>
        </is>
      </c>
      <c r="B27" s="9" t="n">
        <v>413</v>
      </c>
      <c r="C27" t="inlineStr">
        <is>
          <t>1 090</t>
        </is>
      </c>
      <c r="D27" t="inlineStr"/>
      <c r="E27" s="8" t="n">
        <v>7396</v>
      </c>
    </row>
    <row r="28">
      <c r="A28" t="inlineStr">
        <is>
          <t>Muroran</t>
        </is>
      </c>
      <c r="B28" s="8" t="n">
        <v>2076</v>
      </c>
      <c r="C28" s="8" t="n">
        <v>1389</v>
      </c>
      <c r="D28" t="inlineStr"/>
      <c r="E28" s="8" t="n">
        <v>1194</v>
      </c>
    </row>
    <row r="29">
      <c r="A29" t="inlineStr">
        <is>
          <t>Kushiro</t>
        </is>
      </c>
      <c r="B29" t="inlineStr"/>
      <c r="C29" s="8" t="n">
        <v>1550</v>
      </c>
      <c r="D29" s="9" t="n">
        <v>7</v>
      </c>
      <c r="E29" s="9" t="n">
        <v>1</v>
      </c>
    </row>
    <row r="30">
      <c r="A30" t="inlineStr">
        <is>
          <t>Nemuro</t>
        </is>
      </c>
      <c r="B30" s="9" t="n">
        <v>530</v>
      </c>
      <c r="C30" s="9" t="n">
        <v>936</v>
      </c>
      <c r="D30" t="inlineStr">
        <is>
          <t>—</t>
        </is>
      </c>
      <c r="E30" s="9" t="n">
        <v>3</v>
      </c>
    </row>
    <row r="31">
      <c r="A31" t="inlineStr">
        <is>
          <t>Otaru</t>
        </is>
      </c>
      <c r="B31" s="8" t="n">
        <v>16270</v>
      </c>
      <c r="C31" s="8" t="n">
        <v>15066</v>
      </c>
      <c r="D31" t="inlineStr"/>
      <c r="E31" s="8" t="n">
        <v>8129</v>
      </c>
    </row>
    <row r="32">
      <c r="A32" t="inlineStr">
        <is>
          <t>Total incl. others</t>
        </is>
      </c>
      <c r="B32" s="8" t="n">
        <v>1971955</v>
      </c>
      <c r="C32" s="8" t="n">
        <v>1992317</v>
      </c>
      <c r="D32" s="8" t="n">
        <v>2196315</v>
      </c>
      <c r="E32" t="inlineStr"/>
    </row>
    <row r="34">
      <c r="A34" s="2" t="inlineStr">
        <is>
          <t>Transcriber's notes</t>
        </is>
      </c>
    </row>
    <row r="35">
      <c r="A35" t="inlineStr">
        <is>
          <t>Right-hand part of the page is poorly printed/scanned; many import figures are broken. Blank cells (unreadable): Imports 1927 Yokohama ('?74,820', first digit lost), Kobe ('?66,192', first digit lost), Yokkaichi ('?6,?31', first and third digits faint), Total incl. others ('?79,154', leading digits lost); Imports 1928 Tokuyama ('20 6?7'), Hakata ('5,19?'), Karatsu ('45?', last digit broken, probably 1), Miike ('4,13?'), Tsuruga ('5,71?'), Aomori ('8,0??'), Muroran ('1,7??'), Otaru ('6,70?'); Exports 1928 Kushiro ('98?').</t>
        </is>
      </c>
    </row>
    <row r="36">
      <c r="A36" t="inlineStr">
        <is>
          <t>Imports 1927 Moji 82,466: first digit weakly printed (S-like 8) as elsewhere in this fount. Imports 1928 Niigata printed with a broken comma (10:022) — written 10,022.</t>
        </is>
      </c>
    </row>
    <row r="37">
      <c r="A37" t="inlineStr">
        <is>
          <t>Separators kept as printed: Moji imports 1928 '80 887' and Aomori exports 1927 '1 090' printed with a space instead of a comma.</t>
        </is>
      </c>
    </row>
    <row r="38">
      <c r="A38" t="inlineStr">
        <is>
          <t>'Total incl. others' — parts are only the listed ports, so totals cannot reconcile exactly.</t>
        </is>
      </c>
    </row>
    <row r="39">
      <c r="A39" t="inlineStr">
        <is>
          <t>Col 'Exports — 1928': has blank cells; listed ports (readable) sum to 1,969,118; total 1,971,955 incl. others — not checkable</t>
        </is>
      </c>
    </row>
    <row r="40">
      <c r="A40" t="inlineStr">
        <is>
          <t>Col 'Exports — 1927': listed ports sum to 1,991,447; 'Total incl. others' 1,992,317 (difference 870 = others)</t>
        </is>
      </c>
    </row>
    <row r="41">
      <c r="A41" t="inlineStr">
        <is>
          <t>Col 'Imports — 1928': has blank cells; listed ports (readable) sum to 2,113,504; total 2,196,315 incl. others — not checkable</t>
        </is>
      </c>
    </row>
    <row r="42">
      <c r="A42" t="inlineStr">
        <is>
          <t>Col 'Imports — 1927': has blank cells; listed ports (readable) sum to 575,081; total (blank) incl. others — not checkable</t>
        </is>
      </c>
    </row>
  </sheetData>
  <hyperlinks>
    <hyperlink xmlns:r="http://schemas.openxmlformats.org/officeDocument/2006/relationships" ref="A5" r:id="rId1"/>
  </hyperlinks>
  <pageMargins left="0.75" right="0.75" top="1" bottom="1" header="0.5" footer="0.5"/>
</worksheet>
</file>

<file path=xl/worksheets/sheet600.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Exports</t>
        </is>
      </c>
    </row>
    <row r="2">
      <c r="A2" t="inlineStr">
        <is>
          <t>Foreign Trade · printed pp. 439, 440</t>
        </is>
      </c>
    </row>
    <row r="3">
      <c r="A3" t="inlineStr">
        <is>
          <t>(in ¥1,000) — Summary of Principal Imports and Exports</t>
        </is>
      </c>
    </row>
    <row r="4">
      <c r="A4" t="inlineStr">
        <is>
          <t>Scan: https://archive.org/details/japan-year-book-1930/page/n498/mode/1up, https://archive.org/details/japan-year-book-1930/page/n499/mode/1up</t>
        </is>
      </c>
    </row>
    <row r="5">
      <c r="A5" s="3" t="inlineStr">
        <is>
          <t>← Contents</t>
        </is>
      </c>
    </row>
    <row r="7">
      <c r="A7" s="5" t="inlineStr">
        <is>
          <t>Item</t>
        </is>
      </c>
      <c r="B7" s="5" t="inlineStr">
        <is>
          <t>1929 (1st half)</t>
        </is>
      </c>
      <c r="C7" s="5" t="inlineStr">
        <is>
          <t>1928</t>
        </is>
      </c>
      <c r="D7" s="5" t="inlineStr">
        <is>
          <t>1927</t>
        </is>
      </c>
    </row>
    <row r="8">
      <c r="A8" t="inlineStr">
        <is>
          <t>Food: (a) Raw</t>
        </is>
      </c>
      <c r="B8" t="inlineStr"/>
      <c r="C8" t="inlineStr"/>
      <c r="D8" t="inlineStr"/>
    </row>
    <row r="9">
      <c r="A9" t="inlineStr">
        <is>
          <t>Rice and paddy</t>
        </is>
      </c>
      <c r="B9" s="9" t="n">
        <v>479</v>
      </c>
      <c r="C9" s="8" t="n">
        <v>1276</v>
      </c>
      <c r="D9" t="inlineStr"/>
    </row>
    <row r="10">
      <c r="A10" t="inlineStr">
        <is>
          <t>Beans and pease</t>
        </is>
      </c>
      <c r="B10" s="8" t="n">
        <v>7470</v>
      </c>
      <c r="C10" s="8" t="n">
        <v>10401</v>
      </c>
      <c r="D10" t="inlineStr"/>
    </row>
    <row r="11">
      <c r="A11" t="inlineStr">
        <is>
          <t>Aquatic products</t>
        </is>
      </c>
      <c r="B11" s="8" t="n">
        <v>8460</v>
      </c>
      <c r="C11" s="8" t="n">
        <v>17375</v>
      </c>
      <c r="D11" t="inlineStr"/>
    </row>
    <row r="12">
      <c r="A12" t="inlineStr">
        <is>
          <t>Starch</t>
        </is>
      </c>
      <c r="B12" t="inlineStr">
        <is>
          <t>—</t>
        </is>
      </c>
      <c r="C12" t="inlineStr">
        <is>
          <t>—</t>
        </is>
      </c>
      <c r="D12" t="inlineStr"/>
    </row>
    <row r="13">
      <c r="A13" t="inlineStr">
        <is>
          <t>Tea</t>
        </is>
      </c>
      <c r="B13" s="8" t="n">
        <v>3062</v>
      </c>
      <c r="C13" s="8" t="n">
        <v>11848</v>
      </c>
      <c r="D13" t="inlineStr"/>
    </row>
    <row r="14">
      <c r="A14" t="inlineStr">
        <is>
          <t>Refined sugar</t>
        </is>
      </c>
      <c r="B14" s="8" t="n">
        <v>13606</v>
      </c>
      <c r="C14" s="8" t="n">
        <v>38415</v>
      </c>
      <c r="D14" t="inlineStr"/>
    </row>
    <row r="15">
      <c r="A15" t="inlineStr">
        <is>
          <t>Beer</t>
        </is>
      </c>
      <c r="B15" s="8" t="n">
        <v>2250</v>
      </c>
      <c r="C15" s="8" t="n">
        <v>4412</v>
      </c>
      <c r="D15" t="inlineStr"/>
    </row>
    <row r="16">
      <c r="A16" t="inlineStr">
        <is>
          <t>Comestibles in tin and bottle</t>
        </is>
      </c>
      <c r="B16" s="8" t="n">
        <v>7968</v>
      </c>
      <c r="C16" s="8" t="n">
        <v>23030</v>
      </c>
      <c r="D16" t="inlineStr"/>
    </row>
    <row r="17">
      <c r="A17" t="inlineStr">
        <is>
          <t>Raw materials:</t>
        </is>
      </c>
      <c r="B17" t="inlineStr"/>
      <c r="C17" t="inlineStr"/>
      <c r="D17" t="inlineStr"/>
    </row>
    <row r="18">
      <c r="A18" t="inlineStr">
        <is>
          <t>Waste and floss silk</t>
        </is>
      </c>
      <c r="B18" s="8" t="n">
        <v>5598</v>
      </c>
      <c r="C18" s="8" t="n">
        <v>12548</v>
      </c>
      <c r="D18" t="inlineStr"/>
    </row>
    <row r="19">
      <c r="A19" t="inlineStr">
        <is>
          <t>Coal</t>
        </is>
      </c>
      <c r="B19" s="8" t="n">
        <v>11311</v>
      </c>
      <c r="C19" s="8" t="n">
        <v>24513</v>
      </c>
      <c r="D19" t="inlineStr"/>
    </row>
    <row r="20">
      <c r="A20" t="inlineStr">
        <is>
          <t>Wood</t>
        </is>
      </c>
      <c r="B20" s="8" t="n">
        <v>9288</v>
      </c>
      <c r="C20" s="8" t="n">
        <v>17963</v>
      </c>
      <c r="D20" t="inlineStr"/>
    </row>
    <row r="21">
      <c r="A21" t="inlineStr">
        <is>
          <t>Worked materials:</t>
        </is>
      </c>
      <c r="B21" t="inlineStr"/>
      <c r="C21" t="inlineStr"/>
      <c r="D21" t="inlineStr"/>
    </row>
    <row r="22">
      <c r="A22" t="inlineStr">
        <is>
          <t>Vegetable fatty oil</t>
        </is>
      </c>
      <c r="B22" s="8" t="n">
        <v>3749</v>
      </c>
      <c r="C22" s="8" t="n">
        <v>6022</v>
      </c>
      <c r="D22" t="inlineStr"/>
    </row>
    <row r="23">
      <c r="A23" t="inlineStr">
        <is>
          <t>Camphor</t>
        </is>
      </c>
      <c r="B23" s="8" t="n">
        <v>3870</v>
      </c>
      <c r="C23" s="8" t="n">
        <v>5446</v>
      </c>
      <c r="D23" t="inlineStr"/>
    </row>
    <row r="24">
      <c r="A24" t="inlineStr">
        <is>
          <t>Menthol crystal</t>
        </is>
      </c>
      <c r="B24" s="8" t="n">
        <v>2265</v>
      </c>
      <c r="C24" s="8" t="n">
        <v>3913</v>
      </c>
      <c r="D24" t="inlineStr"/>
    </row>
    <row r="25">
      <c r="A25" t="inlineStr">
        <is>
          <t>Raw silk</t>
        </is>
      </c>
      <c r="B25" s="8" t="n">
        <v>349613</v>
      </c>
      <c r="C25" s="8" t="n">
        <v>732697</v>
      </c>
      <c r="D25" s="8" t="n">
        <v>741227</v>
      </c>
    </row>
    <row r="26">
      <c r="A26" t="inlineStr">
        <is>
          <t>Cotton yarns</t>
        </is>
      </c>
      <c r="B26" s="8" t="n">
        <v>13965</v>
      </c>
      <c r="C26" s="8" t="n">
        <v>25892</v>
      </c>
      <c r="D26" s="8" t="n">
        <v>38793</v>
      </c>
    </row>
    <row r="27">
      <c r="A27" t="inlineStr">
        <is>
          <t>Iron</t>
        </is>
      </c>
      <c r="B27" s="8" t="n">
        <v>2928</v>
      </c>
      <c r="C27" s="8" t="n">
        <v>4845</v>
      </c>
      <c r="D27" s="8" t="n">
        <v>3456</v>
      </c>
    </row>
    <row r="28">
      <c r="A28" t="inlineStr">
        <is>
          <t>Plaits</t>
        </is>
      </c>
      <c r="B28" s="8" t="n">
        <v>2329</v>
      </c>
      <c r="C28" s="8" t="n">
        <v>4716</v>
      </c>
      <c r="D28" s="8" t="n">
        <v>8458</v>
      </c>
    </row>
    <row r="29">
      <c r="A29" t="inlineStr">
        <is>
          <t>Finished articles:</t>
        </is>
      </c>
      <c r="B29" t="inlineStr"/>
      <c r="C29" t="inlineStr"/>
      <c r="D29" t="inlineStr"/>
    </row>
    <row r="30">
      <c r="A30" t="inlineStr">
        <is>
          <t>Soap</t>
        </is>
      </c>
      <c r="B30" s="8" t="n">
        <v>1098</v>
      </c>
      <c r="C30" s="8" t="n">
        <v>2089</v>
      </c>
      <c r="D30" s="8" t="n">
        <v>1610</v>
      </c>
    </row>
    <row r="31">
      <c r="A31" t="inlineStr">
        <is>
          <t>Matches</t>
        </is>
      </c>
      <c r="B31" s="8" t="n">
        <v>1625</v>
      </c>
      <c r="C31" s="8" t="n">
        <v>5116</v>
      </c>
      <c r="D31" s="8" t="n">
        <v>8155</v>
      </c>
    </row>
    <row r="32">
      <c r="A32" t="inlineStr">
        <is>
          <t>Silk fabrics</t>
        </is>
      </c>
      <c r="B32" s="8" t="n">
        <v>73210</v>
      </c>
      <c r="C32" s="8" t="n">
        <v>134058</v>
      </c>
      <c r="D32" s="8" t="n">
        <v>139614</v>
      </c>
    </row>
    <row r="33">
      <c r="A33" t="inlineStr">
        <is>
          <t>Cotton fabrics</t>
        </is>
      </c>
      <c r="B33" s="8" t="n">
        <v>198738</v>
      </c>
      <c r="C33" s="8" t="n">
        <v>352217</v>
      </c>
      <c r="D33" s="8" t="n">
        <v>383600</v>
      </c>
    </row>
    <row r="34">
      <c r="A34" t="inlineStr">
        <is>
          <t>Woolen fabrics</t>
        </is>
      </c>
      <c r="B34" s="8" t="n">
        <v>1888</v>
      </c>
      <c r="C34" s="8" t="n">
        <v>3608</v>
      </c>
      <c r="D34" s="8" t="n">
        <v>2638</v>
      </c>
    </row>
    <row r="35">
      <c r="A35" t="inlineStr">
        <is>
          <t>Cotton blankets</t>
        </is>
      </c>
      <c r="B35" s="8" t="n">
        <v>1304</v>
      </c>
      <c r="C35" s="8" t="n">
        <v>2787</v>
      </c>
      <c r="D35" s="8" t="n">
        <v>3224</v>
      </c>
    </row>
    <row r="36">
      <c r="A36" t="inlineStr">
        <is>
          <t>Silk handkerchiefs</t>
        </is>
      </c>
      <c r="B36" s="8" t="n">
        <v>2056</v>
      </c>
      <c r="C36" s="8" t="n">
        <v>5205</v>
      </c>
      <c r="D36" s="8" t="n">
        <v>5914</v>
      </c>
    </row>
    <row r="37">
      <c r="A37" t="inlineStr">
        <is>
          <t>Mats and Mattings for floor</t>
        </is>
      </c>
      <c r="B37" t="inlineStr">
        <is>
          <t>—</t>
        </is>
      </c>
      <c r="C37" t="inlineStr">
        <is>
          <t>—</t>
        </is>
      </c>
      <c r="D37" s="8" t="n">
        <v>1744</v>
      </c>
    </row>
    <row r="38">
      <c r="A38" t="inlineStr">
        <is>
          <t>Hosiery goods</t>
        </is>
      </c>
      <c r="B38" s="8" t="n">
        <v>16740</v>
      </c>
      <c r="C38" s="8" t="n">
        <v>32194</v>
      </c>
      <c r="D38" s="8" t="n">
        <v>29057</v>
      </c>
    </row>
    <row r="39">
      <c r="A39" t="inlineStr">
        <is>
          <t>Hats, etc.</t>
        </is>
      </c>
      <c r="B39" s="8" t="n">
        <v>8007</v>
      </c>
      <c r="C39" s="8" t="n">
        <v>12192</v>
      </c>
      <c r="D39" s="8" t="n">
        <v>9368</v>
      </c>
    </row>
    <row r="40">
      <c r="A40" t="inlineStr">
        <is>
          <t>Buttons</t>
        </is>
      </c>
      <c r="B40" s="8" t="n">
        <v>3665</v>
      </c>
      <c r="C40" s="8" t="n">
        <v>7653</v>
      </c>
      <c r="D40" s="8" t="n">
        <v>9850</v>
      </c>
    </row>
    <row r="41">
      <c r="A41" t="inlineStr">
        <is>
          <t>Paper</t>
        </is>
      </c>
      <c r="B41" s="8" t="n">
        <v>12731</v>
      </c>
      <c r="C41" s="8" t="n">
        <v>25673</v>
      </c>
      <c r="D41" s="8" t="n">
        <v>19263</v>
      </c>
    </row>
    <row r="42">
      <c r="A42" t="inlineStr">
        <is>
          <t>Cement</t>
        </is>
      </c>
      <c r="B42" s="8" t="n">
        <v>4130</v>
      </c>
      <c r="C42" s="8" t="n">
        <v>6884</v>
      </c>
      <c r="D42" s="8" t="n">
        <v>7120</v>
      </c>
    </row>
    <row r="43">
      <c r="A43" t="inlineStr">
        <is>
          <t>Potteries</t>
        </is>
      </c>
      <c r="B43" s="8" t="n">
        <v>18361</v>
      </c>
      <c r="C43" s="8" t="n">
        <v>34637</v>
      </c>
      <c r="D43" s="8" t="n">
        <v>30490</v>
      </c>
    </row>
    <row r="44">
      <c r="A44" t="inlineStr">
        <is>
          <t>Glass and glass manufactures</t>
        </is>
      </c>
      <c r="B44" s="8" t="n">
        <v>6723</v>
      </c>
      <c r="C44" s="8" t="n">
        <v>12943</v>
      </c>
      <c r="D44" s="8" t="n">
        <v>16631</v>
      </c>
    </row>
    <row r="45">
      <c r="A45" t="inlineStr">
        <is>
          <t>Insulated wires</t>
        </is>
      </c>
      <c r="B45" t="inlineStr">
        <is>
          <t>—</t>
        </is>
      </c>
      <c r="C45" t="inlineStr">
        <is>
          <t>—</t>
        </is>
      </c>
      <c r="D45" s="8" t="n">
        <v>1944</v>
      </c>
    </row>
    <row r="46">
      <c r="A46" t="inlineStr">
        <is>
          <t>Iron manufactures</t>
        </is>
      </c>
      <c r="B46" s="8" t="n">
        <v>7757</v>
      </c>
      <c r="C46" s="8" t="n">
        <v>13680</v>
      </c>
      <c r="D46" s="8" t="n">
        <v>12058</v>
      </c>
    </row>
    <row r="47">
      <c r="A47" t="inlineStr">
        <is>
          <t>Rubber tyres</t>
        </is>
      </c>
      <c r="B47" s="8" t="n">
        <v>2952</v>
      </c>
      <c r="C47" s="8" t="n">
        <v>5722</v>
      </c>
      <c r="D47" s="8" t="n">
        <v>4940</v>
      </c>
    </row>
    <row r="48">
      <c r="A48" t="inlineStr">
        <is>
          <t>Machines and parts thereof</t>
        </is>
      </c>
      <c r="B48" s="8" t="n">
        <v>6911</v>
      </c>
      <c r="C48" s="8" t="n">
        <v>10605</v>
      </c>
      <c r="D48" s="8" t="n">
        <v>11311</v>
      </c>
    </row>
    <row r="49">
      <c r="A49" t="inlineStr">
        <is>
          <t>Umbrellas</t>
        </is>
      </c>
      <c r="B49" s="8" t="n">
        <v>1201</v>
      </c>
      <c r="C49" s="8" t="n">
        <v>2516</v>
      </c>
      <c r="D49" s="8" t="n">
        <v>2343</v>
      </c>
    </row>
    <row r="50">
      <c r="A50" t="inlineStr">
        <is>
          <t>Brushes</t>
        </is>
      </c>
      <c r="B50" s="8" t="n">
        <v>3004</v>
      </c>
      <c r="C50" s="8" t="n">
        <v>5119</v>
      </c>
      <c r="D50" s="8" t="n">
        <v>5629</v>
      </c>
    </row>
    <row r="51">
      <c r="A51" t="inlineStr">
        <is>
          <t>Lamps and parts thereof</t>
        </is>
      </c>
      <c r="B51" s="8" t="n">
        <v>4814</v>
      </c>
      <c r="C51" s="8" t="n">
        <v>8368</v>
      </c>
      <c r="D51" s="8" t="n">
        <v>6879</v>
      </c>
    </row>
    <row r="52">
      <c r="A52" t="inlineStr">
        <is>
          <t>Toys</t>
        </is>
      </c>
      <c r="B52" s="8" t="n">
        <v>6326</v>
      </c>
      <c r="C52" s="8" t="n">
        <v>10997</v>
      </c>
      <c r="D52" s="8" t="n">
        <v>10520</v>
      </c>
    </row>
    <row r="54">
      <c r="A54" s="2" t="inlineStr">
        <is>
          <t>Transcriber's notes</t>
        </is>
      </c>
    </row>
    <row r="55">
      <c r="A55" t="inlineStr">
        <is>
          <t>On p0498 (printed p. 439) the 1927 column is cut off at the right edge of the scan (only the final digit or two of each figure survives, e.g. "'7", "6", "'8"); all 1927 cells for rows printed on p0498 (Rice and paddy through Menthol crystal) are left blank. 1927 Starch shows only a final '0'.</t>
        </is>
      </c>
    </row>
    <row r="56">
      <c r="A56" t="inlineStr">
        <is>
          <t>Rows from 'Raw silk' onward are on p0499 (printed p. 440), headings repeated; 'Raw silk' ... 'Plaits' continue the 'Worked materials' group.</t>
        </is>
      </c>
    </row>
    <row r="57">
      <c r="A57" t="inlineStr">
        <is>
          <t>No total printed. Faint but legible: 1927 Hosiery goods 29,057 and Hats 9,368 (first digits weak).</t>
        </is>
      </c>
    </row>
  </sheetData>
  <hyperlinks>
    <hyperlink xmlns:r="http://schemas.openxmlformats.org/officeDocument/2006/relationships" ref="A5" r:id="rId1"/>
  </hyperlinks>
  <pageMargins left="0.75" right="0.75" top="1" bottom="1" header="0.5" footer="0.5"/>
</worksheet>
</file>

<file path=xl/worksheets/sheet601.xml><?xml version="1.0" encoding="utf-8"?>
<worksheet xmlns="http://schemas.openxmlformats.org/spreadsheetml/2006/main">
  <sheetPr>
    <outlinePr summaryBelow="1" summaryRight="1"/>
    <pageSetUpPr/>
  </sheetPr>
  <dimension ref="A1:D5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Imports</t>
        </is>
      </c>
    </row>
    <row r="2">
      <c r="A2" t="inlineStr">
        <is>
          <t>Foreign Trade · printed pp. 440, 441</t>
        </is>
      </c>
    </row>
    <row r="3">
      <c r="A3" t="inlineStr">
        <is>
          <t>(¥1,000) — Summary of Principal Imports and Exports</t>
        </is>
      </c>
    </row>
    <row r="4">
      <c r="A4" t="inlineStr">
        <is>
          <t>Scan: https://archive.org/details/japan-year-book-1930/page/n499/mode/1up, https://archive.org/details/japan-year-book-1930/page/n500/mode/1up</t>
        </is>
      </c>
    </row>
    <row r="5">
      <c r="A5" s="3" t="inlineStr">
        <is>
          <t>← Contents</t>
        </is>
      </c>
    </row>
    <row r="7">
      <c r="A7" s="5" t="inlineStr">
        <is>
          <t>Item</t>
        </is>
      </c>
      <c r="B7" s="5" t="inlineStr">
        <is>
          <t>1929 (1st half)</t>
        </is>
      </c>
      <c r="C7" s="5" t="inlineStr">
        <is>
          <t>1928</t>
        </is>
      </c>
      <c r="D7" s="5" t="inlineStr">
        <is>
          <t>1927</t>
        </is>
      </c>
    </row>
    <row r="8">
      <c r="A8" t="inlineStr">
        <is>
          <t>Food: (a) Raw</t>
        </is>
      </c>
      <c r="B8" t="inlineStr"/>
      <c r="C8" t="inlineStr"/>
      <c r="D8" t="inlineStr"/>
    </row>
    <row r="9">
      <c r="A9" t="inlineStr">
        <is>
          <t>Rice and paddy</t>
        </is>
      </c>
      <c r="B9" s="8" t="n">
        <v>12995</v>
      </c>
      <c r="C9" s="8" t="n">
        <v>33672</v>
      </c>
      <c r="D9" s="8" t="n">
        <v>78905</v>
      </c>
    </row>
    <row r="10">
      <c r="A10" t="inlineStr">
        <is>
          <t>Wheat</t>
        </is>
      </c>
      <c r="B10" s="8" t="n">
        <v>48570</v>
      </c>
      <c r="C10" s="8" t="n">
        <v>67785</v>
      </c>
      <c r="D10" s="8" t="n">
        <v>53930</v>
      </c>
    </row>
    <row r="11">
      <c r="A11" t="inlineStr">
        <is>
          <t>Beans and pease</t>
        </is>
      </c>
      <c r="B11" s="8" t="n">
        <v>48714</v>
      </c>
      <c r="C11" s="8" t="n">
        <v>67830</v>
      </c>
      <c r="D11" s="8" t="n">
        <v>52908</v>
      </c>
    </row>
    <row r="12">
      <c r="A12" t="inlineStr">
        <is>
          <t>Bird's eggs</t>
        </is>
      </c>
      <c r="B12" s="8" t="n">
        <v>2529</v>
      </c>
      <c r="C12" s="8" t="n">
        <v>6958</v>
      </c>
      <c r="D12" s="8" t="n">
        <v>9981</v>
      </c>
    </row>
    <row r="13">
      <c r="A13" t="inlineStr">
        <is>
          <t>(b) Manufactured</t>
        </is>
      </c>
      <c r="B13" t="inlineStr"/>
      <c r="C13" t="inlineStr"/>
      <c r="D13" t="inlineStr"/>
    </row>
    <row r="14">
      <c r="A14" t="inlineStr">
        <is>
          <t>Sugar</t>
        </is>
      </c>
      <c r="B14" s="8" t="n">
        <v>14600</v>
      </c>
      <c r="C14" s="8" t="n">
        <v>64956</v>
      </c>
      <c r="D14" s="8" t="n">
        <v>75802</v>
      </c>
    </row>
    <row r="15">
      <c r="A15" t="inlineStr">
        <is>
          <t>Salts</t>
        </is>
      </c>
      <c r="B15" t="inlineStr">
        <is>
          <t>—</t>
        </is>
      </c>
      <c r="C15" t="inlineStr">
        <is>
          <t>—</t>
        </is>
      </c>
      <c r="D15" s="8" t="n">
        <v>3573</v>
      </c>
    </row>
    <row r="16">
      <c r="A16" t="inlineStr">
        <is>
          <t>Raw materials:</t>
        </is>
      </c>
      <c r="B16" t="inlineStr"/>
      <c r="C16" t="inlineStr"/>
      <c r="D16" t="inlineStr"/>
    </row>
    <row r="17">
      <c r="A17" t="inlineStr">
        <is>
          <t>Oil materials</t>
        </is>
      </c>
      <c r="B17" s="8" t="n">
        <v>14379</v>
      </c>
      <c r="C17" s="8" t="n">
        <v>21821</v>
      </c>
      <c r="D17" s="8" t="n">
        <v>18853</v>
      </c>
    </row>
    <row r="18">
      <c r="A18" t="inlineStr">
        <is>
          <t>India-rubber</t>
        </is>
      </c>
      <c r="B18" s="8" t="n">
        <v>15576</v>
      </c>
      <c r="C18" s="8" t="n">
        <v>27893</v>
      </c>
      <c r="D18" s="8" t="n">
        <v>34400</v>
      </c>
    </row>
    <row r="19">
      <c r="A19" t="inlineStr">
        <is>
          <t>Nitrate of soda, crude</t>
        </is>
      </c>
      <c r="B19" s="8" t="n">
        <v>8875</v>
      </c>
      <c r="C19" s="8" t="n">
        <v>6108</v>
      </c>
      <c r="D19" s="8" t="n">
        <v>6754</v>
      </c>
    </row>
    <row r="20">
      <c r="A20" t="inlineStr">
        <is>
          <t>Sulphate of ammonium</t>
        </is>
      </c>
      <c r="B20" s="8" t="n">
        <v>32341</v>
      </c>
      <c r="C20" s="8" t="n">
        <v>36304</v>
      </c>
      <c r="D20" s="8" t="n">
        <v>32751</v>
      </c>
    </row>
    <row r="21">
      <c r="A21" t="inlineStr">
        <is>
          <t>Phosphorite</t>
        </is>
      </c>
      <c r="B21" s="8" t="n">
        <v>6300</v>
      </c>
      <c r="C21" s="8" t="n">
        <v>11975</v>
      </c>
      <c r="D21" s="8" t="n">
        <v>10762</v>
      </c>
    </row>
    <row r="22">
      <c r="A22" t="inlineStr">
        <is>
          <t>Oil cake</t>
        </is>
      </c>
      <c r="B22" s="8" t="n">
        <v>58946</v>
      </c>
      <c r="C22" s="8" t="n">
        <v>86927</v>
      </c>
      <c r="D22" s="8" t="n">
        <v>98979</v>
      </c>
    </row>
    <row r="23">
      <c r="A23" t="inlineStr">
        <is>
          <t>Cotton, raw</t>
        </is>
      </c>
      <c r="B23" s="8" t="n">
        <v>366771</v>
      </c>
      <c r="C23" s="8" t="n">
        <v>549938</v>
      </c>
      <c r="D23" s="8" t="n">
        <v>624629</v>
      </c>
    </row>
    <row r="24">
      <c r="A24" t="inlineStr">
        <is>
          <t>Flax, hemp, etc.</t>
        </is>
      </c>
      <c r="B24" s="8" t="n">
        <v>15396</v>
      </c>
      <c r="C24" s="8" t="n">
        <v>27821</v>
      </c>
      <c r="D24" s="8" t="n">
        <v>25650</v>
      </c>
    </row>
    <row r="25">
      <c r="A25" t="inlineStr">
        <is>
          <t>Wool</t>
        </is>
      </c>
      <c r="B25" s="8" t="n">
        <v>76197</v>
      </c>
      <c r="C25" s="8" t="n">
        <v>111857</v>
      </c>
      <c r="D25" s="8" t="n">
        <v>101675</v>
      </c>
    </row>
    <row r="26">
      <c r="A26" t="inlineStr">
        <is>
          <t>Coal</t>
        </is>
      </c>
      <c r="B26" s="8" t="n">
        <v>20954</v>
      </c>
      <c r="C26" s="8" t="n">
        <v>36976</v>
      </c>
      <c r="D26" s="8" t="n">
        <v>35487</v>
      </c>
    </row>
    <row r="27">
      <c r="A27" t="inlineStr">
        <is>
          <t>Ores</t>
        </is>
      </c>
      <c r="B27" s="8" t="n">
        <v>11142</v>
      </c>
      <c r="C27" s="8" t="n">
        <v>20822</v>
      </c>
      <c r="D27" s="8" t="n">
        <v>12929</v>
      </c>
    </row>
    <row r="28">
      <c r="A28" t="inlineStr">
        <is>
          <t>Wood</t>
        </is>
      </c>
      <c r="B28" s="8" t="n">
        <v>51564</v>
      </c>
      <c r="C28" s="8" t="n">
        <v>110884</v>
      </c>
      <c r="D28" s="8" t="n">
        <v>103804</v>
      </c>
    </row>
    <row r="29">
      <c r="A29" t="inlineStr">
        <is>
          <t>Starch</t>
        </is>
      </c>
      <c r="B29" s="8" t="n">
        <v>5869</v>
      </c>
      <c r="C29" s="8" t="n">
        <v>14233</v>
      </c>
      <c r="D29" s="8" t="n">
        <v>11881</v>
      </c>
    </row>
    <row r="30">
      <c r="A30" t="inlineStr">
        <is>
          <t>Worked materials:</t>
        </is>
      </c>
      <c r="B30" t="inlineStr"/>
      <c r="C30" t="inlineStr"/>
      <c r="D30" t="inlineStr"/>
    </row>
    <row r="31">
      <c r="A31" t="inlineStr">
        <is>
          <t>Skin, hide, etc.</t>
        </is>
      </c>
      <c r="B31" s="8" t="n">
        <v>6902</v>
      </c>
      <c r="C31" s="8" t="n">
        <v>10474</v>
      </c>
      <c r="D31" s="8" t="n">
        <v>9467</v>
      </c>
    </row>
    <row r="32">
      <c r="A32" t="inlineStr">
        <is>
          <t>Leather</t>
        </is>
      </c>
      <c r="B32" s="8" t="n">
        <v>4015</v>
      </c>
      <c r="C32" s="8" t="n">
        <v>7713</v>
      </c>
      <c r="D32" s="8" t="n">
        <v>7668</v>
      </c>
    </row>
    <row r="33">
      <c r="A33" t="inlineStr">
        <is>
          <t>Caustic soda and soda ash</t>
        </is>
      </c>
      <c r="B33" s="8" t="n">
        <v>4940</v>
      </c>
      <c r="C33" s="8" t="n">
        <v>13363</v>
      </c>
      <c r="D33" s="8" t="n">
        <v>12243</v>
      </c>
    </row>
    <row r="34">
      <c r="A34" t="inlineStr">
        <is>
          <t>Artificial indigo and other synthetic dyes</t>
        </is>
      </c>
      <c r="B34" s="8" t="n">
        <v>4990</v>
      </c>
      <c r="C34" s="8" t="n">
        <v>9923</v>
      </c>
      <c r="D34" s="8" t="n">
        <v>7709</v>
      </c>
    </row>
    <row r="35">
      <c r="A35" t="inlineStr">
        <is>
          <t>Woolen or worsted yarns</t>
        </is>
      </c>
      <c r="B35" s="8" t="n">
        <v>11376</v>
      </c>
      <c r="C35" s="8" t="n">
        <v>32105</v>
      </c>
      <c r="D35" s="8" t="n">
        <v>43552</v>
      </c>
    </row>
    <row r="36">
      <c r="A36" t="inlineStr">
        <is>
          <t>Pulp for paper making</t>
        </is>
      </c>
      <c r="B36" s="8" t="n">
        <v>7652</v>
      </c>
      <c r="C36" s="8" t="n">
        <v>11455</v>
      </c>
      <c r="D36" s="8" t="n">
        <v>11930</v>
      </c>
    </row>
    <row r="37">
      <c r="A37" t="inlineStr">
        <is>
          <t>Iron, lump, ingots, slabs, bars, rods, etc.</t>
        </is>
      </c>
      <c r="B37" s="8" t="n">
        <v>69754</v>
      </c>
      <c r="C37" s="8" t="n">
        <v>120393</v>
      </c>
      <c r="D37" s="8" t="n">
        <v>106890</v>
      </c>
    </row>
    <row r="38">
      <c r="A38" t="inlineStr">
        <is>
          <t>Leads, ingots and slabs</t>
        </is>
      </c>
      <c r="B38" s="8" t="n">
        <v>7885</v>
      </c>
      <c r="C38" s="8" t="n">
        <v>14722</v>
      </c>
      <c r="D38" s="8" t="n">
        <v>15227</v>
      </c>
    </row>
    <row r="39">
      <c r="A39" t="inlineStr">
        <is>
          <t>Zinc, lump, slabs and grains</t>
        </is>
      </c>
      <c r="B39" s="8" t="n">
        <v>5183</v>
      </c>
      <c r="C39" s="8" t="n">
        <v>9559</v>
      </c>
      <c r="D39" s="8" t="n">
        <v>11041</v>
      </c>
    </row>
    <row r="40">
      <c r="A40" t="inlineStr">
        <is>
          <t>Construction materials</t>
        </is>
      </c>
      <c r="B40" t="inlineStr">
        <is>
          <t>—</t>
        </is>
      </c>
      <c r="C40" t="inlineStr">
        <is>
          <t>—</t>
        </is>
      </c>
      <c r="D40" s="8" t="n">
        <v>9175</v>
      </c>
    </row>
    <row r="41">
      <c r="A41" t="inlineStr">
        <is>
          <t>Finished articles:</t>
        </is>
      </c>
      <c r="B41" t="inlineStr"/>
      <c r="C41" t="inlineStr"/>
      <c r="D41" t="inlineStr"/>
    </row>
    <row r="42">
      <c r="A42" t="inlineStr">
        <is>
          <t>Volatile oil</t>
        </is>
      </c>
      <c r="B42" s="8" t="n">
        <v>2730</v>
      </c>
      <c r="C42" s="8" t="n">
        <v>6580</v>
      </c>
      <c r="D42" s="8" t="n">
        <v>11007</v>
      </c>
    </row>
    <row r="43">
      <c r="A43" t="inlineStr">
        <is>
          <t>Kerosene oil</t>
        </is>
      </c>
      <c r="B43" s="8" t="n">
        <v>17533</v>
      </c>
      <c r="C43" s="8" t="n">
        <v>30686</v>
      </c>
      <c r="D43" s="8" t="n">
        <v>24238</v>
      </c>
    </row>
    <row r="44">
      <c r="A44" t="inlineStr">
        <is>
          <t>Cotton fabrics</t>
        </is>
      </c>
      <c r="B44" s="8" t="n">
        <v>4983</v>
      </c>
      <c r="C44" s="8" t="n">
        <v>7435</v>
      </c>
      <c r="D44" s="8" t="n">
        <v>7236</v>
      </c>
    </row>
    <row r="45">
      <c r="A45" t="inlineStr">
        <is>
          <t>Woolen fabrics</t>
        </is>
      </c>
      <c r="B45" s="8" t="n">
        <v>9432</v>
      </c>
      <c r="C45" s="8" t="n">
        <v>31113</v>
      </c>
      <c r="D45" s="8" t="n">
        <v>34660</v>
      </c>
    </row>
    <row r="46">
      <c r="A46" t="inlineStr">
        <is>
          <t>Printing paper</t>
        </is>
      </c>
      <c r="B46" s="8" t="n">
        <v>1809</v>
      </c>
      <c r="C46" s="8" t="n">
        <v>5520</v>
      </c>
      <c r="D46" s="8" t="n">
        <v>5699</v>
      </c>
    </row>
    <row r="47">
      <c r="A47" t="inlineStr">
        <is>
          <t>Iron nails</t>
        </is>
      </c>
      <c r="B47" t="inlineStr">
        <is>
          <t>—</t>
        </is>
      </c>
      <c r="C47" t="inlineStr">
        <is>
          <t>—</t>
        </is>
      </c>
      <c r="D47" s="9" t="n">
        <v>171</v>
      </c>
    </row>
    <row r="48">
      <c r="A48" t="inlineStr">
        <is>
          <t>Watches and parts</t>
        </is>
      </c>
      <c r="B48" t="inlineStr">
        <is>
          <t>—</t>
        </is>
      </c>
      <c r="C48" t="inlineStr">
        <is>
          <t>—</t>
        </is>
      </c>
      <c r="D48" s="8" t="n">
        <v>7275</v>
      </c>
    </row>
    <row r="49">
      <c r="A49" t="inlineStr">
        <is>
          <t>Automobiles and parts</t>
        </is>
      </c>
      <c r="B49" s="8" t="n">
        <v>18324</v>
      </c>
      <c r="C49" s="8" t="n">
        <v>32244</v>
      </c>
      <c r="D49" s="8" t="n">
        <v>18281</v>
      </c>
    </row>
    <row r="50">
      <c r="A50" t="inlineStr">
        <is>
          <t>Machines and parts</t>
        </is>
      </c>
      <c r="B50" s="8" t="n">
        <v>62528</v>
      </c>
      <c r="C50" s="8" t="n">
        <v>92206</v>
      </c>
      <c r="D50" s="8" t="n">
        <v>78612</v>
      </c>
    </row>
    <row r="52">
      <c r="A52" s="2" t="inlineStr">
        <is>
          <t>Transcriber's notes</t>
        </is>
      </c>
    </row>
    <row r="53">
      <c r="A53" t="inlineStr">
        <is>
          <t>Rows from 'Caustic soda and soda ash' onward are on p0500 (printed p. 441), headings repeated; they continue the 'Worked materials' group.</t>
        </is>
      </c>
    </row>
    <row r="54">
      <c r="A54" t="inlineStr">
        <is>
          <t>No total printed. Many 1927 figures lightly printed (e.g. 75,802, 35,487) but legible.</t>
        </is>
      </c>
    </row>
  </sheetData>
  <hyperlinks>
    <hyperlink xmlns:r="http://schemas.openxmlformats.org/officeDocument/2006/relationships" ref="A5" r:id="rId1"/>
  </hyperlinks>
  <pageMargins left="0.75" right="0.75" top="1" bottom="1" header="0.5" footer="0.5"/>
</worksheet>
</file>

<file path=xl/worksheets/sheet602.xml><?xml version="1.0" encoding="utf-8"?>
<worksheet xmlns="http://schemas.openxmlformats.org/spreadsheetml/2006/main">
  <sheetPr>
    <outlinePr summaryBelow="1" summaryRight="1"/>
    <pageSetUpPr/>
  </sheetPr>
  <dimension ref="A1:C56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Exports</t>
        </is>
      </c>
    </row>
    <row r="2">
      <c r="A2" t="inlineStr">
        <is>
          <t>Foreign Trade · printed pp. 441, 442, 443, 444, 445</t>
        </is>
      </c>
    </row>
    <row r="3">
      <c r="A3" t="inlineStr">
        <is>
          <t>(in ¥1,000) — Staple Articles; Where They Go or Come From</t>
        </is>
      </c>
    </row>
    <row r="4">
      <c r="A4" t="inlineStr">
        <is>
          <t>Scan: https://archive.org/details/japan-year-book-1930/page/n500/mode/1up, https://archive.org/details/japan-year-book-1930/page/n501/mode/1up, https://archive.org/details/japan-year-book-1930/page/n502/mode/1up, https://archive.org/details/japan-year-book-1930/page/n503/mode/1up, https://archive.org/details/japan-year-book-1930/page/n504/mode/1up</t>
        </is>
      </c>
    </row>
    <row r="5">
      <c r="A5" s="3" t="inlineStr">
        <is>
          <t>← Contents</t>
        </is>
      </c>
    </row>
    <row r="7">
      <c r="A7" s="2" t="inlineStr">
        <is>
          <t>Rice and Paddy</t>
        </is>
      </c>
    </row>
    <row r="8">
      <c r="A8" s="5" t="inlineStr">
        <is>
          <t>Country</t>
        </is>
      </c>
      <c r="B8" s="5" t="inlineStr">
        <is>
          <t>1928</t>
        </is>
      </c>
      <c r="C8" s="5" t="inlineStr">
        <is>
          <t>1927</t>
        </is>
      </c>
    </row>
    <row r="9">
      <c r="A9" t="inlineStr">
        <is>
          <t>Asiatic Russia</t>
        </is>
      </c>
      <c r="B9" s="9" t="n">
        <v>232</v>
      </c>
      <c r="C9" s="9" t="n">
        <v>104</v>
      </c>
    </row>
    <row r="10">
      <c r="A10" t="inlineStr">
        <is>
          <t>United States</t>
        </is>
      </c>
      <c r="B10" s="9" t="n">
        <v>160</v>
      </c>
      <c r="C10" s="9" t="n">
        <v>151</v>
      </c>
    </row>
    <row r="11">
      <c r="A11" t="inlineStr">
        <is>
          <t>Canada</t>
        </is>
      </c>
      <c r="B11" s="9" t="n">
        <v>516</v>
      </c>
      <c r="C11" s="9" t="n">
        <v>597</v>
      </c>
    </row>
    <row r="12">
      <c r="A12" t="inlineStr">
        <is>
          <t>Hawaii</t>
        </is>
      </c>
      <c r="B12" s="9" t="n">
        <v>118</v>
      </c>
      <c r="C12" s="9" t="n">
        <v>202</v>
      </c>
    </row>
    <row r="13">
      <c r="A13" t="inlineStr">
        <is>
          <t>Others</t>
        </is>
      </c>
      <c r="B13" s="9" t="n">
        <v>252</v>
      </c>
      <c r="C13" s="9" t="n">
        <v>373</v>
      </c>
    </row>
    <row r="14">
      <c r="A14" t="inlineStr">
        <is>
          <t>Total</t>
        </is>
      </c>
      <c r="B14" s="8" t="n">
        <v>1278</v>
      </c>
      <c r="C14" s="8" t="n">
        <v>1428</v>
      </c>
    </row>
    <row r="16">
      <c r="A16" s="2" t="inlineStr">
        <is>
          <t>Beans and Pease</t>
        </is>
      </c>
    </row>
    <row r="17">
      <c r="A17" s="5" t="inlineStr">
        <is>
          <t>Country</t>
        </is>
      </c>
      <c r="B17" s="5" t="inlineStr">
        <is>
          <t>1928</t>
        </is>
      </c>
      <c r="C17" s="5" t="inlineStr">
        <is>
          <t>1927</t>
        </is>
      </c>
    </row>
    <row r="18">
      <c r="A18" t="inlineStr">
        <is>
          <t>Great Britain</t>
        </is>
      </c>
      <c r="B18" s="8" t="n">
        <v>4889</v>
      </c>
      <c r="C18" s="8" t="n">
        <v>6609</v>
      </c>
    </row>
    <row r="19">
      <c r="A19" t="inlineStr">
        <is>
          <t>United States</t>
        </is>
      </c>
      <c r="B19" s="8" t="n">
        <v>3011</v>
      </c>
      <c r="C19" s="8" t="n">
        <v>2646</v>
      </c>
    </row>
    <row r="20">
      <c r="A20" t="inlineStr">
        <is>
          <t>Canada</t>
        </is>
      </c>
      <c r="B20" s="9" t="n">
        <v>329</v>
      </c>
      <c r="C20" s="9" t="n">
        <v>229</v>
      </c>
    </row>
    <row r="21">
      <c r="A21" t="inlineStr">
        <is>
          <t>Hawaii</t>
        </is>
      </c>
      <c r="B21" s="9" t="n">
        <v>271</v>
      </c>
      <c r="C21" s="9" t="n">
        <v>266</v>
      </c>
    </row>
    <row r="22">
      <c r="A22" t="inlineStr">
        <is>
          <t>Others</t>
        </is>
      </c>
      <c r="B22" s="8" t="n">
        <v>1901</v>
      </c>
      <c r="C22" s="9" t="n">
        <v>644</v>
      </c>
    </row>
    <row r="23">
      <c r="A23" t="inlineStr">
        <is>
          <t>Total</t>
        </is>
      </c>
      <c r="B23" s="8" t="n">
        <v>10401</v>
      </c>
      <c r="C23" s="8" t="n">
        <v>10466</v>
      </c>
    </row>
    <row r="25">
      <c r="A25" s="2" t="inlineStr">
        <is>
          <t>Aquatic products</t>
        </is>
      </c>
    </row>
    <row r="26">
      <c r="A26" s="5" t="inlineStr">
        <is>
          <t>Country</t>
        </is>
      </c>
      <c r="B26" s="5" t="inlineStr">
        <is>
          <t>1928</t>
        </is>
      </c>
      <c r="C26" s="5" t="inlineStr">
        <is>
          <t>1927</t>
        </is>
      </c>
    </row>
    <row r="27">
      <c r="A27" t="inlineStr">
        <is>
          <t>China</t>
        </is>
      </c>
      <c r="B27" s="8" t="n">
        <v>5168</v>
      </c>
      <c r="C27" s="8" t="n">
        <v>7478</v>
      </c>
    </row>
    <row r="28">
      <c r="A28" t="inlineStr">
        <is>
          <t>Kwantung</t>
        </is>
      </c>
      <c r="B28" s="8" t="n">
        <v>2225</v>
      </c>
      <c r="C28" s="8" t="n">
        <v>1675</v>
      </c>
    </row>
    <row r="29">
      <c r="A29" t="inlineStr">
        <is>
          <t>Hongkong</t>
        </is>
      </c>
      <c r="B29" s="8" t="n">
        <v>5481</v>
      </c>
      <c r="C29" s="8" t="n">
        <v>6019</v>
      </c>
    </row>
    <row r="30">
      <c r="A30" t="inlineStr">
        <is>
          <t>Straits Settlements</t>
        </is>
      </c>
      <c r="B30" s="9" t="n">
        <v>804</v>
      </c>
      <c r="C30" s="8" t="n">
        <v>1983</v>
      </c>
    </row>
    <row r="31">
      <c r="A31" t="inlineStr">
        <is>
          <t>Hawaii</t>
        </is>
      </c>
      <c r="B31" s="8" t="n">
        <v>1026</v>
      </c>
      <c r="C31" s="8" t="n">
        <v>1046</v>
      </c>
    </row>
    <row r="32">
      <c r="A32" t="inlineStr">
        <is>
          <t>United States</t>
        </is>
      </c>
      <c r="B32" s="8" t="n">
        <v>1675</v>
      </c>
      <c r="C32" s="9" t="n">
        <v>759</v>
      </c>
    </row>
    <row r="33">
      <c r="A33" t="inlineStr">
        <is>
          <t>Others</t>
        </is>
      </c>
      <c r="B33" s="9" t="n">
        <v>998</v>
      </c>
      <c r="C33" s="8" t="n">
        <v>2223</v>
      </c>
    </row>
    <row r="34">
      <c r="A34" t="inlineStr">
        <is>
          <t>Total</t>
        </is>
      </c>
      <c r="B34" s="8" t="n">
        <v>17376</v>
      </c>
      <c r="C34" s="8" t="n">
        <v>20146</v>
      </c>
    </row>
    <row r="36">
      <c r="A36" s="2" t="inlineStr">
        <is>
          <t>Tea</t>
        </is>
      </c>
    </row>
    <row r="37">
      <c r="A37" s="5" t="inlineStr">
        <is>
          <t>Country</t>
        </is>
      </c>
      <c r="B37" s="5" t="inlineStr">
        <is>
          <t>1928</t>
        </is>
      </c>
      <c r="C37" s="5" t="inlineStr">
        <is>
          <t>1927</t>
        </is>
      </c>
    </row>
    <row r="38">
      <c r="A38" t="inlineStr">
        <is>
          <t>Kwantung</t>
        </is>
      </c>
      <c r="B38" s="9" t="n">
        <v>126</v>
      </c>
      <c r="C38" s="9" t="n">
        <v>127</v>
      </c>
    </row>
    <row r="39">
      <c r="A39" t="inlineStr">
        <is>
          <t>United States</t>
        </is>
      </c>
      <c r="B39" s="8" t="n">
        <v>9288</v>
      </c>
      <c r="C39" s="8" t="n">
        <v>8640</v>
      </c>
    </row>
    <row r="40">
      <c r="A40" t="inlineStr">
        <is>
          <t>Canada</t>
        </is>
      </c>
      <c r="B40" s="8" t="n">
        <v>1468</v>
      </c>
      <c r="C40" s="8" t="n">
        <v>1335</v>
      </c>
    </row>
    <row r="41">
      <c r="A41" t="inlineStr">
        <is>
          <t>Others</t>
        </is>
      </c>
      <c r="B41" s="9" t="n">
        <v>967</v>
      </c>
      <c r="C41" s="9" t="n">
        <v>794</v>
      </c>
    </row>
    <row r="42">
      <c r="A42" t="inlineStr">
        <is>
          <t>Total</t>
        </is>
      </c>
      <c r="B42" s="8" t="n">
        <v>11848</v>
      </c>
      <c r="C42" s="8" t="n">
        <v>10897</v>
      </c>
    </row>
    <row r="44">
      <c r="A44" s="2" t="inlineStr">
        <is>
          <t>Sugar, refined</t>
        </is>
      </c>
    </row>
    <row r="45">
      <c r="A45" s="5" t="inlineStr">
        <is>
          <t>Country</t>
        </is>
      </c>
      <c r="B45" s="5" t="inlineStr">
        <is>
          <t>1928</t>
        </is>
      </c>
      <c r="C45" s="5" t="inlineStr">
        <is>
          <t>1927</t>
        </is>
      </c>
    </row>
    <row r="46">
      <c r="A46" t="inlineStr">
        <is>
          <t>China</t>
        </is>
      </c>
      <c r="B46" s="8" t="n">
        <v>31620</v>
      </c>
      <c r="C46" s="8" t="n">
        <v>24619</v>
      </c>
    </row>
    <row r="47">
      <c r="A47" t="inlineStr">
        <is>
          <t>Kwantung</t>
        </is>
      </c>
      <c r="B47" s="8" t="n">
        <v>3710</v>
      </c>
      <c r="C47" s="8" t="n">
        <v>2495</v>
      </c>
    </row>
    <row r="48">
      <c r="A48" t="inlineStr">
        <is>
          <t>Asiatic Russia</t>
        </is>
      </c>
      <c r="B48" s="8" t="n">
        <v>2237</v>
      </c>
      <c r="C48" s="8" t="n">
        <v>1611</v>
      </c>
    </row>
    <row r="49">
      <c r="A49" t="inlineStr">
        <is>
          <t>Others</t>
        </is>
      </c>
      <c r="B49" s="9" t="n">
        <v>847</v>
      </c>
      <c r="C49" s="9" t="n">
        <v>228</v>
      </c>
    </row>
    <row r="50">
      <c r="A50" t="inlineStr">
        <is>
          <t>Total</t>
        </is>
      </c>
      <c r="B50" s="8" t="n">
        <v>38415</v>
      </c>
      <c r="C50" s="8" t="n">
        <v>28918</v>
      </c>
    </row>
    <row r="52">
      <c r="A52" s="2" t="inlineStr">
        <is>
          <t>Beer</t>
        </is>
      </c>
    </row>
    <row r="53">
      <c r="A53" s="5" t="inlineStr">
        <is>
          <t>Country</t>
        </is>
      </c>
      <c r="B53" s="5" t="inlineStr">
        <is>
          <t>1928</t>
        </is>
      </c>
      <c r="C53" s="5" t="inlineStr">
        <is>
          <t>1927</t>
        </is>
      </c>
    </row>
    <row r="54">
      <c r="A54" t="inlineStr">
        <is>
          <t>Kwantung</t>
        </is>
      </c>
      <c r="B54" s="8" t="n">
        <v>1079</v>
      </c>
      <c r="C54" s="9" t="n">
        <v>628</v>
      </c>
    </row>
    <row r="55">
      <c r="A55" t="inlineStr">
        <is>
          <t>China</t>
        </is>
      </c>
      <c r="B55" s="8" t="n">
        <v>1600</v>
      </c>
      <c r="C55" s="8" t="n">
        <v>2039</v>
      </c>
    </row>
    <row r="56">
      <c r="A56" t="inlineStr">
        <is>
          <t>Hongkong</t>
        </is>
      </c>
      <c r="B56" s="9" t="n">
        <v>264</v>
      </c>
      <c r="C56" s="9" t="n">
        <v>314</v>
      </c>
    </row>
    <row r="57">
      <c r="A57" t="inlineStr">
        <is>
          <t>British India</t>
        </is>
      </c>
      <c r="B57" s="9" t="n">
        <v>566</v>
      </c>
      <c r="C57" s="9" t="n">
        <v>497</v>
      </c>
    </row>
    <row r="58">
      <c r="A58" t="inlineStr">
        <is>
          <t>Straits Settlements</t>
        </is>
      </c>
      <c r="B58" s="9" t="n">
        <v>175</v>
      </c>
      <c r="C58" s="9" t="n">
        <v>257</v>
      </c>
    </row>
    <row r="59">
      <c r="A59" t="inlineStr">
        <is>
          <t>Dutch India</t>
        </is>
      </c>
      <c r="B59" s="9" t="n">
        <v>591</v>
      </c>
      <c r="C59" s="9" t="n">
        <v>429</v>
      </c>
    </row>
    <row r="60">
      <c r="A60" t="inlineStr">
        <is>
          <t>Others</t>
        </is>
      </c>
      <c r="B60" s="9" t="n">
        <v>136</v>
      </c>
      <c r="C60" s="9" t="n">
        <v>82</v>
      </c>
    </row>
    <row r="61">
      <c r="A61" t="inlineStr">
        <is>
          <t>Total</t>
        </is>
      </c>
      <c r="B61" s="8" t="n">
        <v>4412</v>
      </c>
      <c r="C61" s="8" t="n">
        <v>4246</v>
      </c>
    </row>
    <row r="63">
      <c r="A63" s="2" t="inlineStr">
        <is>
          <t>Comestibles in tin and bottle</t>
        </is>
      </c>
    </row>
    <row r="64">
      <c r="A64" s="5" t="inlineStr">
        <is>
          <t>Country</t>
        </is>
      </c>
      <c r="B64" s="5" t="inlineStr">
        <is>
          <t>1928</t>
        </is>
      </c>
      <c r="C64" s="5" t="inlineStr">
        <is>
          <t>1927</t>
        </is>
      </c>
    </row>
    <row r="65">
      <c r="A65" t="inlineStr">
        <is>
          <t>China</t>
        </is>
      </c>
      <c r="B65" s="9" t="n">
        <v>587</v>
      </c>
      <c r="C65" s="9" t="n">
        <v>570</v>
      </c>
    </row>
    <row r="66">
      <c r="A66" t="inlineStr">
        <is>
          <t>Kwantung</t>
        </is>
      </c>
      <c r="B66" s="9" t="n">
        <v>880</v>
      </c>
      <c r="C66" s="9" t="n">
        <v>762</v>
      </c>
    </row>
    <row r="67">
      <c r="A67" t="inlineStr">
        <is>
          <t>Hongkong</t>
        </is>
      </c>
      <c r="B67" s="9" t="n">
        <v>166</v>
      </c>
      <c r="C67" s="9" t="n">
        <v>287</v>
      </c>
    </row>
    <row r="68">
      <c r="A68" t="inlineStr">
        <is>
          <t>Asiatic Russia</t>
        </is>
      </c>
      <c r="B68" s="9" t="n">
        <v>42</v>
      </c>
      <c r="C68" s="9" t="n">
        <v>40</v>
      </c>
    </row>
    <row r="69">
      <c r="A69" t="inlineStr">
        <is>
          <t>Great Britain</t>
        </is>
      </c>
      <c r="B69" s="8" t="n">
        <v>6562</v>
      </c>
      <c r="C69" s="8" t="n">
        <v>6200</v>
      </c>
    </row>
    <row r="70">
      <c r="A70" t="inlineStr">
        <is>
          <t>United States</t>
        </is>
      </c>
      <c r="B70" s="8" t="n">
        <v>11285</v>
      </c>
      <c r="C70" s="8" t="n">
        <v>8824</v>
      </c>
    </row>
    <row r="71">
      <c r="A71" t="inlineStr">
        <is>
          <t>Hawaii</t>
        </is>
      </c>
      <c r="B71" s="9" t="n">
        <v>591</v>
      </c>
      <c r="C71" s="9" t="n">
        <v>537</v>
      </c>
    </row>
    <row r="72">
      <c r="A72" t="inlineStr">
        <is>
          <t>Others</t>
        </is>
      </c>
      <c r="B72" s="8" t="n">
        <v>2920</v>
      </c>
      <c r="C72" s="8" t="n">
        <v>2289</v>
      </c>
    </row>
    <row r="73">
      <c r="A73" t="inlineStr">
        <is>
          <t>Total</t>
        </is>
      </c>
      <c r="B73" s="8" t="n">
        <v>23031</v>
      </c>
      <c r="C73" t="inlineStr"/>
    </row>
    <row r="75">
      <c r="A75" s="2" t="inlineStr">
        <is>
          <t>Waste silk and Floss silk</t>
        </is>
      </c>
    </row>
    <row r="76">
      <c r="A76" s="5" t="inlineStr">
        <is>
          <t>Country</t>
        </is>
      </c>
      <c r="B76" s="5" t="inlineStr">
        <is>
          <t>1928</t>
        </is>
      </c>
      <c r="C76" s="5" t="inlineStr">
        <is>
          <t>1927</t>
        </is>
      </c>
    </row>
    <row r="77">
      <c r="A77" t="inlineStr">
        <is>
          <t>Great Britain</t>
        </is>
      </c>
      <c r="B77" s="9" t="n">
        <v>274</v>
      </c>
      <c r="C77" s="9" t="n">
        <v>291</v>
      </c>
    </row>
    <row r="78">
      <c r="A78" t="inlineStr">
        <is>
          <t>France</t>
        </is>
      </c>
      <c r="B78" s="8" t="n">
        <v>6111</v>
      </c>
      <c r="C78" s="8" t="n">
        <v>4105</v>
      </c>
    </row>
    <row r="79">
      <c r="A79" t="inlineStr">
        <is>
          <t>Italy</t>
        </is>
      </c>
      <c r="B79" s="8" t="n">
        <v>1838</v>
      </c>
      <c r="C79" s="8" t="n">
        <v>1268</v>
      </c>
    </row>
    <row r="80">
      <c r="A80" t="inlineStr">
        <is>
          <t>United States</t>
        </is>
      </c>
      <c r="B80" s="8" t="n">
        <v>3559</v>
      </c>
      <c r="C80" s="8" t="n">
        <v>5523</v>
      </c>
    </row>
    <row r="81">
      <c r="A81" t="inlineStr">
        <is>
          <t>Others</t>
        </is>
      </c>
      <c r="B81" s="9" t="n">
        <v>669</v>
      </c>
      <c r="C81" s="9" t="n">
        <v>643</v>
      </c>
    </row>
    <row r="82">
      <c r="A82" t="inlineStr">
        <is>
          <t>Total</t>
        </is>
      </c>
      <c r="B82" s="8" t="n">
        <v>12644</v>
      </c>
      <c r="C82" s="8" t="n">
        <v>11830</v>
      </c>
    </row>
    <row r="84">
      <c r="A84" s="2" t="inlineStr">
        <is>
          <t>Coal</t>
        </is>
      </c>
    </row>
    <row r="85">
      <c r="A85" s="5" t="inlineStr">
        <is>
          <t>Country</t>
        </is>
      </c>
      <c r="B85" s="5" t="inlineStr">
        <is>
          <t>1928</t>
        </is>
      </c>
      <c r="C85" s="5" t="inlineStr">
        <is>
          <t>1927</t>
        </is>
      </c>
    </row>
    <row r="86">
      <c r="A86" t="inlineStr">
        <is>
          <t>China</t>
        </is>
      </c>
      <c r="B86" s="8" t="n">
        <v>15213</v>
      </c>
      <c r="C86" s="8" t="n">
        <v>14755</v>
      </c>
    </row>
    <row r="87">
      <c r="A87" t="inlineStr">
        <is>
          <t>Hongkong</t>
        </is>
      </c>
      <c r="B87" s="8" t="n">
        <v>3859</v>
      </c>
      <c r="C87" s="8" t="n">
        <v>4791</v>
      </c>
    </row>
    <row r="88">
      <c r="A88" t="inlineStr">
        <is>
          <t>Straits Settlements</t>
        </is>
      </c>
      <c r="B88" s="8" t="n">
        <v>1994</v>
      </c>
      <c r="C88" s="8" t="n">
        <v>2783</v>
      </c>
    </row>
    <row r="89">
      <c r="A89" t="inlineStr">
        <is>
          <t>Dutch India</t>
        </is>
      </c>
      <c r="B89" s="9" t="n">
        <v>310</v>
      </c>
      <c r="C89" s="9" t="n">
        <v>352</v>
      </c>
    </row>
    <row r="90">
      <c r="A90" t="inlineStr">
        <is>
          <t>French Indo-China</t>
        </is>
      </c>
      <c r="B90" s="9" t="n">
        <v>413</v>
      </c>
      <c r="C90" s="9" t="n">
        <v>420</v>
      </c>
    </row>
    <row r="91">
      <c r="A91" t="inlineStr">
        <is>
          <t>Philippine Is.</t>
        </is>
      </c>
      <c r="B91" s="8" t="n">
        <v>2261</v>
      </c>
      <c r="C91" s="8" t="n">
        <v>1982</v>
      </c>
    </row>
    <row r="92">
      <c r="A92" t="inlineStr">
        <is>
          <t>Others</t>
        </is>
      </c>
      <c r="B92" s="9" t="n">
        <v>464</v>
      </c>
      <c r="C92" s="9" t="n">
        <v>406</v>
      </c>
    </row>
    <row r="93">
      <c r="A93" t="inlineStr">
        <is>
          <t>Total</t>
        </is>
      </c>
      <c r="B93" s="8" t="n">
        <v>24514</v>
      </c>
      <c r="C93" s="8" t="n">
        <v>25508</v>
      </c>
    </row>
    <row r="95">
      <c r="A95" s="2" t="inlineStr">
        <is>
          <t>Wood</t>
        </is>
      </c>
    </row>
    <row r="96">
      <c r="A96" s="5" t="inlineStr">
        <is>
          <t>Country</t>
        </is>
      </c>
      <c r="B96" s="5" t="inlineStr">
        <is>
          <t>1928</t>
        </is>
      </c>
      <c r="C96" s="5" t="inlineStr">
        <is>
          <t>1927</t>
        </is>
      </c>
    </row>
    <row r="97">
      <c r="A97" t="inlineStr">
        <is>
          <t>China</t>
        </is>
      </c>
      <c r="B97" s="8" t="n">
        <v>4498</v>
      </c>
      <c r="C97" s="8" t="n">
        <v>3791</v>
      </c>
    </row>
    <row r="98">
      <c r="A98" t="inlineStr">
        <is>
          <t>Kwantung</t>
        </is>
      </c>
      <c r="B98" s="8" t="n">
        <v>1929</v>
      </c>
      <c r="C98" s="8" t="n">
        <v>1365</v>
      </c>
    </row>
    <row r="99">
      <c r="A99" t="inlineStr">
        <is>
          <t>Hongkong</t>
        </is>
      </c>
      <c r="B99" s="9" t="n">
        <v>956</v>
      </c>
      <c r="C99" s="9" t="n">
        <v>679</v>
      </c>
    </row>
    <row r="100">
      <c r="A100" t="inlineStr">
        <is>
          <t>British India</t>
        </is>
      </c>
      <c r="B100" s="8" t="n">
        <v>3073</v>
      </c>
      <c r="C100" s="8" t="n">
        <v>2767</v>
      </c>
    </row>
    <row r="101">
      <c r="A101" t="inlineStr">
        <is>
          <t>Straits Settlements</t>
        </is>
      </c>
      <c r="B101" s="9" t="n">
        <v>914</v>
      </c>
      <c r="C101" s="8" t="n">
        <v>1225</v>
      </c>
    </row>
    <row r="102">
      <c r="A102" t="inlineStr">
        <is>
          <t>Dutch India</t>
        </is>
      </c>
      <c r="B102" s="8" t="n">
        <v>1177</v>
      </c>
      <c r="C102" s="8" t="n">
        <v>1230</v>
      </c>
    </row>
    <row r="103">
      <c r="A103" t="inlineStr">
        <is>
          <t>Great Britain</t>
        </is>
      </c>
      <c r="B103" s="8" t="n">
        <v>1755</v>
      </c>
      <c r="C103" s="8" t="n">
        <v>1333</v>
      </c>
    </row>
    <row r="104">
      <c r="A104" t="inlineStr">
        <is>
          <t>United States</t>
        </is>
      </c>
      <c r="B104" s="9" t="n">
        <v>340</v>
      </c>
      <c r="C104" s="9" t="n">
        <v>335</v>
      </c>
    </row>
    <row r="105">
      <c r="A105" t="inlineStr">
        <is>
          <t>Australia</t>
        </is>
      </c>
      <c r="B105" s="8" t="n">
        <v>1742</v>
      </c>
      <c r="C105" s="8" t="n">
        <v>2042</v>
      </c>
    </row>
    <row r="106">
      <c r="A106" t="inlineStr">
        <is>
          <t>Others</t>
        </is>
      </c>
      <c r="B106" s="8" t="n">
        <v>1579</v>
      </c>
      <c r="C106" s="8" t="n">
        <v>1103</v>
      </c>
    </row>
    <row r="107">
      <c r="A107" t="inlineStr">
        <is>
          <t>Total</t>
        </is>
      </c>
      <c r="B107" s="8" t="n">
        <v>17964</v>
      </c>
      <c r="C107" s="8" t="n">
        <v>15899</v>
      </c>
    </row>
    <row r="109">
      <c r="A109" s="2" t="inlineStr">
        <is>
          <t>Vegetable fatty oils</t>
        </is>
      </c>
    </row>
    <row r="110">
      <c r="A110" s="5" t="inlineStr">
        <is>
          <t>Country</t>
        </is>
      </c>
      <c r="B110" s="5" t="inlineStr">
        <is>
          <t>1928</t>
        </is>
      </c>
      <c r="C110" s="5" t="inlineStr">
        <is>
          <t>1927</t>
        </is>
      </c>
    </row>
    <row r="111">
      <c r="A111" t="inlineStr">
        <is>
          <t>Kwantung</t>
        </is>
      </c>
      <c r="B111" s="9" t="n">
        <v>139</v>
      </c>
      <c r="C111" s="9" t="n">
        <v>117</v>
      </c>
    </row>
    <row r="112">
      <c r="A112" t="inlineStr">
        <is>
          <t>Great Britain</t>
        </is>
      </c>
      <c r="B112" s="9" t="n">
        <v>950</v>
      </c>
      <c r="C112" s="8" t="n">
        <v>3520</v>
      </c>
    </row>
    <row r="113">
      <c r="A113" t="inlineStr">
        <is>
          <t>France</t>
        </is>
      </c>
      <c r="B113" s="9" t="n">
        <v>313</v>
      </c>
      <c r="C113" s="9" t="n">
        <v>216</v>
      </c>
    </row>
    <row r="114">
      <c r="A114" t="inlineStr">
        <is>
          <t>Germany</t>
        </is>
      </c>
      <c r="B114" s="9" t="n">
        <v>193</v>
      </c>
      <c r="C114" s="9" t="n">
        <v>573</v>
      </c>
    </row>
    <row r="115">
      <c r="A115" t="inlineStr">
        <is>
          <t>United States</t>
        </is>
      </c>
      <c r="B115" s="8" t="n">
        <v>2502</v>
      </c>
      <c r="C115" s="8" t="n">
        <v>4262</v>
      </c>
    </row>
    <row r="116">
      <c r="A116" t="inlineStr">
        <is>
          <t>Australia</t>
        </is>
      </c>
      <c r="B116" s="9" t="n">
        <v>354</v>
      </c>
      <c r="C116" s="9" t="n">
        <v>385</v>
      </c>
    </row>
    <row r="117">
      <c r="A117" t="inlineStr">
        <is>
          <t>Others</t>
        </is>
      </c>
      <c r="B117" s="8" t="n">
        <v>1502</v>
      </c>
      <c r="C117" s="9" t="n">
        <v>967</v>
      </c>
    </row>
    <row r="118">
      <c r="A118" t="inlineStr">
        <is>
          <t>Total</t>
        </is>
      </c>
      <c r="B118" s="8" t="n">
        <v>6090</v>
      </c>
      <c r="C118" s="8" t="n">
        <v>10128</v>
      </c>
    </row>
    <row r="120">
      <c r="A120" s="2" t="inlineStr">
        <is>
          <t>Camphor</t>
        </is>
      </c>
    </row>
    <row r="121">
      <c r="A121" s="5" t="inlineStr">
        <is>
          <t>Country</t>
        </is>
      </c>
      <c r="B121" s="5" t="inlineStr">
        <is>
          <t>1928</t>
        </is>
      </c>
      <c r="C121" s="5" t="inlineStr">
        <is>
          <t>1927</t>
        </is>
      </c>
    </row>
    <row r="122">
      <c r="A122" t="inlineStr">
        <is>
          <t>British India</t>
        </is>
      </c>
      <c r="B122" s="8" t="n">
        <v>1449</v>
      </c>
      <c r="C122" s="8" t="n">
        <v>1168</v>
      </c>
    </row>
    <row r="123">
      <c r="A123" t="inlineStr">
        <is>
          <t>Great Britain</t>
        </is>
      </c>
      <c r="B123" s="9" t="n">
        <v>28</v>
      </c>
      <c r="C123" s="9" t="n">
        <v>407</v>
      </c>
    </row>
    <row r="124">
      <c r="A124" t="inlineStr">
        <is>
          <t>France</t>
        </is>
      </c>
      <c r="B124" s="9" t="n">
        <v>453</v>
      </c>
      <c r="C124" s="9" t="n">
        <v>221</v>
      </c>
    </row>
    <row r="125">
      <c r="A125" t="inlineStr">
        <is>
          <t>Germany</t>
        </is>
      </c>
      <c r="B125" s="9" t="n">
        <v>238</v>
      </c>
      <c r="C125" s="9" t="n">
        <v>391</v>
      </c>
    </row>
    <row r="126">
      <c r="A126" t="inlineStr">
        <is>
          <t>United States</t>
        </is>
      </c>
      <c r="B126" s="8" t="n">
        <v>2414</v>
      </c>
      <c r="C126" s="8" t="n">
        <v>2274</v>
      </c>
    </row>
    <row r="127">
      <c r="A127" t="inlineStr">
        <is>
          <t>Australia</t>
        </is>
      </c>
      <c r="B127" s="9" t="n">
        <v>263</v>
      </c>
      <c r="C127" s="9" t="n">
        <v>183</v>
      </c>
    </row>
    <row r="128">
      <c r="A128" t="inlineStr">
        <is>
          <t>Others</t>
        </is>
      </c>
      <c r="B128" s="9" t="n">
        <v>499</v>
      </c>
      <c r="C128" s="9" t="n">
        <v>994</v>
      </c>
    </row>
    <row r="129">
      <c r="A129" t="inlineStr">
        <is>
          <t>Total</t>
        </is>
      </c>
      <c r="B129" s="8" t="n">
        <v>5448</v>
      </c>
      <c r="C129" s="8" t="n">
        <v>5637</v>
      </c>
    </row>
    <row r="131">
      <c r="A131" s="2" t="inlineStr">
        <is>
          <t>Menthol crystal</t>
        </is>
      </c>
    </row>
    <row r="132">
      <c r="A132" s="5" t="inlineStr">
        <is>
          <t>Country</t>
        </is>
      </c>
      <c r="B132" s="5" t="inlineStr">
        <is>
          <t>1928</t>
        </is>
      </c>
      <c r="C132" s="5" t="inlineStr">
        <is>
          <t>1927</t>
        </is>
      </c>
    </row>
    <row r="133">
      <c r="A133" t="inlineStr">
        <is>
          <t>British India</t>
        </is>
      </c>
      <c r="B133" s="9" t="n">
        <v>343</v>
      </c>
      <c r="C133" s="9" t="n">
        <v>303</v>
      </c>
    </row>
    <row r="134">
      <c r="A134" t="inlineStr">
        <is>
          <t>Great Britain</t>
        </is>
      </c>
      <c r="B134" s="9" t="n">
        <v>271</v>
      </c>
      <c r="C134" s="9" t="n">
        <v>676</v>
      </c>
    </row>
    <row r="135">
      <c r="A135" t="inlineStr">
        <is>
          <t>France</t>
        </is>
      </c>
      <c r="B135" s="9" t="n">
        <v>751</v>
      </c>
      <c r="C135" s="9" t="n">
        <v>414</v>
      </c>
    </row>
    <row r="136">
      <c r="A136" t="inlineStr">
        <is>
          <t>Germany</t>
        </is>
      </c>
      <c r="B136" s="9" t="n">
        <v>446</v>
      </c>
      <c r="C136" s="9" t="n">
        <v>483</v>
      </c>
    </row>
    <row r="137">
      <c r="A137" t="inlineStr">
        <is>
          <t>United States</t>
        </is>
      </c>
      <c r="B137" s="8" t="n">
        <v>1838</v>
      </c>
      <c r="C137" s="8" t="n">
        <v>2469</v>
      </c>
    </row>
    <row r="138">
      <c r="A138" t="inlineStr">
        <is>
          <t>Others</t>
        </is>
      </c>
      <c r="B138" s="9" t="n">
        <v>225</v>
      </c>
      <c r="C138" s="9" t="n">
        <v>552</v>
      </c>
    </row>
    <row r="139">
      <c r="A139" t="inlineStr">
        <is>
          <t>Total</t>
        </is>
      </c>
      <c r="B139" s="8" t="n">
        <v>3915</v>
      </c>
      <c r="C139" s="8" t="n">
        <v>4898</v>
      </c>
    </row>
    <row r="141">
      <c r="A141" s="2" t="inlineStr">
        <is>
          <t>Silk, raw</t>
        </is>
      </c>
    </row>
    <row r="142">
      <c r="A142" s="5" t="inlineStr">
        <is>
          <t>Country</t>
        </is>
      </c>
      <c r="B142" s="5" t="inlineStr">
        <is>
          <t>1928</t>
        </is>
      </c>
      <c r="C142" s="5" t="inlineStr">
        <is>
          <t>1927</t>
        </is>
      </c>
    </row>
    <row r="143">
      <c r="A143" t="inlineStr">
        <is>
          <t>Great Britain</t>
        </is>
      </c>
      <c r="B143" s="8" t="n">
        <v>3218</v>
      </c>
      <c r="C143" s="8" t="n">
        <v>3218</v>
      </c>
    </row>
    <row r="144">
      <c r="A144" t="inlineStr">
        <is>
          <t>France</t>
        </is>
      </c>
      <c r="B144" s="8" t="n">
        <v>34983</v>
      </c>
      <c r="C144" s="8" t="n">
        <v>34618</v>
      </c>
    </row>
    <row r="145">
      <c r="A145" t="inlineStr">
        <is>
          <t>Switzerlands</t>
        </is>
      </c>
      <c r="B145" s="9" t="n">
        <v>590</v>
      </c>
      <c r="C145" s="9" t="n">
        <v>798</v>
      </c>
    </row>
    <row r="146">
      <c r="A146" t="inlineStr">
        <is>
          <t>United States</t>
        </is>
      </c>
      <c r="B146" s="8" t="n">
        <v>687464</v>
      </c>
      <c r="C146" s="8" t="n">
        <v>698883</v>
      </c>
    </row>
    <row r="147">
      <c r="A147" t="inlineStr">
        <is>
          <t>Canada</t>
        </is>
      </c>
      <c r="B147" s="8" t="n">
        <v>3112</v>
      </c>
      <c r="C147" s="8" t="n">
        <v>2336</v>
      </c>
    </row>
    <row r="148">
      <c r="A148" t="inlineStr">
        <is>
          <t>Australia</t>
        </is>
      </c>
      <c r="B148" s="8" t="n">
        <v>2035</v>
      </c>
      <c r="C148" s="8" t="n">
        <v>1934</v>
      </c>
    </row>
    <row r="149">
      <c r="A149" t="inlineStr">
        <is>
          <t>Others</t>
        </is>
      </c>
      <c r="B149" s="9" t="n">
        <v>795</v>
      </c>
      <c r="C149" s="8" t="n">
        <v>1220</v>
      </c>
    </row>
    <row r="150">
      <c r="A150" t="inlineStr">
        <is>
          <t>Total</t>
        </is>
      </c>
      <c r="B150" s="8" t="n">
        <v>732697</v>
      </c>
      <c r="C150" s="8" t="n">
        <v>742266</v>
      </c>
    </row>
    <row r="152">
      <c r="A152" s="2" t="inlineStr">
        <is>
          <t>Cotton yarns</t>
        </is>
      </c>
    </row>
    <row r="153">
      <c r="A153" s="5" t="inlineStr">
        <is>
          <t>Country</t>
        </is>
      </c>
      <c r="B153" s="5" t="inlineStr">
        <is>
          <t>1928</t>
        </is>
      </c>
      <c r="C153" s="5" t="inlineStr">
        <is>
          <t>1927</t>
        </is>
      </c>
    </row>
    <row r="154">
      <c r="A154" t="inlineStr">
        <is>
          <t>China</t>
        </is>
      </c>
      <c r="B154" s="8" t="n">
        <v>8110</v>
      </c>
      <c r="C154" s="8" t="n">
        <v>9205</v>
      </c>
    </row>
    <row r="155">
      <c r="A155" t="inlineStr">
        <is>
          <t>Kwantung</t>
        </is>
      </c>
      <c r="B155" s="9" t="n">
        <v>771</v>
      </c>
      <c r="C155" s="9" t="n">
        <v>867</v>
      </c>
    </row>
    <row r="156">
      <c r="A156" t="inlineStr">
        <is>
          <t>Hongkong</t>
        </is>
      </c>
      <c r="B156" s="8" t="n">
        <v>4195</v>
      </c>
      <c r="C156" s="8" t="n">
        <v>3648</v>
      </c>
    </row>
    <row r="157">
      <c r="A157" t="inlineStr">
        <is>
          <t>British India</t>
        </is>
      </c>
      <c r="B157" s="8" t="n">
        <v>9181</v>
      </c>
      <c r="C157" s="8" t="n">
        <v>20040</v>
      </c>
    </row>
    <row r="158">
      <c r="A158" t="inlineStr">
        <is>
          <t>Dutch India</t>
        </is>
      </c>
      <c r="B158" s="9" t="n">
        <v>829</v>
      </c>
      <c r="C158" s="8" t="n">
        <v>1359</v>
      </c>
    </row>
    <row r="159">
      <c r="A159" t="inlineStr">
        <is>
          <t>Philippine Is.</t>
        </is>
      </c>
      <c r="B159" s="9" t="n">
        <v>470</v>
      </c>
      <c r="C159" s="9" t="n">
        <v>673</v>
      </c>
    </row>
    <row r="160">
      <c r="A160" t="inlineStr">
        <is>
          <t>Others</t>
        </is>
      </c>
      <c r="B160" s="8" t="n">
        <v>2339</v>
      </c>
      <c r="C160" s="8" t="n">
        <v>3003</v>
      </c>
    </row>
    <row r="161">
      <c r="A161" t="inlineStr">
        <is>
          <t>Total</t>
        </is>
      </c>
      <c r="B161" s="8" t="n">
        <v>25895</v>
      </c>
      <c r="C161" s="8" t="n">
        <v>38794</v>
      </c>
    </row>
    <row r="163">
      <c r="A163" s="2" t="inlineStr">
        <is>
          <t>Iron</t>
        </is>
      </c>
    </row>
    <row r="164">
      <c r="A164" s="5" t="inlineStr">
        <is>
          <t>Country</t>
        </is>
      </c>
      <c r="B164" s="5" t="inlineStr">
        <is>
          <t>1928</t>
        </is>
      </c>
      <c r="C164" s="5" t="inlineStr">
        <is>
          <t>1927</t>
        </is>
      </c>
    </row>
    <row r="165">
      <c r="A165" t="inlineStr">
        <is>
          <t>China</t>
        </is>
      </c>
      <c r="B165" s="8" t="n">
        <v>1203</v>
      </c>
      <c r="C165" s="9" t="n">
        <v>906</v>
      </c>
    </row>
    <row r="166">
      <c r="A166" t="inlineStr">
        <is>
          <t>Kwantung</t>
        </is>
      </c>
      <c r="B166" s="8" t="n">
        <v>2663</v>
      </c>
      <c r="C166" s="8" t="n">
        <v>1973</v>
      </c>
    </row>
    <row r="167">
      <c r="A167" t="inlineStr">
        <is>
          <t>Hongkong</t>
        </is>
      </c>
      <c r="B167" s="9" t="n">
        <v>66</v>
      </c>
      <c r="C167" s="9" t="n">
        <v>37</v>
      </c>
    </row>
    <row r="168">
      <c r="A168" t="inlineStr">
        <is>
          <t>British India</t>
        </is>
      </c>
      <c r="B168" s="9" t="n">
        <v>6</v>
      </c>
      <c r="C168" s="9" t="n">
        <v>3</v>
      </c>
    </row>
    <row r="169">
      <c r="A169" t="inlineStr">
        <is>
          <t>Straits Settlements</t>
        </is>
      </c>
      <c r="B169" s="9" t="n">
        <v>25</v>
      </c>
      <c r="C169" s="9" t="n">
        <v>25</v>
      </c>
    </row>
    <row r="170">
      <c r="A170" t="inlineStr">
        <is>
          <t>Asiatic Russia</t>
        </is>
      </c>
      <c r="B170" s="9" t="n">
        <v>737</v>
      </c>
      <c r="C170" s="9" t="n">
        <v>405</v>
      </c>
    </row>
    <row r="171">
      <c r="A171" t="inlineStr">
        <is>
          <t>Others</t>
        </is>
      </c>
      <c r="B171" s="9" t="n">
        <v>145</v>
      </c>
      <c r="C171" s="9" t="n">
        <v>108</v>
      </c>
    </row>
    <row r="172">
      <c r="A172" t="inlineStr">
        <is>
          <t>Total</t>
        </is>
      </c>
      <c r="B172" s="8" t="n">
        <v>4847</v>
      </c>
      <c r="C172" s="8" t="n">
        <v>3457</v>
      </c>
    </row>
    <row r="174">
      <c r="A174" s="2" t="inlineStr">
        <is>
          <t>Plaits for hat making</t>
        </is>
      </c>
    </row>
    <row r="175">
      <c r="A175" s="5" t="inlineStr">
        <is>
          <t>Country</t>
        </is>
      </c>
      <c r="B175" s="5" t="inlineStr">
        <is>
          <t>1928</t>
        </is>
      </c>
      <c r="C175" s="5" t="inlineStr">
        <is>
          <t>1927</t>
        </is>
      </c>
    </row>
    <row r="176">
      <c r="A176" t="inlineStr">
        <is>
          <t>Great Britain</t>
        </is>
      </c>
      <c r="B176" s="9" t="n">
        <v>971</v>
      </c>
      <c r="C176" s="8" t="n">
        <v>2443</v>
      </c>
    </row>
    <row r="177">
      <c r="A177" t="inlineStr">
        <is>
          <t>France</t>
        </is>
      </c>
      <c r="B177" s="9" t="n">
        <v>900</v>
      </c>
      <c r="C177" s="8" t="n">
        <v>1038</v>
      </c>
    </row>
    <row r="178">
      <c r="A178" t="inlineStr">
        <is>
          <t>Germany</t>
        </is>
      </c>
      <c r="B178" s="9" t="n">
        <v>799</v>
      </c>
      <c r="C178" s="8" t="n">
        <v>1141</v>
      </c>
    </row>
    <row r="179">
      <c r="A179" t="inlineStr">
        <is>
          <t>Italy</t>
        </is>
      </c>
      <c r="B179" s="9" t="n">
        <v>345</v>
      </c>
      <c r="C179" s="9" t="n">
        <v>409</v>
      </c>
    </row>
    <row r="180">
      <c r="A180" t="inlineStr">
        <is>
          <t>United States</t>
        </is>
      </c>
      <c r="B180" s="8" t="n">
        <v>1162</v>
      </c>
      <c r="C180" s="8" t="n">
        <v>2878</v>
      </c>
    </row>
    <row r="181">
      <c r="A181" t="inlineStr">
        <is>
          <t>Australia</t>
        </is>
      </c>
      <c r="B181" s="9" t="n">
        <v>79</v>
      </c>
      <c r="C181" s="9" t="n">
        <v>88</v>
      </c>
    </row>
    <row r="182">
      <c r="A182" t="inlineStr">
        <is>
          <t>Others</t>
        </is>
      </c>
      <c r="B182" s="9" t="n">
        <v>461</v>
      </c>
      <c r="C182" s="9" t="n">
        <v>463</v>
      </c>
    </row>
    <row r="183">
      <c r="A183" t="inlineStr">
        <is>
          <t>Total</t>
        </is>
      </c>
      <c r="B183" s="8" t="n">
        <v>4717</v>
      </c>
      <c r="C183" s="8" t="n">
        <v>8460</v>
      </c>
    </row>
    <row r="185">
      <c r="A185" s="2" t="inlineStr">
        <is>
          <t>Soaps</t>
        </is>
      </c>
    </row>
    <row r="186">
      <c r="A186" s="5" t="inlineStr">
        <is>
          <t>Country</t>
        </is>
      </c>
      <c r="B186" s="5" t="inlineStr">
        <is>
          <t>1928</t>
        </is>
      </c>
      <c r="C186" s="5" t="inlineStr">
        <is>
          <t>1927</t>
        </is>
      </c>
    </row>
    <row r="187">
      <c r="A187" t="inlineStr">
        <is>
          <t>China</t>
        </is>
      </c>
      <c r="B187" s="9" t="n">
        <v>906</v>
      </c>
      <c r="C187" s="9" t="n">
        <v>605</v>
      </c>
    </row>
    <row r="188">
      <c r="A188" t="inlineStr">
        <is>
          <t>Kwantung</t>
        </is>
      </c>
      <c r="B188" s="9" t="n">
        <v>928</v>
      </c>
      <c r="C188" s="9" t="n">
        <v>798</v>
      </c>
    </row>
    <row r="189">
      <c r="A189" t="inlineStr">
        <is>
          <t>Hongkong</t>
        </is>
      </c>
      <c r="B189" s="9" t="n">
        <v>123</v>
      </c>
      <c r="C189" s="9" t="n">
        <v>66</v>
      </c>
    </row>
    <row r="190">
      <c r="A190" t="inlineStr">
        <is>
          <t>British India</t>
        </is>
      </c>
      <c r="B190" s="9" t="n">
        <v>41</v>
      </c>
      <c r="C190" s="9" t="n">
        <v>31</v>
      </c>
    </row>
    <row r="191">
      <c r="A191" t="inlineStr">
        <is>
          <t>Dutch India</t>
        </is>
      </c>
      <c r="B191" s="9" t="n">
        <v>28</v>
      </c>
      <c r="C191" s="9" t="n">
        <v>28</v>
      </c>
    </row>
    <row r="192">
      <c r="A192" t="inlineStr">
        <is>
          <t>Others</t>
        </is>
      </c>
      <c r="B192" s="9" t="n">
        <v>62</v>
      </c>
      <c r="C192" s="9" t="n">
        <v>84</v>
      </c>
    </row>
    <row r="193">
      <c r="A193" t="inlineStr">
        <is>
          <t>Total</t>
        </is>
      </c>
      <c r="B193" s="8" t="n">
        <v>2089</v>
      </c>
      <c r="C193" s="8" t="n">
        <v>1112</v>
      </c>
    </row>
    <row r="195">
      <c r="A195" s="2" t="inlineStr">
        <is>
          <t>Matches</t>
        </is>
      </c>
    </row>
    <row r="196">
      <c r="A196" s="5" t="inlineStr">
        <is>
          <t>Country</t>
        </is>
      </c>
      <c r="B196" s="5" t="inlineStr">
        <is>
          <t>1928</t>
        </is>
      </c>
      <c r="C196" s="5" t="inlineStr">
        <is>
          <t>1927</t>
        </is>
      </c>
    </row>
    <row r="197">
      <c r="A197" t="inlineStr">
        <is>
          <t>China</t>
        </is>
      </c>
      <c r="B197" s="9" t="n">
        <v>328</v>
      </c>
      <c r="C197" s="9" t="n">
        <v>910</v>
      </c>
    </row>
    <row r="198">
      <c r="A198" t="inlineStr">
        <is>
          <t>Kwantung</t>
        </is>
      </c>
      <c r="B198" s="9" t="n">
        <v>80</v>
      </c>
      <c r="C198" s="9" t="n">
        <v>85</v>
      </c>
    </row>
    <row r="199">
      <c r="A199" t="inlineStr">
        <is>
          <t>Hongkong</t>
        </is>
      </c>
      <c r="B199" s="8" t="n">
        <v>3050</v>
      </c>
      <c r="C199" s="8" t="n">
        <v>3772</v>
      </c>
    </row>
    <row r="200">
      <c r="A200" t="inlineStr">
        <is>
          <t>British India</t>
        </is>
      </c>
      <c r="B200" s="9" t="n">
        <v>91</v>
      </c>
      <c r="C200" s="9" t="n">
        <v>375</v>
      </c>
    </row>
    <row r="201">
      <c r="A201" t="inlineStr">
        <is>
          <t>Straits Settlements</t>
        </is>
      </c>
      <c r="B201" s="9" t="n">
        <v>465</v>
      </c>
      <c r="C201" s="8" t="n">
        <v>1263</v>
      </c>
    </row>
    <row r="202">
      <c r="A202" t="inlineStr">
        <is>
          <t>Dutch India</t>
        </is>
      </c>
      <c r="B202" s="9" t="n">
        <v>277</v>
      </c>
      <c r="C202" s="9" t="n">
        <v>462</v>
      </c>
    </row>
    <row r="203">
      <c r="A203" t="inlineStr">
        <is>
          <t>Philippine Is.</t>
        </is>
      </c>
      <c r="B203" s="9" t="n">
        <v>516</v>
      </c>
      <c r="C203" s="9" t="n">
        <v>768</v>
      </c>
    </row>
    <row r="204">
      <c r="A204" t="inlineStr">
        <is>
          <t>African Countries</t>
        </is>
      </c>
      <c r="B204" s="9" t="n">
        <v>47</v>
      </c>
      <c r="C204" s="9" t="n">
        <v>78</v>
      </c>
    </row>
    <row r="205">
      <c r="A205" t="inlineStr">
        <is>
          <t>Others</t>
        </is>
      </c>
      <c r="B205" s="9" t="n">
        <v>263</v>
      </c>
      <c r="C205" s="9" t="n">
        <v>437</v>
      </c>
    </row>
    <row r="206">
      <c r="A206" t="inlineStr">
        <is>
          <t>Total</t>
        </is>
      </c>
      <c r="B206" s="8" t="n">
        <v>5118</v>
      </c>
      <c r="C206" s="8" t="n">
        <v>8156</v>
      </c>
    </row>
    <row r="208">
      <c r="A208" s="2" t="inlineStr">
        <is>
          <t>Silk tissues</t>
        </is>
      </c>
    </row>
    <row r="209">
      <c r="A209" s="5" t="inlineStr">
        <is>
          <t>Country</t>
        </is>
      </c>
      <c r="B209" s="5" t="inlineStr">
        <is>
          <t>1928</t>
        </is>
      </c>
      <c r="C209" s="5" t="inlineStr">
        <is>
          <t>1927</t>
        </is>
      </c>
    </row>
    <row r="210">
      <c r="A210" t="inlineStr">
        <is>
          <t>China</t>
        </is>
      </c>
      <c r="B210" s="8" t="n">
        <v>3529</v>
      </c>
      <c r="C210" s="8" t="n">
        <v>1447</v>
      </c>
    </row>
    <row r="211">
      <c r="A211" t="inlineStr">
        <is>
          <t>Kwantung</t>
        </is>
      </c>
      <c r="B211" s="8" t="n">
        <v>2241</v>
      </c>
      <c r="C211" s="9" t="n">
        <v>668</v>
      </c>
    </row>
    <row r="212">
      <c r="A212" t="inlineStr">
        <is>
          <t>Hongkong</t>
        </is>
      </c>
      <c r="B212" s="8" t="n">
        <v>2252</v>
      </c>
      <c r="C212" s="9" t="n">
        <v>964</v>
      </c>
    </row>
    <row r="213">
      <c r="A213" t="inlineStr">
        <is>
          <t>British India</t>
        </is>
      </c>
      <c r="B213" s="8" t="n">
        <v>17074</v>
      </c>
      <c r="C213" s="8" t="n">
        <v>15846</v>
      </c>
    </row>
    <row r="214">
      <c r="A214" t="inlineStr">
        <is>
          <t>Straits Settlements</t>
        </is>
      </c>
      <c r="B214" s="8" t="n">
        <v>3392</v>
      </c>
      <c r="C214" s="8" t="n">
        <v>2091</v>
      </c>
    </row>
    <row r="215">
      <c r="A215" t="inlineStr">
        <is>
          <t>Dutch India</t>
        </is>
      </c>
      <c r="B215" s="8" t="n">
        <v>3901</v>
      </c>
      <c r="C215" s="8" t="n">
        <v>2486</v>
      </c>
    </row>
    <row r="216">
      <c r="A216" t="inlineStr">
        <is>
          <t>Philippine Is.</t>
        </is>
      </c>
      <c r="B216" s="8" t="n">
        <v>9730</v>
      </c>
      <c r="C216" s="8" t="n">
        <v>2433</v>
      </c>
    </row>
    <row r="217">
      <c r="A217" t="inlineStr">
        <is>
          <t>Great Britain</t>
        </is>
      </c>
      <c r="B217" s="8" t="n">
        <v>10041</v>
      </c>
      <c r="C217" s="8" t="n">
        <v>16912</v>
      </c>
    </row>
    <row r="218">
      <c r="A218" t="inlineStr">
        <is>
          <t>France</t>
        </is>
      </c>
      <c r="B218" s="9" t="n">
        <v>466</v>
      </c>
      <c r="C218" s="8" t="n">
        <v>8296</v>
      </c>
    </row>
    <row r="219">
      <c r="A219" t="inlineStr">
        <is>
          <t>Italy</t>
        </is>
      </c>
      <c r="B219" s="8" t="n">
        <v>15407</v>
      </c>
      <c r="C219" s="9" t="n">
        <v>462</v>
      </c>
    </row>
    <row r="220">
      <c r="A220" t="inlineStr">
        <is>
          <t>United States</t>
        </is>
      </c>
      <c r="B220" s="8" t="n">
        <v>12589</v>
      </c>
      <c r="C220" s="8" t="n">
        <v>18189</v>
      </c>
    </row>
    <row r="221">
      <c r="A221" t="inlineStr">
        <is>
          <t>Canada</t>
        </is>
      </c>
      <c r="B221" s="8" t="n">
        <v>2138</v>
      </c>
      <c r="C221" s="8" t="n">
        <v>15037</v>
      </c>
    </row>
    <row r="222">
      <c r="A222" t="inlineStr">
        <is>
          <t>Argentina</t>
        </is>
      </c>
      <c r="B222" s="8" t="n">
        <v>7750</v>
      </c>
      <c r="C222" s="8" t="n">
        <v>1601</v>
      </c>
    </row>
    <row r="223">
      <c r="A223" t="inlineStr">
        <is>
          <t>Egypt &amp; Cape Colony</t>
        </is>
      </c>
      <c r="B223" s="8" t="n">
        <v>7609</v>
      </c>
      <c r="C223" s="8" t="n">
        <v>7612</v>
      </c>
    </row>
    <row r="224">
      <c r="A224" t="inlineStr">
        <is>
          <t>Australia</t>
        </is>
      </c>
      <c r="B224" s="8" t="n">
        <v>28314</v>
      </c>
      <c r="C224" s="8" t="n">
        <v>32578</v>
      </c>
    </row>
    <row r="225">
      <c r="A225" t="inlineStr">
        <is>
          <t>New Zealand</t>
        </is>
      </c>
      <c r="B225" s="8" t="n">
        <v>1773</v>
      </c>
      <c r="C225" s="8" t="n">
        <v>1930</v>
      </c>
    </row>
    <row r="226">
      <c r="A226" t="inlineStr">
        <is>
          <t>Others</t>
        </is>
      </c>
      <c r="B226" s="8" t="n">
        <v>13462</v>
      </c>
      <c r="C226" s="8" t="n">
        <v>10016</v>
      </c>
    </row>
    <row r="227">
      <c r="A227" t="inlineStr">
        <is>
          <t>Total</t>
        </is>
      </c>
      <c r="B227" s="8" t="n">
        <v>134059</v>
      </c>
      <c r="C227" s="8" t="n">
        <v>139615</v>
      </c>
    </row>
    <row r="229">
      <c r="A229" s="2" t="inlineStr">
        <is>
          <t>Cotton tissues</t>
        </is>
      </c>
    </row>
    <row r="230">
      <c r="A230" s="5" t="inlineStr">
        <is>
          <t>Country</t>
        </is>
      </c>
      <c r="B230" s="5" t="inlineStr">
        <is>
          <t>1928</t>
        </is>
      </c>
      <c r="C230" s="5" t="inlineStr">
        <is>
          <t>1927</t>
        </is>
      </c>
    </row>
    <row r="231">
      <c r="A231" t="inlineStr">
        <is>
          <t>China</t>
        </is>
      </c>
      <c r="B231" s="8" t="n">
        <v>158498</v>
      </c>
      <c r="C231" s="8" t="n">
        <v>123492</v>
      </c>
    </row>
    <row r="232">
      <c r="A232" t="inlineStr">
        <is>
          <t>Kwantung</t>
        </is>
      </c>
      <c r="B232" s="8" t="n">
        <v>15074</v>
      </c>
      <c r="C232" s="8" t="n">
        <v>13119</v>
      </c>
    </row>
    <row r="233">
      <c r="A233" t="inlineStr">
        <is>
          <t>Hongkong</t>
        </is>
      </c>
      <c r="B233" s="8" t="n">
        <v>17464</v>
      </c>
      <c r="C233" s="8" t="n">
        <v>29583</v>
      </c>
    </row>
    <row r="234">
      <c r="A234" t="inlineStr">
        <is>
          <t>British India</t>
        </is>
      </c>
      <c r="B234" s="8" t="n">
        <v>70185</v>
      </c>
      <c r="C234" s="8" t="n">
        <v>86127</v>
      </c>
    </row>
    <row r="235">
      <c r="A235" t="inlineStr">
        <is>
          <t>Straits Settlements</t>
        </is>
      </c>
      <c r="B235" s="8" t="n">
        <v>3520</v>
      </c>
      <c r="C235" s="8" t="n">
        <v>10042</v>
      </c>
    </row>
    <row r="236">
      <c r="A236" t="inlineStr">
        <is>
          <t>Dutch India</t>
        </is>
      </c>
      <c r="B236" s="8" t="n">
        <v>39275</v>
      </c>
      <c r="C236" s="8" t="n">
        <v>49247</v>
      </c>
    </row>
    <row r="237">
      <c r="A237" t="inlineStr">
        <is>
          <t>Turky</t>
        </is>
      </c>
      <c r="B237" s="8" t="n">
        <v>2202</v>
      </c>
      <c r="C237" s="8" t="n">
        <v>2971</v>
      </c>
    </row>
    <row r="238">
      <c r="A238" t="inlineStr">
        <is>
          <t>Philippine Is.</t>
        </is>
      </c>
      <c r="B238" s="8" t="n">
        <v>6797</v>
      </c>
      <c r="C238" s="8" t="n">
        <v>11342</v>
      </c>
    </row>
    <row r="239">
      <c r="A239" t="inlineStr">
        <is>
          <t>Siam</t>
        </is>
      </c>
      <c r="B239" s="8" t="n">
        <v>1359</v>
      </c>
      <c r="C239" s="8" t="n">
        <v>4088</v>
      </c>
    </row>
    <row r="240">
      <c r="A240" t="inlineStr">
        <is>
          <t>United States</t>
        </is>
      </c>
      <c r="B240" s="9" t="n">
        <v>249</v>
      </c>
      <c r="C240" s="9" t="n">
        <v>429</v>
      </c>
    </row>
    <row r="241">
      <c r="A241" t="inlineStr">
        <is>
          <t>Argentina</t>
        </is>
      </c>
      <c r="B241" s="8" t="n">
        <v>2174</v>
      </c>
      <c r="C241" s="8" t="n">
        <v>4738</v>
      </c>
    </row>
    <row r="242">
      <c r="A242" t="inlineStr">
        <is>
          <t>Egypt and Cape Colony</t>
        </is>
      </c>
      <c r="B242" s="8" t="n">
        <v>19904</v>
      </c>
      <c r="C242" s="8" t="n">
        <v>25939</v>
      </c>
    </row>
    <row r="243">
      <c r="A243" t="inlineStr">
        <is>
          <t>Australia</t>
        </is>
      </c>
      <c r="B243" s="8" t="n">
        <v>2392</v>
      </c>
      <c r="C243" s="8" t="n">
        <v>4818</v>
      </c>
    </row>
    <row r="244">
      <c r="A244" t="inlineStr">
        <is>
          <t>New Zealand</t>
        </is>
      </c>
      <c r="B244" s="9" t="n">
        <v>275</v>
      </c>
      <c r="C244" s="9" t="n">
        <v>487</v>
      </c>
    </row>
    <row r="245">
      <c r="A245" t="inlineStr">
        <is>
          <t>Hawaii</t>
        </is>
      </c>
      <c r="B245" s="9" t="n">
        <v>215</v>
      </c>
      <c r="C245" s="9" t="n">
        <v>252</v>
      </c>
    </row>
    <row r="246">
      <c r="A246" t="inlineStr">
        <is>
          <t>Others</t>
        </is>
      </c>
      <c r="B246" s="8" t="n">
        <v>12034</v>
      </c>
      <c r="C246" s="8" t="n">
        <v>12299</v>
      </c>
    </row>
    <row r="247">
      <c r="A247" t="inlineStr">
        <is>
          <t>Total</t>
        </is>
      </c>
      <c r="B247" s="8" t="n">
        <v>352218</v>
      </c>
      <c r="C247" s="8" t="n">
        <v>383837</v>
      </c>
    </row>
    <row r="249">
      <c r="A249" s="2" t="inlineStr">
        <is>
          <t>Woollen tissues</t>
        </is>
      </c>
    </row>
    <row r="250">
      <c r="A250" s="5" t="inlineStr">
        <is>
          <t>Country</t>
        </is>
      </c>
      <c r="B250" s="5" t="inlineStr">
        <is>
          <t>1928</t>
        </is>
      </c>
      <c r="C250" s="5" t="inlineStr">
        <is>
          <t>1927</t>
        </is>
      </c>
    </row>
    <row r="251">
      <c r="A251" t="inlineStr">
        <is>
          <t>China</t>
        </is>
      </c>
      <c r="B251" s="8" t="n">
        <v>1556</v>
      </c>
      <c r="C251" s="9" t="n">
        <v>308</v>
      </c>
    </row>
    <row r="252">
      <c r="A252" t="inlineStr">
        <is>
          <t>Kwantung</t>
        </is>
      </c>
      <c r="B252" s="8" t="n">
        <v>1409</v>
      </c>
      <c r="C252" s="9" t="n">
        <v>731</v>
      </c>
    </row>
    <row r="253">
      <c r="A253" t="inlineStr">
        <is>
          <t>British India</t>
        </is>
      </c>
      <c r="B253" s="9" t="n">
        <v>154</v>
      </c>
      <c r="C253" s="8" t="n">
        <v>1199</v>
      </c>
    </row>
    <row r="254">
      <c r="A254" t="inlineStr">
        <is>
          <t>Hawaii</t>
        </is>
      </c>
      <c r="B254" s="9" t="n">
        <v>107</v>
      </c>
      <c r="C254" s="9" t="n">
        <v>37</v>
      </c>
    </row>
    <row r="255">
      <c r="A255" t="inlineStr">
        <is>
          <t>Others</t>
        </is>
      </c>
      <c r="B255" s="9" t="n">
        <v>184</v>
      </c>
      <c r="C255" s="9" t="n">
        <v>242</v>
      </c>
    </row>
    <row r="256">
      <c r="A256" t="inlineStr">
        <is>
          <t>Total</t>
        </is>
      </c>
      <c r="B256" s="8" t="n">
        <v>3341</v>
      </c>
      <c r="C256" s="8" t="n">
        <v>2663</v>
      </c>
    </row>
    <row r="258">
      <c r="A258" s="2" t="inlineStr">
        <is>
          <t>Cotton blankets</t>
        </is>
      </c>
    </row>
    <row r="259">
      <c r="A259" s="5" t="inlineStr">
        <is>
          <t>Country</t>
        </is>
      </c>
      <c r="B259" s="5" t="inlineStr">
        <is>
          <t>1928</t>
        </is>
      </c>
      <c r="C259" s="5" t="inlineStr">
        <is>
          <t>1927</t>
        </is>
      </c>
    </row>
    <row r="260">
      <c r="A260" t="inlineStr">
        <is>
          <t>China</t>
        </is>
      </c>
      <c r="B260" s="9" t="n">
        <v>602</v>
      </c>
      <c r="C260" s="9" t="n">
        <v>400</v>
      </c>
    </row>
    <row r="261">
      <c r="A261" t="inlineStr">
        <is>
          <t>Hongkong</t>
        </is>
      </c>
      <c r="B261" s="9" t="n">
        <v>451</v>
      </c>
      <c r="C261" s="9" t="n">
        <v>661</v>
      </c>
    </row>
    <row r="262">
      <c r="A262" t="inlineStr">
        <is>
          <t>Straits Settlements</t>
        </is>
      </c>
      <c r="B262" s="9" t="n">
        <v>241</v>
      </c>
      <c r="C262" s="9" t="n">
        <v>399</v>
      </c>
    </row>
    <row r="263">
      <c r="A263" t="inlineStr">
        <is>
          <t>Dutch India</t>
        </is>
      </c>
      <c r="B263" s="9" t="n">
        <v>274</v>
      </c>
      <c r="C263" s="9" t="n">
        <v>295</v>
      </c>
    </row>
    <row r="264">
      <c r="A264" t="inlineStr">
        <is>
          <t>Philippine Is.</t>
        </is>
      </c>
      <c r="B264" s="9" t="n">
        <v>107</v>
      </c>
      <c r="C264" s="9" t="n">
        <v>144</v>
      </c>
    </row>
    <row r="265">
      <c r="A265" t="inlineStr">
        <is>
          <t>Siam</t>
        </is>
      </c>
      <c r="B265" s="9" t="n">
        <v>167</v>
      </c>
      <c r="C265" s="9" t="n">
        <v>391</v>
      </c>
    </row>
    <row r="266">
      <c r="A266" t="inlineStr">
        <is>
          <t>Others</t>
        </is>
      </c>
      <c r="B266" s="9" t="n">
        <v>945</v>
      </c>
      <c r="C266" s="9" t="n">
        <v>887</v>
      </c>
    </row>
    <row r="267">
      <c r="A267" t="inlineStr">
        <is>
          <t>Total</t>
        </is>
      </c>
      <c r="B267" s="8" t="n">
        <v>2788</v>
      </c>
      <c r="C267" s="8" t="n">
        <v>3226</v>
      </c>
    </row>
    <row r="269">
      <c r="A269" s="2" t="inlineStr">
        <is>
          <t>Silk handkerchiefs</t>
        </is>
      </c>
    </row>
    <row r="270">
      <c r="A270" s="5" t="inlineStr">
        <is>
          <t>Country</t>
        </is>
      </c>
      <c r="B270" s="5" t="inlineStr">
        <is>
          <t>1928</t>
        </is>
      </c>
      <c r="C270" s="5" t="inlineStr">
        <is>
          <t>1927</t>
        </is>
      </c>
    </row>
    <row r="271">
      <c r="A271" t="inlineStr">
        <is>
          <t>British India</t>
        </is>
      </c>
      <c r="B271" s="9" t="n">
        <v>889</v>
      </c>
      <c r="C271" s="9" t="n">
        <v>620</v>
      </c>
    </row>
    <row r="272">
      <c r="A272" t="inlineStr">
        <is>
          <t>Great Britain</t>
        </is>
      </c>
      <c r="B272" s="9" t="n">
        <v>185</v>
      </c>
      <c r="C272" s="9" t="n">
        <v>243</v>
      </c>
    </row>
    <row r="273">
      <c r="A273" t="inlineStr">
        <is>
          <t>United States</t>
        </is>
      </c>
      <c r="B273" s="8" t="n">
        <v>1519</v>
      </c>
      <c r="C273" s="8" t="n">
        <v>2139</v>
      </c>
    </row>
    <row r="274">
      <c r="A274" t="inlineStr">
        <is>
          <t>Canada</t>
        </is>
      </c>
      <c r="B274" s="9" t="n">
        <v>366</v>
      </c>
      <c r="C274" s="9" t="n">
        <v>556</v>
      </c>
    </row>
    <row r="275">
      <c r="A275" t="inlineStr">
        <is>
          <t>Argentina</t>
        </is>
      </c>
      <c r="B275" s="9" t="n">
        <v>385</v>
      </c>
      <c r="C275" s="9" t="n">
        <v>619</v>
      </c>
    </row>
    <row r="276">
      <c r="A276" t="inlineStr">
        <is>
          <t>Egypt and Cape Colony</t>
        </is>
      </c>
      <c r="B276" s="9" t="n">
        <v>127</v>
      </c>
      <c r="C276" s="9" t="n">
        <v>358</v>
      </c>
    </row>
    <row r="277">
      <c r="A277" t="inlineStr">
        <is>
          <t>Australia</t>
        </is>
      </c>
      <c r="B277" s="9" t="n">
        <v>68</v>
      </c>
      <c r="C277" s="9" t="n">
        <v>74</v>
      </c>
    </row>
    <row r="278">
      <c r="A278" t="inlineStr">
        <is>
          <t>Others</t>
        </is>
      </c>
      <c r="B278" s="8" t="n">
        <v>1666</v>
      </c>
      <c r="C278" s="8" t="n">
        <v>1385</v>
      </c>
    </row>
    <row r="279">
      <c r="A279" t="inlineStr">
        <is>
          <t>Total</t>
        </is>
      </c>
      <c r="B279" s="8" t="n">
        <v>5205</v>
      </c>
      <c r="C279" s="8" t="n">
        <v>5915</v>
      </c>
    </row>
    <row r="281">
      <c r="A281" s="2" t="inlineStr">
        <is>
          <t>Knitted goods</t>
        </is>
      </c>
    </row>
    <row r="282">
      <c r="A282" s="5" t="inlineStr">
        <is>
          <t>Country</t>
        </is>
      </c>
      <c r="B282" s="5" t="inlineStr">
        <is>
          <t>1928</t>
        </is>
      </c>
      <c r="C282" s="5" t="inlineStr">
        <is>
          <t>1927</t>
        </is>
      </c>
    </row>
    <row r="283">
      <c r="A283" t="inlineStr">
        <is>
          <t>China</t>
        </is>
      </c>
      <c r="B283" s="8" t="n">
        <v>1573</v>
      </c>
      <c r="C283" s="8" t="n">
        <v>1225</v>
      </c>
    </row>
    <row r="284">
      <c r="A284" t="inlineStr">
        <is>
          <t>Kwantung</t>
        </is>
      </c>
      <c r="B284" s="9" t="n">
        <v>911</v>
      </c>
      <c r="C284" s="9" t="n">
        <v>679</v>
      </c>
    </row>
    <row r="285">
      <c r="A285" t="inlineStr">
        <is>
          <t>Hongkong</t>
        </is>
      </c>
      <c r="B285" s="9" t="n">
        <v>406</v>
      </c>
      <c r="C285" s="9" t="n">
        <v>270</v>
      </c>
    </row>
    <row r="286">
      <c r="A286" t="inlineStr">
        <is>
          <t>British India</t>
        </is>
      </c>
      <c r="B286" s="8" t="n">
        <v>10642</v>
      </c>
      <c r="C286" s="8" t="n">
        <v>8449</v>
      </c>
    </row>
    <row r="287">
      <c r="A287" t="inlineStr">
        <is>
          <t>Straits Settlements</t>
        </is>
      </c>
      <c r="B287" s="9" t="n">
        <v>321</v>
      </c>
      <c r="C287" s="9" t="n">
        <v>619</v>
      </c>
    </row>
    <row r="288">
      <c r="A288" t="inlineStr">
        <is>
          <t>Dutch India</t>
        </is>
      </c>
      <c r="B288" s="8" t="n">
        <v>1737</v>
      </c>
      <c r="C288" t="inlineStr"/>
    </row>
    <row r="289">
      <c r="A289" t="inlineStr">
        <is>
          <t>Philippine Is.</t>
        </is>
      </c>
      <c r="B289" s="8" t="n">
        <v>3582</v>
      </c>
      <c r="C289" s="8" t="n">
        <v>4576</v>
      </c>
    </row>
    <row r="290">
      <c r="A290" t="inlineStr">
        <is>
          <t>Great Britain</t>
        </is>
      </c>
      <c r="B290" s="8" t="n">
        <v>6425</v>
      </c>
      <c r="C290" s="8" t="n">
        <v>4660</v>
      </c>
    </row>
    <row r="291">
      <c r="A291" t="inlineStr">
        <is>
          <t>Egypt and Cape Colony</t>
        </is>
      </c>
      <c r="B291" s="8" t="n">
        <v>3455</v>
      </c>
      <c r="C291" s="8" t="n">
        <v>2499</v>
      </c>
    </row>
    <row r="292">
      <c r="A292" t="inlineStr">
        <is>
          <t>Australia</t>
        </is>
      </c>
      <c r="B292" s="9" t="n">
        <v>70</v>
      </c>
      <c r="C292" s="9" t="n">
        <v>211</v>
      </c>
    </row>
    <row r="293">
      <c r="A293" t="inlineStr">
        <is>
          <t>Others</t>
        </is>
      </c>
      <c r="B293" s="8" t="n">
        <v>4177</v>
      </c>
      <c r="C293" s="8" t="n">
        <v>2688</v>
      </c>
    </row>
    <row r="294">
      <c r="A294" t="inlineStr">
        <is>
          <t>Total</t>
        </is>
      </c>
      <c r="B294" s="8" t="n">
        <v>33301</v>
      </c>
      <c r="C294" s="8" t="n">
        <v>29057</v>
      </c>
    </row>
    <row r="296">
      <c r="A296" s="2" t="inlineStr">
        <is>
          <t>Hats, Caps and Bonnets</t>
        </is>
      </c>
    </row>
    <row r="297">
      <c r="A297" s="5" t="inlineStr">
        <is>
          <t>Country</t>
        </is>
      </c>
      <c r="B297" s="5" t="inlineStr">
        <is>
          <t>1928</t>
        </is>
      </c>
      <c r="C297" s="5" t="inlineStr">
        <is>
          <t>1927</t>
        </is>
      </c>
    </row>
    <row r="298">
      <c r="A298" t="inlineStr">
        <is>
          <t>China</t>
        </is>
      </c>
      <c r="B298" s="8" t="n">
        <v>1535</v>
      </c>
      <c r="C298" s="8" t="n">
        <v>1489</v>
      </c>
    </row>
    <row r="299">
      <c r="A299" t="inlineStr">
        <is>
          <t>Kwantung</t>
        </is>
      </c>
      <c r="B299" s="9" t="n">
        <v>716</v>
      </c>
      <c r="C299" s="9" t="n">
        <v>607</v>
      </c>
    </row>
    <row r="300">
      <c r="A300" t="inlineStr">
        <is>
          <t>Hongkong</t>
        </is>
      </c>
      <c r="B300" s="9" t="n">
        <v>363</v>
      </c>
      <c r="C300" s="9" t="n">
        <v>531</v>
      </c>
    </row>
    <row r="301">
      <c r="A301" t="inlineStr">
        <is>
          <t>British India</t>
        </is>
      </c>
      <c r="B301" s="9" t="n">
        <v>635</v>
      </c>
      <c r="C301" s="9" t="n">
        <v>628</v>
      </c>
    </row>
    <row r="302">
      <c r="A302" t="inlineStr">
        <is>
          <t>Dutch India</t>
        </is>
      </c>
      <c r="B302" s="9" t="n">
        <v>701</v>
      </c>
      <c r="C302" s="9" t="n">
        <v>531</v>
      </c>
    </row>
    <row r="303">
      <c r="A303" t="inlineStr">
        <is>
          <t>Argentina</t>
        </is>
      </c>
      <c r="B303" s="9" t="n">
        <v>155</v>
      </c>
      <c r="C303" s="9" t="n">
        <v>186</v>
      </c>
    </row>
    <row r="304">
      <c r="A304" t="inlineStr">
        <is>
          <t>Great Britain</t>
        </is>
      </c>
      <c r="B304" s="8" t="n">
        <v>2640</v>
      </c>
      <c r="C304" s="8" t="n">
        <v>1180</v>
      </c>
    </row>
    <row r="305">
      <c r="A305" t="inlineStr">
        <is>
          <t>United States</t>
        </is>
      </c>
      <c r="B305" s="8" t="n">
        <v>1800</v>
      </c>
      <c r="C305" s="8" t="n">
        <v>2553</v>
      </c>
    </row>
    <row r="306">
      <c r="A306" t="inlineStr">
        <is>
          <t>Australia</t>
        </is>
      </c>
      <c r="B306" s="9" t="n">
        <v>377</v>
      </c>
      <c r="C306" s="9" t="n">
        <v>344</v>
      </c>
    </row>
    <row r="307">
      <c r="A307" t="inlineStr">
        <is>
          <t>Others</t>
        </is>
      </c>
      <c r="B307" s="8" t="n">
        <v>3273</v>
      </c>
      <c r="C307" s="8" t="n">
        <v>1460</v>
      </c>
    </row>
    <row r="308">
      <c r="A308" t="inlineStr">
        <is>
          <t>Total</t>
        </is>
      </c>
      <c r="B308" s="8" t="n">
        <v>12194</v>
      </c>
      <c r="C308" s="8" t="n">
        <v>9409</v>
      </c>
    </row>
    <row r="310">
      <c r="A310" s="2" t="inlineStr">
        <is>
          <t>Buttons</t>
        </is>
      </c>
    </row>
    <row r="311">
      <c r="A311" s="5" t="inlineStr">
        <is>
          <t>Country</t>
        </is>
      </c>
      <c r="B311" s="5" t="inlineStr">
        <is>
          <t>1928</t>
        </is>
      </c>
      <c r="C311" s="5" t="inlineStr">
        <is>
          <t>1927</t>
        </is>
      </c>
    </row>
    <row r="312">
      <c r="A312" t="inlineStr">
        <is>
          <t>China</t>
        </is>
      </c>
      <c r="B312" s="8" t="n">
        <v>1242</v>
      </c>
      <c r="C312" s="8" t="n">
        <v>1043</v>
      </c>
    </row>
    <row r="313">
      <c r="A313" t="inlineStr">
        <is>
          <t>Kwantung</t>
        </is>
      </c>
      <c r="B313" s="9" t="n">
        <v>334</v>
      </c>
      <c r="C313" s="9" t="n">
        <v>289</v>
      </c>
    </row>
    <row r="314">
      <c r="A314" t="inlineStr">
        <is>
          <t>British India</t>
        </is>
      </c>
      <c r="B314" s="9" t="n">
        <v>611</v>
      </c>
      <c r="C314" s="9" t="n">
        <v>713</v>
      </c>
    </row>
    <row r="315">
      <c r="A315" t="inlineStr">
        <is>
          <t>Dutch India</t>
        </is>
      </c>
      <c r="B315" s="9" t="n">
        <v>212</v>
      </c>
      <c r="C315" s="9" t="n">
        <v>295</v>
      </c>
    </row>
    <row r="316">
      <c r="A316" t="inlineStr">
        <is>
          <t>Great Britain</t>
        </is>
      </c>
      <c r="B316" s="8" t="n">
        <v>1248</v>
      </c>
      <c r="C316" s="8" t="n">
        <v>2377</v>
      </c>
    </row>
    <row r="317">
      <c r="A317" t="inlineStr">
        <is>
          <t>France</t>
        </is>
      </c>
      <c r="B317" s="9" t="n">
        <v>221</v>
      </c>
      <c r="C317" s="9" t="n">
        <v>211</v>
      </c>
    </row>
    <row r="318">
      <c r="A318" t="inlineStr">
        <is>
          <t>United States</t>
        </is>
      </c>
      <c r="B318" s="9" t="n">
        <v>170</v>
      </c>
      <c r="C318" s="9" t="n">
        <v>180</v>
      </c>
    </row>
    <row r="319">
      <c r="A319" t="inlineStr">
        <is>
          <t>Canada</t>
        </is>
      </c>
      <c r="B319" s="9" t="n">
        <v>270</v>
      </c>
      <c r="C319" s="9" t="n">
        <v>340</v>
      </c>
    </row>
    <row r="320">
      <c r="A320" t="inlineStr">
        <is>
          <t>Argentina</t>
        </is>
      </c>
      <c r="B320" s="9" t="n">
        <v>450</v>
      </c>
      <c r="C320" s="9" t="n">
        <v>752</v>
      </c>
    </row>
    <row r="321">
      <c r="A321" t="inlineStr">
        <is>
          <t>Egypt</t>
        </is>
      </c>
      <c r="B321" s="9" t="n">
        <v>86</v>
      </c>
      <c r="C321" t="inlineStr"/>
    </row>
    <row r="322">
      <c r="A322" t="inlineStr">
        <is>
          <t>Australia</t>
        </is>
      </c>
      <c r="B322" s="9" t="n">
        <v>274</v>
      </c>
      <c r="C322" s="9" t="n">
        <v>352</v>
      </c>
    </row>
    <row r="323">
      <c r="A323" t="inlineStr">
        <is>
          <t>Others</t>
        </is>
      </c>
      <c r="B323" s="8" t="n">
        <v>1493</v>
      </c>
      <c r="C323" s="8" t="n">
        <v>3096</v>
      </c>
    </row>
    <row r="324">
      <c r="A324" t="inlineStr">
        <is>
          <t>Total</t>
        </is>
      </c>
      <c r="B324" s="8" t="n">
        <v>7654</v>
      </c>
      <c r="C324" s="8" t="n">
        <v>9852</v>
      </c>
    </row>
    <row r="326">
      <c r="A326" s="2" t="inlineStr">
        <is>
          <t>Paper</t>
        </is>
      </c>
    </row>
    <row r="327">
      <c r="A327" s="5" t="inlineStr">
        <is>
          <t>Country</t>
        </is>
      </c>
      <c r="B327" s="5" t="inlineStr">
        <is>
          <t>1928</t>
        </is>
      </c>
      <c r="C327" s="5" t="inlineStr">
        <is>
          <t>1927</t>
        </is>
      </c>
    </row>
    <row r="328">
      <c r="A328" t="inlineStr">
        <is>
          <t>China</t>
        </is>
      </c>
      <c r="B328" s="8" t="n">
        <v>15891</v>
      </c>
      <c r="C328" s="8" t="n">
        <v>10730</v>
      </c>
    </row>
    <row r="329">
      <c r="A329" t="inlineStr">
        <is>
          <t>Kwantung</t>
        </is>
      </c>
      <c r="B329" s="8" t="n">
        <v>3841</v>
      </c>
      <c r="C329" s="8" t="n">
        <v>3743</v>
      </c>
    </row>
    <row r="330">
      <c r="A330" t="inlineStr">
        <is>
          <t>Hongkong</t>
        </is>
      </c>
      <c r="B330" s="8" t="n">
        <v>1774</v>
      </c>
      <c r="C330" s="8" t="n">
        <v>1169</v>
      </c>
    </row>
    <row r="331">
      <c r="A331" t="inlineStr">
        <is>
          <t>British India</t>
        </is>
      </c>
      <c r="B331" s="9" t="n">
        <v>584</v>
      </c>
      <c r="C331" s="9" t="n">
        <v>614</v>
      </c>
    </row>
    <row r="332">
      <c r="A332" t="inlineStr">
        <is>
          <t>Straits Settlements</t>
        </is>
      </c>
      <c r="B332" s="9" t="n">
        <v>171</v>
      </c>
      <c r="C332" s="9" t="n">
        <v>343</v>
      </c>
    </row>
    <row r="333">
      <c r="A333" t="inlineStr">
        <is>
          <t>Dutch India</t>
        </is>
      </c>
      <c r="B333" s="9" t="n">
        <v>82</v>
      </c>
      <c r="C333" s="9" t="n">
        <v>85</v>
      </c>
    </row>
    <row r="334">
      <c r="A334" t="inlineStr">
        <is>
          <t>Asiatic Russia</t>
        </is>
      </c>
      <c r="B334" s="9" t="n">
        <v>419</v>
      </c>
      <c r="C334" s="9" t="n">
        <v>248</v>
      </c>
    </row>
    <row r="335">
      <c r="A335" t="inlineStr">
        <is>
          <t>Philippine Is.</t>
        </is>
      </c>
      <c r="B335" s="9" t="n">
        <v>340</v>
      </c>
      <c r="C335" s="9" t="n">
        <v>298</v>
      </c>
    </row>
    <row r="336">
      <c r="A336" t="inlineStr">
        <is>
          <t>Great Britain</t>
        </is>
      </c>
      <c r="B336" s="9" t="n">
        <v>528</v>
      </c>
      <c r="C336" s="9" t="n">
        <v>465</v>
      </c>
    </row>
    <row r="337">
      <c r="A337" t="inlineStr">
        <is>
          <t>United States</t>
        </is>
      </c>
      <c r="B337" s="8" t="n">
        <v>1321</v>
      </c>
      <c r="C337" s="8" t="n">
        <v>1041</v>
      </c>
    </row>
    <row r="338">
      <c r="A338" t="inlineStr">
        <is>
          <t>Germany</t>
        </is>
      </c>
      <c r="B338" s="9" t="n">
        <v>213</v>
      </c>
      <c r="C338" s="9" t="n">
        <v>171</v>
      </c>
    </row>
    <row r="339">
      <c r="A339" t="inlineStr">
        <is>
          <t>Others</t>
        </is>
      </c>
      <c r="B339" s="9" t="n">
        <v>509</v>
      </c>
      <c r="C339" s="9" t="n">
        <v>357</v>
      </c>
    </row>
    <row r="340">
      <c r="A340" t="inlineStr">
        <is>
          <t>Total</t>
        </is>
      </c>
      <c r="B340" s="8" t="n">
        <v>25672</v>
      </c>
      <c r="C340" s="8" t="n">
        <v>19263</v>
      </c>
    </row>
    <row r="342">
      <c r="A342" s="2" t="inlineStr">
        <is>
          <t>Cement, Portland</t>
        </is>
      </c>
    </row>
    <row r="343">
      <c r="A343" s="5" t="inlineStr">
        <is>
          <t>Country</t>
        </is>
      </c>
      <c r="B343" s="5" t="inlineStr">
        <is>
          <t>1928</t>
        </is>
      </c>
      <c r="C343" s="5" t="inlineStr">
        <is>
          <t>1927</t>
        </is>
      </c>
    </row>
    <row r="344">
      <c r="A344" t="inlineStr">
        <is>
          <t>China</t>
        </is>
      </c>
      <c r="B344" s="9" t="n">
        <v>308</v>
      </c>
      <c r="C344" s="9" t="n">
        <v>231</v>
      </c>
    </row>
    <row r="345">
      <c r="A345" t="inlineStr">
        <is>
          <t>Hongkong</t>
        </is>
      </c>
      <c r="B345" s="9" t="n">
        <v>460</v>
      </c>
      <c r="C345" s="9" t="n">
        <v>891</v>
      </c>
    </row>
    <row r="346">
      <c r="A346" t="inlineStr">
        <is>
          <t>Kwantung</t>
        </is>
      </c>
      <c r="B346" s="9" t="n">
        <v>243</v>
      </c>
      <c r="C346" s="9" t="n">
        <v>504</v>
      </c>
    </row>
    <row r="347">
      <c r="A347" t="inlineStr">
        <is>
          <t>British India</t>
        </is>
      </c>
      <c r="B347" s="9" t="n">
        <v>356</v>
      </c>
      <c r="C347" s="9" t="n">
        <v>264</v>
      </c>
    </row>
    <row r="348">
      <c r="A348" t="inlineStr">
        <is>
          <t>Straits Settlements</t>
        </is>
      </c>
      <c r="B348" s="8" t="n">
        <v>1919</v>
      </c>
      <c r="C348" s="8" t="n">
        <v>1274</v>
      </c>
    </row>
    <row r="349">
      <c r="A349" t="inlineStr">
        <is>
          <t>Dutch India</t>
        </is>
      </c>
      <c r="B349" s="8" t="n">
        <v>2367</v>
      </c>
      <c r="C349" s="8" t="n">
        <v>2541</v>
      </c>
    </row>
    <row r="350">
      <c r="A350" t="inlineStr">
        <is>
          <t>Philippine Is.</t>
        </is>
      </c>
      <c r="B350" s="8" t="n">
        <v>1075</v>
      </c>
      <c r="C350" s="9" t="n">
        <v>835</v>
      </c>
    </row>
    <row r="351">
      <c r="A351" t="inlineStr">
        <is>
          <t>Others</t>
        </is>
      </c>
      <c r="B351" s="9" t="n">
        <v>370</v>
      </c>
      <c r="C351" s="9" t="n">
        <v>368</v>
      </c>
    </row>
    <row r="352">
      <c r="A352" t="inlineStr">
        <is>
          <t>Total</t>
        </is>
      </c>
      <c r="B352" s="8" t="n">
        <v>6886</v>
      </c>
      <c r="C352" s="8" t="n">
        <v>7122</v>
      </c>
    </row>
    <row r="354">
      <c r="A354" s="2" t="inlineStr">
        <is>
          <t>Potteries</t>
        </is>
      </c>
    </row>
    <row r="355">
      <c r="A355" s="5" t="inlineStr">
        <is>
          <t>Country</t>
        </is>
      </c>
      <c r="B355" s="5" t="inlineStr">
        <is>
          <t>1928</t>
        </is>
      </c>
      <c r="C355" s="5" t="inlineStr">
        <is>
          <t>1927</t>
        </is>
      </c>
    </row>
    <row r="356">
      <c r="A356" t="inlineStr">
        <is>
          <t>China</t>
        </is>
      </c>
      <c r="B356" s="8" t="n">
        <v>2068</v>
      </c>
      <c r="C356" s="8" t="n">
        <v>1596</v>
      </c>
    </row>
    <row r="357">
      <c r="A357" t="inlineStr">
        <is>
          <t>Kwantung</t>
        </is>
      </c>
      <c r="B357" s="8" t="n">
        <v>1476</v>
      </c>
      <c r="C357" s="8" t="n">
        <v>1189</v>
      </c>
    </row>
    <row r="358">
      <c r="A358" t="inlineStr">
        <is>
          <t>Hongkong</t>
        </is>
      </c>
      <c r="B358" s="9" t="n">
        <v>626</v>
      </c>
      <c r="C358" s="9" t="n">
        <v>617</v>
      </c>
    </row>
    <row r="359">
      <c r="A359" t="inlineStr">
        <is>
          <t>British India</t>
        </is>
      </c>
      <c r="B359" s="8" t="n">
        <v>2456</v>
      </c>
      <c r="C359" s="8" t="n">
        <v>2526</v>
      </c>
    </row>
    <row r="360">
      <c r="A360" t="inlineStr">
        <is>
          <t>Straits Settlements</t>
        </is>
      </c>
      <c r="B360" s="9" t="n">
        <v>588</v>
      </c>
      <c r="C360" s="9" t="n">
        <v>937</v>
      </c>
    </row>
    <row r="361">
      <c r="A361" t="inlineStr">
        <is>
          <t>Dutch India</t>
        </is>
      </c>
      <c r="B361" s="8" t="n">
        <v>4823</v>
      </c>
      <c r="C361" s="8" t="n">
        <v>4254</v>
      </c>
    </row>
    <row r="362">
      <c r="A362" t="inlineStr">
        <is>
          <t>Philippine Is.</t>
        </is>
      </c>
      <c r="B362" s="9" t="n">
        <v>794</v>
      </c>
      <c r="C362" s="9" t="n">
        <v>851</v>
      </c>
    </row>
    <row r="363">
      <c r="A363" t="inlineStr">
        <is>
          <t>Great Britain</t>
        </is>
      </c>
      <c r="B363" s="9" t="n">
        <v>469</v>
      </c>
      <c r="C363" s="9" t="n">
        <v>417</v>
      </c>
    </row>
    <row r="364">
      <c r="A364" t="inlineStr">
        <is>
          <t>France</t>
        </is>
      </c>
      <c r="B364" s="9" t="n">
        <v>521</v>
      </c>
      <c r="C364" s="9" t="n">
        <v>292</v>
      </c>
    </row>
    <row r="365">
      <c r="A365" t="inlineStr">
        <is>
          <t>Holland</t>
        </is>
      </c>
      <c r="B365" s="9" t="n">
        <v>775</v>
      </c>
      <c r="C365" s="9" t="n">
        <v>517</v>
      </c>
    </row>
    <row r="366">
      <c r="A366" t="inlineStr">
        <is>
          <t>United States</t>
        </is>
      </c>
      <c r="B366" s="8" t="n">
        <v>13793</v>
      </c>
      <c r="C366" s="8" t="n">
        <v>12244</v>
      </c>
    </row>
    <row r="367">
      <c r="A367" t="inlineStr">
        <is>
          <t>Canada</t>
        </is>
      </c>
      <c r="B367" s="8" t="n">
        <v>1420</v>
      </c>
      <c r="C367" s="8" t="n">
        <v>1225</v>
      </c>
    </row>
    <row r="368">
      <c r="A368" t="inlineStr">
        <is>
          <t>Argentina</t>
        </is>
      </c>
      <c r="B368" s="9" t="n">
        <v>314</v>
      </c>
      <c r="C368" s="9" t="n">
        <v>237</v>
      </c>
    </row>
    <row r="369">
      <c r="A369" t="inlineStr">
        <is>
          <t>Brazil</t>
        </is>
      </c>
      <c r="B369" s="9" t="n">
        <v>442</v>
      </c>
      <c r="C369" s="9" t="n">
        <v>218</v>
      </c>
    </row>
    <row r="370">
      <c r="A370" t="inlineStr">
        <is>
          <t>Australia</t>
        </is>
      </c>
      <c r="B370" s="8" t="n">
        <v>1172</v>
      </c>
      <c r="C370" s="9" t="n">
        <v>272</v>
      </c>
    </row>
    <row r="371">
      <c r="A371" t="inlineStr">
        <is>
          <t>Others</t>
        </is>
      </c>
      <c r="B371" s="9" t="n">
        <v>669</v>
      </c>
      <c r="C371" s="8" t="n">
        <v>2280</v>
      </c>
    </row>
    <row r="372">
      <c r="A372" t="inlineStr">
        <is>
          <t>Total</t>
        </is>
      </c>
      <c r="B372" s="8" t="n">
        <v>34643</v>
      </c>
      <c r="C372" s="8" t="n">
        <v>30491</v>
      </c>
    </row>
    <row r="374">
      <c r="A374" s="2" t="inlineStr">
        <is>
          <t>Glass and Glass manufactures</t>
        </is>
      </c>
    </row>
    <row r="375">
      <c r="A375" s="5" t="inlineStr">
        <is>
          <t>Country</t>
        </is>
      </c>
      <c r="B375" s="5" t="inlineStr">
        <is>
          <t>1928</t>
        </is>
      </c>
      <c r="C375" s="5" t="inlineStr">
        <is>
          <t>1927</t>
        </is>
      </c>
    </row>
    <row r="376">
      <c r="A376" t="inlineStr">
        <is>
          <t>China</t>
        </is>
      </c>
      <c r="B376" s="8" t="n">
        <v>2690</v>
      </c>
      <c r="C376" s="8" t="n">
        <v>2638</v>
      </c>
    </row>
    <row r="377">
      <c r="A377" t="inlineStr">
        <is>
          <t>Kwantung</t>
        </is>
      </c>
      <c r="B377" s="9" t="n">
        <v>599</v>
      </c>
      <c r="C377" s="9" t="n">
        <v>605</v>
      </c>
    </row>
    <row r="378">
      <c r="A378" t="inlineStr">
        <is>
          <t>Hongkong</t>
        </is>
      </c>
      <c r="B378" s="9" t="n">
        <v>866</v>
      </c>
      <c r="C378" s="9" t="n">
        <v>847</v>
      </c>
    </row>
    <row r="379">
      <c r="A379" t="inlineStr">
        <is>
          <t>British India</t>
        </is>
      </c>
      <c r="B379" s="8" t="n">
        <v>3834</v>
      </c>
      <c r="C379" s="8" t="n">
        <v>3607</v>
      </c>
    </row>
    <row r="380">
      <c r="A380" t="inlineStr">
        <is>
          <t>Straits Settlements</t>
        </is>
      </c>
      <c r="B380" s="9" t="n">
        <v>448</v>
      </c>
      <c r="C380" s="9" t="n">
        <v>977</v>
      </c>
    </row>
    <row r="381">
      <c r="A381" t="inlineStr">
        <is>
          <t>Dutch India</t>
        </is>
      </c>
      <c r="B381" s="8" t="n">
        <v>1697</v>
      </c>
      <c r="C381" s="8" t="n">
        <v>1876</v>
      </c>
    </row>
    <row r="382">
      <c r="A382" t="inlineStr">
        <is>
          <t>Philippine Is.</t>
        </is>
      </c>
      <c r="B382" s="8" t="n">
        <v>1155</v>
      </c>
      <c r="C382" s="8" t="n">
        <v>1019</v>
      </c>
    </row>
    <row r="383">
      <c r="A383" t="inlineStr">
        <is>
          <t>Great Britain</t>
        </is>
      </c>
      <c r="B383" s="9" t="n">
        <v>39</v>
      </c>
      <c r="C383" s="9" t="n">
        <v>675</v>
      </c>
    </row>
    <row r="384">
      <c r="A384" t="inlineStr">
        <is>
          <t>United States</t>
        </is>
      </c>
      <c r="B384" s="9" t="n">
        <v>187</v>
      </c>
      <c r="C384" s="8" t="n">
        <v>2461</v>
      </c>
    </row>
    <row r="385">
      <c r="A385" t="inlineStr">
        <is>
          <t>Cape Colony</t>
        </is>
      </c>
      <c r="B385" s="9" t="n">
        <v>152</v>
      </c>
      <c r="C385" s="9" t="n">
        <v>149</v>
      </c>
    </row>
    <row r="386">
      <c r="A386" t="inlineStr">
        <is>
          <t>Australia</t>
        </is>
      </c>
      <c r="B386" s="9" t="n">
        <v>771</v>
      </c>
      <c r="C386" s="9" t="n">
        <v>625</v>
      </c>
    </row>
    <row r="387">
      <c r="A387" t="inlineStr">
        <is>
          <t>Others</t>
        </is>
      </c>
      <c r="B387" s="9" t="n">
        <v>983</v>
      </c>
      <c r="C387" s="9" t="n">
        <v>649</v>
      </c>
    </row>
    <row r="388">
      <c r="A388" t="inlineStr">
        <is>
          <t>Total</t>
        </is>
      </c>
      <c r="B388" s="8" t="n">
        <v>16631</v>
      </c>
      <c r="C388" s="8" t="n">
        <v>12942</v>
      </c>
    </row>
    <row r="390">
      <c r="A390" s="2" t="inlineStr">
        <is>
          <t>Iron manufactures</t>
        </is>
      </c>
    </row>
    <row r="391">
      <c r="A391" s="5" t="inlineStr">
        <is>
          <t>Country</t>
        </is>
      </c>
      <c r="B391" s="5" t="inlineStr">
        <is>
          <t>1928</t>
        </is>
      </c>
      <c r="C391" s="5" t="inlineStr">
        <is>
          <t>1927</t>
        </is>
      </c>
    </row>
    <row r="392">
      <c r="A392" t="inlineStr">
        <is>
          <t>China</t>
        </is>
      </c>
      <c r="B392" s="8" t="n">
        <v>2720</v>
      </c>
      <c r="C392" s="8" t="n">
        <v>2427</v>
      </c>
    </row>
    <row r="393">
      <c r="A393" t="inlineStr">
        <is>
          <t>Kwantung</t>
        </is>
      </c>
      <c r="B393" s="8" t="n">
        <v>3219</v>
      </c>
      <c r="C393" s="8" t="n">
        <v>2646</v>
      </c>
    </row>
    <row r="394">
      <c r="A394" t="inlineStr">
        <is>
          <t>Hongkong</t>
        </is>
      </c>
      <c r="B394" s="9" t="n">
        <v>794</v>
      </c>
      <c r="C394" s="9" t="n">
        <v>892</v>
      </c>
    </row>
    <row r="395">
      <c r="A395" t="inlineStr">
        <is>
          <t>British India</t>
        </is>
      </c>
      <c r="B395" s="8" t="n">
        <v>2498</v>
      </c>
      <c r="C395" s="8" t="n">
        <v>2232</v>
      </c>
    </row>
    <row r="396">
      <c r="A396" t="inlineStr">
        <is>
          <t>Straits Settlements</t>
        </is>
      </c>
      <c r="B396" s="9" t="n">
        <v>338</v>
      </c>
      <c r="C396" s="9" t="n">
        <v>739</v>
      </c>
    </row>
    <row r="397">
      <c r="A397" t="inlineStr">
        <is>
          <t>Dutch India</t>
        </is>
      </c>
      <c r="B397" s="8" t="n">
        <v>1505</v>
      </c>
      <c r="C397" s="8" t="n">
        <v>1032</v>
      </c>
    </row>
    <row r="398">
      <c r="A398" t="inlineStr">
        <is>
          <t>Asiatic Russia</t>
        </is>
      </c>
      <c r="B398" s="9" t="n">
        <v>877</v>
      </c>
      <c r="C398" s="9" t="n">
        <v>301</v>
      </c>
    </row>
    <row r="399">
      <c r="A399" t="inlineStr">
        <is>
          <t>Philippine Is.</t>
        </is>
      </c>
      <c r="B399" s="9" t="n">
        <v>796</v>
      </c>
      <c r="C399" s="9" t="n">
        <v>662</v>
      </c>
    </row>
    <row r="400">
      <c r="A400" t="inlineStr">
        <is>
          <t>Egypt</t>
        </is>
      </c>
      <c r="B400" s="9" t="n">
        <v>113</v>
      </c>
      <c r="C400" s="9" t="n">
        <v>137</v>
      </c>
    </row>
    <row r="401">
      <c r="A401" t="inlineStr">
        <is>
          <t>Australia</t>
        </is>
      </c>
      <c r="B401" s="9" t="n">
        <v>111</v>
      </c>
      <c r="C401" s="9" t="n">
        <v>79</v>
      </c>
    </row>
    <row r="402">
      <c r="A402" t="inlineStr">
        <is>
          <t>Others</t>
        </is>
      </c>
      <c r="B402" s="9" t="n">
        <v>712</v>
      </c>
      <c r="C402" s="9" t="n">
        <v>859</v>
      </c>
    </row>
    <row r="403">
      <c r="A403" t="inlineStr">
        <is>
          <t>Total</t>
        </is>
      </c>
      <c r="B403" s="8" t="n">
        <v>13683</v>
      </c>
      <c r="C403" s="8" t="n">
        <v>12060</v>
      </c>
    </row>
    <row r="405">
      <c r="A405" s="2" t="inlineStr">
        <is>
          <t>Rubber tyres</t>
        </is>
      </c>
    </row>
    <row r="406">
      <c r="A406" s="5" t="inlineStr">
        <is>
          <t>Country</t>
        </is>
      </c>
      <c r="B406" s="5" t="inlineStr">
        <is>
          <t>1928</t>
        </is>
      </c>
      <c r="C406" s="5" t="inlineStr">
        <is>
          <t>1927</t>
        </is>
      </c>
    </row>
    <row r="407">
      <c r="A407" t="inlineStr">
        <is>
          <t>China</t>
        </is>
      </c>
      <c r="B407" s="8" t="n">
        <v>2341</v>
      </c>
      <c r="C407" s="8" t="n">
        <v>1657</v>
      </c>
    </row>
    <row r="408">
      <c r="A408" t="inlineStr">
        <is>
          <t>Kwantung</t>
        </is>
      </c>
      <c r="B408" s="9" t="n">
        <v>473</v>
      </c>
      <c r="C408" s="9" t="n">
        <v>331</v>
      </c>
    </row>
    <row r="409">
      <c r="A409" t="inlineStr">
        <is>
          <t>Straits Settlements</t>
        </is>
      </c>
      <c r="B409" s="9" t="n">
        <v>934</v>
      </c>
      <c r="C409" s="8" t="n">
        <v>1130</v>
      </c>
    </row>
    <row r="410">
      <c r="A410" t="inlineStr">
        <is>
          <t>Dutch India</t>
        </is>
      </c>
      <c r="B410" s="8" t="n">
        <v>1582</v>
      </c>
      <c r="C410" s="8" t="n">
        <v>1600</v>
      </c>
    </row>
    <row r="411">
      <c r="A411" t="inlineStr">
        <is>
          <t>Others</t>
        </is>
      </c>
      <c r="B411" s="9" t="n">
        <v>395</v>
      </c>
      <c r="C411" s="9" t="n">
        <v>223</v>
      </c>
    </row>
    <row r="412">
      <c r="A412" t="inlineStr">
        <is>
          <t>Total</t>
        </is>
      </c>
      <c r="B412" s="8" t="n">
        <v>5725</v>
      </c>
      <c r="C412" s="8" t="n">
        <v>4942</v>
      </c>
    </row>
    <row r="414">
      <c r="A414" s="2" t="inlineStr">
        <is>
          <t>Umbrellas and Parasols, European</t>
        </is>
      </c>
    </row>
    <row r="415">
      <c r="A415" s="5" t="inlineStr">
        <is>
          <t>Country</t>
        </is>
      </c>
      <c r="B415" s="5" t="inlineStr">
        <is>
          <t>1928</t>
        </is>
      </c>
      <c r="C415" s="5" t="inlineStr">
        <is>
          <t>1927</t>
        </is>
      </c>
    </row>
    <row r="416">
      <c r="A416" t="inlineStr">
        <is>
          <t>China</t>
        </is>
      </c>
      <c r="B416" s="8" t="n">
        <v>1255</v>
      </c>
      <c r="C416" s="9" t="n">
        <v>849</v>
      </c>
    </row>
    <row r="417">
      <c r="A417" t="inlineStr">
        <is>
          <t>British India</t>
        </is>
      </c>
      <c r="B417" s="9" t="n">
        <v>28</v>
      </c>
      <c r="C417" s="9" t="n">
        <v>142</v>
      </c>
    </row>
    <row r="418">
      <c r="A418" t="inlineStr">
        <is>
          <t>Dutch India</t>
        </is>
      </c>
      <c r="B418" s="9" t="n">
        <v>908</v>
      </c>
      <c r="C418" s="9" t="n">
        <v>936</v>
      </c>
    </row>
    <row r="419">
      <c r="A419" t="inlineStr">
        <is>
          <t>Others</t>
        </is>
      </c>
      <c r="B419" s="9" t="n">
        <v>325</v>
      </c>
      <c r="C419" s="9" t="n">
        <v>418</v>
      </c>
    </row>
    <row r="420">
      <c r="A420" t="inlineStr">
        <is>
          <t>Total</t>
        </is>
      </c>
      <c r="B420" s="8" t="n">
        <v>2517</v>
      </c>
      <c r="C420" s="8" t="n">
        <v>2344</v>
      </c>
    </row>
    <row r="422">
      <c r="A422" s="2" t="inlineStr">
        <is>
          <t>Brushes</t>
        </is>
      </c>
    </row>
    <row r="423">
      <c r="A423" s="5" t="inlineStr">
        <is>
          <t>Country</t>
        </is>
      </c>
      <c r="B423" s="5" t="inlineStr">
        <is>
          <t>1928</t>
        </is>
      </c>
      <c r="C423" s="5" t="inlineStr">
        <is>
          <t>1927</t>
        </is>
      </c>
    </row>
    <row r="424">
      <c r="A424" t="inlineStr">
        <is>
          <t>China</t>
        </is>
      </c>
      <c r="B424" s="9" t="n">
        <v>334</v>
      </c>
      <c r="C424" s="9" t="n">
        <v>245</v>
      </c>
    </row>
    <row r="425">
      <c r="A425" t="inlineStr">
        <is>
          <t>Dutch India</t>
        </is>
      </c>
      <c r="B425" s="9" t="n">
        <v>61</v>
      </c>
      <c r="C425" s="9" t="n">
        <v>83</v>
      </c>
    </row>
    <row r="426">
      <c r="A426" t="inlineStr">
        <is>
          <t>Great Britain</t>
        </is>
      </c>
      <c r="B426" s="9" t="n">
        <v>823</v>
      </c>
      <c r="C426" s="8" t="n">
        <v>1064</v>
      </c>
    </row>
    <row r="427">
      <c r="A427" t="inlineStr">
        <is>
          <t>United States</t>
        </is>
      </c>
      <c r="B427" s="8" t="n">
        <v>2985</v>
      </c>
      <c r="C427" s="8" t="n">
        <v>3261</v>
      </c>
    </row>
    <row r="428">
      <c r="A428" t="inlineStr">
        <is>
          <t>Canada</t>
        </is>
      </c>
      <c r="B428" s="9" t="n">
        <v>158</v>
      </c>
      <c r="C428" s="9" t="n">
        <v>207</v>
      </c>
    </row>
    <row r="429">
      <c r="A429" t="inlineStr">
        <is>
          <t>Australia</t>
        </is>
      </c>
      <c r="B429" s="9" t="n">
        <v>125</v>
      </c>
      <c r="C429" s="9" t="n">
        <v>201</v>
      </c>
    </row>
    <row r="430">
      <c r="A430" t="inlineStr">
        <is>
          <t>Others</t>
        </is>
      </c>
      <c r="B430" s="9" t="n">
        <v>633</v>
      </c>
      <c r="C430" s="9" t="n">
        <v>571</v>
      </c>
    </row>
    <row r="431">
      <c r="A431" t="inlineStr">
        <is>
          <t>Total</t>
        </is>
      </c>
      <c r="B431" s="8" t="n">
        <v>5118</v>
      </c>
      <c r="C431" s="8" t="n">
        <v>5631</v>
      </c>
    </row>
    <row r="433">
      <c r="A433" s="2" t="inlineStr">
        <is>
          <t>Lamps and Parts thereof</t>
        </is>
      </c>
    </row>
    <row r="434">
      <c r="A434" s="5" t="inlineStr">
        <is>
          <t>Country</t>
        </is>
      </c>
      <c r="B434" s="5" t="inlineStr">
        <is>
          <t>1928</t>
        </is>
      </c>
      <c r="C434" s="5" t="inlineStr">
        <is>
          <t>1927</t>
        </is>
      </c>
    </row>
    <row r="435">
      <c r="A435" t="inlineStr">
        <is>
          <t>China</t>
        </is>
      </c>
      <c r="B435" s="8" t="n">
        <v>1407</v>
      </c>
      <c r="C435" s="8" t="n">
        <v>1152</v>
      </c>
    </row>
    <row r="436">
      <c r="A436" t="inlineStr">
        <is>
          <t>Kwantung</t>
        </is>
      </c>
      <c r="B436" s="9" t="n">
        <v>905</v>
      </c>
      <c r="C436" s="9" t="n">
        <v>700</v>
      </c>
    </row>
    <row r="437">
      <c r="A437" t="inlineStr">
        <is>
          <t>Hongkong</t>
        </is>
      </c>
      <c r="B437" s="9" t="n">
        <v>568</v>
      </c>
      <c r="C437" s="9" t="n">
        <v>514</v>
      </c>
    </row>
    <row r="438">
      <c r="A438" t="inlineStr">
        <is>
          <t>British India</t>
        </is>
      </c>
      <c r="B438" s="9" t="n">
        <v>517</v>
      </c>
      <c r="C438" s="9" t="n">
        <v>365</v>
      </c>
    </row>
    <row r="439">
      <c r="A439" t="inlineStr">
        <is>
          <t>Straits Settlements</t>
        </is>
      </c>
      <c r="B439" s="9" t="n">
        <v>184</v>
      </c>
      <c r="C439" s="9" t="n">
        <v>448</v>
      </c>
    </row>
    <row r="440">
      <c r="A440" t="inlineStr">
        <is>
          <t>Dutch India</t>
        </is>
      </c>
      <c r="B440" s="9" t="n">
        <v>902</v>
      </c>
      <c r="C440" s="9" t="n">
        <v>752</v>
      </c>
    </row>
    <row r="441">
      <c r="A441" t="inlineStr">
        <is>
          <t>Philippine Is.</t>
        </is>
      </c>
      <c r="B441" s="9" t="n">
        <v>267</v>
      </c>
      <c r="C441" s="9" t="n">
        <v>312</v>
      </c>
    </row>
    <row r="442">
      <c r="A442" t="inlineStr">
        <is>
          <t>United States</t>
        </is>
      </c>
      <c r="B442" s="8" t="n">
        <v>2616</v>
      </c>
      <c r="C442" s="8" t="n">
        <v>1765</v>
      </c>
    </row>
    <row r="443">
      <c r="A443" t="inlineStr">
        <is>
          <t>Canada</t>
        </is>
      </c>
      <c r="B443" s="9" t="n">
        <v>174</v>
      </c>
      <c r="C443" s="9" t="n">
        <v>325</v>
      </c>
    </row>
    <row r="444">
      <c r="A444" t="inlineStr">
        <is>
          <t>Australia</t>
        </is>
      </c>
      <c r="B444" s="9" t="n">
        <v>120</v>
      </c>
      <c r="C444" s="9" t="n">
        <v>84</v>
      </c>
    </row>
    <row r="445">
      <c r="A445" t="inlineStr">
        <is>
          <t>Others</t>
        </is>
      </c>
      <c r="B445" s="9" t="n">
        <v>712</v>
      </c>
      <c r="C445" s="9" t="n">
        <v>463</v>
      </c>
    </row>
    <row r="446">
      <c r="A446" t="inlineStr">
        <is>
          <t>Total</t>
        </is>
      </c>
      <c r="B446" s="8" t="n">
        <v>8371</v>
      </c>
      <c r="C446" s="8" t="n">
        <v>6881</v>
      </c>
    </row>
    <row r="448">
      <c r="A448" s="2" t="inlineStr">
        <is>
          <t>Toys</t>
        </is>
      </c>
    </row>
    <row r="449">
      <c r="A449" s="5" t="inlineStr">
        <is>
          <t>Country</t>
        </is>
      </c>
      <c r="B449" s="5" t="inlineStr">
        <is>
          <t>1928</t>
        </is>
      </c>
      <c r="C449" s="5" t="inlineStr">
        <is>
          <t>1927</t>
        </is>
      </c>
    </row>
    <row r="450">
      <c r="A450" t="inlineStr">
        <is>
          <t>China</t>
        </is>
      </c>
      <c r="B450" s="9" t="n">
        <v>461</v>
      </c>
      <c r="C450" s="9" t="n">
        <v>422</v>
      </c>
    </row>
    <row r="451">
      <c r="A451" t="inlineStr">
        <is>
          <t>Hongkong</t>
        </is>
      </c>
      <c r="B451" s="9" t="n">
        <v>189</v>
      </c>
      <c r="C451" s="9" t="n">
        <v>240</v>
      </c>
    </row>
    <row r="452">
      <c r="A452" t="inlineStr">
        <is>
          <t>British India</t>
        </is>
      </c>
      <c r="B452" s="8" t="n">
        <v>1277</v>
      </c>
      <c r="C452" s="9" t="n">
        <v>998</v>
      </c>
    </row>
    <row r="453">
      <c r="A453" t="inlineStr">
        <is>
          <t>Straits Settlements</t>
        </is>
      </c>
      <c r="B453" s="9" t="n">
        <v>170</v>
      </c>
      <c r="C453" s="9" t="n">
        <v>362</v>
      </c>
    </row>
    <row r="454">
      <c r="A454" t="inlineStr">
        <is>
          <t>Dutch India</t>
        </is>
      </c>
      <c r="B454" s="9" t="n">
        <v>569</v>
      </c>
      <c r="C454" s="9" t="n">
        <v>507</v>
      </c>
    </row>
    <row r="455">
      <c r="A455" t="inlineStr">
        <is>
          <t>Great Britain</t>
        </is>
      </c>
      <c r="B455" s="9" t="n">
        <v>935</v>
      </c>
      <c r="C455" s="8" t="n">
        <v>1412</v>
      </c>
    </row>
    <row r="456">
      <c r="A456" t="inlineStr">
        <is>
          <t>United States</t>
        </is>
      </c>
      <c r="B456" s="8" t="n">
        <v>3671</v>
      </c>
      <c r="C456" s="8" t="n">
        <v>3417</v>
      </c>
    </row>
    <row r="457">
      <c r="A457" t="inlineStr">
        <is>
          <t>Canada</t>
        </is>
      </c>
      <c r="B457" s="9" t="n">
        <v>282</v>
      </c>
      <c r="C457" s="9" t="n">
        <v>237</v>
      </c>
    </row>
    <row r="458">
      <c r="A458" t="inlineStr">
        <is>
          <t>Argentina</t>
        </is>
      </c>
      <c r="B458" s="9" t="n">
        <v>317</v>
      </c>
      <c r="C458" s="9" t="n">
        <v>385</v>
      </c>
    </row>
    <row r="459">
      <c r="A459" t="inlineStr">
        <is>
          <t>Australia</t>
        </is>
      </c>
      <c r="B459" s="9" t="n">
        <v>460</v>
      </c>
      <c r="C459" t="inlineStr"/>
    </row>
    <row r="460">
      <c r="A460" t="inlineStr">
        <is>
          <t>Others</t>
        </is>
      </c>
      <c r="B460" s="8" t="n">
        <v>1047</v>
      </c>
      <c r="C460" s="8" t="n">
        <v>2139</v>
      </c>
    </row>
    <row r="461">
      <c r="A461" t="inlineStr">
        <is>
          <t>Total</t>
        </is>
      </c>
      <c r="B461" s="8" t="n">
        <v>11001</v>
      </c>
      <c r="C461" s="8" t="n">
        <v>10521</v>
      </c>
    </row>
    <row r="463">
      <c r="A463" s="2" t="inlineStr">
        <is>
          <t>Machinery and Parts thereof</t>
        </is>
      </c>
    </row>
    <row r="464">
      <c r="A464" s="5" t="inlineStr">
        <is>
          <t>Country</t>
        </is>
      </c>
      <c r="B464" s="5" t="inlineStr">
        <is>
          <t>1928</t>
        </is>
      </c>
      <c r="C464" s="5" t="inlineStr">
        <is>
          <t>1927</t>
        </is>
      </c>
    </row>
    <row r="465">
      <c r="A465" t="inlineStr">
        <is>
          <t>China</t>
        </is>
      </c>
      <c r="B465" s="8" t="n">
        <v>3924</v>
      </c>
      <c r="C465" s="8" t="n">
        <v>5180</v>
      </c>
    </row>
    <row r="466">
      <c r="A466" t="inlineStr">
        <is>
          <t>Kwantung</t>
        </is>
      </c>
      <c r="B466" s="8" t="n">
        <v>4496</v>
      </c>
      <c r="C466" s="8" t="n">
        <v>4721</v>
      </c>
    </row>
    <row r="467">
      <c r="A467" t="inlineStr">
        <is>
          <t>Hongkong</t>
        </is>
      </c>
      <c r="B467" s="9" t="n">
        <v>191</v>
      </c>
      <c r="C467" s="9" t="n">
        <v>209</v>
      </c>
    </row>
    <row r="468">
      <c r="A468" t="inlineStr">
        <is>
          <t>British India</t>
        </is>
      </c>
      <c r="B468" s="9" t="n">
        <v>485</v>
      </c>
      <c r="C468" s="9" t="n">
        <v>350</v>
      </c>
    </row>
    <row r="469">
      <c r="A469" t="inlineStr">
        <is>
          <t>Dutch India</t>
        </is>
      </c>
      <c r="B469" s="9" t="n">
        <v>57</v>
      </c>
      <c r="C469" s="9" t="n">
        <v>61</v>
      </c>
    </row>
    <row r="470">
      <c r="A470" t="inlineStr">
        <is>
          <t>Asiatic Russia</t>
        </is>
      </c>
      <c r="B470" s="9" t="n">
        <v>596</v>
      </c>
      <c r="C470" s="9" t="n">
        <v>386</v>
      </c>
    </row>
    <row r="471">
      <c r="A471" t="inlineStr">
        <is>
          <t>Australia</t>
        </is>
      </c>
      <c r="B471" s="9" t="n">
        <v>28</v>
      </c>
      <c r="C471" s="9" t="n">
        <v>45</v>
      </c>
    </row>
    <row r="472">
      <c r="A472" t="inlineStr">
        <is>
          <t>Others</t>
        </is>
      </c>
      <c r="B472" s="9" t="n">
        <v>359</v>
      </c>
      <c r="C472" s="9" t="n">
        <v>370</v>
      </c>
    </row>
    <row r="473">
      <c r="A473" t="inlineStr">
        <is>
          <t>Total</t>
        </is>
      </c>
      <c r="B473" s="8" t="n">
        <v>10605</v>
      </c>
      <c r="C473" s="8" t="n">
        <v>11324</v>
      </c>
    </row>
    <row r="475">
      <c r="A475" s="2" t="inlineStr">
        <is>
          <t>Transcriber's notes</t>
        </is>
      </c>
    </row>
    <row r="476">
      <c r="A476" t="inlineStr">
        <is>
          <t>p0500 'Comestibles in tin and bottle' 1927 Total printed faintly ('1?,50?': second and last digits not legible); cell left blank.</t>
        </is>
      </c>
    </row>
    <row r="477">
      <c r="A477" t="inlineStr">
        <is>
          <t>p0501: 'Menthol crystal' France 1928 printed with a stray dot before 751. 'Soaps' heading printed 'Scaps'; 'Silk, raw' and 'Cotton yarns' ('Cotten yarns' as printed) headings normalised only in spelling of 'Soaps' — heading kept as 'Soaps'. 'Switzerlands' as printed.</t>
        </is>
      </c>
    </row>
    <row r="478">
      <c r="A478" t="inlineStr">
        <is>
          <t>p0502 'Knitted goods' Dutch India 1927: first digit faint ('?,204', 2 or 3); cell left blank.</t>
        </is>
      </c>
    </row>
    <row r="479">
      <c r="A479" t="inlineStr">
        <is>
          <t>p0502 'Buttons' Egypt 1927: first digit faint ('?62'); cell left blank.</t>
        </is>
      </c>
    </row>
    <row r="480">
      <c r="A480" t="inlineStr">
        <is>
          <t>'Turky' as printed.</t>
        </is>
      </c>
    </row>
    <row r="481">
      <c r="A481" t="inlineStr">
        <is>
          <t>p0503: the right-hand column opens with the continuation of 'Iron manufactures' (Straits Settlements ... Total) begun at the foot of the left column; merged.</t>
        </is>
      </c>
    </row>
    <row r="482">
      <c r="A482" t="inlineStr">
        <is>
          <t>p0503 'Toys' Australia 1927: middle digit faint ('4?3'); cell left blank.</t>
        </is>
      </c>
    </row>
    <row r="483">
      <c r="A483" t="inlineStr">
        <is>
          <t>p0503: many right-column 1927 figures are faintly printed (e.g. Lamps Kwantung 700, Potteries Others 2,280, Total 30,491) but legible.</t>
        </is>
      </c>
    </row>
    <row r="484">
      <c r="A484" t="inlineStr">
        <is>
          <t>'Rice and Paddy' 1928: Total 1,278; parts sum to 1,278 — reconciles</t>
        </is>
      </c>
    </row>
    <row r="485">
      <c r="A485" t="inlineStr">
        <is>
          <t>'Rice and Paddy' 1927: Total 1,428; parts sum to 1,427 — does NOT reconcile (diff 1)</t>
        </is>
      </c>
    </row>
    <row r="486">
      <c r="A486" t="inlineStr">
        <is>
          <t>'Beans and Pease' 1928: Total 10,401; parts sum to 10,401 — reconciles</t>
        </is>
      </c>
    </row>
    <row r="487">
      <c r="A487" t="inlineStr">
        <is>
          <t>'Beans and Pease' 1927: Total 10,466; parts sum to 10,394 — does NOT reconcile (diff 72)</t>
        </is>
      </c>
    </row>
    <row r="488">
      <c r="A488" t="inlineStr">
        <is>
          <t>'Aquatic products' 1928: Total 17,376; parts sum to 17,377 — does NOT reconcile (diff -1)</t>
        </is>
      </c>
    </row>
    <row r="489">
      <c r="A489" t="inlineStr">
        <is>
          <t>'Aquatic products' 1927: Total 20,146; parts sum to 21,183 — does NOT reconcile (diff -1,037)</t>
        </is>
      </c>
    </row>
    <row r="490">
      <c r="A490" t="inlineStr">
        <is>
          <t>'Tea' 1928: Total 11,848; parts sum to 11,849 — does NOT reconcile (diff -1)</t>
        </is>
      </c>
    </row>
    <row r="491">
      <c r="A491" t="inlineStr">
        <is>
          <t>'Tea' 1927: Total 10,897; parts sum to 10,896 — does NOT reconcile (diff 1)</t>
        </is>
      </c>
    </row>
    <row r="492">
      <c r="A492" t="inlineStr">
        <is>
          <t>'Sugar, refined' 1928: Total 38,415; parts sum to 38,414 — does NOT reconcile (diff 1)</t>
        </is>
      </c>
    </row>
    <row r="493">
      <c r="A493" t="inlineStr">
        <is>
          <t>'Sugar, refined' 1927: Total 28,918; parts sum to 28,953 — does NOT reconcile (diff -35)</t>
        </is>
      </c>
    </row>
    <row r="494">
      <c r="A494" t="inlineStr">
        <is>
          <t>'Beer' 1928: Total 4,412; parts sum to 4,411 — does NOT reconcile (diff 1)</t>
        </is>
      </c>
    </row>
    <row r="495">
      <c r="A495" t="inlineStr">
        <is>
          <t>'Beer' 1927: Total 4,246; parts sum to 4,246 — reconciles</t>
        </is>
      </c>
    </row>
    <row r="496">
      <c r="A496" t="inlineStr">
        <is>
          <t>'Comestibles in tin and bottle' 1928: Total 23,031; parts sum to 23,033 — does NOT reconcile (diff -2)</t>
        </is>
      </c>
    </row>
    <row r="497">
      <c r="A497" t="inlineStr">
        <is>
          <t>'Comestibles in tin and bottle' 1927: blank cell present — not checked</t>
        </is>
      </c>
    </row>
    <row r="498">
      <c r="A498" t="inlineStr">
        <is>
          <t>'Waste silk and Floss silk' 1928: Total 12,644; parts sum to 12,451 — does NOT reconcile (diff 193)</t>
        </is>
      </c>
    </row>
    <row r="499">
      <c r="A499" t="inlineStr">
        <is>
          <t>'Waste silk and Floss silk' 1927: Total 11,830; parts sum to 11,830 — reconciles</t>
        </is>
      </c>
    </row>
    <row r="500">
      <c r="A500" t="inlineStr">
        <is>
          <t>'Coal' 1928: Total 24,514; parts sum to 24,514 — reconciles</t>
        </is>
      </c>
    </row>
    <row r="501">
      <c r="A501" t="inlineStr">
        <is>
          <t>'Coal' 1927: Total 25,508; parts sum to 25,489 — does NOT reconcile (diff 19)</t>
        </is>
      </c>
    </row>
    <row r="502">
      <c r="A502" t="inlineStr">
        <is>
          <t>'Wood' 1928: Total 17,964; parts sum to 17,963 — does NOT reconcile (diff 1)</t>
        </is>
      </c>
    </row>
    <row r="503">
      <c r="A503" t="inlineStr">
        <is>
          <t>'Wood' 1927: Total 15,899; parts sum to 15,870 — does NOT reconcile (diff 29)</t>
        </is>
      </c>
    </row>
    <row r="504">
      <c r="A504" t="inlineStr">
        <is>
          <t>'Vegetable fatty oils' 1928: Total 6,090; parts sum to 5,953 — does NOT reconcile (diff 137)</t>
        </is>
      </c>
    </row>
    <row r="505">
      <c r="A505" t="inlineStr">
        <is>
          <t>'Vegetable fatty oils' 1927: Total 10,128; parts sum to 10,040 — does NOT reconcile (diff 88)</t>
        </is>
      </c>
    </row>
    <row r="506">
      <c r="A506" t="inlineStr">
        <is>
          <t>'Camphor' 1928: Total 5,448; parts sum to 5,344 — does NOT reconcile (diff 104)</t>
        </is>
      </c>
    </row>
    <row r="507">
      <c r="A507" t="inlineStr">
        <is>
          <t>'Camphor' 1927: Total 5,637; parts sum to 5,638 — does NOT reconcile (diff -1)</t>
        </is>
      </c>
    </row>
    <row r="508">
      <c r="A508" t="inlineStr">
        <is>
          <t>'Menthol crystal' 1928: Total 3,915; parts sum to 3,874 — does NOT reconcile (diff 41)</t>
        </is>
      </c>
    </row>
    <row r="509">
      <c r="A509" t="inlineStr">
        <is>
          <t>'Menthol crystal' 1927: Total 4,898; parts sum to 4,897 — does NOT reconcile (diff 1)</t>
        </is>
      </c>
    </row>
    <row r="510">
      <c r="A510" t="inlineStr">
        <is>
          <t>'Silk, raw' 1928: Total 732,697; parts sum to 732,197 — does NOT reconcile (diff 500)</t>
        </is>
      </c>
    </row>
    <row r="511">
      <c r="A511" t="inlineStr">
        <is>
          <t>'Silk, raw' 1927: Total 742,266; parts sum to 743,007 — does NOT reconcile (diff -741)</t>
        </is>
      </c>
    </row>
    <row r="512">
      <c r="A512" t="inlineStr">
        <is>
          <t>'Cotton yarns' 1928: Total 25,895; parts sum to 25,895 — reconciles</t>
        </is>
      </c>
    </row>
    <row r="513">
      <c r="A513" t="inlineStr">
        <is>
          <t>'Cotton yarns' 1927: Total 38,794; parts sum to 38,795 — does NOT reconcile (diff -1)</t>
        </is>
      </c>
    </row>
    <row r="514">
      <c r="A514" t="inlineStr">
        <is>
          <t>'Iron' 1928: Total 4,847; parts sum to 4,845 — does NOT reconcile (diff 2)</t>
        </is>
      </c>
    </row>
    <row r="515">
      <c r="A515" t="inlineStr">
        <is>
          <t>'Iron' 1927: Total 3,457; parts sum to 3,457 — reconciles</t>
        </is>
      </c>
    </row>
    <row r="516">
      <c r="A516" t="inlineStr">
        <is>
          <t>'Plaits for hat making' 1928: Total 4,717; parts sum to 4,717 — reconciles</t>
        </is>
      </c>
    </row>
    <row r="517">
      <c r="A517" t="inlineStr">
        <is>
          <t>'Plaits for hat making' 1927: Total 8,460; parts sum to 8,460 — reconciles</t>
        </is>
      </c>
    </row>
    <row r="518">
      <c r="A518" t="inlineStr">
        <is>
          <t>'Soaps' 1928: Total 2,089; parts sum to 2,088 — does NOT reconcile (diff 1)</t>
        </is>
      </c>
    </row>
    <row r="519">
      <c r="A519" t="inlineStr">
        <is>
          <t>'Soaps' 1927: Total 1,112; parts sum to 1,612 — does NOT reconcile (diff -500)</t>
        </is>
      </c>
    </row>
    <row r="520">
      <c r="A520" t="inlineStr">
        <is>
          <t>'Matches' 1928: Total 5,118; parts sum to 5,117 — does NOT reconcile (diff 1)</t>
        </is>
      </c>
    </row>
    <row r="521">
      <c r="A521" t="inlineStr">
        <is>
          <t>'Matches' 1927: Total 8,156; parts sum to 8,150 — does NOT reconcile (diff 6)</t>
        </is>
      </c>
    </row>
    <row r="522">
      <c r="A522" t="inlineStr">
        <is>
          <t>'Silk tissues' 1928: Total 134,059; parts sum to 141,668 — does NOT reconcile (diff -7,609)</t>
        </is>
      </c>
    </row>
    <row r="523">
      <c r="A523" t="inlineStr">
        <is>
          <t>'Silk tissues' 1927: Total 139,615; parts sum to 138,568 — does NOT reconcile (diff 1,047)</t>
        </is>
      </c>
    </row>
    <row r="524">
      <c r="A524" t="inlineStr">
        <is>
          <t>'Cotton tissues' 1928: Total 352,218; parts sum to 351,617 — does NOT reconcile (diff 601)</t>
        </is>
      </c>
    </row>
    <row r="525">
      <c r="A525" t="inlineStr">
        <is>
          <t>'Cotton tissues' 1927: Total 383,837; parts sum to 378,973 — does NOT reconcile (diff 4,864)</t>
        </is>
      </c>
    </row>
    <row r="526">
      <c r="A526" t="inlineStr">
        <is>
          <t>'Woollen tissues' 1928: Total 3,341; parts sum to 3,410 — does NOT reconcile (diff -69)</t>
        </is>
      </c>
    </row>
    <row r="527">
      <c r="A527" t="inlineStr">
        <is>
          <t>'Woollen tissues' 1927: Total 2,663; parts sum to 2,517 — does NOT reconcile (diff 146)</t>
        </is>
      </c>
    </row>
    <row r="528">
      <c r="A528" t="inlineStr">
        <is>
          <t>'Cotton blankets' 1928: Total 2,788; parts sum to 2,787 — does NOT reconcile (diff 1)</t>
        </is>
      </c>
    </row>
    <row r="529">
      <c r="A529" t="inlineStr">
        <is>
          <t>'Cotton blankets' 1927: Total 3,226; parts sum to 3,177 — does NOT reconcile (diff 49)</t>
        </is>
      </c>
    </row>
    <row r="530">
      <c r="A530" t="inlineStr">
        <is>
          <t>'Silk handkerchiefs' 1928: Total 5,205; parts sum to 5,205 — reconciles</t>
        </is>
      </c>
    </row>
    <row r="531">
      <c r="A531" t="inlineStr">
        <is>
          <t>'Silk handkerchiefs' 1927: Total 5,915; parts sum to 5,994 — does NOT reconcile (diff -79)</t>
        </is>
      </c>
    </row>
    <row r="532">
      <c r="A532" t="inlineStr">
        <is>
          <t>'Knitted goods' 1928: Total 33,301; parts sum to 33,299 — does NOT reconcile (diff 2)</t>
        </is>
      </c>
    </row>
    <row r="533">
      <c r="A533" t="inlineStr">
        <is>
          <t>'Knitted goods' 1927: blank cell present — not checked</t>
        </is>
      </c>
    </row>
    <row r="534">
      <c r="A534" t="inlineStr">
        <is>
          <t>'Hats, Caps and Bonnets' 1928: Total 12,194; parts sum to 12,195 — does NOT reconcile (diff -1)</t>
        </is>
      </c>
    </row>
    <row r="535">
      <c r="A535" t="inlineStr">
        <is>
          <t>'Hats, Caps and Bonnets' 1927: Total 9,409; parts sum to 9,509 — does NOT reconcile (diff -100)</t>
        </is>
      </c>
    </row>
    <row r="536">
      <c r="A536" t="inlineStr">
        <is>
          <t>'Buttons' 1928: Total 7,654; parts sum to 6,611 — does NOT reconcile (diff 1,043)</t>
        </is>
      </c>
    </row>
    <row r="537">
      <c r="A537" t="inlineStr">
        <is>
          <t>'Buttons' 1927: blank cell present — not checked</t>
        </is>
      </c>
    </row>
    <row r="538">
      <c r="A538" t="inlineStr">
        <is>
          <t>'Paper' 1928: Total 25,672; parts sum to 25,673 — does NOT reconcile (diff -1)</t>
        </is>
      </c>
    </row>
    <row r="539">
      <c r="A539" t="inlineStr">
        <is>
          <t>'Paper' 1927: Total 19,263; parts sum to 19,264 — does NOT reconcile (diff -1)</t>
        </is>
      </c>
    </row>
    <row r="540">
      <c r="A540" t="inlineStr">
        <is>
          <t>'Cement, Portland' 1928: Total 6,886; parts sum to 7,098 — does NOT reconcile (diff -212)</t>
        </is>
      </c>
    </row>
    <row r="541">
      <c r="A541" t="inlineStr">
        <is>
          <t>'Cement, Portland' 1927: Total 7,122; parts sum to 6,908 — does NOT reconcile (diff 214)</t>
        </is>
      </c>
    </row>
    <row r="542">
      <c r="A542" t="inlineStr">
        <is>
          <t>'Potteries' 1928: Total 34,643; parts sum to 32,406 — does NOT reconcile (diff 2,237)</t>
        </is>
      </c>
    </row>
    <row r="543">
      <c r="A543" t="inlineStr">
        <is>
          <t>'Potteries' 1927: Total 30,491; parts sum to 29,672 — does NOT reconcile (diff 819)</t>
        </is>
      </c>
    </row>
    <row r="544">
      <c r="A544" t="inlineStr">
        <is>
          <t>'Glass and Glass manufactures' 1928: Total 16,631; parts sum to 13,421 — does NOT reconcile (diff 3,210)</t>
        </is>
      </c>
    </row>
    <row r="545">
      <c r="A545" t="inlineStr">
        <is>
          <t>'Glass and Glass manufactures' 1927: Total 12,942; parts sum to 16,128 — does NOT reconcile (diff -3,186)</t>
        </is>
      </c>
    </row>
    <row r="546">
      <c r="A546" t="inlineStr">
        <is>
          <t>'Iron manufactures' 1928: Total 13,683; parts sum to 13,683 — reconciles</t>
        </is>
      </c>
    </row>
    <row r="547">
      <c r="A547" t="inlineStr">
        <is>
          <t>'Iron manufactures' 1927: Total 12,060; parts sum to 12,006 — does NOT reconcile (diff 54)</t>
        </is>
      </c>
    </row>
    <row r="548">
      <c r="A548" t="inlineStr">
        <is>
          <t>'Rubber tyres' 1928: Total 5,725; parts sum to 5,725 — reconciles</t>
        </is>
      </c>
    </row>
    <row r="549">
      <c r="A549" t="inlineStr">
        <is>
          <t>'Rubber tyres' 1927: Total 4,942; parts sum to 4,941 — does NOT reconcile (diff 1)</t>
        </is>
      </c>
    </row>
    <row r="550">
      <c r="A550" t="inlineStr">
        <is>
          <t>'Umbrellas and Parasols, European' 1928: Total 2,517; parts sum to 2,516 — does NOT reconcile (diff 1)</t>
        </is>
      </c>
    </row>
    <row r="551">
      <c r="A551" t="inlineStr">
        <is>
          <t>'Umbrellas and Parasols, European' 1927: Total 2,344; parts sum to 2,345 — does NOT reconcile (diff -1)</t>
        </is>
      </c>
    </row>
    <row r="552">
      <c r="A552" t="inlineStr">
        <is>
          <t>'Brushes' 1928: Total 5,118; parts sum to 5,119 — does NOT reconcile (diff -1)</t>
        </is>
      </c>
    </row>
    <row r="553">
      <c r="A553" t="inlineStr">
        <is>
          <t>'Brushes' 1927: Total 5,631; parts sum to 5,632 — does NOT reconcile (diff -1)</t>
        </is>
      </c>
    </row>
    <row r="554">
      <c r="A554" t="inlineStr">
        <is>
          <t>'Lamps and Parts thereof' 1928: Total 8,371; parts sum to 8,372 — does NOT reconcile (diff -1)</t>
        </is>
      </c>
    </row>
    <row r="555">
      <c r="A555" t="inlineStr">
        <is>
          <t>'Lamps and Parts thereof' 1927: Total 6,881; parts sum to 6,880 — does NOT reconcile (diff 1)</t>
        </is>
      </c>
    </row>
    <row r="556">
      <c r="A556" t="inlineStr">
        <is>
          <t>'Toys' 1928: Total 11,001; parts sum to 9,378 — does NOT reconcile (diff 1,623)</t>
        </is>
      </c>
    </row>
    <row r="557">
      <c r="A557" t="inlineStr">
        <is>
          <t>'Toys' 1927: blank cell present — not checked</t>
        </is>
      </c>
    </row>
    <row r="558">
      <c r="A558" t="inlineStr">
        <is>
          <t>'Machinery and Parts thereof' 1928: Total 10,605; parts sum to 10,136 — does NOT reconcile (diff 469)</t>
        </is>
      </c>
    </row>
    <row r="559">
      <c r="A559" t="inlineStr">
        <is>
          <t>'Machinery and Parts thereof' 1927: Total 11,324; parts sum to 11,322 — does NOT reconcile (diff 2)</t>
        </is>
      </c>
    </row>
    <row r="560">
      <c r="A560" t="inlineStr">
        <is>
          <t>Groups printed in two columns per page; read down the left column, then the right. Groups that break across a column or page ('Waste silk and Floss silk' p0500-p0501, 'Paper' p0502-p0503, 'Toys' p0503-p0504) are merged.</t>
        </is>
      </c>
    </row>
    <row r="561">
      <c r="A561" t="inlineStr">
        <is>
          <t>Non-reconciling groups with large differences were re-read on enlarged crops (Aquatic products, Soaps, Glass and Glass manufactures among them); readings confirmed. Differences of ±1–2 are presumably rounding.</t>
        </is>
      </c>
    </row>
    <row r="562">
      <c r="A562" t="inlineStr">
        <is>
          <t>Observation: 'Glass and Glass manufactures' printed totals (16,631 / 12,942) look transposed relative to the country figures, and the Summary table (p0499) gives Glass exports 1928 12,943, 1927 16,631. Printed figures kept.</t>
        </is>
      </c>
    </row>
  </sheetData>
  <hyperlinks>
    <hyperlink xmlns:r="http://schemas.openxmlformats.org/officeDocument/2006/relationships" ref="A5" r:id="rId1"/>
  </hyperlinks>
  <pageMargins left="0.75" right="0.75" top="1" bottom="1" header="0.5" footer="0.5"/>
</worksheet>
</file>

<file path=xl/worksheets/sheet603.xml><?xml version="1.0" encoding="utf-8"?>
<worksheet xmlns="http://schemas.openxmlformats.org/spreadsheetml/2006/main">
  <sheetPr>
    <outlinePr summaryBelow="1" summaryRight="1"/>
    <pageSetUpPr/>
  </sheetPr>
  <dimension ref="A1:C48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Imports</t>
        </is>
      </c>
    </row>
    <row r="2">
      <c r="A2" t="inlineStr">
        <is>
          <t>Foreign Trade · printed pp. 445, 446, 447, 448</t>
        </is>
      </c>
    </row>
    <row r="3">
      <c r="A3" t="inlineStr">
        <is>
          <t>(in ¥1,000) — Staple Articles; Where They Go or Come From</t>
        </is>
      </c>
    </row>
    <row r="4">
      <c r="A4" t="inlineStr">
        <is>
          <t>Scan: https://archive.org/details/japan-year-book-1930/page/n504/mode/1up, https://archive.org/details/japan-year-book-1930/page/n505/mode/1up, https://archive.org/details/japan-year-book-1930/page/n506/mode/1up, https://archive.org/details/japan-year-book-1930/page/n507/mode/1up</t>
        </is>
      </c>
    </row>
    <row r="5">
      <c r="A5" s="3" t="inlineStr">
        <is>
          <t>← Contents</t>
        </is>
      </c>
    </row>
    <row r="7">
      <c r="A7" s="2" t="inlineStr">
        <is>
          <t>Rice and paddy</t>
        </is>
      </c>
    </row>
    <row r="8">
      <c r="A8" s="5" t="inlineStr">
        <is>
          <t>Country</t>
        </is>
      </c>
      <c r="B8" s="5" t="inlineStr">
        <is>
          <t>1928</t>
        </is>
      </c>
      <c r="C8" s="5" t="inlineStr">
        <is>
          <t>1927</t>
        </is>
      </c>
    </row>
    <row r="9">
      <c r="A9" t="inlineStr">
        <is>
          <t>China</t>
        </is>
      </c>
      <c r="B9" s="9" t="n">
        <v>202</v>
      </c>
      <c r="C9" s="8" t="n">
        <v>2635</v>
      </c>
    </row>
    <row r="10">
      <c r="A10" t="inlineStr">
        <is>
          <t>British India</t>
        </is>
      </c>
      <c r="B10" s="8" t="n">
        <v>2046</v>
      </c>
      <c r="C10" s="8" t="n">
        <v>20367</v>
      </c>
    </row>
    <row r="11">
      <c r="A11" t="inlineStr">
        <is>
          <t>French Indo-China</t>
        </is>
      </c>
      <c r="B11" s="8" t="n">
        <v>11558</v>
      </c>
      <c r="C11" s="8" t="n">
        <v>25159</v>
      </c>
    </row>
    <row r="12">
      <c r="A12" t="inlineStr">
        <is>
          <t>Siam</t>
        </is>
      </c>
      <c r="B12" s="8" t="n">
        <v>16241</v>
      </c>
      <c r="C12" s="8" t="n">
        <v>20487</v>
      </c>
    </row>
    <row r="13">
      <c r="A13" t="inlineStr">
        <is>
          <t>United States</t>
        </is>
      </c>
      <c r="B13" s="8" t="n">
        <v>3361</v>
      </c>
      <c r="C13" s="8" t="n">
        <v>8675</v>
      </c>
    </row>
    <row r="14">
      <c r="A14" t="inlineStr">
        <is>
          <t>Others</t>
        </is>
      </c>
      <c r="B14" s="9" t="n">
        <v>264</v>
      </c>
      <c r="C14" s="8" t="n">
        <v>1583</v>
      </c>
    </row>
    <row r="15">
      <c r="A15" t="inlineStr">
        <is>
          <t>Total</t>
        </is>
      </c>
      <c r="B15" s="8" t="n">
        <v>33673</v>
      </c>
      <c r="C15" s="8" t="n">
        <v>78907</v>
      </c>
    </row>
    <row r="17">
      <c r="A17" s="2" t="inlineStr">
        <is>
          <t>Wheat</t>
        </is>
      </c>
    </row>
    <row r="18">
      <c r="A18" s="5" t="inlineStr">
        <is>
          <t>Country</t>
        </is>
      </c>
      <c r="B18" s="5" t="inlineStr">
        <is>
          <t>1928</t>
        </is>
      </c>
      <c r="C18" s="5" t="inlineStr">
        <is>
          <t>1927</t>
        </is>
      </c>
    </row>
    <row r="19">
      <c r="A19" t="inlineStr">
        <is>
          <t>China</t>
        </is>
      </c>
      <c r="B19" s="8" t="n">
        <v>5474</v>
      </c>
      <c r="C19" s="8" t="n">
        <v>1828</v>
      </c>
    </row>
    <row r="20">
      <c r="A20" t="inlineStr">
        <is>
          <t>Kwantung</t>
        </is>
      </c>
      <c r="B20" s="8" t="n">
        <v>4858</v>
      </c>
      <c r="C20" s="9" t="n">
        <v>432</v>
      </c>
    </row>
    <row r="21">
      <c r="A21" t="inlineStr">
        <is>
          <t>United States</t>
        </is>
      </c>
      <c r="B21" s="8" t="n">
        <v>15904</v>
      </c>
      <c r="C21" s="8" t="n">
        <v>18366</v>
      </c>
    </row>
    <row r="22">
      <c r="A22" t="inlineStr">
        <is>
          <t>Canada</t>
        </is>
      </c>
      <c r="B22" s="8" t="n">
        <v>31740</v>
      </c>
      <c r="C22" s="8" t="n">
        <v>19273</v>
      </c>
    </row>
    <row r="23">
      <c r="A23" t="inlineStr">
        <is>
          <t>Australia</t>
        </is>
      </c>
      <c r="B23" s="8" t="n">
        <v>9711</v>
      </c>
      <c r="C23" s="8" t="n">
        <v>13982</v>
      </c>
    </row>
    <row r="24">
      <c r="A24" t="inlineStr">
        <is>
          <t>Others</t>
        </is>
      </c>
      <c r="B24" s="9" t="n">
        <v>100</v>
      </c>
      <c r="C24" s="9" t="n">
        <v>48</v>
      </c>
    </row>
    <row r="25">
      <c r="A25" t="inlineStr">
        <is>
          <t>Total</t>
        </is>
      </c>
      <c r="B25" s="8" t="n">
        <v>67787</v>
      </c>
      <c r="C25" s="8" t="n">
        <v>53929</v>
      </c>
    </row>
    <row r="27">
      <c r="A27" s="2" t="inlineStr">
        <is>
          <t>Beans and Pease</t>
        </is>
      </c>
    </row>
    <row r="28">
      <c r="A28" s="5" t="inlineStr">
        <is>
          <t>Country</t>
        </is>
      </c>
      <c r="B28" s="5" t="inlineStr">
        <is>
          <t>1928</t>
        </is>
      </c>
      <c r="C28" s="5" t="inlineStr">
        <is>
          <t>1927</t>
        </is>
      </c>
    </row>
    <row r="29">
      <c r="A29" t="inlineStr">
        <is>
          <t>China</t>
        </is>
      </c>
      <c r="B29" s="8" t="n">
        <v>17303</v>
      </c>
      <c r="C29" s="8" t="n">
        <v>16903</v>
      </c>
    </row>
    <row r="30">
      <c r="A30" t="inlineStr">
        <is>
          <t>Kwantung</t>
        </is>
      </c>
      <c r="B30" s="8" t="n">
        <v>46572</v>
      </c>
      <c r="C30" s="8" t="n">
        <v>27115</v>
      </c>
    </row>
    <row r="31">
      <c r="A31" t="inlineStr">
        <is>
          <t>British India</t>
        </is>
      </c>
      <c r="B31" s="8" t="n">
        <v>3530</v>
      </c>
      <c r="C31" s="8" t="n">
        <v>2085</v>
      </c>
    </row>
    <row r="32">
      <c r="A32" t="inlineStr">
        <is>
          <t>Asiatic Russia</t>
        </is>
      </c>
      <c r="B32" s="9" t="n">
        <v>2</v>
      </c>
      <c r="C32" s="8" t="n">
        <v>6728</v>
      </c>
    </row>
    <row r="33">
      <c r="A33" t="inlineStr">
        <is>
          <t>Others</t>
        </is>
      </c>
      <c r="B33" s="9" t="n">
        <v>451</v>
      </c>
      <c r="C33" s="9" t="n">
        <v>79</v>
      </c>
    </row>
    <row r="34">
      <c r="A34" t="inlineStr">
        <is>
          <t>Total</t>
        </is>
      </c>
      <c r="B34" s="8" t="n">
        <v>67858</v>
      </c>
      <c r="C34" s="8" t="n">
        <v>52910</v>
      </c>
    </row>
    <row r="36">
      <c r="A36" s="2" t="inlineStr">
        <is>
          <t>Oil yielding material</t>
        </is>
      </c>
    </row>
    <row r="37">
      <c r="A37" s="5" t="inlineStr">
        <is>
          <t>Country</t>
        </is>
      </c>
      <c r="B37" s="5" t="inlineStr">
        <is>
          <t>1928</t>
        </is>
      </c>
      <c r="C37" s="5" t="inlineStr">
        <is>
          <t>1927</t>
        </is>
      </c>
    </row>
    <row r="38">
      <c r="A38" t="inlineStr">
        <is>
          <t>China</t>
        </is>
      </c>
      <c r="B38" s="8" t="n">
        <v>13172</v>
      </c>
      <c r="C38" s="8" t="n">
        <v>14404</v>
      </c>
    </row>
    <row r="39">
      <c r="A39" t="inlineStr">
        <is>
          <t>Kwantung</t>
        </is>
      </c>
      <c r="B39" s="8" t="n">
        <v>4989</v>
      </c>
      <c r="C39" s="8" t="n">
        <v>2585</v>
      </c>
    </row>
    <row r="40">
      <c r="A40" t="inlineStr">
        <is>
          <t>British India</t>
        </is>
      </c>
      <c r="B40" s="8" t="n">
        <v>3209</v>
      </c>
      <c r="C40" s="9" t="n">
        <v>960</v>
      </c>
    </row>
    <row r="41">
      <c r="A41" t="inlineStr">
        <is>
          <t>Straits Settlements</t>
        </is>
      </c>
      <c r="B41" s="9" t="n">
        <v>44</v>
      </c>
      <c r="C41" s="9" t="n">
        <v>79</v>
      </c>
    </row>
    <row r="42">
      <c r="A42" t="inlineStr">
        <is>
          <t>Dutch India</t>
        </is>
      </c>
      <c r="B42" s="9" t="n">
        <v>266</v>
      </c>
      <c r="C42" s="9" t="n">
        <v>560</v>
      </c>
    </row>
    <row r="43">
      <c r="A43" t="inlineStr">
        <is>
          <t>Others</t>
        </is>
      </c>
      <c r="B43" s="9" t="n">
        <v>142</v>
      </c>
      <c r="C43" s="9" t="n">
        <v>268</v>
      </c>
    </row>
    <row r="44">
      <c r="A44" t="inlineStr">
        <is>
          <t>Total</t>
        </is>
      </c>
      <c r="B44" s="8" t="n">
        <v>21822</v>
      </c>
      <c r="C44" s="8" t="n">
        <v>18853</v>
      </c>
    </row>
    <row r="46">
      <c r="A46" s="2" t="inlineStr">
        <is>
          <t>Sugar</t>
        </is>
      </c>
    </row>
    <row r="47">
      <c r="A47" s="5" t="inlineStr">
        <is>
          <t>Country</t>
        </is>
      </c>
      <c r="B47" s="5" t="inlineStr">
        <is>
          <t>1928</t>
        </is>
      </c>
      <c r="C47" s="5" t="inlineStr">
        <is>
          <t>1927</t>
        </is>
      </c>
    </row>
    <row r="48">
      <c r="A48" t="inlineStr">
        <is>
          <t>Hongkong</t>
        </is>
      </c>
      <c r="B48" s="9" t="n">
        <v>14</v>
      </c>
      <c r="C48" s="9" t="n">
        <v>294</v>
      </c>
    </row>
    <row r="49">
      <c r="A49" t="inlineStr">
        <is>
          <t>Dutch India</t>
        </is>
      </c>
      <c r="B49" s="8" t="n">
        <v>63702</v>
      </c>
      <c r="C49" s="8" t="n">
        <v>63307</v>
      </c>
    </row>
    <row r="50">
      <c r="A50" t="inlineStr">
        <is>
          <t>Philippine Is.</t>
        </is>
      </c>
      <c r="B50" s="9" t="n">
        <v>200</v>
      </c>
      <c r="C50" s="8" t="n">
        <v>1319</v>
      </c>
    </row>
    <row r="51">
      <c r="A51" t="inlineStr">
        <is>
          <t>Cuba</t>
        </is>
      </c>
      <c r="B51" s="9" t="n">
        <v>943</v>
      </c>
      <c r="C51" s="8" t="n">
        <v>10310</v>
      </c>
    </row>
    <row r="52">
      <c r="A52" t="inlineStr">
        <is>
          <t>Others</t>
        </is>
      </c>
      <c r="B52" s="9" t="n">
        <v>99</v>
      </c>
      <c r="C52" s="9" t="n">
        <v>603</v>
      </c>
    </row>
    <row r="53">
      <c r="A53" t="inlineStr">
        <is>
          <t>Total</t>
        </is>
      </c>
      <c r="B53" s="8" t="n">
        <v>64959</v>
      </c>
      <c r="C53" s="8" t="n">
        <v>75804</v>
      </c>
    </row>
    <row r="55">
      <c r="A55" s="2" t="inlineStr">
        <is>
          <t>Beef, fresh</t>
        </is>
      </c>
    </row>
    <row r="56">
      <c r="A56" s="5" t="inlineStr">
        <is>
          <t>Country</t>
        </is>
      </c>
      <c r="B56" s="5" t="inlineStr">
        <is>
          <t>1928</t>
        </is>
      </c>
      <c r="C56" s="5" t="inlineStr">
        <is>
          <t>1927</t>
        </is>
      </c>
    </row>
    <row r="57">
      <c r="A57" t="inlineStr">
        <is>
          <t>China</t>
        </is>
      </c>
      <c r="B57" s="8" t="n">
        <v>5789</v>
      </c>
      <c r="C57" s="8" t="n">
        <v>6716</v>
      </c>
    </row>
    <row r="58">
      <c r="A58" t="inlineStr">
        <is>
          <t>Kwantung</t>
        </is>
      </c>
      <c r="B58" s="9" t="n">
        <v>276</v>
      </c>
      <c r="C58" s="9" t="n">
        <v>479</v>
      </c>
    </row>
    <row r="59">
      <c r="A59" t="inlineStr">
        <is>
          <t>Canada</t>
        </is>
      </c>
      <c r="B59" s="9" t="n">
        <v>41</v>
      </c>
      <c r="C59" s="9" t="n">
        <v>357</v>
      </c>
    </row>
    <row r="60">
      <c r="A60" t="inlineStr">
        <is>
          <t>Australia</t>
        </is>
      </c>
      <c r="B60" s="9" t="n">
        <v>843</v>
      </c>
      <c r="C60" s="9" t="n">
        <v>358</v>
      </c>
    </row>
    <row r="61">
      <c r="A61" t="inlineStr">
        <is>
          <t>Others</t>
        </is>
      </c>
      <c r="B61" s="9" t="n">
        <v>23</v>
      </c>
      <c r="C61" s="9" t="n">
        <v>53</v>
      </c>
    </row>
    <row r="62">
      <c r="A62" t="inlineStr">
        <is>
          <t>Total</t>
        </is>
      </c>
      <c r="B62" s="8" t="n">
        <v>6972</v>
      </c>
      <c r="C62" s="8" t="n">
        <v>7962</v>
      </c>
    </row>
    <row r="64">
      <c r="A64" s="2" t="inlineStr">
        <is>
          <t>Eggs, fresh</t>
        </is>
      </c>
    </row>
    <row r="65">
      <c r="A65" s="5" t="inlineStr">
        <is>
          <t>Country</t>
        </is>
      </c>
      <c r="B65" s="5" t="inlineStr">
        <is>
          <t>1928</t>
        </is>
      </c>
      <c r="C65" s="5" t="inlineStr">
        <is>
          <t>1927</t>
        </is>
      </c>
    </row>
    <row r="66">
      <c r="A66" t="inlineStr">
        <is>
          <t>China</t>
        </is>
      </c>
      <c r="B66" s="8" t="n">
        <v>6960</v>
      </c>
      <c r="C66" s="8" t="n">
        <v>9981</v>
      </c>
    </row>
    <row r="67">
      <c r="A67" t="inlineStr">
        <is>
          <t>Others</t>
        </is>
      </c>
      <c r="B67" t="inlineStr">
        <is>
          <t>—</t>
        </is>
      </c>
      <c r="C67" s="9" t="n">
        <v>1</v>
      </c>
    </row>
    <row r="68">
      <c r="A68" t="inlineStr">
        <is>
          <t>Total</t>
        </is>
      </c>
      <c r="B68" s="8" t="n">
        <v>6960</v>
      </c>
      <c r="C68" s="8" t="n">
        <v>9982</v>
      </c>
    </row>
    <row r="70">
      <c r="A70" s="2" t="inlineStr">
        <is>
          <t>Hides and Skins</t>
        </is>
      </c>
    </row>
    <row r="71">
      <c r="A71" s="5" t="inlineStr">
        <is>
          <t>Country</t>
        </is>
      </c>
      <c r="B71" s="5" t="inlineStr">
        <is>
          <t>1928</t>
        </is>
      </c>
      <c r="C71" s="5" t="inlineStr">
        <is>
          <t>1927</t>
        </is>
      </c>
    </row>
    <row r="72">
      <c r="A72" t="inlineStr">
        <is>
          <t>China</t>
        </is>
      </c>
      <c r="B72" s="8" t="n">
        <v>5989</v>
      </c>
      <c r="C72" s="8" t="n">
        <v>5302</v>
      </c>
    </row>
    <row r="73">
      <c r="A73" t="inlineStr">
        <is>
          <t>Kwantung</t>
        </is>
      </c>
      <c r="B73" s="9" t="n">
        <v>396</v>
      </c>
      <c r="C73" s="9" t="n">
        <v>412</v>
      </c>
    </row>
    <row r="74">
      <c r="A74" t="inlineStr">
        <is>
          <t>British India</t>
        </is>
      </c>
      <c r="B74" s="9" t="n">
        <v>77</v>
      </c>
      <c r="C74" s="9" t="n">
        <v>54</v>
      </c>
    </row>
    <row r="75">
      <c r="A75" t="inlineStr">
        <is>
          <t>Great Britain</t>
        </is>
      </c>
      <c r="B75" s="9" t="n">
        <v>264</v>
      </c>
      <c r="C75" s="9" t="n">
        <v>376</v>
      </c>
    </row>
    <row r="76">
      <c r="A76" t="inlineStr">
        <is>
          <t>United States</t>
        </is>
      </c>
      <c r="B76" s="8" t="n">
        <v>3184</v>
      </c>
      <c r="C76" s="8" t="n">
        <v>3133</v>
      </c>
    </row>
    <row r="77">
      <c r="A77" t="inlineStr">
        <is>
          <t>Australia</t>
        </is>
      </c>
      <c r="B77" s="9" t="n">
        <v>165</v>
      </c>
      <c r="C77" s="9" t="n">
        <v>128</v>
      </c>
    </row>
    <row r="78">
      <c r="A78" t="inlineStr">
        <is>
          <t>Others</t>
        </is>
      </c>
      <c r="B78" s="9" t="n">
        <v>401</v>
      </c>
      <c r="C78" s="9" t="n">
        <v>229</v>
      </c>
    </row>
    <row r="79">
      <c r="A79" t="inlineStr">
        <is>
          <t>Total</t>
        </is>
      </c>
      <c r="B79" s="8" t="n">
        <v>10477</v>
      </c>
      <c r="C79" s="8" t="n">
        <v>9635</v>
      </c>
    </row>
    <row r="81">
      <c r="A81" s="2" t="inlineStr">
        <is>
          <t>Leather</t>
        </is>
      </c>
    </row>
    <row r="82">
      <c r="A82" s="5" t="inlineStr">
        <is>
          <t>Country</t>
        </is>
      </c>
      <c r="B82" s="5" t="inlineStr">
        <is>
          <t>1928</t>
        </is>
      </c>
      <c r="C82" s="5" t="inlineStr">
        <is>
          <t>1927</t>
        </is>
      </c>
    </row>
    <row r="83">
      <c r="A83" t="inlineStr">
        <is>
          <t>British India</t>
        </is>
      </c>
      <c r="B83" s="8" t="n">
        <v>2282</v>
      </c>
      <c r="C83" s="8" t="n">
        <v>2334</v>
      </c>
    </row>
    <row r="84">
      <c r="A84" t="inlineStr">
        <is>
          <t>Great Britain</t>
        </is>
      </c>
      <c r="B84" s="8" t="n">
        <v>1118</v>
      </c>
      <c r="C84" s="9" t="n">
        <v>755</v>
      </c>
    </row>
    <row r="85">
      <c r="A85" t="inlineStr">
        <is>
          <t>Germany</t>
        </is>
      </c>
      <c r="B85" s="9" t="n">
        <v>493</v>
      </c>
      <c r="C85" s="9" t="n">
        <v>313</v>
      </c>
    </row>
    <row r="86">
      <c r="A86" t="inlineStr">
        <is>
          <t>United States</t>
        </is>
      </c>
      <c r="B86" s="8" t="n">
        <v>3392</v>
      </c>
      <c r="C86" s="8" t="n">
        <v>4082</v>
      </c>
    </row>
    <row r="87">
      <c r="A87" t="inlineStr">
        <is>
          <t>Others</t>
        </is>
      </c>
      <c r="B87" s="9" t="n">
        <v>429</v>
      </c>
      <c r="C87" s="9" t="n">
        <v>184</v>
      </c>
    </row>
    <row r="88">
      <c r="A88" t="inlineStr">
        <is>
          <t>Total</t>
        </is>
      </c>
      <c r="B88" s="8" t="n">
        <v>7713</v>
      </c>
      <c r="C88" s="8" t="n">
        <v>7669</v>
      </c>
    </row>
    <row r="90">
      <c r="A90" s="2" t="inlineStr">
        <is>
          <t>Gasoline oil</t>
        </is>
      </c>
    </row>
    <row r="91">
      <c r="A91" s="5" t="inlineStr">
        <is>
          <t>Country</t>
        </is>
      </c>
      <c r="B91" s="5" t="inlineStr">
        <is>
          <t>1928</t>
        </is>
      </c>
      <c r="C91" s="5" t="inlineStr">
        <is>
          <t>1927</t>
        </is>
      </c>
    </row>
    <row r="92">
      <c r="A92" t="inlineStr">
        <is>
          <t>Dutch India</t>
        </is>
      </c>
      <c r="B92" s="8" t="n">
        <v>6134</v>
      </c>
      <c r="C92" s="8" t="n">
        <v>5490</v>
      </c>
    </row>
    <row r="93">
      <c r="A93" t="inlineStr">
        <is>
          <t>United States</t>
        </is>
      </c>
      <c r="B93" s="9" t="n">
        <v>449</v>
      </c>
      <c r="C93" s="8" t="n">
        <v>5516</v>
      </c>
    </row>
    <row r="94">
      <c r="A94" t="inlineStr">
        <is>
          <t>Others</t>
        </is>
      </c>
      <c r="B94" t="inlineStr">
        <is>
          <t>—</t>
        </is>
      </c>
      <c r="C94" s="9" t="n">
        <v>1</v>
      </c>
    </row>
    <row r="95">
      <c r="A95" t="inlineStr">
        <is>
          <t>Total</t>
        </is>
      </c>
      <c r="B95" s="8" t="n">
        <v>6582</v>
      </c>
      <c r="C95" s="8" t="n">
        <v>11006</v>
      </c>
    </row>
    <row r="97">
      <c r="A97" s="2" t="inlineStr">
        <is>
          <t>Kerosene oil</t>
        </is>
      </c>
    </row>
    <row r="98">
      <c r="A98" s="5" t="inlineStr">
        <is>
          <t>Country</t>
        </is>
      </c>
      <c r="B98" s="5" t="inlineStr">
        <is>
          <t>1928</t>
        </is>
      </c>
      <c r="C98" s="5" t="inlineStr">
        <is>
          <t>1927</t>
        </is>
      </c>
    </row>
    <row r="99">
      <c r="A99" t="inlineStr">
        <is>
          <t>Dutch India</t>
        </is>
      </c>
      <c r="B99" s="8" t="n">
        <v>13489</v>
      </c>
      <c r="C99" s="8" t="n">
        <v>11221</v>
      </c>
    </row>
    <row r="100">
      <c r="A100" t="inlineStr">
        <is>
          <t>United States</t>
        </is>
      </c>
      <c r="B100" s="8" t="n">
        <v>14965</v>
      </c>
      <c r="C100" s="8" t="n">
        <v>11448</v>
      </c>
    </row>
    <row r="101">
      <c r="A101" t="inlineStr">
        <is>
          <t>Others</t>
        </is>
      </c>
      <c r="B101" s="8" t="n">
        <v>2232</v>
      </c>
      <c r="C101" s="8" t="n">
        <v>1572</v>
      </c>
    </row>
    <row r="102">
      <c r="A102" t="inlineStr">
        <is>
          <t>Total</t>
        </is>
      </c>
      <c r="B102" s="8" t="n">
        <v>30686</v>
      </c>
      <c r="C102" s="8" t="n">
        <v>24240</v>
      </c>
    </row>
    <row r="104">
      <c r="A104" s="2" t="inlineStr">
        <is>
          <t>Beef tallow</t>
        </is>
      </c>
    </row>
    <row r="105">
      <c r="A105" s="5" t="inlineStr">
        <is>
          <t>Country</t>
        </is>
      </c>
      <c r="B105" s="5" t="inlineStr">
        <is>
          <t>1928</t>
        </is>
      </c>
      <c r="C105" s="5" t="inlineStr">
        <is>
          <t>1927</t>
        </is>
      </c>
    </row>
    <row r="106">
      <c r="A106" t="inlineStr">
        <is>
          <t>China</t>
        </is>
      </c>
      <c r="B106" s="9" t="n">
        <v>583</v>
      </c>
      <c r="C106" s="9" t="n">
        <v>334</v>
      </c>
    </row>
    <row r="107">
      <c r="A107" t="inlineStr">
        <is>
          <t>Australia</t>
        </is>
      </c>
      <c r="B107" s="8" t="n">
        <v>4808</v>
      </c>
      <c r="C107" s="8" t="n">
        <v>4637</v>
      </c>
    </row>
    <row r="108">
      <c r="A108" t="inlineStr">
        <is>
          <t>Others</t>
        </is>
      </c>
      <c r="B108" s="9" t="n">
        <v>16</v>
      </c>
      <c r="C108" s="9" t="n">
        <v>54</v>
      </c>
    </row>
    <row r="109">
      <c r="A109" t="inlineStr">
        <is>
          <t>Total</t>
        </is>
      </c>
      <c r="B109" s="8" t="n">
        <v>5407</v>
      </c>
      <c r="C109" s="8" t="n">
        <v>5025</v>
      </c>
    </row>
    <row r="111">
      <c r="A111" s="2" t="inlineStr">
        <is>
          <t>India-rubber and Gutta-percha, crude</t>
        </is>
      </c>
    </row>
    <row r="112">
      <c r="A112" s="5" t="inlineStr">
        <is>
          <t>Country</t>
        </is>
      </c>
      <c r="B112" s="5" t="inlineStr">
        <is>
          <t>1928</t>
        </is>
      </c>
      <c r="C112" s="5" t="inlineStr">
        <is>
          <t>1927</t>
        </is>
      </c>
    </row>
    <row r="113">
      <c r="A113" t="inlineStr">
        <is>
          <t>British India</t>
        </is>
      </c>
      <c r="B113" s="8" t="n">
        <v>6578</v>
      </c>
      <c r="C113" s="8" t="n">
        <v>11601</v>
      </c>
    </row>
    <row r="114">
      <c r="A114" t="inlineStr">
        <is>
          <t>Straits Settlements</t>
        </is>
      </c>
      <c r="B114" s="8" t="n">
        <v>19565</v>
      </c>
      <c r="C114" s="8" t="n">
        <v>21888</v>
      </c>
    </row>
    <row r="115">
      <c r="A115" t="inlineStr">
        <is>
          <t>Dutch India</t>
        </is>
      </c>
      <c r="B115" s="8" t="n">
        <v>1220</v>
      </c>
      <c r="C115" s="9" t="n">
        <v>594</v>
      </c>
    </row>
    <row r="116">
      <c r="A116" t="inlineStr">
        <is>
          <t>Great Britain</t>
        </is>
      </c>
      <c r="B116" s="9" t="n">
        <v>210</v>
      </c>
      <c r="C116" s="9" t="n">
        <v>153</v>
      </c>
    </row>
    <row r="117">
      <c r="A117" t="inlineStr">
        <is>
          <t>Others</t>
        </is>
      </c>
      <c r="B117" s="9" t="n">
        <v>322</v>
      </c>
      <c r="C117" s="9" t="n">
        <v>163</v>
      </c>
    </row>
    <row r="118">
      <c r="A118" t="inlineStr">
        <is>
          <t>Total</t>
        </is>
      </c>
      <c r="B118" s="8" t="n">
        <v>27896</v>
      </c>
      <c r="C118" s="8" t="n">
        <v>34399</v>
      </c>
    </row>
    <row r="120">
      <c r="A120" s="2" t="inlineStr">
        <is>
          <t>Caustic soda and Soda-ash</t>
        </is>
      </c>
    </row>
    <row r="121">
      <c r="A121" s="5" t="inlineStr">
        <is>
          <t>Country</t>
        </is>
      </c>
      <c r="B121" s="5" t="inlineStr">
        <is>
          <t>1928</t>
        </is>
      </c>
      <c r="C121" s="5" t="inlineStr">
        <is>
          <t>1927</t>
        </is>
      </c>
    </row>
    <row r="122">
      <c r="A122" t="inlineStr">
        <is>
          <t>China</t>
        </is>
      </c>
      <c r="B122" s="9" t="n">
        <v>552</v>
      </c>
      <c r="C122" s="9" t="n">
        <v>369</v>
      </c>
    </row>
    <row r="123">
      <c r="A123" t="inlineStr">
        <is>
          <t>Great Britain</t>
        </is>
      </c>
      <c r="B123" s="8" t="n">
        <v>5506</v>
      </c>
      <c r="C123" s="8" t="n">
        <v>7249</v>
      </c>
    </row>
    <row r="124">
      <c r="A124" t="inlineStr">
        <is>
          <t>United States</t>
        </is>
      </c>
      <c r="B124" s="8" t="n">
        <v>3630</v>
      </c>
      <c r="C124" s="8" t="n">
        <v>2088</v>
      </c>
    </row>
    <row r="125">
      <c r="A125" t="inlineStr">
        <is>
          <t>African countries</t>
        </is>
      </c>
      <c r="B125" s="8" t="n">
        <v>3158</v>
      </c>
      <c r="C125" s="8" t="n">
        <v>2263</v>
      </c>
    </row>
    <row r="126">
      <c r="A126" t="inlineStr">
        <is>
          <t>Others</t>
        </is>
      </c>
      <c r="B126" s="9" t="n">
        <v>519</v>
      </c>
      <c r="C126" s="9" t="n">
        <v>272</v>
      </c>
    </row>
    <row r="127">
      <c r="A127" t="inlineStr">
        <is>
          <t>Total</t>
        </is>
      </c>
      <c r="B127" s="8" t="n">
        <v>13364</v>
      </c>
      <c r="C127" s="8" t="n">
        <v>12242</v>
      </c>
    </row>
    <row r="129">
      <c r="A129" s="2" t="inlineStr">
        <is>
          <t>Nitrate of soda, crude</t>
        </is>
      </c>
    </row>
    <row r="130">
      <c r="A130" s="5" t="inlineStr">
        <is>
          <t>Country</t>
        </is>
      </c>
      <c r="B130" s="5" t="inlineStr">
        <is>
          <t>1928</t>
        </is>
      </c>
      <c r="C130" s="5" t="inlineStr">
        <is>
          <t>1927</t>
        </is>
      </c>
    </row>
    <row r="131">
      <c r="A131" t="inlineStr">
        <is>
          <t>Chili</t>
        </is>
      </c>
      <c r="B131" s="8" t="n">
        <v>5817</v>
      </c>
      <c r="C131" s="8" t="n">
        <v>6720</v>
      </c>
    </row>
    <row r="132">
      <c r="A132" t="inlineStr">
        <is>
          <t>Others</t>
        </is>
      </c>
      <c r="B132" s="9" t="n">
        <v>261</v>
      </c>
      <c r="C132" s="9" t="n">
        <v>34</v>
      </c>
    </row>
    <row r="133">
      <c r="A133" t="inlineStr">
        <is>
          <t>Total</t>
        </is>
      </c>
      <c r="B133" s="8" t="n">
        <v>6078</v>
      </c>
      <c r="C133" s="8" t="n">
        <v>6754</v>
      </c>
    </row>
    <row r="135">
      <c r="A135" s="2" t="inlineStr">
        <is>
          <t>Sulphate of ammonium</t>
        </is>
      </c>
    </row>
    <row r="136">
      <c r="A136" s="5" t="inlineStr">
        <is>
          <t>Country</t>
        </is>
      </c>
      <c r="B136" s="5" t="inlineStr">
        <is>
          <t>1928</t>
        </is>
      </c>
      <c r="C136" s="5" t="inlineStr">
        <is>
          <t>1927</t>
        </is>
      </c>
    </row>
    <row r="137">
      <c r="A137" t="inlineStr">
        <is>
          <t>Kwantung</t>
        </is>
      </c>
      <c r="B137" s="9" t="n">
        <v>170</v>
      </c>
      <c r="C137" s="9" t="n">
        <v>314</v>
      </c>
    </row>
    <row r="138">
      <c r="A138" t="inlineStr">
        <is>
          <t>Great Britain</t>
        </is>
      </c>
      <c r="B138" s="8" t="n">
        <v>12800</v>
      </c>
      <c r="C138" s="8" t="n">
        <v>8157</v>
      </c>
    </row>
    <row r="139">
      <c r="A139" t="inlineStr">
        <is>
          <t>Germany</t>
        </is>
      </c>
      <c r="B139" s="8" t="n">
        <v>18844</v>
      </c>
      <c r="C139" s="8" t="n">
        <v>17823</v>
      </c>
    </row>
    <row r="140">
      <c r="A140" t="inlineStr">
        <is>
          <t>United States</t>
        </is>
      </c>
      <c r="B140" s="8" t="n">
        <v>3478</v>
      </c>
      <c r="C140" s="8" t="n">
        <v>5190</v>
      </c>
    </row>
    <row r="141">
      <c r="A141" t="inlineStr">
        <is>
          <t>Australia</t>
        </is>
      </c>
      <c r="B141" s="9" t="n">
        <v>101</v>
      </c>
      <c r="C141" s="9" t="n">
        <v>458</v>
      </c>
    </row>
    <row r="142">
      <c r="A142" t="inlineStr">
        <is>
          <t>Others</t>
        </is>
      </c>
      <c r="B142" s="9" t="n">
        <v>912</v>
      </c>
      <c r="C142" s="9" t="n">
        <v>809</v>
      </c>
    </row>
    <row r="143">
      <c r="A143" t="inlineStr">
        <is>
          <t>Total</t>
        </is>
      </c>
      <c r="B143" s="8" t="n">
        <v>36304</v>
      </c>
      <c r="C143" s="8" t="n">
        <v>32750</v>
      </c>
    </row>
    <row r="145">
      <c r="A145" s="2" t="inlineStr">
        <is>
          <t>Coal-tar dyes</t>
        </is>
      </c>
    </row>
    <row r="146">
      <c r="A146" s="5" t="inlineStr">
        <is>
          <t>Country</t>
        </is>
      </c>
      <c r="B146" s="5" t="inlineStr">
        <is>
          <t>1928</t>
        </is>
      </c>
      <c r="C146" s="5" t="inlineStr">
        <is>
          <t>1927</t>
        </is>
      </c>
    </row>
    <row r="147">
      <c r="A147" t="inlineStr">
        <is>
          <t>Great Britain</t>
        </is>
      </c>
      <c r="B147" s="9" t="n">
        <v>260</v>
      </c>
      <c r="C147" s="9" t="n">
        <v>72</v>
      </c>
    </row>
    <row r="148">
      <c r="A148" t="inlineStr">
        <is>
          <t>France</t>
        </is>
      </c>
      <c r="B148" s="9" t="n">
        <v>387</v>
      </c>
      <c r="C148" s="9" t="n">
        <v>550</v>
      </c>
    </row>
    <row r="149">
      <c r="A149" t="inlineStr">
        <is>
          <t>Germany</t>
        </is>
      </c>
      <c r="B149" s="8" t="n">
        <v>6810</v>
      </c>
      <c r="C149" s="8" t="n">
        <v>5054</v>
      </c>
    </row>
    <row r="150">
      <c r="A150" t="inlineStr">
        <is>
          <t>Switzerland</t>
        </is>
      </c>
      <c r="B150" s="8" t="n">
        <v>1500</v>
      </c>
      <c r="C150" s="9" t="n">
        <v>864</v>
      </c>
    </row>
    <row r="151">
      <c r="A151" t="inlineStr">
        <is>
          <t>United States</t>
        </is>
      </c>
      <c r="B151" s="9" t="n">
        <v>932</v>
      </c>
      <c r="C151" s="8" t="n">
        <v>1158</v>
      </c>
    </row>
    <row r="152">
      <c r="A152" t="inlineStr">
        <is>
          <t>Others</t>
        </is>
      </c>
      <c r="B152" s="9" t="n">
        <v>36</v>
      </c>
      <c r="C152" s="9" t="n">
        <v>13</v>
      </c>
    </row>
    <row r="153">
      <c r="A153" t="inlineStr">
        <is>
          <t>Total</t>
        </is>
      </c>
      <c r="B153" s="8" t="n">
        <v>9924</v>
      </c>
      <c r="C153" s="8" t="n">
        <v>7711</v>
      </c>
    </row>
    <row r="155">
      <c r="A155" s="2" t="inlineStr">
        <is>
          <t>Cotton, raw</t>
        </is>
      </c>
    </row>
    <row r="156">
      <c r="A156" s="5" t="inlineStr">
        <is>
          <t>Country</t>
        </is>
      </c>
      <c r="B156" s="5" t="inlineStr">
        <is>
          <t>1928</t>
        </is>
      </c>
      <c r="C156" s="5" t="inlineStr">
        <is>
          <t>1927</t>
        </is>
      </c>
    </row>
    <row r="157">
      <c r="A157" t="inlineStr">
        <is>
          <t>China</t>
        </is>
      </c>
      <c r="B157" s="8" t="n">
        <v>49599</v>
      </c>
      <c r="C157" s="8" t="n">
        <v>49259</v>
      </c>
    </row>
    <row r="158">
      <c r="A158" t="inlineStr">
        <is>
          <t>British India</t>
        </is>
      </c>
      <c r="B158" s="8" t="n">
        <v>232267</v>
      </c>
      <c r="C158" s="8" t="n">
        <v>202282</v>
      </c>
    </row>
    <row r="159">
      <c r="A159" t="inlineStr">
        <is>
          <t>Straits Settlements</t>
        </is>
      </c>
      <c r="B159" s="9" t="n">
        <v>57</v>
      </c>
      <c r="C159" s="9" t="n">
        <v>99</v>
      </c>
    </row>
    <row r="160">
      <c r="A160" t="inlineStr">
        <is>
          <t>Dutch India</t>
        </is>
      </c>
      <c r="B160" s="9" t="n">
        <v>193</v>
      </c>
      <c r="C160" s="9" t="n">
        <v>278</v>
      </c>
    </row>
    <row r="161">
      <c r="A161" t="inlineStr">
        <is>
          <t>French Indo-China</t>
        </is>
      </c>
      <c r="B161" s="9" t="n">
        <v>94</v>
      </c>
      <c r="C161" s="9" t="n">
        <v>908</v>
      </c>
    </row>
    <row r="162">
      <c r="A162" t="inlineStr">
        <is>
          <t>United States</t>
        </is>
      </c>
      <c r="B162" s="8" t="n">
        <v>245926</v>
      </c>
      <c r="C162" s="8" t="n">
        <v>343563</v>
      </c>
    </row>
    <row r="163">
      <c r="A163" t="inlineStr">
        <is>
          <t>Egypt</t>
        </is>
      </c>
      <c r="B163" s="8" t="n">
        <v>17722</v>
      </c>
      <c r="C163" s="8" t="n">
        <v>21798</v>
      </c>
    </row>
    <row r="164">
      <c r="A164" t="inlineStr">
        <is>
          <t>Others</t>
        </is>
      </c>
      <c r="B164" s="8" t="n">
        <v>4083</v>
      </c>
      <c r="C164" s="8" t="n">
        <v>6444</v>
      </c>
    </row>
    <row r="165">
      <c r="A165" t="inlineStr">
        <is>
          <t>Total</t>
        </is>
      </c>
      <c r="B165" s="8" t="n">
        <v>549942</v>
      </c>
      <c r="C165" s="8" t="n">
        <v>624631</v>
      </c>
    </row>
    <row r="167">
      <c r="A167" s="2" t="inlineStr">
        <is>
          <t>Other vegetable fibres</t>
        </is>
      </c>
    </row>
    <row r="168">
      <c r="A168" s="5" t="inlineStr">
        <is>
          <t>Country</t>
        </is>
      </c>
      <c r="B168" s="5" t="inlineStr">
        <is>
          <t>1928</t>
        </is>
      </c>
      <c r="C168" s="5" t="inlineStr">
        <is>
          <t>1927</t>
        </is>
      </c>
    </row>
    <row r="169">
      <c r="A169" t="inlineStr">
        <is>
          <t>China</t>
        </is>
      </c>
      <c r="B169" s="8" t="n">
        <v>9311</v>
      </c>
      <c r="C169" s="8" t="n">
        <v>7238</v>
      </c>
    </row>
    <row r="170">
      <c r="A170" t="inlineStr">
        <is>
          <t>British India</t>
        </is>
      </c>
      <c r="B170" s="8" t="n">
        <v>3889</v>
      </c>
      <c r="C170" s="8" t="n">
        <v>3207</v>
      </c>
    </row>
    <row r="171">
      <c r="A171" t="inlineStr">
        <is>
          <t>Philippine Is.</t>
        </is>
      </c>
      <c r="B171" s="8" t="n">
        <v>14049</v>
      </c>
      <c r="C171" s="8" t="n">
        <v>14639</v>
      </c>
    </row>
    <row r="172">
      <c r="A172" t="inlineStr">
        <is>
          <t>Others</t>
        </is>
      </c>
      <c r="B172" s="9" t="n">
        <v>572</v>
      </c>
      <c r="C172" s="9" t="n">
        <v>563</v>
      </c>
    </row>
    <row r="173">
      <c r="A173" t="inlineStr">
        <is>
          <t>Total</t>
        </is>
      </c>
      <c r="B173" s="8" t="n">
        <v>27822</v>
      </c>
      <c r="C173" s="8" t="n">
        <v>25649</v>
      </c>
    </row>
    <row r="175">
      <c r="A175" s="2" t="inlineStr">
        <is>
          <t>Wool</t>
        </is>
      </c>
    </row>
    <row r="176">
      <c r="A176" s="5" t="inlineStr">
        <is>
          <t>Country</t>
        </is>
      </c>
      <c r="B176" s="5" t="inlineStr">
        <is>
          <t>1928</t>
        </is>
      </c>
      <c r="C176" s="5" t="inlineStr">
        <is>
          <t>1927</t>
        </is>
      </c>
    </row>
    <row r="177">
      <c r="A177" t="inlineStr">
        <is>
          <t>China</t>
        </is>
      </c>
      <c r="B177" s="8" t="n">
        <v>1276</v>
      </c>
      <c r="C177" s="9" t="n">
        <v>463</v>
      </c>
    </row>
    <row r="178">
      <c r="A178" t="inlineStr">
        <is>
          <t>Kwantung</t>
        </is>
      </c>
      <c r="B178" s="9" t="n">
        <v>63</v>
      </c>
      <c r="C178" s="9" t="n">
        <v>17</v>
      </c>
    </row>
    <row r="179">
      <c r="A179" t="inlineStr">
        <is>
          <t>Great Britain</t>
        </is>
      </c>
      <c r="B179" s="8" t="n">
        <v>1447</v>
      </c>
      <c r="C179" s="8" t="n">
        <v>4488</v>
      </c>
    </row>
    <row r="180">
      <c r="A180" t="inlineStr">
        <is>
          <t>Chili</t>
        </is>
      </c>
      <c r="B180" s="9" t="n">
        <v>373</v>
      </c>
      <c r="C180" s="8" t="n">
        <v>1130</v>
      </c>
    </row>
    <row r="181">
      <c r="A181" t="inlineStr">
        <is>
          <t>Argentina</t>
        </is>
      </c>
      <c r="B181" s="8" t="n">
        <v>2832</v>
      </c>
      <c r="C181" s="9" t="n">
        <v>492</v>
      </c>
    </row>
    <row r="182">
      <c r="A182" t="inlineStr">
        <is>
          <t>Cape Colony</t>
        </is>
      </c>
      <c r="B182" s="9" t="n">
        <v>25</v>
      </c>
      <c r="C182" s="9" t="n">
        <v>244</v>
      </c>
    </row>
    <row r="183">
      <c r="A183" t="inlineStr">
        <is>
          <t>Australia</t>
        </is>
      </c>
      <c r="B183" s="8" t="n">
        <v>105239</v>
      </c>
      <c r="C183" s="8" t="n">
        <v>94601</v>
      </c>
    </row>
    <row r="184">
      <c r="A184" t="inlineStr">
        <is>
          <t>Others</t>
        </is>
      </c>
      <c r="B184" s="9" t="n">
        <v>602</v>
      </c>
      <c r="C184" s="9" t="n">
        <v>242</v>
      </c>
    </row>
    <row r="185">
      <c r="A185" t="inlineStr">
        <is>
          <t>Total</t>
        </is>
      </c>
      <c r="B185" s="8" t="n">
        <v>111856</v>
      </c>
      <c r="C185" s="8" t="n">
        <v>101677</v>
      </c>
    </row>
    <row r="187">
      <c r="A187" s="2" t="inlineStr">
        <is>
          <t>Woollen and Worsted yarns</t>
        </is>
      </c>
    </row>
    <row r="188">
      <c r="A188" s="5" t="inlineStr">
        <is>
          <t>Country</t>
        </is>
      </c>
      <c r="B188" s="5" t="inlineStr">
        <is>
          <t>1928</t>
        </is>
      </c>
      <c r="C188" s="5" t="inlineStr">
        <is>
          <t>1927</t>
        </is>
      </c>
    </row>
    <row r="189">
      <c r="A189" t="inlineStr">
        <is>
          <t>Great Britain</t>
        </is>
      </c>
      <c r="B189" s="8" t="n">
        <v>6102</v>
      </c>
      <c r="C189" s="8" t="n">
        <v>8421</v>
      </c>
    </row>
    <row r="190">
      <c r="A190" t="inlineStr">
        <is>
          <t>France</t>
        </is>
      </c>
      <c r="B190" s="8" t="n">
        <v>4243</v>
      </c>
      <c r="C190" s="8" t="n">
        <v>9663</v>
      </c>
    </row>
    <row r="191">
      <c r="A191" t="inlineStr">
        <is>
          <t>Germany</t>
        </is>
      </c>
      <c r="B191" s="8" t="n">
        <v>11901</v>
      </c>
      <c r="C191" s="8" t="n">
        <v>13674</v>
      </c>
    </row>
    <row r="192">
      <c r="A192" t="inlineStr">
        <is>
          <t>Belgium</t>
        </is>
      </c>
      <c r="B192" s="9" t="n">
        <v>24</v>
      </c>
      <c r="C192" s="9" t="n">
        <v>64</v>
      </c>
    </row>
    <row r="193">
      <c r="A193" t="inlineStr">
        <is>
          <t>Italy</t>
        </is>
      </c>
      <c r="B193" s="9" t="n">
        <v>150</v>
      </c>
      <c r="C193" s="9" t="n">
        <v>181</v>
      </c>
    </row>
    <row r="194">
      <c r="A194" t="inlineStr">
        <is>
          <t>Australia</t>
        </is>
      </c>
      <c r="B194" s="9" t="n">
        <v>696</v>
      </c>
      <c r="C194" s="8" t="n">
        <v>1641</v>
      </c>
    </row>
    <row r="195">
      <c r="A195" t="inlineStr">
        <is>
          <t>Czecko Slovakia</t>
        </is>
      </c>
      <c r="B195" s="9" t="n">
        <v>609</v>
      </c>
      <c r="C195" s="8" t="n">
        <v>2269</v>
      </c>
    </row>
    <row r="196">
      <c r="A196" t="inlineStr">
        <is>
          <t>Poland</t>
        </is>
      </c>
      <c r="B196" s="8" t="n">
        <v>8228</v>
      </c>
      <c r="C196" s="8" t="n">
        <v>7560</v>
      </c>
    </row>
    <row r="197">
      <c r="A197" t="inlineStr">
        <is>
          <t>Others</t>
        </is>
      </c>
      <c r="B197" s="9" t="n">
        <v>153</v>
      </c>
      <c r="C197" s="9" t="n">
        <v>79</v>
      </c>
    </row>
    <row r="198">
      <c r="A198" t="inlineStr">
        <is>
          <t>Total</t>
        </is>
      </c>
      <c r="B198" s="8" t="n">
        <v>32107</v>
      </c>
      <c r="C198" s="8" t="n">
        <v>43552</v>
      </c>
    </row>
    <row r="200">
      <c r="A200" s="2" t="inlineStr">
        <is>
          <t>Cotton tissues</t>
        </is>
      </c>
    </row>
    <row r="201">
      <c r="A201" s="5" t="inlineStr">
        <is>
          <t>Country</t>
        </is>
      </c>
      <c r="B201" s="5" t="inlineStr">
        <is>
          <t>1928</t>
        </is>
      </c>
      <c r="C201" s="5" t="inlineStr">
        <is>
          <t>1927</t>
        </is>
      </c>
    </row>
    <row r="202">
      <c r="A202" t="inlineStr">
        <is>
          <t>Great Britain</t>
        </is>
      </c>
      <c r="B202" s="8" t="n">
        <v>5687</v>
      </c>
      <c r="C202" s="8" t="n">
        <v>6241</v>
      </c>
    </row>
    <row r="203">
      <c r="A203" t="inlineStr">
        <is>
          <t>France</t>
        </is>
      </c>
      <c r="B203" s="9" t="n">
        <v>294</v>
      </c>
      <c r="C203" s="9" t="n">
        <v>395</v>
      </c>
    </row>
    <row r="204">
      <c r="A204" t="inlineStr">
        <is>
          <t>Germany</t>
        </is>
      </c>
      <c r="B204" s="9" t="n">
        <v>184</v>
      </c>
      <c r="C204" s="9" t="n">
        <v>133</v>
      </c>
    </row>
    <row r="205">
      <c r="A205" t="inlineStr">
        <is>
          <t>Switzerland</t>
        </is>
      </c>
      <c r="B205" s="8" t="n">
        <v>1086</v>
      </c>
      <c r="C205" s="9" t="n">
        <v>258</v>
      </c>
    </row>
    <row r="206">
      <c r="A206" t="inlineStr">
        <is>
          <t>United States</t>
        </is>
      </c>
      <c r="B206" s="9" t="n">
        <v>112</v>
      </c>
      <c r="C206" s="9" t="n">
        <v>126</v>
      </c>
    </row>
    <row r="207">
      <c r="A207" t="inlineStr">
        <is>
          <t>Others</t>
        </is>
      </c>
      <c r="B207" s="9" t="n">
        <v>70</v>
      </c>
      <c r="C207" s="9" t="n">
        <v>84</v>
      </c>
    </row>
    <row r="208">
      <c r="A208" t="inlineStr">
        <is>
          <t>Total</t>
        </is>
      </c>
      <c r="B208" s="8" t="n">
        <v>7434</v>
      </c>
      <c r="C208" s="8" t="n">
        <v>7237</v>
      </c>
    </row>
    <row r="210">
      <c r="A210" s="2" t="inlineStr">
        <is>
          <t>Woollen tissues</t>
        </is>
      </c>
    </row>
    <row r="211">
      <c r="A211" s="5" t="inlineStr">
        <is>
          <t>Country</t>
        </is>
      </c>
      <c r="B211" s="5" t="inlineStr">
        <is>
          <t>1928</t>
        </is>
      </c>
      <c r="C211" s="5" t="inlineStr">
        <is>
          <t>1927</t>
        </is>
      </c>
    </row>
    <row r="212">
      <c r="A212" t="inlineStr">
        <is>
          <t>Great Britain</t>
        </is>
      </c>
      <c r="B212" s="8" t="n">
        <v>24859</v>
      </c>
      <c r="C212" s="8" t="n">
        <v>28210</v>
      </c>
    </row>
    <row r="213">
      <c r="A213" t="inlineStr">
        <is>
          <t>France</t>
        </is>
      </c>
      <c r="B213" s="9" t="n">
        <v>907</v>
      </c>
      <c r="C213" s="9" t="n">
        <v>917</v>
      </c>
    </row>
    <row r="214">
      <c r="A214" t="inlineStr">
        <is>
          <t>Germany</t>
        </is>
      </c>
      <c r="B214" s="8" t="n">
        <v>4878</v>
      </c>
      <c r="C214" s="8" t="n">
        <v>5243</v>
      </c>
    </row>
    <row r="215">
      <c r="A215" t="inlineStr">
        <is>
          <t>Italy</t>
        </is>
      </c>
      <c r="B215" s="9" t="n">
        <v>69</v>
      </c>
      <c r="C215" s="9" t="n">
        <v>112</v>
      </c>
    </row>
    <row r="216">
      <c r="A216" t="inlineStr">
        <is>
          <t>United States</t>
        </is>
      </c>
      <c r="B216" s="9" t="n">
        <v>11</v>
      </c>
      <c r="C216" s="9" t="n">
        <v>9</v>
      </c>
    </row>
    <row r="217">
      <c r="A217" t="inlineStr">
        <is>
          <t>Others</t>
        </is>
      </c>
      <c r="B217" s="9" t="n">
        <v>498</v>
      </c>
      <c r="C217" s="9" t="n">
        <v>170</v>
      </c>
    </row>
    <row r="218">
      <c r="A218" t="inlineStr">
        <is>
          <t>Total</t>
        </is>
      </c>
      <c r="B218" s="8" t="n">
        <v>31213</v>
      </c>
      <c r="C218" s="8" t="n">
        <v>34661</v>
      </c>
    </row>
    <row r="220">
      <c r="A220" s="2" t="inlineStr">
        <is>
          <t>Pulp for paper making</t>
        </is>
      </c>
    </row>
    <row r="221">
      <c r="A221" s="5" t="inlineStr">
        <is>
          <t>Country</t>
        </is>
      </c>
      <c r="B221" s="5" t="inlineStr">
        <is>
          <t>1928</t>
        </is>
      </c>
      <c r="C221" s="5" t="inlineStr">
        <is>
          <t>1927</t>
        </is>
      </c>
    </row>
    <row r="222">
      <c r="A222" t="inlineStr">
        <is>
          <t>Great Britain</t>
        </is>
      </c>
      <c r="B222" s="9" t="n">
        <v>282</v>
      </c>
      <c r="C222" s="9" t="n">
        <v>505</v>
      </c>
    </row>
    <row r="223">
      <c r="A223" t="inlineStr">
        <is>
          <t>Germany</t>
        </is>
      </c>
      <c r="B223" s="9" t="n">
        <v>288</v>
      </c>
      <c r="C223" s="9" t="n">
        <v>665</v>
      </c>
    </row>
    <row r="224">
      <c r="A224" t="inlineStr">
        <is>
          <t>Sweden</t>
        </is>
      </c>
      <c r="B224" s="8" t="n">
        <v>1157</v>
      </c>
      <c r="C224" s="8" t="n">
        <v>1761</v>
      </c>
    </row>
    <row r="225">
      <c r="A225" t="inlineStr">
        <is>
          <t>Norway</t>
        </is>
      </c>
      <c r="B225" s="8" t="n">
        <v>1518</v>
      </c>
      <c r="C225" s="8" t="n">
        <v>1805</v>
      </c>
    </row>
    <row r="226">
      <c r="A226" t="inlineStr">
        <is>
          <t>United States</t>
        </is>
      </c>
      <c r="B226" s="8" t="n">
        <v>1290</v>
      </c>
      <c r="C226" s="9" t="n">
        <v>593</v>
      </c>
    </row>
    <row r="227">
      <c r="A227" t="inlineStr">
        <is>
          <t>Canada</t>
        </is>
      </c>
      <c r="B227" s="8" t="n">
        <v>6251</v>
      </c>
      <c r="C227" s="8" t="n">
        <v>6080</v>
      </c>
    </row>
    <row r="228">
      <c r="A228" t="inlineStr">
        <is>
          <t>Others</t>
        </is>
      </c>
      <c r="B228" s="9" t="n">
        <v>670</v>
      </c>
      <c r="C228" s="9" t="n">
        <v>521</v>
      </c>
    </row>
    <row r="229">
      <c r="A229" t="inlineStr">
        <is>
          <t>Total</t>
        </is>
      </c>
      <c r="B229" s="8" t="n">
        <v>11455</v>
      </c>
      <c r="C229" s="8" t="n">
        <v>11930</v>
      </c>
    </row>
    <row r="231">
      <c r="A231" s="2" t="inlineStr">
        <is>
          <t>Printing paper</t>
        </is>
      </c>
    </row>
    <row r="232">
      <c r="A232" s="5" t="inlineStr">
        <is>
          <t>Country</t>
        </is>
      </c>
      <c r="B232" s="5" t="inlineStr">
        <is>
          <t>1928</t>
        </is>
      </c>
      <c r="C232" s="5" t="inlineStr">
        <is>
          <t>1927</t>
        </is>
      </c>
    </row>
    <row r="233">
      <c r="A233" t="inlineStr">
        <is>
          <t>Great Britain</t>
        </is>
      </c>
      <c r="B233" s="8" t="n">
        <v>2276</v>
      </c>
      <c r="C233" s="8" t="n">
        <v>1899</v>
      </c>
    </row>
    <row r="234">
      <c r="A234" t="inlineStr">
        <is>
          <t>Germany</t>
        </is>
      </c>
      <c r="B234" s="8" t="n">
        <v>1039</v>
      </c>
      <c r="C234" s="8" t="n">
        <v>1087</v>
      </c>
    </row>
    <row r="235">
      <c r="A235" t="inlineStr">
        <is>
          <t>Switzerland</t>
        </is>
      </c>
      <c r="B235" s="9" t="n">
        <v>37</v>
      </c>
      <c r="C235" s="9" t="n">
        <v>32</v>
      </c>
    </row>
    <row r="236">
      <c r="A236" t="inlineStr">
        <is>
          <t>Holland</t>
        </is>
      </c>
      <c r="B236" s="9" t="n">
        <v>307</v>
      </c>
      <c r="C236" s="9" t="n">
        <v>270</v>
      </c>
    </row>
    <row r="237">
      <c r="A237" t="inlineStr">
        <is>
          <t>Sweden</t>
        </is>
      </c>
      <c r="B237" s="8" t="n">
        <v>1103</v>
      </c>
      <c r="C237" s="8" t="n">
        <v>1483</v>
      </c>
    </row>
    <row r="238">
      <c r="A238" t="inlineStr">
        <is>
          <t>Norway</t>
        </is>
      </c>
      <c r="B238" s="9" t="n">
        <v>371</v>
      </c>
      <c r="C238" s="9" t="n">
        <v>506</v>
      </c>
    </row>
    <row r="239">
      <c r="A239" t="inlineStr">
        <is>
          <t>United States</t>
        </is>
      </c>
      <c r="B239" s="9" t="n">
        <v>268</v>
      </c>
      <c r="C239" s="9" t="n">
        <v>223</v>
      </c>
    </row>
    <row r="240">
      <c r="A240" t="inlineStr">
        <is>
          <t>Others</t>
        </is>
      </c>
      <c r="B240" s="9" t="n">
        <v>122</v>
      </c>
      <c r="C240" s="9" t="n">
        <v>200</v>
      </c>
    </row>
    <row r="241">
      <c r="A241" t="inlineStr">
        <is>
          <t>Total</t>
        </is>
      </c>
      <c r="B241" s="8" t="n">
        <v>5523</v>
      </c>
      <c r="C241" s="8" t="n">
        <v>5700</v>
      </c>
    </row>
    <row r="243">
      <c r="A243" s="2" t="inlineStr">
        <is>
          <t>Phosphorite</t>
        </is>
      </c>
    </row>
    <row r="244">
      <c r="A244" s="5" t="inlineStr">
        <is>
          <t>Country</t>
        </is>
      </c>
      <c r="B244" s="5" t="inlineStr">
        <is>
          <t>1928</t>
        </is>
      </c>
      <c r="C244" s="5" t="inlineStr">
        <is>
          <t>1927</t>
        </is>
      </c>
    </row>
    <row r="245">
      <c r="A245" t="inlineStr">
        <is>
          <t>United States</t>
        </is>
      </c>
      <c r="B245" s="8" t="n">
        <v>2256</v>
      </c>
      <c r="C245" s="8" t="n">
        <v>3458</v>
      </c>
    </row>
    <row r="246">
      <c r="A246" t="inlineStr">
        <is>
          <t>Egypt</t>
        </is>
      </c>
      <c r="B246" s="8" t="n">
        <v>2044</v>
      </c>
      <c r="C246" s="8" t="n">
        <v>2197</v>
      </c>
    </row>
    <row r="247">
      <c r="A247" t="inlineStr">
        <is>
          <t>Others</t>
        </is>
      </c>
      <c r="B247" s="8" t="n">
        <v>6679</v>
      </c>
      <c r="C247" s="8" t="n">
        <v>5109</v>
      </c>
    </row>
    <row r="248">
      <c r="A248" t="inlineStr">
        <is>
          <t>Total</t>
        </is>
      </c>
      <c r="B248" s="8" t="n">
        <v>11978</v>
      </c>
      <c r="C248" s="8" t="n">
        <v>10764</v>
      </c>
    </row>
    <row r="250">
      <c r="A250" s="2" t="inlineStr">
        <is>
          <t>Coal</t>
        </is>
      </c>
    </row>
    <row r="251">
      <c r="A251" s="5" t="inlineStr">
        <is>
          <t>Country</t>
        </is>
      </c>
      <c r="B251" s="5" t="inlineStr">
        <is>
          <t>1928</t>
        </is>
      </c>
      <c r="C251" s="5" t="inlineStr">
        <is>
          <t>1927</t>
        </is>
      </c>
    </row>
    <row r="252">
      <c r="A252" t="inlineStr">
        <is>
          <t>China</t>
        </is>
      </c>
      <c r="B252" s="8" t="n">
        <v>6518</v>
      </c>
      <c r="C252" s="8" t="n">
        <v>6822</v>
      </c>
    </row>
    <row r="253">
      <c r="A253" t="inlineStr">
        <is>
          <t>Kwantung</t>
        </is>
      </c>
      <c r="B253" s="8" t="n">
        <v>23288</v>
      </c>
      <c r="C253" t="inlineStr"/>
    </row>
    <row r="254">
      <c r="A254" t="inlineStr">
        <is>
          <t>French-Indo-China</t>
        </is>
      </c>
      <c r="B254" s="8" t="n">
        <v>5665</v>
      </c>
      <c r="C254" s="8" t="n">
        <v>5236</v>
      </c>
    </row>
    <row r="255">
      <c r="A255" t="inlineStr">
        <is>
          <t>Asiatic Russia</t>
        </is>
      </c>
      <c r="B255" s="8" t="n">
        <v>1392</v>
      </c>
      <c r="C255" s="9" t="n">
        <v>539</v>
      </c>
    </row>
    <row r="256">
      <c r="A256" t="inlineStr">
        <is>
          <t>Others</t>
        </is>
      </c>
      <c r="B256" s="9" t="n">
        <v>113</v>
      </c>
      <c r="C256" s="9" t="n">
        <v>185</v>
      </c>
    </row>
    <row r="257">
      <c r="A257" t="inlineStr">
        <is>
          <t>Total</t>
        </is>
      </c>
      <c r="B257" s="8" t="n">
        <v>36976</v>
      </c>
      <c r="C257" s="8" t="n">
        <v>35486</v>
      </c>
    </row>
    <row r="259">
      <c r="A259" s="2" t="inlineStr">
        <is>
          <t>Ores</t>
        </is>
      </c>
    </row>
    <row r="260">
      <c r="A260" s="5" t="inlineStr">
        <is>
          <t>Country</t>
        </is>
      </c>
      <c r="B260" s="5" t="inlineStr">
        <is>
          <t>1928</t>
        </is>
      </c>
      <c r="C260" s="5" t="inlineStr">
        <is>
          <t>1927</t>
        </is>
      </c>
    </row>
    <row r="261">
      <c r="A261" t="inlineStr">
        <is>
          <t>China</t>
        </is>
      </c>
      <c r="B261" s="8" t="n">
        <v>9977</v>
      </c>
      <c r="C261" s="8" t="n">
        <v>5641</v>
      </c>
    </row>
    <row r="262">
      <c r="A262" t="inlineStr">
        <is>
          <t>British India</t>
        </is>
      </c>
      <c r="B262" s="9" t="n">
        <v>57</v>
      </c>
      <c r="C262" s="9" t="n">
        <v>458</v>
      </c>
    </row>
    <row r="263">
      <c r="A263" t="inlineStr">
        <is>
          <t>Straits Settlements</t>
        </is>
      </c>
      <c r="B263" s="8" t="n">
        <v>9153</v>
      </c>
      <c r="C263" s="8" t="n">
        <v>6088</v>
      </c>
    </row>
    <row r="264">
      <c r="A264" t="inlineStr">
        <is>
          <t>Dutch India</t>
        </is>
      </c>
      <c r="B264" s="9" t="n">
        <v>102</v>
      </c>
      <c r="C264" s="9" t="n">
        <v>124</v>
      </c>
    </row>
    <row r="265">
      <c r="A265" t="inlineStr">
        <is>
          <t>French-Indo-China</t>
        </is>
      </c>
      <c r="B265" s="9" t="n">
        <v>469</v>
      </c>
      <c r="C265" s="9" t="n">
        <v>325</v>
      </c>
    </row>
    <row r="266">
      <c r="A266" t="inlineStr">
        <is>
          <t>Others</t>
        </is>
      </c>
      <c r="B266" s="8" t="n">
        <v>1053</v>
      </c>
      <c r="C266" s="9" t="n">
        <v>294</v>
      </c>
    </row>
    <row r="267">
      <c r="A267" t="inlineStr">
        <is>
          <t>Total</t>
        </is>
      </c>
      <c r="B267" s="8" t="n">
        <v>20812</v>
      </c>
      <c r="C267" s="8" t="n">
        <v>12930</v>
      </c>
    </row>
    <row r="269">
      <c r="A269" s="2" t="inlineStr">
        <is>
          <t>Pig iron</t>
        </is>
      </c>
    </row>
    <row r="270">
      <c r="A270" s="5" t="inlineStr">
        <is>
          <t>Country</t>
        </is>
      </c>
      <c r="B270" s="5" t="inlineStr">
        <is>
          <t>1928</t>
        </is>
      </c>
      <c r="C270" s="5" t="inlineStr">
        <is>
          <t>1927</t>
        </is>
      </c>
    </row>
    <row r="271">
      <c r="A271" t="inlineStr">
        <is>
          <t>China</t>
        </is>
      </c>
      <c r="B271" s="8" t="n">
        <v>1463</v>
      </c>
      <c r="C271" s="9" t="n">
        <v>270</v>
      </c>
    </row>
    <row r="272">
      <c r="A272" t="inlineStr">
        <is>
          <t>Kwantung</t>
        </is>
      </c>
      <c r="B272" s="8" t="n">
        <v>8546</v>
      </c>
      <c r="C272" s="8" t="n">
        <v>8928</v>
      </c>
    </row>
    <row r="273">
      <c r="A273" t="inlineStr">
        <is>
          <t>British India</t>
        </is>
      </c>
      <c r="B273" s="8" t="n">
        <v>12930</v>
      </c>
      <c r="C273" s="8" t="n">
        <v>11040</v>
      </c>
    </row>
    <row r="274">
      <c r="A274" t="inlineStr">
        <is>
          <t>Great Britain</t>
        </is>
      </c>
      <c r="B274" s="9" t="n">
        <v>450</v>
      </c>
      <c r="C274" s="9" t="n">
        <v>341</v>
      </c>
    </row>
    <row r="275">
      <c r="A275" t="inlineStr">
        <is>
          <t>Germany</t>
        </is>
      </c>
      <c r="B275" s="9" t="n">
        <v>508</v>
      </c>
      <c r="C275" s="9" t="n">
        <v>166</v>
      </c>
    </row>
    <row r="276">
      <c r="A276" t="inlineStr">
        <is>
          <t>Belgium</t>
        </is>
      </c>
      <c r="B276" s="9" t="n">
        <v>39</v>
      </c>
      <c r="C276" s="9" t="n">
        <v>88</v>
      </c>
    </row>
    <row r="277">
      <c r="A277" t="inlineStr">
        <is>
          <t>Sweden</t>
        </is>
      </c>
      <c r="B277" s="9" t="n">
        <v>111</v>
      </c>
      <c r="C277" s="9" t="n">
        <v>131</v>
      </c>
    </row>
    <row r="278">
      <c r="A278" t="inlineStr">
        <is>
          <t>United States</t>
        </is>
      </c>
      <c r="B278" s="8" t="n">
        <v>1169</v>
      </c>
      <c r="C278" s="9" t="n">
        <v>9</v>
      </c>
    </row>
    <row r="279">
      <c r="A279" t="inlineStr">
        <is>
          <t>Others</t>
        </is>
      </c>
      <c r="B279" s="9" t="n">
        <v>39</v>
      </c>
      <c r="C279" s="9" t="n">
        <v>3</v>
      </c>
    </row>
    <row r="280">
      <c r="A280" t="inlineStr">
        <is>
          <t>Total</t>
        </is>
      </c>
      <c r="B280" s="8" t="n">
        <v>25254</v>
      </c>
      <c r="C280" s="8" t="n">
        <v>20975</v>
      </c>
    </row>
    <row r="282">
      <c r="A282" s="2" t="inlineStr">
        <is>
          <t>Rail and Fish-plate</t>
        </is>
      </c>
    </row>
    <row r="283">
      <c r="A283" s="5" t="inlineStr">
        <is>
          <t>Country</t>
        </is>
      </c>
      <c r="B283" s="5" t="inlineStr">
        <is>
          <t>1928</t>
        </is>
      </c>
      <c r="C283" s="5" t="inlineStr">
        <is>
          <t>1927</t>
        </is>
      </c>
    </row>
    <row r="284">
      <c r="A284" t="inlineStr">
        <is>
          <t>Great Britain</t>
        </is>
      </c>
      <c r="B284" s="9" t="n">
        <v>32</v>
      </c>
      <c r="C284" s="9" t="n">
        <v>489</v>
      </c>
    </row>
    <row r="285">
      <c r="A285" t="inlineStr">
        <is>
          <t>France</t>
        </is>
      </c>
      <c r="B285" s="9" t="n">
        <v>665</v>
      </c>
      <c r="C285" s="8" t="n">
        <v>1293</v>
      </c>
    </row>
    <row r="286">
      <c r="A286" t="inlineStr">
        <is>
          <t>Germany</t>
        </is>
      </c>
      <c r="B286" s="8" t="n">
        <v>2163</v>
      </c>
      <c r="C286" s="8" t="n">
        <v>3120</v>
      </c>
    </row>
    <row r="287">
      <c r="A287" t="inlineStr">
        <is>
          <t>Belgium</t>
        </is>
      </c>
      <c r="B287" s="9" t="n">
        <v>37</v>
      </c>
      <c r="C287" s="9" t="n">
        <v>291</v>
      </c>
    </row>
    <row r="288">
      <c r="A288" t="inlineStr">
        <is>
          <t>Holland</t>
        </is>
      </c>
      <c r="B288" s="9" t="n">
        <v>33</v>
      </c>
      <c r="C288" s="9" t="n">
        <v>323</v>
      </c>
    </row>
    <row r="289">
      <c r="A289" t="inlineStr">
        <is>
          <t>United States</t>
        </is>
      </c>
      <c r="B289" s="8" t="n">
        <v>1096</v>
      </c>
      <c r="C289" s="8" t="n">
        <v>1533</v>
      </c>
    </row>
    <row r="290">
      <c r="A290" t="inlineStr">
        <is>
          <t>Others</t>
        </is>
      </c>
      <c r="B290" s="9" t="n">
        <v>8</v>
      </c>
      <c r="C290" s="9" t="n">
        <v>224</v>
      </c>
    </row>
    <row r="291">
      <c r="A291" t="inlineStr">
        <is>
          <t>Total</t>
        </is>
      </c>
      <c r="B291" s="8" t="n">
        <v>4034</v>
      </c>
      <c r="C291" s="8" t="n">
        <v>7273</v>
      </c>
    </row>
    <row r="293">
      <c r="A293" s="2" t="inlineStr">
        <is>
          <t>Iron (other)</t>
        </is>
      </c>
    </row>
    <row r="294">
      <c r="A294" s="5" t="inlineStr">
        <is>
          <t>Country</t>
        </is>
      </c>
      <c r="B294" s="5" t="inlineStr">
        <is>
          <t>1928</t>
        </is>
      </c>
      <c r="C294" s="5" t="inlineStr">
        <is>
          <t>1927</t>
        </is>
      </c>
    </row>
    <row r="295">
      <c r="A295" t="inlineStr">
        <is>
          <t>Great Britain</t>
        </is>
      </c>
      <c r="B295" s="8" t="n">
        <v>32181</v>
      </c>
      <c r="C295" s="8" t="n">
        <v>24399</v>
      </c>
    </row>
    <row r="296">
      <c r="A296" t="inlineStr">
        <is>
          <t>Germany</t>
        </is>
      </c>
      <c r="B296" s="8" t="n">
        <v>27073</v>
      </c>
      <c r="C296" s="8" t="n">
        <v>27689</v>
      </c>
    </row>
    <row r="297">
      <c r="A297" t="inlineStr">
        <is>
          <t>Belgium</t>
        </is>
      </c>
      <c r="B297" s="8" t="n">
        <v>7718</v>
      </c>
      <c r="C297" s="8" t="n">
        <v>8190</v>
      </c>
    </row>
    <row r="298">
      <c r="A298" t="inlineStr">
        <is>
          <t>Australia</t>
        </is>
      </c>
      <c r="B298" s="9" t="n">
        <v>706</v>
      </c>
      <c r="C298" s="9" t="n">
        <v>873</v>
      </c>
    </row>
    <row r="299">
      <c r="A299" t="inlineStr">
        <is>
          <t>Sweden</t>
        </is>
      </c>
      <c r="B299" s="8" t="n">
        <v>2144</v>
      </c>
      <c r="C299" s="8" t="n">
        <v>2053</v>
      </c>
    </row>
    <row r="300">
      <c r="A300" t="inlineStr">
        <is>
          <t>United States</t>
        </is>
      </c>
      <c r="B300" s="8" t="n">
        <v>36973</v>
      </c>
      <c r="C300" s="8" t="n">
        <v>35203</v>
      </c>
    </row>
    <row r="301">
      <c r="A301" t="inlineStr">
        <is>
          <t>Others</t>
        </is>
      </c>
      <c r="B301" s="8" t="n">
        <v>13299</v>
      </c>
      <c r="C301" s="8" t="n">
        <v>8485</v>
      </c>
    </row>
    <row r="302">
      <c r="A302" t="inlineStr">
        <is>
          <t>Total</t>
        </is>
      </c>
      <c r="B302" s="8" t="n">
        <v>120095</v>
      </c>
      <c r="C302" s="8" t="n">
        <v>106893</v>
      </c>
    </row>
    <row r="304">
      <c r="A304" s="2" t="inlineStr">
        <is>
          <t>Aluminium (ingots, slabs and grains)</t>
        </is>
      </c>
    </row>
    <row r="305">
      <c r="A305" s="5" t="inlineStr">
        <is>
          <t>Country</t>
        </is>
      </c>
      <c r="B305" s="5" t="inlineStr">
        <is>
          <t>1928</t>
        </is>
      </c>
      <c r="C305" s="5" t="inlineStr">
        <is>
          <t>1927</t>
        </is>
      </c>
    </row>
    <row r="306">
      <c r="A306" t="inlineStr">
        <is>
          <t>Great Britain</t>
        </is>
      </c>
      <c r="B306" s="9" t="n">
        <v>938</v>
      </c>
      <c r="C306" s="9" t="n">
        <v>798</v>
      </c>
    </row>
    <row r="307">
      <c r="A307" t="inlineStr">
        <is>
          <t>France</t>
        </is>
      </c>
      <c r="B307" s="8" t="n">
        <v>1022</v>
      </c>
      <c r="C307" s="9" t="n">
        <v>709</v>
      </c>
    </row>
    <row r="308">
      <c r="A308" t="inlineStr">
        <is>
          <t>Germany</t>
        </is>
      </c>
      <c r="B308" s="8" t="n">
        <v>1027</v>
      </c>
      <c r="C308" s="9" t="n">
        <v>317</v>
      </c>
    </row>
    <row r="309">
      <c r="A309" t="inlineStr">
        <is>
          <t>Belgium</t>
        </is>
      </c>
      <c r="B309" s="9" t="n">
        <v>177</v>
      </c>
      <c r="C309" s="9" t="n">
        <v>382</v>
      </c>
    </row>
    <row r="310">
      <c r="A310" t="inlineStr">
        <is>
          <t>Switzerland</t>
        </is>
      </c>
      <c r="B310" s="8" t="n">
        <v>1514</v>
      </c>
      <c r="C310" s="8" t="n">
        <v>1435</v>
      </c>
    </row>
    <row r="311">
      <c r="A311" t="inlineStr">
        <is>
          <t>United States</t>
        </is>
      </c>
      <c r="B311" s="8" t="n">
        <v>3524</v>
      </c>
      <c r="C311" s="8" t="n">
        <v>1500</v>
      </c>
    </row>
    <row r="312">
      <c r="A312" t="inlineStr">
        <is>
          <t>Others</t>
        </is>
      </c>
      <c r="B312" s="8" t="n">
        <v>1028</v>
      </c>
      <c r="C312" s="9" t="n">
        <v>863</v>
      </c>
    </row>
    <row r="313">
      <c r="A313" t="inlineStr">
        <is>
          <t>Total</t>
        </is>
      </c>
      <c r="B313" s="8" t="n">
        <v>9230</v>
      </c>
      <c r="C313" s="8" t="n">
        <v>6004</v>
      </c>
    </row>
    <row r="315">
      <c r="A315" s="2" t="inlineStr">
        <is>
          <t>Lead (ingots and slabs)</t>
        </is>
      </c>
    </row>
    <row r="316">
      <c r="A316" s="5" t="inlineStr">
        <is>
          <t>Country</t>
        </is>
      </c>
      <c r="B316" s="5" t="inlineStr">
        <is>
          <t>1928</t>
        </is>
      </c>
      <c r="C316" s="5" t="inlineStr">
        <is>
          <t>1927</t>
        </is>
      </c>
    </row>
    <row r="317">
      <c r="A317" t="inlineStr">
        <is>
          <t>China</t>
        </is>
      </c>
      <c r="B317" s="9" t="n">
        <v>2</v>
      </c>
      <c r="C317" s="9" t="n">
        <v>94</v>
      </c>
    </row>
    <row r="318">
      <c r="A318" t="inlineStr">
        <is>
          <t>British India</t>
        </is>
      </c>
      <c r="B318" s="9" t="n">
        <v>546</v>
      </c>
      <c r="C318" s="9" t="n">
        <v>992</v>
      </c>
    </row>
    <row r="319">
      <c r="A319" t="inlineStr">
        <is>
          <t>Great Britain</t>
        </is>
      </c>
      <c r="B319" s="9" t="n">
        <v>35</v>
      </c>
      <c r="C319" s="9" t="n">
        <v>8</v>
      </c>
    </row>
    <row r="320">
      <c r="A320" t="inlineStr">
        <is>
          <t>United States</t>
        </is>
      </c>
      <c r="B320" s="8" t="n">
        <v>6108</v>
      </c>
      <c r="C320" s="8" t="n">
        <v>5361</v>
      </c>
    </row>
    <row r="321">
      <c r="A321" t="inlineStr">
        <is>
          <t>Canada</t>
        </is>
      </c>
      <c r="B321" s="8" t="n">
        <v>7106</v>
      </c>
      <c r="C321" s="8" t="n">
        <v>7529</v>
      </c>
    </row>
    <row r="322">
      <c r="A322" t="inlineStr">
        <is>
          <t>Australia</t>
        </is>
      </c>
      <c r="B322" s="9" t="n">
        <v>844</v>
      </c>
      <c r="C322" s="8" t="n">
        <v>1173</v>
      </c>
    </row>
    <row r="323">
      <c r="A323" t="inlineStr">
        <is>
          <t>Others</t>
        </is>
      </c>
      <c r="B323" s="9" t="n">
        <v>82</v>
      </c>
      <c r="C323" s="9" t="n">
        <v>54</v>
      </c>
    </row>
    <row r="324">
      <c r="A324" t="inlineStr">
        <is>
          <t>Total</t>
        </is>
      </c>
      <c r="B324" s="8" t="n">
        <v>14723</v>
      </c>
      <c r="C324" s="8" t="n">
        <v>15211</v>
      </c>
    </row>
    <row r="326">
      <c r="A326" s="2" t="inlineStr">
        <is>
          <t>Copper (ingots and slabs)</t>
        </is>
      </c>
    </row>
    <row r="327">
      <c r="A327" s="5" t="inlineStr">
        <is>
          <t>Country</t>
        </is>
      </c>
      <c r="B327" s="5" t="inlineStr">
        <is>
          <t>1928</t>
        </is>
      </c>
      <c r="C327" s="5" t="inlineStr">
        <is>
          <t>1927</t>
        </is>
      </c>
    </row>
    <row r="328">
      <c r="A328" t="inlineStr">
        <is>
          <t>United States</t>
        </is>
      </c>
      <c r="B328" s="8" t="n">
        <v>8786</v>
      </c>
      <c r="C328" s="8" t="n">
        <v>5779</v>
      </c>
    </row>
    <row r="329">
      <c r="A329" t="inlineStr">
        <is>
          <t>Canada</t>
        </is>
      </c>
      <c r="B329" t="inlineStr">
        <is>
          <t>—</t>
        </is>
      </c>
      <c r="C329" s="9" t="n">
        <v>315</v>
      </c>
    </row>
    <row r="330">
      <c r="A330" t="inlineStr">
        <is>
          <t>Others</t>
        </is>
      </c>
      <c r="B330" s="8" t="n">
        <v>1172</v>
      </c>
      <c r="C330" s="9" t="n">
        <v>88</v>
      </c>
    </row>
    <row r="331">
      <c r="A331" t="inlineStr">
        <is>
          <t>Total</t>
        </is>
      </c>
      <c r="B331" s="8" t="n">
        <v>9958</v>
      </c>
      <c r="C331" s="8" t="n">
        <v>6182</v>
      </c>
    </row>
    <row r="333">
      <c r="A333" s="2" t="inlineStr">
        <is>
          <t>Tin (ingots and slabs)</t>
        </is>
      </c>
    </row>
    <row r="334">
      <c r="A334" s="5" t="inlineStr">
        <is>
          <t>Country</t>
        </is>
      </c>
      <c r="B334" s="5" t="inlineStr">
        <is>
          <t>1928</t>
        </is>
      </c>
      <c r="C334" s="5" t="inlineStr">
        <is>
          <t>1927</t>
        </is>
      </c>
    </row>
    <row r="335">
      <c r="A335" t="inlineStr">
        <is>
          <t>China</t>
        </is>
      </c>
      <c r="B335" s="8" t="n">
        <v>3156</v>
      </c>
      <c r="C335" s="8" t="n">
        <v>4121</v>
      </c>
    </row>
    <row r="336">
      <c r="A336" t="inlineStr">
        <is>
          <t>Hongkong</t>
        </is>
      </c>
      <c r="B336" s="9" t="n">
        <v>62</v>
      </c>
      <c r="C336" s="9" t="n">
        <v>650</v>
      </c>
    </row>
    <row r="337">
      <c r="A337" t="inlineStr">
        <is>
          <t>British India</t>
        </is>
      </c>
      <c r="B337" s="9" t="n">
        <v>525</v>
      </c>
      <c r="C337" s="9" t="n">
        <v>573</v>
      </c>
    </row>
    <row r="338">
      <c r="A338" t="inlineStr">
        <is>
          <t>Straits Settlements</t>
        </is>
      </c>
      <c r="B338" s="8" t="n">
        <v>5333</v>
      </c>
      <c r="C338" s="8" t="n">
        <v>4805</v>
      </c>
    </row>
    <row r="339">
      <c r="A339" t="inlineStr">
        <is>
          <t>Dutch India</t>
        </is>
      </c>
      <c r="B339" s="9" t="n">
        <v>260</v>
      </c>
      <c r="C339" s="9" t="n">
        <v>763</v>
      </c>
    </row>
    <row r="340">
      <c r="A340" t="inlineStr">
        <is>
          <t>United States</t>
        </is>
      </c>
      <c r="B340" s="9" t="n">
        <v>6</v>
      </c>
      <c r="C340" s="9" t="n">
        <v>1</v>
      </c>
    </row>
    <row r="341">
      <c r="A341" t="inlineStr">
        <is>
          <t>Others</t>
        </is>
      </c>
      <c r="B341" s="9" t="n">
        <v>219</v>
      </c>
      <c r="C341" s="9" t="n">
        <v>76</v>
      </c>
    </row>
    <row r="342">
      <c r="A342" t="inlineStr">
        <is>
          <t>Total</t>
        </is>
      </c>
      <c r="B342" s="8" t="n">
        <v>9561</v>
      </c>
      <c r="C342" s="8" t="n">
        <v>10990</v>
      </c>
    </row>
    <row r="344">
      <c r="A344" s="2" t="inlineStr">
        <is>
          <t>Zinc (ingots, slabs and grains)</t>
        </is>
      </c>
    </row>
    <row r="345">
      <c r="A345" s="5" t="inlineStr">
        <is>
          <t>Country</t>
        </is>
      </c>
      <c r="B345" s="5" t="inlineStr">
        <is>
          <t>1928</t>
        </is>
      </c>
      <c r="C345" s="5" t="inlineStr">
        <is>
          <t>1927</t>
        </is>
      </c>
    </row>
    <row r="346">
      <c r="A346" t="inlineStr">
        <is>
          <t>United States</t>
        </is>
      </c>
      <c r="B346" s="8" t="n">
        <v>2815</v>
      </c>
      <c r="C346" s="8" t="n">
        <v>2559</v>
      </c>
    </row>
    <row r="347">
      <c r="A347" t="inlineStr">
        <is>
          <t>Canada</t>
        </is>
      </c>
      <c r="B347" s="8" t="n">
        <v>3725</v>
      </c>
      <c r="C347" s="8" t="n">
        <v>3188</v>
      </c>
    </row>
    <row r="348">
      <c r="A348" t="inlineStr">
        <is>
          <t>Australia</t>
        </is>
      </c>
      <c r="B348" s="8" t="n">
        <v>3654</v>
      </c>
      <c r="C348" s="8" t="n">
        <v>3212</v>
      </c>
    </row>
    <row r="349">
      <c r="A349" t="inlineStr">
        <is>
          <t>Others</t>
        </is>
      </c>
      <c r="B349" s="9" t="n">
        <v>744</v>
      </c>
      <c r="C349" s="9" t="n">
        <v>376</v>
      </c>
    </row>
    <row r="350">
      <c r="A350" t="inlineStr">
        <is>
          <t>Total</t>
        </is>
      </c>
      <c r="B350" s="8" t="n">
        <v>10937</v>
      </c>
      <c r="C350" s="8" t="n">
        <v>9335</v>
      </c>
    </row>
    <row r="352">
      <c r="A352" s="2" t="inlineStr">
        <is>
          <t>Watches and Parts thereof</t>
        </is>
      </c>
    </row>
    <row r="353">
      <c r="A353" s="5" t="inlineStr">
        <is>
          <t>Country</t>
        </is>
      </c>
      <c r="B353" s="5" t="inlineStr">
        <is>
          <t>1928</t>
        </is>
      </c>
      <c r="C353" s="5" t="inlineStr">
        <is>
          <t>1927</t>
        </is>
      </c>
    </row>
    <row r="354">
      <c r="A354" t="inlineStr">
        <is>
          <t>Switzerland</t>
        </is>
      </c>
      <c r="B354" s="8" t="n">
        <v>7005</v>
      </c>
      <c r="C354" s="8" t="n">
        <v>6627</v>
      </c>
    </row>
    <row r="355">
      <c r="A355" t="inlineStr">
        <is>
          <t>United States</t>
        </is>
      </c>
      <c r="B355" s="9" t="n">
        <v>772</v>
      </c>
      <c r="C355" s="9" t="n">
        <v>563</v>
      </c>
    </row>
    <row r="356">
      <c r="A356" t="inlineStr">
        <is>
          <t>Others</t>
        </is>
      </c>
      <c r="B356" s="9" t="n">
        <v>127</v>
      </c>
      <c r="C356" s="9" t="n">
        <v>85</v>
      </c>
    </row>
    <row r="357">
      <c r="A357" t="inlineStr">
        <is>
          <t>Total</t>
        </is>
      </c>
      <c r="B357" s="8" t="n">
        <v>7903</v>
      </c>
      <c r="C357" s="8" t="n">
        <v>7275</v>
      </c>
    </row>
    <row r="359">
      <c r="A359" s="2" t="inlineStr">
        <is>
          <t>Automobiles and Parts thereof</t>
        </is>
      </c>
    </row>
    <row r="360">
      <c r="A360" s="5" t="inlineStr">
        <is>
          <t>Country</t>
        </is>
      </c>
      <c r="B360" s="5" t="inlineStr">
        <is>
          <t>1928</t>
        </is>
      </c>
      <c r="C360" s="5" t="inlineStr">
        <is>
          <t>1927</t>
        </is>
      </c>
    </row>
    <row r="361">
      <c r="A361" t="inlineStr">
        <is>
          <t>Great Britain</t>
        </is>
      </c>
      <c r="B361" s="9" t="n">
        <v>465</v>
      </c>
      <c r="C361" s="9" t="n">
        <v>454</v>
      </c>
    </row>
    <row r="362">
      <c r="A362" t="inlineStr">
        <is>
          <t>France</t>
        </is>
      </c>
      <c r="B362" s="9" t="n">
        <v>420</v>
      </c>
      <c r="C362" s="9" t="n">
        <v>599</v>
      </c>
    </row>
    <row r="363">
      <c r="A363" t="inlineStr">
        <is>
          <t>Germany</t>
        </is>
      </c>
      <c r="B363" s="9" t="n">
        <v>59</v>
      </c>
      <c r="C363" s="9" t="n">
        <v>216</v>
      </c>
    </row>
    <row r="364">
      <c r="A364" t="inlineStr">
        <is>
          <t>Italy</t>
        </is>
      </c>
      <c r="B364" s="9" t="n">
        <v>259</v>
      </c>
      <c r="C364" s="9" t="n">
        <v>340</v>
      </c>
    </row>
    <row r="365">
      <c r="A365" t="inlineStr">
        <is>
          <t>United States</t>
        </is>
      </c>
      <c r="B365" s="8" t="n">
        <v>29353</v>
      </c>
      <c r="C365" s="8" t="n">
        <v>16023</v>
      </c>
    </row>
    <row r="366">
      <c r="A366" t="inlineStr">
        <is>
          <t>Canada</t>
        </is>
      </c>
      <c r="B366" s="8" t="n">
        <v>1568</v>
      </c>
      <c r="C366" s="9" t="n">
        <v>612</v>
      </c>
    </row>
    <row r="367">
      <c r="A367" t="inlineStr">
        <is>
          <t>Others</t>
        </is>
      </c>
      <c r="B367" s="9" t="n">
        <v>120</v>
      </c>
      <c r="C367" s="9" t="n">
        <v>37</v>
      </c>
    </row>
    <row r="368">
      <c r="A368" t="inlineStr">
        <is>
          <t>Total</t>
        </is>
      </c>
      <c r="B368" s="8" t="n">
        <v>32245</v>
      </c>
      <c r="C368" s="8" t="n">
        <v>18282</v>
      </c>
    </row>
    <row r="370">
      <c r="A370" s="2" t="inlineStr">
        <is>
          <t>Dynamos, Transformers, etc.</t>
        </is>
      </c>
    </row>
    <row r="371">
      <c r="A371" s="5" t="inlineStr">
        <is>
          <t>Country</t>
        </is>
      </c>
      <c r="B371" s="5" t="inlineStr">
        <is>
          <t>1928</t>
        </is>
      </c>
      <c r="C371" s="5" t="inlineStr">
        <is>
          <t>1927</t>
        </is>
      </c>
    </row>
    <row r="372">
      <c r="A372" t="inlineStr">
        <is>
          <t>Great Britain</t>
        </is>
      </c>
      <c r="B372" s="8" t="n">
        <v>1011</v>
      </c>
      <c r="C372" s="8" t="n">
        <v>1282</v>
      </c>
    </row>
    <row r="373">
      <c r="A373" t="inlineStr">
        <is>
          <t>France</t>
        </is>
      </c>
      <c r="B373" s="9" t="n">
        <v>44</v>
      </c>
      <c r="C373" s="9" t="n">
        <v>107</v>
      </c>
    </row>
    <row r="374">
      <c r="A374" t="inlineStr">
        <is>
          <t>Germany</t>
        </is>
      </c>
      <c r="B374" s="8" t="n">
        <v>1599</v>
      </c>
      <c r="C374" s="8" t="n">
        <v>1090</v>
      </c>
    </row>
    <row r="375">
      <c r="A375" t="inlineStr">
        <is>
          <t>Switzerland</t>
        </is>
      </c>
      <c r="B375" s="9" t="n">
        <v>388</v>
      </c>
      <c r="C375" s="9" t="n">
        <v>520</v>
      </c>
    </row>
    <row r="376">
      <c r="A376" t="inlineStr">
        <is>
          <t>United States</t>
        </is>
      </c>
      <c r="B376" s="8" t="n">
        <v>4274</v>
      </c>
      <c r="C376" s="8" t="n">
        <v>3956</v>
      </c>
    </row>
    <row r="377">
      <c r="A377" t="inlineStr">
        <is>
          <t>Others</t>
        </is>
      </c>
      <c r="B377" s="9" t="n">
        <v>117</v>
      </c>
      <c r="C377" s="9" t="n">
        <v>75</v>
      </c>
    </row>
    <row r="378">
      <c r="A378" t="inlineStr">
        <is>
          <t>Total</t>
        </is>
      </c>
      <c r="B378" s="8" t="n">
        <v>7432</v>
      </c>
      <c r="C378" s="8" t="n">
        <v>7030</v>
      </c>
    </row>
    <row r="380">
      <c r="A380" s="2" t="inlineStr">
        <is>
          <t>Machinery and Parts thereof</t>
        </is>
      </c>
    </row>
    <row r="381">
      <c r="A381" s="5" t="inlineStr">
        <is>
          <t>Country</t>
        </is>
      </c>
      <c r="B381" s="5" t="inlineStr">
        <is>
          <t>1928</t>
        </is>
      </c>
      <c r="C381" s="5" t="inlineStr">
        <is>
          <t>1927</t>
        </is>
      </c>
    </row>
    <row r="382">
      <c r="A382" t="inlineStr">
        <is>
          <t>Great Britain</t>
        </is>
      </c>
      <c r="B382" s="8" t="n">
        <v>25104</v>
      </c>
      <c r="C382" s="8" t="n">
        <v>19465</v>
      </c>
    </row>
    <row r="383">
      <c r="A383" t="inlineStr">
        <is>
          <t>France</t>
        </is>
      </c>
      <c r="B383" s="8" t="n">
        <v>1985</v>
      </c>
      <c r="C383" s="8" t="n">
        <v>2080</v>
      </c>
    </row>
    <row r="384">
      <c r="A384" t="inlineStr">
        <is>
          <t>Germany</t>
        </is>
      </c>
      <c r="B384" s="8" t="n">
        <v>13147</v>
      </c>
      <c r="C384" s="8" t="n">
        <v>16513</v>
      </c>
    </row>
    <row r="385">
      <c r="A385" t="inlineStr">
        <is>
          <t>Belgium</t>
        </is>
      </c>
      <c r="B385" s="9" t="n">
        <v>53</v>
      </c>
      <c r="C385" s="9" t="n">
        <v>50</v>
      </c>
    </row>
    <row r="386">
      <c r="A386" t="inlineStr">
        <is>
          <t>Switzerland</t>
        </is>
      </c>
      <c r="B386" s="8" t="n">
        <v>4090</v>
      </c>
      <c r="C386" s="8" t="n">
        <v>4028</v>
      </c>
    </row>
    <row r="387">
      <c r="A387" t="inlineStr">
        <is>
          <t>Sweden</t>
        </is>
      </c>
      <c r="B387" s="8" t="n">
        <v>1528</v>
      </c>
      <c r="C387" s="9" t="n">
        <v>696</v>
      </c>
    </row>
    <row r="388">
      <c r="A388" t="inlineStr">
        <is>
          <t>United States</t>
        </is>
      </c>
      <c r="B388" s="8" t="n">
        <v>30046</v>
      </c>
      <c r="C388" s="8" t="n">
        <v>27156</v>
      </c>
    </row>
    <row r="389">
      <c r="A389" t="inlineStr">
        <is>
          <t>Canada</t>
        </is>
      </c>
      <c r="B389" s="9" t="n">
        <v>212</v>
      </c>
      <c r="C389" s="9" t="n">
        <v>124</v>
      </c>
    </row>
    <row r="390">
      <c r="A390" t="inlineStr">
        <is>
          <t>Others</t>
        </is>
      </c>
      <c r="B390" s="8" t="n">
        <v>8607</v>
      </c>
      <c r="C390" s="8" t="n">
        <v>1470</v>
      </c>
    </row>
    <row r="391">
      <c r="A391" t="inlineStr">
        <is>
          <t>Total</t>
        </is>
      </c>
      <c r="B391" s="8" t="n">
        <v>84773</v>
      </c>
      <c r="C391" s="8" t="n">
        <v>71582</v>
      </c>
    </row>
    <row r="393">
      <c r="A393" s="2" t="inlineStr">
        <is>
          <t>Wood</t>
        </is>
      </c>
    </row>
    <row r="394">
      <c r="A394" s="5" t="inlineStr">
        <is>
          <t>Country</t>
        </is>
      </c>
      <c r="B394" s="5" t="inlineStr">
        <is>
          <t>1928</t>
        </is>
      </c>
      <c r="C394" s="5" t="inlineStr">
        <is>
          <t>1927</t>
        </is>
      </c>
    </row>
    <row r="395">
      <c r="A395" t="inlineStr">
        <is>
          <t>China</t>
        </is>
      </c>
      <c r="B395" s="9" t="n">
        <v>876</v>
      </c>
      <c r="C395" s="8" t="n">
        <v>1399</v>
      </c>
    </row>
    <row r="396">
      <c r="A396" t="inlineStr">
        <is>
          <t>Kwantung</t>
        </is>
      </c>
      <c r="B396" s="9" t="n">
        <v>226</v>
      </c>
      <c r="C396" s="9" t="n">
        <v>253</v>
      </c>
    </row>
    <row r="397">
      <c r="A397" t="inlineStr">
        <is>
          <t>Dutch India</t>
        </is>
      </c>
      <c r="B397" s="9" t="n">
        <v>850</v>
      </c>
      <c r="C397" s="9" t="n">
        <v>744</v>
      </c>
    </row>
    <row r="398">
      <c r="A398" t="inlineStr">
        <is>
          <t>Asiatic Russia</t>
        </is>
      </c>
      <c r="B398" s="8" t="n">
        <v>12810</v>
      </c>
      <c r="C398" s="8" t="n">
        <v>15007</v>
      </c>
    </row>
    <row r="399">
      <c r="A399" t="inlineStr">
        <is>
          <t>Siam</t>
        </is>
      </c>
      <c r="B399" s="8" t="n">
        <v>2561</v>
      </c>
      <c r="C399" s="8" t="n">
        <v>1553</v>
      </c>
    </row>
    <row r="400">
      <c r="A400" t="inlineStr">
        <is>
          <t>United States</t>
        </is>
      </c>
      <c r="B400" s="8" t="n">
        <v>84927</v>
      </c>
      <c r="C400" s="8" t="n">
        <v>71289</v>
      </c>
    </row>
    <row r="401">
      <c r="A401" t="inlineStr">
        <is>
          <t>Canada</t>
        </is>
      </c>
      <c r="B401" s="8" t="n">
        <v>6884</v>
      </c>
      <c r="C401" s="8" t="n">
        <v>12136</v>
      </c>
    </row>
    <row r="402">
      <c r="A402" t="inlineStr">
        <is>
          <t>Others</t>
        </is>
      </c>
      <c r="B402" s="8" t="n">
        <v>1865</v>
      </c>
      <c r="C402" s="8" t="n">
        <v>1423</v>
      </c>
    </row>
    <row r="403">
      <c r="A403" t="inlineStr">
        <is>
          <t>Total</t>
        </is>
      </c>
      <c r="B403" s="8" t="n">
        <v>111008</v>
      </c>
      <c r="C403" s="8" t="n">
        <v>103805</v>
      </c>
    </row>
    <row r="405">
      <c r="A405" s="2" t="inlineStr">
        <is>
          <t>Wheat bran</t>
        </is>
      </c>
    </row>
    <row r="406">
      <c r="A406" s="5" t="inlineStr">
        <is>
          <t>Country</t>
        </is>
      </c>
      <c r="B406" s="5" t="inlineStr">
        <is>
          <t>1928</t>
        </is>
      </c>
      <c r="C406" s="5" t="inlineStr">
        <is>
          <t>1927</t>
        </is>
      </c>
    </row>
    <row r="407">
      <c r="A407" t="inlineStr">
        <is>
          <t>China</t>
        </is>
      </c>
      <c r="B407" s="8" t="n">
        <v>10040</v>
      </c>
      <c r="C407" s="8" t="n">
        <v>8703</v>
      </c>
    </row>
    <row r="408">
      <c r="A408" t="inlineStr">
        <is>
          <t>Kwantung</t>
        </is>
      </c>
      <c r="B408" s="8" t="n">
        <v>4175</v>
      </c>
      <c r="C408" s="8" t="n">
        <v>3160</v>
      </c>
    </row>
    <row r="409">
      <c r="A409" t="inlineStr">
        <is>
          <t>Others</t>
        </is>
      </c>
      <c r="B409" s="9" t="n">
        <v>21</v>
      </c>
      <c r="C409" s="9" t="n">
        <v>18</v>
      </c>
    </row>
    <row r="410">
      <c r="A410" t="inlineStr">
        <is>
          <t>Total</t>
        </is>
      </c>
      <c r="B410" s="8" t="n">
        <v>14237</v>
      </c>
      <c r="C410" s="8" t="n">
        <v>11881</v>
      </c>
    </row>
    <row r="412">
      <c r="A412" s="2" t="inlineStr">
        <is>
          <t>Oil cake</t>
        </is>
      </c>
    </row>
    <row r="413">
      <c r="A413" s="5" t="inlineStr">
        <is>
          <t>Country</t>
        </is>
      </c>
      <c r="B413" s="5" t="inlineStr">
        <is>
          <t>1928</t>
        </is>
      </c>
      <c r="C413" s="5" t="inlineStr">
        <is>
          <t>1927</t>
        </is>
      </c>
    </row>
    <row r="414">
      <c r="A414" t="inlineStr">
        <is>
          <t>China</t>
        </is>
      </c>
      <c r="B414" s="8" t="n">
        <v>44076</v>
      </c>
      <c r="C414" s="8" t="n">
        <v>42534</v>
      </c>
    </row>
    <row r="415">
      <c r="A415" t="inlineStr">
        <is>
          <t>Kwantung</t>
        </is>
      </c>
      <c r="B415" s="8" t="n">
        <v>38611</v>
      </c>
      <c r="C415" s="8" t="n">
        <v>52147</v>
      </c>
    </row>
    <row r="416">
      <c r="A416" t="inlineStr">
        <is>
          <t>British India</t>
        </is>
      </c>
      <c r="B416" s="8" t="n">
        <v>3988</v>
      </c>
      <c r="C416" s="8" t="n">
        <v>2452</v>
      </c>
    </row>
    <row r="417">
      <c r="A417" t="inlineStr">
        <is>
          <t>Asiatic Russia</t>
        </is>
      </c>
      <c r="B417" s="9" t="n">
        <v>69</v>
      </c>
      <c r="C417" s="8" t="n">
        <v>1717</v>
      </c>
    </row>
    <row r="418">
      <c r="A418" t="inlineStr">
        <is>
          <t>Others</t>
        </is>
      </c>
      <c r="B418" s="9" t="n">
        <v>85</v>
      </c>
      <c r="C418" s="9" t="n">
        <v>130</v>
      </c>
    </row>
    <row r="419">
      <c r="A419" t="inlineStr">
        <is>
          <t>Total</t>
        </is>
      </c>
      <c r="B419" s="8" t="n">
        <v>86829</v>
      </c>
      <c r="C419" s="8" t="n">
        <v>98979</v>
      </c>
    </row>
    <row r="421">
      <c r="A421" s="2" t="inlineStr">
        <is>
          <t>Transcriber's notes</t>
        </is>
      </c>
    </row>
    <row r="422">
      <c r="A422" t="inlineStr">
        <is>
          <t>'Beef, fresh' continues from the foot of the left column (China, Kwantung, Canada) to the head of the right column (Australia, Others, Total) on p0504; merged.</t>
        </is>
      </c>
    </row>
    <row r="423">
      <c r="A423" t="inlineStr">
        <is>
          <t>p0505: left column opens with the end of 'India-rubber and Gutta-percha, crude' and right column with the end of 'Wool' (begun at the foot of the left column); merged.</t>
        </is>
      </c>
    </row>
    <row r="424">
      <c r="A424" t="inlineStr">
        <is>
          <t>p0505: 1927 column on the right half is faintly printed in places (e.g. Printing paper 1,899, 223, 200; Pulp Norway 1,805) but legible. 'Chili', 'Czecko Slovakia' as printed.</t>
        </is>
      </c>
    </row>
    <row r="425">
      <c r="A425" t="inlineStr">
        <is>
          <t>'Rice and paddy' 1928: Total 33,673; parts sum to 33,672 — does NOT reconcile (diff 1)</t>
        </is>
      </c>
    </row>
    <row r="426">
      <c r="A426" t="inlineStr">
        <is>
          <t>'Rice and paddy' 1927: Total 78,907; parts sum to 78,906 — does NOT reconcile (diff 1)</t>
        </is>
      </c>
    </row>
    <row r="427">
      <c r="A427" t="inlineStr">
        <is>
          <t>'Wheat' 1928: Total 67,787; parts sum to 67,787 — reconciles</t>
        </is>
      </c>
    </row>
    <row r="428">
      <c r="A428" t="inlineStr">
        <is>
          <t>'Wheat' 1927: Total 53,929; parts sum to 53,929 — reconciles</t>
        </is>
      </c>
    </row>
    <row r="429">
      <c r="A429" t="inlineStr">
        <is>
          <t>'Beans and Pease' 1928: Total 67,858; parts sum to 67,858 — reconciles</t>
        </is>
      </c>
    </row>
    <row r="430">
      <c r="A430" t="inlineStr">
        <is>
          <t>'Beans and Pease' 1927: Total 52,910; parts sum to 52,910 — reconciles</t>
        </is>
      </c>
    </row>
    <row r="431">
      <c r="A431" t="inlineStr">
        <is>
          <t>'Oil yielding material' 1928: Total 21,822; parts sum to 21,822 — reconciles</t>
        </is>
      </c>
    </row>
    <row r="432">
      <c r="A432" t="inlineStr">
        <is>
          <t>'Oil yielding material' 1927: Total 18,853; parts sum to 18,856 — does NOT reconcile (diff -3)</t>
        </is>
      </c>
    </row>
    <row r="433">
      <c r="A433" t="inlineStr">
        <is>
          <t>'Sugar' 1928: Total 64,959; parts sum to 64,958 — does NOT reconcile (diff 1)</t>
        </is>
      </c>
    </row>
    <row r="434">
      <c r="A434" t="inlineStr">
        <is>
          <t>'Sugar' 1927: Total 75,804; parts sum to 75,833 — does NOT reconcile (diff -29)</t>
        </is>
      </c>
    </row>
    <row r="435">
      <c r="A435" t="inlineStr">
        <is>
          <t>'Beef, fresh' 1928: Total 6,972; parts sum to 6,972 — reconciles</t>
        </is>
      </c>
    </row>
    <row r="436">
      <c r="A436" t="inlineStr">
        <is>
          <t>'Beef, fresh' 1927: Total 7,962; parts sum to 7,963 — does NOT reconcile (diff -1)</t>
        </is>
      </c>
    </row>
    <row r="437">
      <c r="A437" t="inlineStr">
        <is>
          <t>'Eggs, fresh' 1928: Total 6,960; parts sum to 6,960 — reconciles</t>
        </is>
      </c>
    </row>
    <row r="438">
      <c r="A438" t="inlineStr">
        <is>
          <t>'Eggs, fresh' 1927: Total 9,982; parts sum to 9,982 — reconciles</t>
        </is>
      </c>
    </row>
    <row r="439">
      <c r="A439" t="inlineStr">
        <is>
          <t>'Hides and Skins' 1928: Total 10,477; parts sum to 10,476 — does NOT reconcile (diff 1)</t>
        </is>
      </c>
    </row>
    <row r="440">
      <c r="A440" t="inlineStr">
        <is>
          <t>'Hides and Skins' 1927: Total 9,635; parts sum to 9,634 — does NOT reconcile (diff 1)</t>
        </is>
      </c>
    </row>
    <row r="441">
      <c r="A441" t="inlineStr">
        <is>
          <t>'Leather' 1928: Total 7,713; parts sum to 7,714 — does NOT reconcile (diff -1)</t>
        </is>
      </c>
    </row>
    <row r="442">
      <c r="A442" t="inlineStr">
        <is>
          <t>'Leather' 1927: Total 7,669; parts sum to 7,668 — does NOT reconcile (diff 1)</t>
        </is>
      </c>
    </row>
    <row r="443">
      <c r="A443" t="inlineStr">
        <is>
          <t>'Gasoline oil' 1928: Total 6,582; parts sum to 6,583 — does NOT reconcile (diff -1)</t>
        </is>
      </c>
    </row>
    <row r="444">
      <c r="A444" t="inlineStr">
        <is>
          <t>'Gasoline oil' 1927: Total 11,006; parts sum to 11,007 — does NOT reconcile (diff -1)</t>
        </is>
      </c>
    </row>
    <row r="445">
      <c r="A445" t="inlineStr">
        <is>
          <t>'Kerosene oil' 1928: Total 30,686; parts sum to 30,686 — reconciles</t>
        </is>
      </c>
    </row>
    <row r="446">
      <c r="A446" t="inlineStr">
        <is>
          <t>'Kerosene oil' 1927: Total 24,240; parts sum to 24,241 — does NOT reconcile (diff -1)</t>
        </is>
      </c>
    </row>
    <row r="447">
      <c r="A447" t="inlineStr">
        <is>
          <t>'Beef tallow' 1928: Total 5,407; parts sum to 5,407 — reconciles</t>
        </is>
      </c>
    </row>
    <row r="448">
      <c r="A448" t="inlineStr">
        <is>
          <t>'Beef tallow' 1927: Total 5,025; parts sum to 5,025 — reconciles</t>
        </is>
      </c>
    </row>
    <row r="449">
      <c r="A449" t="inlineStr">
        <is>
          <t>'India-rubber and Gutta-percha, crude' 1928: Total 27,896; parts sum to 27,895 — does NOT reconcile (diff 1)</t>
        </is>
      </c>
    </row>
    <row r="450">
      <c r="A450" t="inlineStr">
        <is>
          <t>'India-rubber and Gutta-percha, crude' 1927: Total 34,399; parts sum to 34,399 — reconciles</t>
        </is>
      </c>
    </row>
    <row r="451">
      <c r="A451" t="inlineStr">
        <is>
          <t>'Caustic soda and Soda-ash' 1928: Total 13,364; parts sum to 13,365 — does NOT reconcile (diff -1)</t>
        </is>
      </c>
    </row>
    <row r="452">
      <c r="A452" t="inlineStr">
        <is>
          <t>'Caustic soda and Soda-ash' 1927: Total 12,242; parts sum to 12,241 — does NOT reconcile (diff 1)</t>
        </is>
      </c>
    </row>
    <row r="453">
      <c r="A453" t="inlineStr">
        <is>
          <t>'Nitrate of soda, crude' 1928: Total 6,078; parts sum to 6,078 — reconciles</t>
        </is>
      </c>
    </row>
    <row r="454">
      <c r="A454" t="inlineStr">
        <is>
          <t>'Nitrate of soda, crude' 1927: Total 6,754; parts sum to 6,754 — reconciles</t>
        </is>
      </c>
    </row>
    <row r="455">
      <c r="A455" t="inlineStr">
        <is>
          <t>'Sulphate of ammonium' 1928: Total 36,304; parts sum to 36,305 — does NOT reconcile (diff -1)</t>
        </is>
      </c>
    </row>
    <row r="456">
      <c r="A456" t="inlineStr">
        <is>
          <t>'Sulphate of ammonium' 1927: Total 32,750; parts sum to 32,751 — does NOT reconcile (diff -1)</t>
        </is>
      </c>
    </row>
    <row r="457">
      <c r="A457" t="inlineStr">
        <is>
          <t>'Coal-tar dyes' 1928: Total 9,924; parts sum to 9,925 — does NOT reconcile (diff -1)</t>
        </is>
      </c>
    </row>
    <row r="458">
      <c r="A458" t="inlineStr">
        <is>
          <t>'Coal-tar dyes' 1927: Total 7,711; parts sum to 7,711 — reconciles</t>
        </is>
      </c>
    </row>
    <row r="459">
      <c r="A459" t="inlineStr">
        <is>
          <t>'Cotton, raw' 1928: Total 549,942; parts sum to 549,941 — does NOT reconcile (diff 1)</t>
        </is>
      </c>
    </row>
    <row r="460">
      <c r="A460" t="inlineStr">
        <is>
          <t>'Cotton, raw' 1927: Total 624,631; parts sum to 624,631 — reconciles</t>
        </is>
      </c>
    </row>
    <row r="461">
      <c r="A461" t="inlineStr">
        <is>
          <t>'Other vegetable fibres' 1928: Total 27,822; parts sum to 27,821 — does NOT reconcile (diff 1)</t>
        </is>
      </c>
    </row>
    <row r="462">
      <c r="A462" t="inlineStr">
        <is>
          <t>'Other vegetable fibres' 1927: Total 25,649; parts sum to 25,647 — does NOT reconcile (diff 2)</t>
        </is>
      </c>
    </row>
    <row r="463">
      <c r="A463" t="inlineStr">
        <is>
          <t>'Wool' 1928: Total 111,856; parts sum to 111,857 — does NOT reconcile (diff -1)</t>
        </is>
      </c>
    </row>
    <row r="464">
      <c r="A464" t="inlineStr">
        <is>
          <t>'Wool' 1927: Total 101,677; parts sum to 101,677 — reconciles</t>
        </is>
      </c>
    </row>
    <row r="465">
      <c r="A465" t="inlineStr">
        <is>
          <t>'Woollen and Worsted yarns' 1928: Total 32,107; parts sum to 32,106 — does NOT reconcile (diff 1)</t>
        </is>
      </c>
    </row>
    <row r="466">
      <c r="A466" t="inlineStr">
        <is>
          <t>'Woollen and Worsted yarns' 1927: Total 43,552; parts sum to 43,552 — reconciles</t>
        </is>
      </c>
    </row>
    <row r="467">
      <c r="A467" t="inlineStr">
        <is>
          <t>'Cotton tissues' 1928: Total 7,434; parts sum to 7,433 — does NOT reconcile (diff 1)</t>
        </is>
      </c>
    </row>
    <row r="468">
      <c r="A468" t="inlineStr">
        <is>
          <t>'Cotton tissues' 1927: Total 7,237; parts sum to 7,237 — reconciles</t>
        </is>
      </c>
    </row>
    <row r="469">
      <c r="A469" t="inlineStr">
        <is>
          <t>'Woollen tissues' 1928: Total 31,213; parts sum to 31,222 — does NOT reconcile (diff -9)</t>
        </is>
      </c>
    </row>
    <row r="470">
      <c r="A470" t="inlineStr">
        <is>
          <t>'Woollen tissues' 1927: Total 34,661; parts sum to 34,661 — reconciles</t>
        </is>
      </c>
    </row>
    <row r="471">
      <c r="A471" t="inlineStr">
        <is>
          <t>'Pulp for paper making' 1928: Total 11,455; parts sum to 11,456 — does NOT reconcile (diff -1)</t>
        </is>
      </c>
    </row>
    <row r="472">
      <c r="A472" t="inlineStr">
        <is>
          <t>'Pulp for paper making' 1927: Total 11,930; parts sum to 11,930 — reconciles</t>
        </is>
      </c>
    </row>
    <row r="473">
      <c r="A473" t="inlineStr">
        <is>
          <t>'Printing paper' 1928: Total 5,523; parts sum to 5,523 — reconciles</t>
        </is>
      </c>
    </row>
    <row r="474">
      <c r="A474" t="inlineStr">
        <is>
          <t>'Printing paper' 1927: Total 5,700; parts sum to 5,700 — reconciles</t>
        </is>
      </c>
    </row>
    <row r="475">
      <c r="A475" t="inlineStr">
        <is>
          <t>Groups printed in two columns per page; read down the left column, then the right.</t>
        </is>
      </c>
    </row>
    <row r="476">
      <c r="A476" t="inlineStr">
        <is>
          <t>Continuation on p0506-p0507 (printed pp. 447-448; groups Phosphorite to Oil cake) appended by batch J18. The table ends on p. 448 before 'Distribution of Trade'. On p. 447-448 'Aluminium' begins at the foot of the left column and continues at the head of the right; 'Dynamos, Transformers, etc.' and 'Wood' run over from p. 447 to p. 448.</t>
        </is>
      </c>
    </row>
    <row r="477">
      <c r="A477" t="inlineStr">
        <is>
          <t>[J18, pp. 447-448] Coal, Kwantung, 1927: middle digit of the hundreds place unclear (reads '22,7?5', the ? being 6 or 0) — left blank. With 22,705 the parts would sum to 35,487 vs printed 35,486; with 22,765 to 35,547.</t>
        </is>
      </c>
    </row>
    <row r="478">
      <c r="A478" t="inlineStr">
        <is>
          <t>[J18, pp. 447-448] Phosphorite 1928: parts sum to 10,979 vs printed Total 11,978 — does NOT reconcile (diff 999); figures re-read at high zoom and appear clear. 1927 reconciles (10,764).</t>
        </is>
      </c>
    </row>
    <row r="479">
      <c r="A479" t="inlineStr">
        <is>
          <t>[J18, pp. 447-448] Wood 1928: parts sum to 110,999 vs printed Total 111,008 — does NOT reconcile (diff 9); figures re-read. Wood 1927: parts 103,804 vs 103,805 (diff 1).</t>
        </is>
      </c>
    </row>
    <row r="480">
      <c r="A480" t="inlineStr">
        <is>
          <t>[J18, pp. 447-448] Differences of 1 (rounding) between parts and printed Total: Ores 1928 (20,811 vs 20,812); Pig iron 1928 (25,255 vs 25,254) and 1927 (20,976 vs 20,975); Iron (other) 1928 (120,094 vs 120,095) and 1927 (106,892 vs 106,893); Tin 1927 (10,989 vs 10,990); Zinc 1928 (10,938 vs 10,937); Watches 1928 (7,904 vs 7,903); Automobiles 1928 (32,244 vs 32,245) and 1927 (18,281 vs 18,282); Dynamos 1928 (7,433 vs 7,432); Machinery 1928 (84,772 vs 84,773); Wheat bran 1928 (14,236 vs 14,237); Oil cake 1927 (98,980 vs 98,979). All other section totals reconcile exactly.</t>
        </is>
      </c>
    </row>
  </sheetData>
  <hyperlinks>
    <hyperlink xmlns:r="http://schemas.openxmlformats.org/officeDocument/2006/relationships" ref="A5" r:id="rId1"/>
  </hyperlinks>
  <pageMargins left="0.75" right="0.75" top="1" bottom="1" header="0.5" footer="0.5"/>
</worksheet>
</file>

<file path=xl/worksheets/sheet604.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Distribution of Trade</t>
        </is>
      </c>
    </row>
    <row r="2">
      <c r="A2" t="inlineStr">
        <is>
          <t>Foreign Trade · printed pp. 448, 449</t>
        </is>
      </c>
    </row>
    <row r="3">
      <c r="A3" t="inlineStr">
        <is>
          <t>[Exports and imports by countries, first half 1929 and 1928]</t>
        </is>
      </c>
    </row>
    <row r="4">
      <c r="A4" t="inlineStr">
        <is>
          <t>Scan: https://archive.org/details/japan-year-book-1930/page/n507/mode/1up, https://archive.org/details/japan-year-book-1930/page/n508/mode/1up</t>
        </is>
      </c>
    </row>
    <row r="5">
      <c r="A5" s="3" t="inlineStr">
        <is>
          <t>← Contents</t>
        </is>
      </c>
    </row>
    <row r="7">
      <c r="A7" s="5" t="inlineStr">
        <is>
          <t>Country</t>
        </is>
      </c>
      <c r="B7" s="5" t="inlineStr">
        <is>
          <t>Exports (in Yen 1,000) — *1929</t>
        </is>
      </c>
      <c r="C7" s="5" t="inlineStr">
        <is>
          <t>Exports (in Yen 1,000) — 1928</t>
        </is>
      </c>
      <c r="D7" s="5" t="inlineStr">
        <is>
          <t>Imports (in Yen 1,000) — *1929</t>
        </is>
      </c>
      <c r="E7" s="5" t="inlineStr">
        <is>
          <t>Imports (in Yen 1,000) — 1928</t>
        </is>
      </c>
    </row>
    <row r="8">
      <c r="A8" t="inlineStr">
        <is>
          <t>Asia:</t>
        </is>
      </c>
      <c r="B8" t="inlineStr"/>
      <c r="C8" t="inlineStr"/>
      <c r="D8" t="inlineStr"/>
      <c r="E8" t="inlineStr"/>
    </row>
    <row r="9">
      <c r="A9" t="inlineStr">
        <is>
          <t>China</t>
        </is>
      </c>
      <c r="B9" s="8" t="n">
        <v>166398</v>
      </c>
      <c r="C9" s="8" t="n">
        <v>373142</v>
      </c>
      <c r="D9" s="8" t="n">
        <v>109809</v>
      </c>
      <c r="E9" s="8" t="n">
        <v>234547</v>
      </c>
    </row>
    <row r="10">
      <c r="A10" t="inlineStr">
        <is>
          <t>Kwantung</t>
        </is>
      </c>
      <c r="B10" s="8" t="n">
        <v>96224</v>
      </c>
      <c r="C10" s="8" t="n">
        <v>110190</v>
      </c>
      <c r="D10" s="8" t="n">
        <v>103968</v>
      </c>
      <c r="E10" s="8" t="n">
        <v>150439</v>
      </c>
    </row>
    <row r="11">
      <c r="A11" t="inlineStr">
        <is>
          <t>Hongkong</t>
        </is>
      </c>
      <c r="B11" s="8" t="n">
        <v>29112</v>
      </c>
      <c r="C11" s="8" t="n">
        <v>56204</v>
      </c>
      <c r="D11" s="9" t="n">
        <v>504</v>
      </c>
      <c r="E11" s="8" t="n">
        <v>1124</v>
      </c>
    </row>
    <row r="12">
      <c r="A12" t="inlineStr">
        <is>
          <t>British India</t>
        </is>
      </c>
      <c r="B12" s="8" t="n">
        <v>93288</v>
      </c>
      <c r="C12" s="8" t="n">
        <v>146007</v>
      </c>
      <c r="D12" s="8" t="n">
        <v>178878</v>
      </c>
      <c r="E12" s="8" t="n">
        <v>285471</v>
      </c>
    </row>
    <row r="13">
      <c r="A13" t="inlineStr">
        <is>
          <t>Straits Settlements</t>
        </is>
      </c>
      <c r="B13" s="8" t="n">
        <v>12124</v>
      </c>
      <c r="C13" s="8" t="n">
        <v>20449</v>
      </c>
      <c r="D13" s="8" t="n">
        <v>19765</v>
      </c>
      <c r="E13" s="8" t="n">
        <v>37405</v>
      </c>
    </row>
    <row r="14">
      <c r="A14" t="inlineStr">
        <is>
          <t>Dutch India</t>
        </is>
      </c>
      <c r="B14" s="8" t="n">
        <v>45547</v>
      </c>
      <c r="C14" s="8" t="n">
        <v>73414</v>
      </c>
      <c r="D14" s="8" t="n">
        <v>38049</v>
      </c>
      <c r="E14" s="8" t="n">
        <v>112039</v>
      </c>
    </row>
    <row r="15">
      <c r="A15" t="inlineStr">
        <is>
          <t>French Indo-China</t>
        </is>
      </c>
      <c r="B15" s="8" t="n">
        <v>1401</v>
      </c>
      <c r="C15" s="8" t="n">
        <v>4112</v>
      </c>
      <c r="D15" s="8" t="n">
        <v>4223</v>
      </c>
      <c r="E15" s="8" t="n">
        <v>20355</v>
      </c>
    </row>
    <row r="16">
      <c r="A16" t="inlineStr">
        <is>
          <t>Asiatic Russia</t>
        </is>
      </c>
      <c r="B16" s="8" t="n">
        <v>10091</v>
      </c>
      <c r="C16" s="8" t="n">
        <v>11197</v>
      </c>
      <c r="D16" s="8" t="n">
        <v>2832</v>
      </c>
      <c r="E16" s="8" t="n">
        <v>21917</v>
      </c>
    </row>
    <row r="17">
      <c r="A17" t="inlineStr">
        <is>
          <t>Philippine Islands</t>
        </is>
      </c>
      <c r="B17" s="8" t="n">
        <v>15379</v>
      </c>
      <c r="C17" s="8" t="n">
        <v>29055</v>
      </c>
      <c r="D17" s="8" t="n">
        <v>10724</v>
      </c>
      <c r="E17" s="8" t="n">
        <v>16342</v>
      </c>
    </row>
    <row r="18">
      <c r="A18" t="inlineStr">
        <is>
          <t>Siam</t>
        </is>
      </c>
      <c r="B18" s="8" t="n">
        <v>5150</v>
      </c>
      <c r="C18" s="8" t="n">
        <v>5763</v>
      </c>
      <c r="D18" s="8" t="n">
        <v>11414</v>
      </c>
      <c r="E18" s="8" t="n">
        <v>19067</v>
      </c>
    </row>
    <row r="19">
      <c r="A19" t="inlineStr">
        <is>
          <t>Total incl. others</t>
        </is>
      </c>
      <c r="B19" s="8" t="n">
        <v>453430</v>
      </c>
      <c r="C19" s="8" t="n">
        <v>834935</v>
      </c>
      <c r="D19" s="8" t="n">
        <v>481287</v>
      </c>
      <c r="E19" s="8" t="n">
        <v>903144</v>
      </c>
    </row>
    <row r="20">
      <c r="A20" t="inlineStr">
        <is>
          <t>Europe:</t>
        </is>
      </c>
      <c r="B20" t="inlineStr"/>
      <c r="C20" t="inlineStr"/>
      <c r="D20" t="inlineStr"/>
      <c r="E20" t="inlineStr"/>
    </row>
    <row r="21">
      <c r="A21" t="inlineStr">
        <is>
          <t>Great Britain</t>
        </is>
      </c>
      <c r="B21" s="8" t="n">
        <v>28836</v>
      </c>
      <c r="C21" s="8" t="n">
        <v>58904</v>
      </c>
      <c r="D21" s="8" t="n">
        <v>78245</v>
      </c>
      <c r="E21" s="8" t="n">
        <v>164840</v>
      </c>
    </row>
    <row r="22">
      <c r="A22" t="inlineStr">
        <is>
          <t>France</t>
        </is>
      </c>
      <c r="B22" s="8" t="n">
        <v>17993</v>
      </c>
      <c r="C22" s="8" t="n">
        <v>63409</v>
      </c>
      <c r="D22" s="8" t="n">
        <v>13377</v>
      </c>
      <c r="E22" s="8" t="n">
        <v>24006</v>
      </c>
    </row>
    <row r="23">
      <c r="A23" t="inlineStr">
        <is>
          <t>Germany</t>
        </is>
      </c>
      <c r="B23" s="8" t="n">
        <v>6494</v>
      </c>
      <c r="C23" s="8" t="n">
        <v>12582</v>
      </c>
      <c r="D23" s="8" t="n">
        <v>93986</v>
      </c>
      <c r="E23" s="8" t="n">
        <v>133534</v>
      </c>
    </row>
    <row r="24">
      <c r="A24" t="inlineStr">
        <is>
          <t>Belgium</t>
        </is>
      </c>
      <c r="B24" s="9" t="n">
        <v>980</v>
      </c>
      <c r="C24" s="8" t="n">
        <v>1869</v>
      </c>
      <c r="D24" s="8" t="n">
        <v>8957</v>
      </c>
      <c r="E24" s="8" t="n">
        <v>14497</v>
      </c>
    </row>
    <row r="25">
      <c r="A25" t="inlineStr">
        <is>
          <t>Italy</t>
        </is>
      </c>
      <c r="B25" s="8" t="n">
        <v>2785</v>
      </c>
      <c r="C25" s="8" t="n">
        <v>6190</v>
      </c>
      <c r="D25" s="8" t="n">
        <v>4318</v>
      </c>
      <c r="E25" s="8" t="n">
        <v>9335</v>
      </c>
    </row>
    <row r="26">
      <c r="A26" t="inlineStr">
        <is>
          <t>Switzerland</t>
        </is>
      </c>
      <c r="B26" s="9" t="n">
        <v>191</v>
      </c>
      <c r="C26" s="8" t="n">
        <v>1279</v>
      </c>
      <c r="D26" s="8" t="n">
        <v>9922</v>
      </c>
      <c r="E26" s="8" t="n">
        <v>19640</v>
      </c>
    </row>
    <row r="27">
      <c r="A27" t="inlineStr">
        <is>
          <t>Holland</t>
        </is>
      </c>
      <c r="B27" s="8" t="n">
        <v>3306</v>
      </c>
      <c r="C27" s="8" t="n">
        <v>6914</v>
      </c>
      <c r="D27" s="8" t="n">
        <v>3158</v>
      </c>
      <c r="E27" s="8" t="n">
        <v>4773</v>
      </c>
    </row>
    <row r="28">
      <c r="A28" t="inlineStr">
        <is>
          <t>Sweden</t>
        </is>
      </c>
      <c r="B28" s="9" t="n">
        <v>403</v>
      </c>
      <c r="C28" s="9" t="n">
        <v>813</v>
      </c>
      <c r="D28" s="8" t="n">
        <v>5308</v>
      </c>
      <c r="E28" s="8" t="n">
        <v>10767</v>
      </c>
    </row>
    <row r="29">
      <c r="A29" t="inlineStr">
        <is>
          <t>Spain</t>
        </is>
      </c>
      <c r="B29" s="9" t="n">
        <v>520</v>
      </c>
      <c r="C29" s="9" t="n">
        <v>869</v>
      </c>
      <c r="D29" s="9" t="n">
        <v>455</v>
      </c>
      <c r="E29" s="8" t="n">
        <v>1313</v>
      </c>
    </row>
    <row r="30">
      <c r="A30" t="inlineStr">
        <is>
          <t>Denmark</t>
        </is>
      </c>
      <c r="B30" s="9" t="n">
        <v>457</v>
      </c>
      <c r="C30" s="8" t="n">
        <v>1580</v>
      </c>
      <c r="D30" s="8" t="n">
        <v>3974</v>
      </c>
      <c r="E30" s="8" t="n">
        <v>1775</v>
      </c>
    </row>
    <row r="31">
      <c r="A31" t="inlineStr">
        <is>
          <t>Turkey</t>
        </is>
      </c>
      <c r="B31" s="8" t="n">
        <v>1626</v>
      </c>
      <c r="C31" s="8" t="n">
        <v>3430</v>
      </c>
      <c r="D31" s="9" t="n">
        <v>81</v>
      </c>
      <c r="E31" s="9" t="n">
        <v>248</v>
      </c>
    </row>
    <row r="32">
      <c r="A32" t="inlineStr">
        <is>
          <t>Total incl. others</t>
        </is>
      </c>
      <c r="B32" s="8" t="n">
        <v>63292</v>
      </c>
      <c r="C32" s="8" t="n">
        <v>160346</v>
      </c>
      <c r="D32" s="8" t="n">
        <v>231887</v>
      </c>
      <c r="E32" s="8" t="n">
        <v>403703</v>
      </c>
    </row>
    <row r="33">
      <c r="A33" t="inlineStr">
        <is>
          <t>North America:</t>
        </is>
      </c>
      <c r="B33" t="inlineStr"/>
      <c r="C33" t="inlineStr"/>
      <c r="D33" t="inlineStr"/>
      <c r="E33" t="inlineStr"/>
    </row>
    <row r="34">
      <c r="A34" t="inlineStr">
        <is>
          <t>United States</t>
        </is>
      </c>
      <c r="B34" s="8" t="n">
        <v>417626</v>
      </c>
      <c r="C34" s="8" t="n">
        <v>826141</v>
      </c>
      <c r="D34" s="8" t="n">
        <v>394065</v>
      </c>
      <c r="E34" s="8" t="n">
        <v>625503</v>
      </c>
    </row>
    <row r="35">
      <c r="A35" t="inlineStr">
        <is>
          <t>Canada</t>
        </is>
      </c>
      <c r="B35" s="8" t="n">
        <v>13957</v>
      </c>
      <c r="C35" s="8" t="n">
        <v>27047</v>
      </c>
      <c r="D35" s="8" t="n">
        <v>46593</v>
      </c>
      <c r="E35" s="8" t="n">
        <v>66498</v>
      </c>
    </row>
    <row r="36">
      <c r="A36" t="inlineStr">
        <is>
          <t>Mexico</t>
        </is>
      </c>
      <c r="B36" s="9" t="n">
        <v>479</v>
      </c>
      <c r="C36" s="8" t="n">
        <v>1313</v>
      </c>
      <c r="D36" s="9" t="n">
        <v>286</v>
      </c>
      <c r="E36" s="9" t="n">
        <v>234</v>
      </c>
    </row>
    <row r="37">
      <c r="A37" t="inlineStr">
        <is>
          <t>Total incl. others</t>
        </is>
      </c>
      <c r="B37" s="8" t="n">
        <v>434227</v>
      </c>
      <c r="C37" s="8" t="n">
        <v>858598</v>
      </c>
      <c r="D37" s="8" t="n">
        <v>443442</v>
      </c>
      <c r="E37" s="8" t="n">
        <v>693621</v>
      </c>
    </row>
    <row r="38">
      <c r="A38" t="inlineStr">
        <is>
          <t>South America:</t>
        </is>
      </c>
      <c r="B38" t="inlineStr"/>
      <c r="C38" t="inlineStr"/>
      <c r="D38" t="inlineStr"/>
      <c r="E38" t="inlineStr"/>
    </row>
    <row r="39">
      <c r="A39" t="inlineStr">
        <is>
          <t>Peru</t>
        </is>
      </c>
      <c r="B39" s="8" t="n">
        <v>1541</v>
      </c>
      <c r="C39" s="8" t="n">
        <v>1786</v>
      </c>
      <c r="D39" s="9" t="n">
        <v>41</v>
      </c>
      <c r="E39" s="9" t="n">
        <v>935</v>
      </c>
    </row>
    <row r="40">
      <c r="A40" t="inlineStr">
        <is>
          <t>Chili</t>
        </is>
      </c>
      <c r="B40" s="8" t="n">
        <v>1302</v>
      </c>
      <c r="C40" s="8" t="n">
        <v>1884</v>
      </c>
      <c r="D40" s="8" t="n">
        <v>8874</v>
      </c>
      <c r="E40" s="8" t="n">
        <v>6267</v>
      </c>
    </row>
    <row r="41">
      <c r="A41" t="inlineStr">
        <is>
          <t>Argentina</t>
        </is>
      </c>
      <c r="B41" s="8" t="n">
        <v>3649</v>
      </c>
      <c r="C41" s="8" t="n">
        <v>6971</v>
      </c>
      <c r="D41" s="8" t="n">
        <v>1700</v>
      </c>
      <c r="E41" s="8" t="n">
        <v>4674</v>
      </c>
    </row>
    <row r="42">
      <c r="A42" t="inlineStr">
        <is>
          <t>Brazil</t>
        </is>
      </c>
      <c r="B42" s="9" t="n">
        <v>797</v>
      </c>
      <c r="C42" s="8" t="n">
        <v>1982</v>
      </c>
      <c r="D42" s="9" t="n">
        <v>184</v>
      </c>
      <c r="E42" s="9" t="n">
        <v>239</v>
      </c>
    </row>
    <row r="43">
      <c r="A43" t="inlineStr">
        <is>
          <t>Total incl. others</t>
        </is>
      </c>
      <c r="B43" s="8" t="n">
        <v>11100</v>
      </c>
      <c r="C43" s="8" t="n">
        <v>21130</v>
      </c>
      <c r="D43" s="8" t="n">
        <v>10893</v>
      </c>
      <c r="E43" s="8" t="n">
        <v>12199</v>
      </c>
    </row>
    <row r="44">
      <c r="A44" t="inlineStr">
        <is>
          <t>Africa:</t>
        </is>
      </c>
      <c r="B44" t="inlineStr"/>
      <c r="C44" t="inlineStr"/>
      <c r="D44" t="inlineStr"/>
      <c r="E44" t="inlineStr"/>
    </row>
    <row r="45">
      <c r="A45" t="inlineStr">
        <is>
          <t>Egypt</t>
        </is>
      </c>
      <c r="B45" s="8" t="n">
        <v>15950</v>
      </c>
      <c r="C45" s="8" t="n">
        <v>23714</v>
      </c>
      <c r="D45" s="8" t="n">
        <v>15325</v>
      </c>
      <c r="E45" s="8" t="n">
        <v>20340</v>
      </c>
    </row>
    <row r="46">
      <c r="A46" t="inlineStr">
        <is>
          <t>Cape Town and Natal</t>
        </is>
      </c>
      <c r="B46" s="8" t="n">
        <v>5833</v>
      </c>
      <c r="C46" s="8" t="n">
        <v>11695</v>
      </c>
      <c r="D46" s="8" t="n">
        <v>1394</v>
      </c>
      <c r="E46" s="8" t="n">
        <v>1341</v>
      </c>
    </row>
    <row r="47">
      <c r="A47" t="inlineStr">
        <is>
          <t>Total incl. others</t>
        </is>
      </c>
      <c r="B47" s="8" t="n">
        <v>29767</v>
      </c>
      <c r="C47" s="8" t="n">
        <v>43924</v>
      </c>
      <c r="D47" s="8" t="n">
        <v>23785</v>
      </c>
      <c r="E47" s="8" t="n">
        <v>32209</v>
      </c>
    </row>
    <row r="48">
      <c r="A48" t="inlineStr">
        <is>
          <t>Other States:</t>
        </is>
      </c>
      <c r="B48" t="inlineStr"/>
      <c r="C48" t="inlineStr"/>
      <c r="D48" t="inlineStr"/>
      <c r="E48" t="inlineStr"/>
    </row>
    <row r="49">
      <c r="A49" t="inlineStr">
        <is>
          <t>Australia</t>
        </is>
      </c>
      <c r="B49" s="8" t="n">
        <v>20311</v>
      </c>
      <c r="C49" s="8" t="n">
        <v>43001</v>
      </c>
      <c r="D49" s="8" t="n">
        <v>95625</v>
      </c>
      <c r="E49" s="8" t="n">
        <v>130495</v>
      </c>
    </row>
    <row r="50">
      <c r="A50" t="inlineStr">
        <is>
          <t>New Zealand</t>
        </is>
      </c>
      <c r="B50" s="8" t="n">
        <v>1900</v>
      </c>
      <c r="C50" s="8" t="n">
        <v>3098</v>
      </c>
      <c r="D50" s="9" t="n">
        <v>381</v>
      </c>
      <c r="E50" s="9" t="n">
        <v>796</v>
      </c>
    </row>
    <row r="51">
      <c r="A51" t="inlineStr">
        <is>
          <t>Hawaii</t>
        </is>
      </c>
      <c r="B51" s="8" t="n">
        <v>2747</v>
      </c>
      <c r="C51" s="8" t="n">
        <v>6467</v>
      </c>
      <c r="D51" s="9" t="n">
        <v>51</v>
      </c>
      <c r="E51" s="9" t="n">
        <v>175</v>
      </c>
    </row>
    <row r="52">
      <c r="A52" t="inlineStr">
        <is>
          <t>Total incl. others</t>
        </is>
      </c>
      <c r="B52" s="8" t="n">
        <v>25136</v>
      </c>
      <c r="C52" s="8" t="n">
        <v>53022</v>
      </c>
      <c r="D52" s="8" t="n">
        <v>98774</v>
      </c>
      <c r="E52" s="8" t="n">
        <v>136596</v>
      </c>
    </row>
    <row r="53">
      <c r="A53" t="inlineStr">
        <is>
          <t>Grand total</t>
        </is>
      </c>
      <c r="B53" s="8" t="n">
        <v>1016952</v>
      </c>
      <c r="C53" s="8" t="n">
        <v>1971955</v>
      </c>
      <c r="D53" s="8" t="n">
        <v>1299357</v>
      </c>
      <c r="E53" s="8" t="n">
        <v>2196315</v>
      </c>
    </row>
    <row r="55">
      <c r="A55" s="2" t="inlineStr">
        <is>
          <t>Footnotes</t>
        </is>
      </c>
    </row>
    <row r="56">
      <c r="A56" t="inlineStr">
        <is>
          <t>*Figures for 1st half.</t>
        </is>
      </c>
    </row>
    <row r="58">
      <c r="A58" s="2" t="inlineStr">
        <is>
          <t>Transcriber's notes</t>
        </is>
      </c>
    </row>
    <row r="59">
      <c r="A59" t="inlineStr">
        <is>
          <t>Table starts at foot of printed p. 448 below the 'Distribution of Trade' prose and continues at head of p. 449 (Europe: Spain onward).</t>
        </is>
      </c>
    </row>
    <row r="60">
      <c r="A60" t="inlineStr">
        <is>
          <t>Regional 'Total incl. others' rows include unlisted countries, so they cannot be reconciled strictly; but the listed countries EXCEED the printed total in two cases: Asia, Exports *1929: listed countries sum to 474,714 vs printed 453,430; Europe, Exports *1929: listed countries sum to 63,591 vs printed 63,292. Figures re-read. All other regional totals exceed the sum of listed countries, as expected.</t>
        </is>
      </c>
    </row>
    <row r="61">
      <c r="A61" t="inlineStr">
        <is>
          <t>Grand total vs sum of the six regional 'Total incl. others': Exports *1929 1,016,952 — reconciles; Exports 1928 1,971,955 — reconciles; Imports *1929 sum 1,290,068 vs printed 1,299,357 — does NOT reconcile (diff 9,289); Imports 1928 sum 2,181,472 vs printed 2,196,315 — does NOT reconcile (diff 14,843) (the imports grand total may include areas not in any regional group).</t>
        </is>
      </c>
    </row>
    <row r="62">
      <c r="A62" t="inlineStr">
        <is>
          <t>Peru, Imports 1928 '935' and Brazil, Imports 1928 '239': first digit partly broken in print but legible as read.</t>
        </is>
      </c>
    </row>
  </sheetData>
  <hyperlinks>
    <hyperlink xmlns:r="http://schemas.openxmlformats.org/officeDocument/2006/relationships" ref="A5" r:id="rId1"/>
  </hyperlinks>
  <pageMargins left="0.75" right="0.75" top="1" bottom="1" header="0.5" footer="0.5"/>
</worksheet>
</file>

<file path=xl/worksheets/sheet605.xml><?xml version="1.0" encoding="utf-8"?>
<worksheet xmlns="http://schemas.openxmlformats.org/spreadsheetml/2006/main">
  <sheetPr>
    <outlinePr summaryBelow="1" summaryRight="1"/>
    <pageSetUpPr/>
  </sheetPr>
  <dimension ref="A1:C18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Exports and Imports by Countries — Exports</t>
        </is>
      </c>
    </row>
    <row r="2">
      <c r="A2" t="inlineStr">
        <is>
          <t>Foreign Trade · printed pp. 449, 450, 451</t>
        </is>
      </c>
    </row>
    <row r="3">
      <c r="A3" t="inlineStr">
        <is>
          <t>Principal Exports and Imports by Countries — Classified according to countries the volume of principal exports and imports for 1927 and 1928 was as follows:— Exports (in ¥1,000)</t>
        </is>
      </c>
    </row>
    <row r="4">
      <c r="A4" t="inlineStr">
        <is>
          <t>Scan: https://archive.org/details/japan-year-book-1930/page/n508/mode/1up, https://archive.org/details/japan-year-book-1930/page/n509/mode/1up, https://archive.org/details/japan-year-book-1930/page/n510/mode/1up</t>
        </is>
      </c>
    </row>
    <row r="5">
      <c r="A5" s="3" t="inlineStr">
        <is>
          <t>← Contents</t>
        </is>
      </c>
    </row>
    <row r="7">
      <c r="A7" s="2" t="inlineStr">
        <is>
          <t>Asia</t>
        </is>
      </c>
    </row>
    <row r="8">
      <c r="A8" s="5" t="inlineStr">
        <is>
          <t>Country / Article</t>
        </is>
      </c>
      <c r="B8" s="5" t="inlineStr">
        <is>
          <t>1928</t>
        </is>
      </c>
      <c r="C8" s="5" t="inlineStr">
        <is>
          <t>1927</t>
        </is>
      </c>
    </row>
    <row r="9">
      <c r="A9" t="inlineStr">
        <is>
          <t>China:</t>
        </is>
      </c>
      <c r="B9" t="inlineStr"/>
      <c r="C9" t="inlineStr"/>
    </row>
    <row r="10">
      <c r="A10" t="inlineStr">
        <is>
          <t>Aquatic products</t>
        </is>
      </c>
      <c r="B10" s="8" t="n">
        <v>5168</v>
      </c>
      <c r="C10" s="8" t="n">
        <v>7478</v>
      </c>
    </row>
    <row r="11">
      <c r="A11" t="inlineStr">
        <is>
          <t>Sugar, refined</t>
        </is>
      </c>
      <c r="B11" s="8" t="n">
        <v>31620</v>
      </c>
      <c r="C11" s="8" t="n">
        <v>24619</v>
      </c>
    </row>
    <row r="12">
      <c r="A12" t="inlineStr">
        <is>
          <t>Coal</t>
        </is>
      </c>
      <c r="B12" s="8" t="n">
        <v>15213</v>
      </c>
      <c r="C12" s="8" t="n">
        <v>14775</v>
      </c>
    </row>
    <row r="13">
      <c r="A13" t="inlineStr">
        <is>
          <t>Cotton yarns</t>
        </is>
      </c>
      <c r="B13" s="8" t="n">
        <v>8110</v>
      </c>
      <c r="C13" s="8" t="n">
        <v>9205</v>
      </c>
    </row>
    <row r="14">
      <c r="A14" t="inlineStr">
        <is>
          <t>Paper</t>
        </is>
      </c>
      <c r="B14" s="8" t="n">
        <v>15891</v>
      </c>
      <c r="C14" s="8" t="n">
        <v>10730</v>
      </c>
    </row>
    <row r="15">
      <c r="A15" t="inlineStr">
        <is>
          <t>Total incl. others</t>
        </is>
      </c>
      <c r="B15" s="8" t="n">
        <v>373142</v>
      </c>
      <c r="C15" s="8" t="n">
        <v>334184</v>
      </c>
    </row>
    <row r="16">
      <c r="A16" t="inlineStr">
        <is>
          <t>Kwantung:</t>
        </is>
      </c>
      <c r="B16" t="inlineStr"/>
      <c r="C16" t="inlineStr"/>
    </row>
    <row r="17">
      <c r="A17" t="inlineStr">
        <is>
          <t>Cotton yarns</t>
        </is>
      </c>
      <c r="B17" s="9" t="n">
        <v>771</v>
      </c>
      <c r="C17" s="9" t="n">
        <v>867</v>
      </c>
    </row>
    <row r="18">
      <c r="A18" t="inlineStr">
        <is>
          <t>Iron</t>
        </is>
      </c>
      <c r="B18" s="8" t="n">
        <v>2663</v>
      </c>
      <c r="C18" s="8" t="n">
        <v>1973</v>
      </c>
    </row>
    <row r="19">
      <c r="A19" t="inlineStr">
        <is>
          <t>Cotton tissues</t>
        </is>
      </c>
      <c r="B19" s="8" t="n">
        <v>15074</v>
      </c>
      <c r="C19" s="8" t="n">
        <v>13119</v>
      </c>
    </row>
    <row r="20">
      <c r="A20" t="inlineStr">
        <is>
          <t>Paper</t>
        </is>
      </c>
      <c r="B20" s="8" t="n">
        <v>3841</v>
      </c>
      <c r="C20" s="8" t="n">
        <v>3743</v>
      </c>
    </row>
    <row r="21">
      <c r="A21" t="inlineStr">
        <is>
          <t>Machinery and parts thereof</t>
        </is>
      </c>
      <c r="B21" s="8" t="n">
        <v>4964</v>
      </c>
      <c r="C21" s="8" t="n">
        <v>4509</v>
      </c>
    </row>
    <row r="22">
      <c r="A22" t="inlineStr">
        <is>
          <t>Total incl. others</t>
        </is>
      </c>
      <c r="B22" s="8" t="n">
        <v>110190</v>
      </c>
      <c r="C22" s="8" t="n">
        <v>91271</v>
      </c>
    </row>
    <row r="23">
      <c r="A23" t="inlineStr">
        <is>
          <t>Hongkong:</t>
        </is>
      </c>
      <c r="B23" t="inlineStr"/>
      <c r="C23" t="inlineStr"/>
    </row>
    <row r="24">
      <c r="A24" t="inlineStr">
        <is>
          <t>Aquatic products</t>
        </is>
      </c>
      <c r="B24" s="8" t="n">
        <v>5480</v>
      </c>
      <c r="C24" s="8" t="n">
        <v>6019</v>
      </c>
    </row>
    <row r="25">
      <c r="A25" t="inlineStr">
        <is>
          <t>Coal</t>
        </is>
      </c>
      <c r="B25" s="8" t="n">
        <v>3859</v>
      </c>
      <c r="C25" s="8" t="n">
        <v>4791</v>
      </c>
    </row>
    <row r="26">
      <c r="A26" t="inlineStr">
        <is>
          <t>Cotton yarns</t>
        </is>
      </c>
      <c r="B26" s="8" t="n">
        <v>4195</v>
      </c>
      <c r="C26" s="8" t="n">
        <v>3648</v>
      </c>
    </row>
    <row r="27">
      <c r="A27" t="inlineStr">
        <is>
          <t>Matches</t>
        </is>
      </c>
      <c r="B27" s="8" t="n">
        <v>3050</v>
      </c>
      <c r="C27" s="8" t="n">
        <v>3772</v>
      </c>
    </row>
    <row r="28">
      <c r="A28" t="inlineStr">
        <is>
          <t>Cotton tissues</t>
        </is>
      </c>
      <c r="B28" s="8" t="n">
        <v>17464</v>
      </c>
      <c r="C28" s="8" t="n">
        <v>29583</v>
      </c>
    </row>
    <row r="29">
      <c r="A29" t="inlineStr">
        <is>
          <t>Total incl. others</t>
        </is>
      </c>
      <c r="B29" s="8" t="n">
        <v>56204</v>
      </c>
      <c r="C29" s="8" t="n">
        <v>66529</v>
      </c>
    </row>
    <row r="30">
      <c r="A30" t="inlineStr">
        <is>
          <t>British India:</t>
        </is>
      </c>
      <c r="B30" t="inlineStr"/>
      <c r="C30" t="inlineStr"/>
    </row>
    <row r="31">
      <c r="A31" t="inlineStr">
        <is>
          <t>Cotton yarns</t>
        </is>
      </c>
      <c r="B31" s="8" t="n">
        <v>5178</v>
      </c>
      <c r="C31" s="8" t="n">
        <v>20040</v>
      </c>
    </row>
    <row r="32">
      <c r="A32" t="inlineStr">
        <is>
          <t>Silk tissues</t>
        </is>
      </c>
      <c r="B32" s="8" t="n">
        <v>17074</v>
      </c>
      <c r="C32" s="8" t="n">
        <v>15846</v>
      </c>
    </row>
    <row r="33">
      <c r="A33" t="inlineStr">
        <is>
          <t>Cotton tissues</t>
        </is>
      </c>
      <c r="B33" s="8" t="n">
        <v>70185</v>
      </c>
      <c r="C33" s="8" t="n">
        <v>86127</v>
      </c>
    </row>
    <row r="34">
      <c r="A34" t="inlineStr">
        <is>
          <t>Knitted goods</t>
        </is>
      </c>
      <c r="B34" s="8" t="n">
        <v>10642</v>
      </c>
      <c r="C34" s="8" t="n">
        <v>8449</v>
      </c>
    </row>
    <row r="35">
      <c r="A35" t="inlineStr">
        <is>
          <t>Potteries</t>
        </is>
      </c>
      <c r="B35" s="8" t="n">
        <v>2456</v>
      </c>
      <c r="C35" s="8" t="n">
        <v>2526</v>
      </c>
    </row>
    <row r="36">
      <c r="A36" t="inlineStr">
        <is>
          <t>Total incl. others</t>
        </is>
      </c>
      <c r="B36" s="8" t="n">
        <v>146007</v>
      </c>
      <c r="C36" s="8" t="n">
        <v>167580</v>
      </c>
    </row>
    <row r="37">
      <c r="A37" t="inlineStr">
        <is>
          <t>Straits Settlements:</t>
        </is>
      </c>
      <c r="B37" t="inlineStr"/>
      <c r="C37" t="inlineStr"/>
    </row>
    <row r="38">
      <c r="A38" t="inlineStr">
        <is>
          <t>Coal</t>
        </is>
      </c>
      <c r="B38" s="8" t="n">
        <v>1994</v>
      </c>
      <c r="C38" s="8" t="n">
        <v>2783</v>
      </c>
    </row>
    <row r="39">
      <c r="A39" t="inlineStr">
        <is>
          <t>Wood</t>
        </is>
      </c>
      <c r="B39" s="9" t="n">
        <v>914</v>
      </c>
      <c r="C39" s="8" t="n">
        <v>1254</v>
      </c>
    </row>
    <row r="40">
      <c r="A40" t="inlineStr">
        <is>
          <t>Silk tissues</t>
        </is>
      </c>
      <c r="B40" s="8" t="n">
        <v>2506</v>
      </c>
      <c r="C40" s="8" t="n">
        <v>2091</v>
      </c>
    </row>
    <row r="41">
      <c r="A41" t="inlineStr">
        <is>
          <t>Cotton tissues</t>
        </is>
      </c>
      <c r="B41" s="8" t="n">
        <v>3520</v>
      </c>
      <c r="C41" s="8" t="n">
        <v>10042</v>
      </c>
    </row>
    <row r="42">
      <c r="A42" t="inlineStr">
        <is>
          <t>Potteries</t>
        </is>
      </c>
      <c r="B42" s="9" t="n">
        <v>588</v>
      </c>
      <c r="C42" s="9" t="n">
        <v>937</v>
      </c>
    </row>
    <row r="43">
      <c r="A43" t="inlineStr">
        <is>
          <t>Total incl. others</t>
        </is>
      </c>
      <c r="B43" s="8" t="n">
        <v>20449</v>
      </c>
      <c r="C43" s="8" t="n">
        <v>36958</v>
      </c>
    </row>
    <row r="44">
      <c r="A44" t="inlineStr">
        <is>
          <t>Dutch India:</t>
        </is>
      </c>
      <c r="B44" t="inlineStr"/>
      <c r="C44" t="inlineStr"/>
    </row>
    <row r="45">
      <c r="A45" t="inlineStr">
        <is>
          <t>Cotton yarns</t>
        </is>
      </c>
      <c r="B45" s="9" t="n">
        <v>829</v>
      </c>
      <c r="C45" s="8" t="n">
        <v>1359</v>
      </c>
    </row>
    <row r="46">
      <c r="A46" t="inlineStr">
        <is>
          <t>Silk tissues</t>
        </is>
      </c>
      <c r="B46" s="8" t="n">
        <v>3392</v>
      </c>
      <c r="C46" s="8" t="n">
        <v>2486</v>
      </c>
    </row>
    <row r="47">
      <c r="A47" t="inlineStr">
        <is>
          <t>Cotton tissues</t>
        </is>
      </c>
      <c r="B47" s="8" t="n">
        <v>39275</v>
      </c>
      <c r="C47" s="8" t="n">
        <v>49247</v>
      </c>
    </row>
    <row r="48">
      <c r="A48" t="inlineStr">
        <is>
          <t>Knitted goods</t>
        </is>
      </c>
      <c r="B48" s="8" t="n">
        <v>1737</v>
      </c>
      <c r="C48" s="8" t="n">
        <v>2204</v>
      </c>
    </row>
    <row r="49">
      <c r="A49" t="inlineStr">
        <is>
          <t>Potteries</t>
        </is>
      </c>
      <c r="B49" s="8" t="n">
        <v>4823</v>
      </c>
      <c r="C49" s="8" t="n">
        <v>4254</v>
      </c>
    </row>
    <row r="50">
      <c r="A50" t="inlineStr">
        <is>
          <t>Total incl. others</t>
        </is>
      </c>
      <c r="B50" s="8" t="n">
        <v>73414</v>
      </c>
      <c r="C50" s="8" t="n">
        <v>82581</v>
      </c>
    </row>
    <row r="51">
      <c r="A51" t="inlineStr">
        <is>
          <t>Asiatic Russia:</t>
        </is>
      </c>
      <c r="B51" t="inlineStr"/>
      <c r="C51" t="inlineStr"/>
    </row>
    <row r="52">
      <c r="A52" t="inlineStr">
        <is>
          <t>Rice and paddy</t>
        </is>
      </c>
      <c r="B52" s="9" t="n">
        <v>232</v>
      </c>
      <c r="C52" s="9" t="n">
        <v>104</v>
      </c>
    </row>
    <row r="53">
      <c r="A53" t="inlineStr">
        <is>
          <t>Paper</t>
        </is>
      </c>
      <c r="B53" s="9" t="n">
        <v>419</v>
      </c>
      <c r="C53" s="9" t="n">
        <v>248</v>
      </c>
    </row>
    <row r="54">
      <c r="A54" t="inlineStr">
        <is>
          <t>Iron</t>
        </is>
      </c>
      <c r="B54" s="9" t="n">
        <v>737</v>
      </c>
      <c r="C54" s="9" t="n">
        <v>405</v>
      </c>
    </row>
    <row r="55">
      <c r="A55" t="inlineStr">
        <is>
          <t>Sugar, refined</t>
        </is>
      </c>
      <c r="B55" s="8" t="n">
        <v>2237</v>
      </c>
      <c r="C55" t="inlineStr"/>
    </row>
    <row r="56">
      <c r="A56" t="inlineStr">
        <is>
          <t>Total incl. others</t>
        </is>
      </c>
      <c r="B56" s="8" t="n">
        <v>11197</v>
      </c>
      <c r="C56" s="8" t="n">
        <v>7776</v>
      </c>
    </row>
    <row r="57">
      <c r="A57" t="inlineStr">
        <is>
          <t>French-Indo-China:</t>
        </is>
      </c>
      <c r="B57" t="inlineStr"/>
      <c r="C57" t="inlineStr"/>
    </row>
    <row r="58">
      <c r="A58" t="inlineStr">
        <is>
          <t>Coal</t>
        </is>
      </c>
      <c r="B58" s="9" t="n">
        <v>420</v>
      </c>
      <c r="C58" s="9" t="n">
        <v>413</v>
      </c>
    </row>
    <row r="59">
      <c r="A59" t="inlineStr">
        <is>
          <t>Total incl. others</t>
        </is>
      </c>
      <c r="B59" t="inlineStr"/>
      <c r="C59" s="8" t="n">
        <v>4112</v>
      </c>
    </row>
    <row r="60">
      <c r="A60" t="inlineStr">
        <is>
          <t>Philippine Is.:</t>
        </is>
      </c>
      <c r="B60" t="inlineStr"/>
      <c r="C60" t="inlineStr"/>
    </row>
    <row r="61">
      <c r="A61" t="inlineStr">
        <is>
          <t>Coal</t>
        </is>
      </c>
      <c r="B61" s="8" t="n">
        <v>2261</v>
      </c>
      <c r="C61" s="8" t="n">
        <v>1982</v>
      </c>
    </row>
    <row r="62">
      <c r="A62" t="inlineStr">
        <is>
          <t>Cotton yarns</t>
        </is>
      </c>
      <c r="B62" s="9" t="n">
        <v>470</v>
      </c>
      <c r="C62" s="9" t="n">
        <v>672</v>
      </c>
    </row>
    <row r="63">
      <c r="A63" t="inlineStr">
        <is>
          <t>Silk tissues</t>
        </is>
      </c>
      <c r="B63" s="8" t="n">
        <v>3901</v>
      </c>
      <c r="C63" s="8" t="n">
        <v>2433</v>
      </c>
    </row>
    <row r="64">
      <c r="A64" t="inlineStr">
        <is>
          <t>Knitted goods</t>
        </is>
      </c>
      <c r="B64" s="8" t="n">
        <v>3582</v>
      </c>
      <c r="C64" s="8" t="n">
        <v>4576</v>
      </c>
    </row>
    <row r="65">
      <c r="A65" t="inlineStr">
        <is>
          <t>Glass and glass manufactures</t>
        </is>
      </c>
      <c r="B65" s="8" t="n">
        <v>1155</v>
      </c>
      <c r="C65" s="8" t="n">
        <v>1019</v>
      </c>
    </row>
    <row r="66">
      <c r="A66" t="inlineStr">
        <is>
          <t>Total incl. others</t>
        </is>
      </c>
      <c r="B66" s="8" t="n">
        <v>29055</v>
      </c>
      <c r="C66" s="8" t="n">
        <v>32843</v>
      </c>
    </row>
    <row r="67">
      <c r="A67" t="inlineStr">
        <is>
          <t>Siam:</t>
        </is>
      </c>
      <c r="B67" t="inlineStr"/>
      <c r="C67" t="inlineStr"/>
    </row>
    <row r="68">
      <c r="A68" t="inlineStr">
        <is>
          <t>Cotton tissues</t>
        </is>
      </c>
      <c r="B68" s="8" t="n">
        <v>1359</v>
      </c>
      <c r="C68" s="8" t="n">
        <v>4088</v>
      </c>
    </row>
    <row r="69">
      <c r="A69" t="inlineStr">
        <is>
          <t>Cotton blankets</t>
        </is>
      </c>
      <c r="B69" s="9" t="n">
        <v>167</v>
      </c>
      <c r="C69" s="9" t="n">
        <v>391</v>
      </c>
    </row>
    <row r="70">
      <c r="A70" t="inlineStr">
        <is>
          <t>Total incl. others</t>
        </is>
      </c>
      <c r="B70" s="8" t="n">
        <v>5763</v>
      </c>
      <c r="C70" s="8" t="n">
        <v>11146</v>
      </c>
    </row>
    <row r="71">
      <c r="A71" t="inlineStr">
        <is>
          <t>Grand total including other countries</t>
        </is>
      </c>
      <c r="B71" s="8" t="n">
        <v>843935</v>
      </c>
      <c r="C71" s="8" t="n">
        <v>844534</v>
      </c>
    </row>
    <row r="73">
      <c r="A73" s="2" t="inlineStr">
        <is>
          <t>Europe</t>
        </is>
      </c>
    </row>
    <row r="74">
      <c r="A74" s="5" t="inlineStr">
        <is>
          <t>Country / Article</t>
        </is>
      </c>
      <c r="B74" s="5" t="inlineStr">
        <is>
          <t>1928</t>
        </is>
      </c>
      <c r="C74" s="5" t="inlineStr">
        <is>
          <t>1927</t>
        </is>
      </c>
    </row>
    <row r="75">
      <c r="A75" t="inlineStr">
        <is>
          <t>Great Britain:</t>
        </is>
      </c>
      <c r="B75" t="inlineStr"/>
      <c r="C75" t="inlineStr"/>
    </row>
    <row r="76">
      <c r="A76" t="inlineStr">
        <is>
          <t>Beans and pease</t>
        </is>
      </c>
      <c r="B76" s="8" t="n">
        <v>4889</v>
      </c>
      <c r="C76" s="8" t="n">
        <v>6609</v>
      </c>
    </row>
    <row r="77">
      <c r="A77" t="inlineStr">
        <is>
          <t>Comestibles in tin and bottle</t>
        </is>
      </c>
      <c r="B77" s="8" t="n">
        <v>6562</v>
      </c>
      <c r="C77" s="8" t="n">
        <v>6200</v>
      </c>
    </row>
    <row r="78">
      <c r="A78" t="inlineStr">
        <is>
          <t>Plaits for hat making</t>
        </is>
      </c>
      <c r="B78" s="9" t="n">
        <v>971</v>
      </c>
      <c r="C78" s="8" t="n">
        <v>2443</v>
      </c>
    </row>
    <row r="79">
      <c r="A79" t="inlineStr">
        <is>
          <t>Silk tissues</t>
        </is>
      </c>
      <c r="B79" s="8" t="n">
        <v>9730</v>
      </c>
      <c r="C79" s="8" t="n">
        <v>16912</v>
      </c>
    </row>
    <row r="80">
      <c r="A80" t="inlineStr">
        <is>
          <t>Knitted goods</t>
        </is>
      </c>
      <c r="B80" s="8" t="n">
        <v>6425</v>
      </c>
      <c r="C80" s="8" t="n">
        <v>4660</v>
      </c>
    </row>
    <row r="81">
      <c r="A81" t="inlineStr">
        <is>
          <t>Buttons</t>
        </is>
      </c>
      <c r="B81" s="8" t="n">
        <v>1248</v>
      </c>
      <c r="C81" s="8" t="n">
        <v>2377</v>
      </c>
    </row>
    <row r="82">
      <c r="A82" t="inlineStr">
        <is>
          <t>Total incl. others</t>
        </is>
      </c>
      <c r="B82" s="8" t="n">
        <v>58904</v>
      </c>
      <c r="C82" s="8" t="n">
        <v>64930</v>
      </c>
    </row>
    <row r="83">
      <c r="A83" t="inlineStr">
        <is>
          <t>France:</t>
        </is>
      </c>
      <c r="B83" t="inlineStr"/>
      <c r="C83" t="inlineStr"/>
    </row>
    <row r="84">
      <c r="A84" t="inlineStr">
        <is>
          <t>Waste silk and floss silk</t>
        </is>
      </c>
      <c r="B84" s="8" t="n">
        <v>6111</v>
      </c>
      <c r="C84" s="8" t="n">
        <v>4105</v>
      </c>
    </row>
    <row r="85">
      <c r="A85" t="inlineStr">
        <is>
          <t>Silk, raw</t>
        </is>
      </c>
      <c r="B85" s="8" t="n">
        <v>34983</v>
      </c>
      <c r="C85" s="8" t="n">
        <v>34618</v>
      </c>
    </row>
    <row r="86">
      <c r="A86" t="inlineStr">
        <is>
          <t>Menthol crystal</t>
        </is>
      </c>
      <c r="B86" s="9" t="n">
        <v>750</v>
      </c>
      <c r="C86" s="9" t="n">
        <v>414</v>
      </c>
    </row>
    <row r="87">
      <c r="A87" t="inlineStr">
        <is>
          <t>Plaits for hat making</t>
        </is>
      </c>
      <c r="B87" s="9" t="n">
        <v>900</v>
      </c>
      <c r="C87" s="8" t="n">
        <v>1038</v>
      </c>
    </row>
    <row r="88">
      <c r="A88" t="inlineStr">
        <is>
          <t>Silk tissues</t>
        </is>
      </c>
      <c r="B88" s="8" t="n">
        <v>10041</v>
      </c>
      <c r="C88" s="8" t="n">
        <v>8290</v>
      </c>
    </row>
    <row r="89">
      <c r="A89" t="inlineStr">
        <is>
          <t>Camphor</t>
        </is>
      </c>
      <c r="B89" s="9" t="n">
        <v>453</v>
      </c>
      <c r="C89" s="9" t="n">
        <v>221</v>
      </c>
    </row>
    <row r="90">
      <c r="A90" t="inlineStr">
        <is>
          <t>Vegetable fatty oil</t>
        </is>
      </c>
      <c r="B90" s="9" t="n">
        <v>313</v>
      </c>
      <c r="C90" s="9" t="n">
        <v>216</v>
      </c>
    </row>
    <row r="91">
      <c r="A91" t="inlineStr">
        <is>
          <t>Total incl. others</t>
        </is>
      </c>
      <c r="B91" s="8" t="n">
        <v>63409</v>
      </c>
      <c r="C91" s="8" t="n">
        <v>54045</v>
      </c>
    </row>
    <row r="92">
      <c r="A92" t="inlineStr">
        <is>
          <t>Germany:</t>
        </is>
      </c>
      <c r="B92" t="inlineStr"/>
      <c r="C92" t="inlineStr"/>
    </row>
    <row r="93">
      <c r="A93" t="inlineStr">
        <is>
          <t>Vegetable fatty oil</t>
        </is>
      </c>
      <c r="B93" s="9" t="n">
        <v>193</v>
      </c>
      <c r="C93" s="9" t="n">
        <v>573</v>
      </c>
    </row>
    <row r="94">
      <c r="A94" t="inlineStr">
        <is>
          <t>Camphor</t>
        </is>
      </c>
      <c r="B94" s="9" t="n">
        <v>238</v>
      </c>
      <c r="C94" s="9" t="n">
        <v>391</v>
      </c>
    </row>
    <row r="95">
      <c r="A95" t="inlineStr">
        <is>
          <t>Menthol crystal</t>
        </is>
      </c>
      <c r="B95" s="9" t="n">
        <v>446</v>
      </c>
      <c r="C95" s="9" t="n">
        <v>483</v>
      </c>
    </row>
    <row r="96">
      <c r="A96" t="inlineStr">
        <is>
          <t>Plaits for hat making</t>
        </is>
      </c>
      <c r="B96" s="9" t="n">
        <v>399</v>
      </c>
      <c r="C96" s="8" t="n">
        <v>1141</v>
      </c>
    </row>
    <row r="97">
      <c r="A97" t="inlineStr">
        <is>
          <t>Total incl. others</t>
        </is>
      </c>
      <c r="B97" s="8" t="n">
        <v>12582</v>
      </c>
      <c r="C97" s="8" t="n">
        <v>10612</v>
      </c>
    </row>
    <row r="98">
      <c r="A98" t="inlineStr">
        <is>
          <t>Italy:</t>
        </is>
      </c>
      <c r="B98" t="inlineStr"/>
      <c r="C98" t="inlineStr"/>
    </row>
    <row r="99">
      <c r="A99" t="inlineStr">
        <is>
          <t>Waste silk and floss silk</t>
        </is>
      </c>
      <c r="B99" s="8" t="n">
        <v>1838</v>
      </c>
      <c r="C99" s="8" t="n">
        <v>1268</v>
      </c>
    </row>
    <row r="100">
      <c r="A100" t="inlineStr">
        <is>
          <t>Plaits for hat making</t>
        </is>
      </c>
      <c r="B100" s="9" t="n">
        <v>344</v>
      </c>
      <c r="C100" s="9" t="n">
        <v>409</v>
      </c>
    </row>
    <row r="101">
      <c r="A101" t="inlineStr">
        <is>
          <t>Silk tissues</t>
        </is>
      </c>
      <c r="B101" s="9" t="n">
        <v>466</v>
      </c>
      <c r="C101" s="9" t="n">
        <v>462</v>
      </c>
    </row>
    <row r="102">
      <c r="A102" t="inlineStr">
        <is>
          <t>Total incl. others</t>
        </is>
      </c>
      <c r="B102" s="8" t="n">
        <v>6190</v>
      </c>
      <c r="C102" s="8" t="n">
        <v>3866</v>
      </c>
    </row>
    <row r="103">
      <c r="A103" t="inlineStr">
        <is>
          <t>Holland:</t>
        </is>
      </c>
      <c r="B103" t="inlineStr"/>
      <c r="C103" t="inlineStr"/>
    </row>
    <row r="104">
      <c r="A104" t="inlineStr">
        <is>
          <t>Potteries</t>
        </is>
      </c>
      <c r="B104" s="9" t="n">
        <v>775</v>
      </c>
      <c r="C104" s="9" t="n">
        <v>517</v>
      </c>
    </row>
    <row r="105">
      <c r="A105" t="inlineStr">
        <is>
          <t>Total incl. others</t>
        </is>
      </c>
      <c r="B105" s="8" t="n">
        <v>6914</v>
      </c>
      <c r="C105" s="8" t="n">
        <v>3387</v>
      </c>
    </row>
    <row r="106">
      <c r="A106" t="inlineStr">
        <is>
          <t>Grand total including other countries</t>
        </is>
      </c>
      <c r="B106" s="8" t="n">
        <v>160346</v>
      </c>
      <c r="C106" s="8" t="n">
        <v>147892</v>
      </c>
    </row>
    <row r="108">
      <c r="A108" s="2" t="inlineStr">
        <is>
          <t>North America</t>
        </is>
      </c>
    </row>
    <row r="109">
      <c r="A109" s="5" t="inlineStr">
        <is>
          <t>Country / Article</t>
        </is>
      </c>
      <c r="B109" s="5" t="inlineStr">
        <is>
          <t>1928</t>
        </is>
      </c>
      <c r="C109" s="5" t="inlineStr">
        <is>
          <t>1927</t>
        </is>
      </c>
    </row>
    <row r="110">
      <c r="A110" t="inlineStr">
        <is>
          <t>United States:</t>
        </is>
      </c>
      <c r="B110" t="inlineStr"/>
      <c r="C110" t="inlineStr"/>
    </row>
    <row r="111">
      <c r="A111" t="inlineStr">
        <is>
          <t>Beans and pease</t>
        </is>
      </c>
      <c r="B111" s="8" t="n">
        <v>3011</v>
      </c>
      <c r="C111" s="8" t="n">
        <v>2646</v>
      </c>
    </row>
    <row r="112">
      <c r="A112" t="inlineStr">
        <is>
          <t>Tea</t>
        </is>
      </c>
      <c r="B112" s="8" t="n">
        <v>9288</v>
      </c>
      <c r="C112" s="8" t="n">
        <v>8640</v>
      </c>
    </row>
    <row r="113">
      <c r="A113" t="inlineStr">
        <is>
          <t>Comestibles in tin and bottle</t>
        </is>
      </c>
      <c r="B113" s="8" t="n">
        <v>11285</v>
      </c>
      <c r="C113" s="8" t="n">
        <v>8824</v>
      </c>
    </row>
    <row r="114">
      <c r="A114" t="inlineStr">
        <is>
          <t>Waste silk and floss silk</t>
        </is>
      </c>
      <c r="B114" s="8" t="n">
        <v>3559</v>
      </c>
      <c r="C114" s="8" t="n">
        <v>5523</v>
      </c>
    </row>
    <row r="115">
      <c r="A115" t="inlineStr">
        <is>
          <t>Menthol crystal</t>
        </is>
      </c>
      <c r="B115" s="8" t="n">
        <v>1837</v>
      </c>
      <c r="C115" s="8" t="n">
        <v>2469</v>
      </c>
    </row>
    <row r="116">
      <c r="A116" t="inlineStr">
        <is>
          <t>Silk, raw</t>
        </is>
      </c>
      <c r="B116" s="8" t="n">
        <v>687464</v>
      </c>
      <c r="C116" s="8" t="n">
        <v>698883</v>
      </c>
    </row>
    <row r="117">
      <c r="A117" t="inlineStr">
        <is>
          <t>Silk tissues</t>
        </is>
      </c>
      <c r="B117" s="8" t="n">
        <v>16407</v>
      </c>
      <c r="C117" s="8" t="n">
        <v>18189</v>
      </c>
    </row>
    <row r="118">
      <c r="A118" t="inlineStr">
        <is>
          <t>Potteries</t>
        </is>
      </c>
      <c r="B118" s="8" t="n">
        <v>13793</v>
      </c>
      <c r="C118" s="8" t="n">
        <v>12244</v>
      </c>
    </row>
    <row r="119">
      <c r="A119" t="inlineStr">
        <is>
          <t>Total incl. others</t>
        </is>
      </c>
      <c r="B119" s="8" t="n">
        <v>826141</v>
      </c>
      <c r="C119" t="inlineStr"/>
    </row>
    <row r="120">
      <c r="A120" t="inlineStr">
        <is>
          <t>Canada:</t>
        </is>
      </c>
      <c r="B120" t="inlineStr"/>
      <c r="C120" t="inlineStr"/>
    </row>
    <row r="121">
      <c r="A121" t="inlineStr">
        <is>
          <t>Rice and paddy</t>
        </is>
      </c>
      <c r="B121" s="9" t="n">
        <v>516</v>
      </c>
      <c r="C121" s="9" t="n">
        <v>597</v>
      </c>
    </row>
    <row r="122">
      <c r="A122" t="inlineStr">
        <is>
          <t>Tea</t>
        </is>
      </c>
      <c r="B122" s="8" t="n">
        <v>1468</v>
      </c>
      <c r="C122" s="8" t="n">
        <v>1335</v>
      </c>
    </row>
    <row r="123">
      <c r="A123" t="inlineStr">
        <is>
          <t>Silk, raw</t>
        </is>
      </c>
      <c r="B123" s="8" t="n">
        <v>3112</v>
      </c>
      <c r="C123" s="8" t="n">
        <v>2336</v>
      </c>
    </row>
    <row r="124">
      <c r="A124" t="inlineStr">
        <is>
          <t>Silk tissues</t>
        </is>
      </c>
      <c r="B124" s="8" t="n">
        <v>12589</v>
      </c>
      <c r="C124" s="8" t="n">
        <v>15037</v>
      </c>
    </row>
    <row r="125">
      <c r="A125" t="inlineStr">
        <is>
          <t>Potteries</t>
        </is>
      </c>
      <c r="B125" s="8" t="n">
        <v>1420</v>
      </c>
      <c r="C125" s="8" t="n">
        <v>1225</v>
      </c>
    </row>
    <row r="126">
      <c r="A126" t="inlineStr">
        <is>
          <t>Total incl. others</t>
        </is>
      </c>
      <c r="B126" s="8" t="n">
        <v>27047</v>
      </c>
      <c r="C126" s="8" t="n">
        <v>27402</v>
      </c>
    </row>
    <row r="127">
      <c r="A127" t="inlineStr">
        <is>
          <t>Grand total including other countries</t>
        </is>
      </c>
      <c r="B127" s="8" t="n">
        <v>858598</v>
      </c>
      <c r="C127" s="8" t="n">
        <v>866749</v>
      </c>
    </row>
    <row r="129">
      <c r="A129" s="2" t="inlineStr">
        <is>
          <t>South America</t>
        </is>
      </c>
    </row>
    <row r="130">
      <c r="A130" s="5" t="inlineStr">
        <is>
          <t>Country / Article</t>
        </is>
      </c>
      <c r="B130" s="5" t="inlineStr">
        <is>
          <t>1928</t>
        </is>
      </c>
      <c r="C130" s="5" t="inlineStr">
        <is>
          <t>1927</t>
        </is>
      </c>
    </row>
    <row r="131">
      <c r="A131" t="inlineStr">
        <is>
          <t>Argentina:</t>
        </is>
      </c>
      <c r="B131" t="inlineStr"/>
      <c r="C131" t="inlineStr"/>
    </row>
    <row r="132">
      <c r="A132" t="inlineStr">
        <is>
          <t>Silk tissues</t>
        </is>
      </c>
      <c r="B132" s="8" t="n">
        <v>2138</v>
      </c>
      <c r="C132" s="8" t="n">
        <v>1601</v>
      </c>
    </row>
    <row r="133">
      <c r="A133" t="inlineStr">
        <is>
          <t>Cotton tissues</t>
        </is>
      </c>
      <c r="B133" s="8" t="n">
        <v>2174</v>
      </c>
      <c r="C133" s="8" t="n">
        <v>4738</v>
      </c>
    </row>
    <row r="134">
      <c r="A134" t="inlineStr">
        <is>
          <t>Silk handkerchiefs</t>
        </is>
      </c>
      <c r="B134" s="9" t="n">
        <v>385</v>
      </c>
      <c r="C134" s="9" t="n">
        <v>619</v>
      </c>
    </row>
    <row r="135">
      <c r="A135" t="inlineStr">
        <is>
          <t>Buttons</t>
        </is>
      </c>
      <c r="B135" s="9" t="n">
        <v>450</v>
      </c>
      <c r="C135" s="9" t="n">
        <v>752</v>
      </c>
    </row>
    <row r="136">
      <c r="A136" t="inlineStr">
        <is>
          <t>Toys</t>
        </is>
      </c>
      <c r="B136" s="9" t="n">
        <v>317</v>
      </c>
      <c r="C136" s="9" t="n">
        <v>385</v>
      </c>
    </row>
    <row r="137">
      <c r="A137" t="inlineStr">
        <is>
          <t>Total incl. others</t>
        </is>
      </c>
      <c r="B137" s="8" t="n">
        <v>6971</v>
      </c>
      <c r="C137" s="8" t="n">
        <v>9529</v>
      </c>
    </row>
    <row r="138">
      <c r="A138" t="inlineStr">
        <is>
          <t>Grand total including other countries</t>
        </is>
      </c>
      <c r="B138" s="8" t="n">
        <v>21130</v>
      </c>
      <c r="C138" s="8" t="n">
        <v>20886</v>
      </c>
    </row>
    <row r="140">
      <c r="A140" s="2" t="inlineStr">
        <is>
          <t>African Countries</t>
        </is>
      </c>
    </row>
    <row r="141">
      <c r="A141" s="5" t="inlineStr">
        <is>
          <t>Country / Article</t>
        </is>
      </c>
      <c r="B141" s="5" t="inlineStr">
        <is>
          <t>1928</t>
        </is>
      </c>
      <c r="C141" s="5" t="inlineStr">
        <is>
          <t>1927</t>
        </is>
      </c>
    </row>
    <row r="142">
      <c r="A142" t="inlineStr">
        <is>
          <t>Cape Colony:</t>
        </is>
      </c>
      <c r="B142" t="inlineStr"/>
      <c r="C142" t="inlineStr"/>
    </row>
    <row r="143">
      <c r="A143" t="inlineStr">
        <is>
          <t>Silk tissues</t>
        </is>
      </c>
      <c r="B143" s="8" t="n">
        <v>6302</v>
      </c>
      <c r="C143" s="8" t="n">
        <v>6167</v>
      </c>
    </row>
    <row r="144">
      <c r="A144" t="inlineStr">
        <is>
          <t>Cotton tissues</t>
        </is>
      </c>
      <c r="B144" s="8" t="n">
        <v>2096</v>
      </c>
      <c r="C144" s="8" t="n">
        <v>2643</v>
      </c>
    </row>
    <row r="145">
      <c r="A145" t="inlineStr">
        <is>
          <t>Knitted goods</t>
        </is>
      </c>
      <c r="B145" s="8" t="n">
        <v>1343</v>
      </c>
      <c r="C145" s="8" t="n">
        <v>1001</v>
      </c>
    </row>
    <row r="146">
      <c r="A146" t="inlineStr">
        <is>
          <t>Wood</t>
        </is>
      </c>
      <c r="B146" s="9" t="n">
        <v>335</v>
      </c>
      <c r="C146" s="9" t="n">
        <v>323</v>
      </c>
    </row>
    <row r="147">
      <c r="A147" t="inlineStr">
        <is>
          <t>Total incl. others</t>
        </is>
      </c>
      <c r="B147" s="8" t="n">
        <v>11604</v>
      </c>
      <c r="C147" s="8" t="n">
        <v>11640</v>
      </c>
    </row>
    <row r="148">
      <c r="A148" t="inlineStr">
        <is>
          <t>Egypt:</t>
        </is>
      </c>
      <c r="B148" t="inlineStr"/>
      <c r="C148" t="inlineStr"/>
    </row>
    <row r="149">
      <c r="A149" t="inlineStr">
        <is>
          <t>Silk tissues</t>
        </is>
      </c>
      <c r="B149" s="8" t="n">
        <v>1449</v>
      </c>
      <c r="C149" s="8" t="n">
        <v>1442</v>
      </c>
    </row>
    <row r="150">
      <c r="A150" t="inlineStr">
        <is>
          <t>Cotton tissues</t>
        </is>
      </c>
      <c r="B150" s="8" t="n">
        <v>17638</v>
      </c>
      <c r="C150" s="8" t="n">
        <v>23297</v>
      </c>
    </row>
    <row r="151">
      <c r="A151" t="inlineStr">
        <is>
          <t>Cotton yarns</t>
        </is>
      </c>
      <c r="B151" s="9" t="n">
        <v>619</v>
      </c>
      <c r="C151" s="8" t="n">
        <v>1210</v>
      </c>
    </row>
    <row r="152">
      <c r="A152" t="inlineStr">
        <is>
          <t>Knitted goods</t>
        </is>
      </c>
      <c r="B152" s="8" t="n">
        <v>2112</v>
      </c>
      <c r="C152" s="8" t="n">
        <v>1498</v>
      </c>
    </row>
    <row r="153">
      <c r="A153" t="inlineStr">
        <is>
          <t>Total incl. others</t>
        </is>
      </c>
      <c r="B153" s="8" t="n">
        <v>23714</v>
      </c>
      <c r="C153" s="8" t="n">
        <v>29007</v>
      </c>
    </row>
    <row r="154">
      <c r="A154" t="inlineStr">
        <is>
          <t>Grand total including other countries</t>
        </is>
      </c>
      <c r="B154" s="8" t="n">
        <v>43924</v>
      </c>
      <c r="C154" s="8" t="n">
        <v>51235</v>
      </c>
    </row>
    <row r="156">
      <c r="A156" s="2" t="inlineStr">
        <is>
          <t>Other States</t>
        </is>
      </c>
    </row>
    <row r="157">
      <c r="A157" s="5" t="inlineStr">
        <is>
          <t>Country / Article</t>
        </is>
      </c>
      <c r="B157" s="5" t="inlineStr">
        <is>
          <t>1928</t>
        </is>
      </c>
      <c r="C157" s="5" t="inlineStr">
        <is>
          <t>1927</t>
        </is>
      </c>
    </row>
    <row r="158">
      <c r="A158" t="inlineStr">
        <is>
          <t>Australia:</t>
        </is>
      </c>
      <c r="B158" t="inlineStr"/>
      <c r="C158" t="inlineStr"/>
    </row>
    <row r="159">
      <c r="A159" t="inlineStr">
        <is>
          <t>Wood</t>
        </is>
      </c>
      <c r="B159" s="8" t="n">
        <v>1742</v>
      </c>
      <c r="C159" s="8" t="n">
        <v>2042</v>
      </c>
    </row>
    <row r="160">
      <c r="A160" t="inlineStr">
        <is>
          <t>Silk, raw</t>
        </is>
      </c>
      <c r="B160" s="8" t="n">
        <v>2035</v>
      </c>
      <c r="C160" s="8" t="n">
        <v>1924</v>
      </c>
    </row>
    <row r="161">
      <c r="A161" t="inlineStr">
        <is>
          <t>Silk tissues</t>
        </is>
      </c>
      <c r="B161" s="8" t="n">
        <v>28314</v>
      </c>
      <c r="C161" s="8" t="n">
        <v>32578</v>
      </c>
    </row>
    <row r="162">
      <c r="A162" t="inlineStr">
        <is>
          <t>Cotton tissues</t>
        </is>
      </c>
      <c r="B162" s="8" t="n">
        <v>2392</v>
      </c>
      <c r="C162" s="8" t="n">
        <v>33235</v>
      </c>
    </row>
    <row r="163">
      <c r="A163" t="inlineStr">
        <is>
          <t>Potteries</t>
        </is>
      </c>
      <c r="B163" s="8" t="n">
        <v>1172</v>
      </c>
      <c r="C163" s="9" t="n">
        <v>337</v>
      </c>
    </row>
    <row r="164">
      <c r="A164" t="inlineStr">
        <is>
          <t>Total incl. others</t>
        </is>
      </c>
      <c r="B164" s="8" t="n">
        <v>43000</v>
      </c>
      <c r="C164" s="8" t="n">
        <v>50566</v>
      </c>
    </row>
    <row r="165">
      <c r="A165" t="inlineStr">
        <is>
          <t>New Zealand:</t>
        </is>
      </c>
      <c r="B165" t="inlineStr"/>
      <c r="C165" t="inlineStr"/>
    </row>
    <row r="166">
      <c r="A166" t="inlineStr">
        <is>
          <t>Silk tissues</t>
        </is>
      </c>
      <c r="B166" s="8" t="n">
        <v>1773</v>
      </c>
      <c r="C166" s="8" t="n">
        <v>1930</v>
      </c>
    </row>
    <row r="167">
      <c r="A167" t="inlineStr">
        <is>
          <t>Cotton tissues</t>
        </is>
      </c>
      <c r="B167" s="8" t="n">
        <v>2392</v>
      </c>
      <c r="C167" s="9" t="n">
        <v>487</v>
      </c>
    </row>
    <row r="168">
      <c r="A168" t="inlineStr">
        <is>
          <t>Total incl. others</t>
        </is>
      </c>
      <c r="B168" s="8" t="n">
        <v>3098</v>
      </c>
      <c r="C168" s="8" t="n">
        <v>3347</v>
      </c>
    </row>
    <row r="169">
      <c r="A169" t="inlineStr">
        <is>
          <t>Hawaii:</t>
        </is>
      </c>
      <c r="B169" t="inlineStr"/>
      <c r="C169" t="inlineStr"/>
    </row>
    <row r="170">
      <c r="A170" t="inlineStr">
        <is>
          <t>Rice and paddy</t>
        </is>
      </c>
      <c r="B170" s="9" t="n">
        <v>118</v>
      </c>
      <c r="C170" s="9" t="n">
        <v>202</v>
      </c>
    </row>
    <row r="171">
      <c r="A171" t="inlineStr">
        <is>
          <t>Beans and pease</t>
        </is>
      </c>
      <c r="B171" s="9" t="n">
        <v>271</v>
      </c>
      <c r="C171" s="9" t="n">
        <v>266</v>
      </c>
    </row>
    <row r="172">
      <c r="A172" t="inlineStr">
        <is>
          <t>Comestibles in tin and bottle</t>
        </is>
      </c>
      <c r="B172" s="9" t="n">
        <v>591</v>
      </c>
      <c r="C172" s="9" t="n">
        <v>537</v>
      </c>
    </row>
    <row r="173">
      <c r="A173" t="inlineStr">
        <is>
          <t>Cotton tissues</t>
        </is>
      </c>
      <c r="B173" s="9" t="n">
        <v>215</v>
      </c>
      <c r="C173" s="9" t="n">
        <v>252</v>
      </c>
    </row>
    <row r="174">
      <c r="A174" t="inlineStr">
        <is>
          <t>Total incl. others</t>
        </is>
      </c>
      <c r="B174" s="9" t="n">
        <v>467</v>
      </c>
      <c r="C174" s="8" t="n">
        <v>6894</v>
      </c>
    </row>
    <row r="175">
      <c r="A175" t="inlineStr">
        <is>
          <t>Grand total including other countries</t>
        </is>
      </c>
      <c r="B175" s="8" t="n">
        <v>53022</v>
      </c>
      <c r="C175" s="8" t="n">
        <v>111257</v>
      </c>
    </row>
    <row r="177">
      <c r="A177" s="2" t="inlineStr">
        <is>
          <t>Transcriber's notes</t>
        </is>
      </c>
    </row>
    <row r="178">
      <c r="A178" t="inlineStr">
        <is>
          <t>Parts = regional sub-headings as printed (ASIA, EUROPE, NORTH AMERICA, SOUTH AMERICA, AFRICAN COUNTRIES, OTHER STATES); country sub-headings are rows with blank figures. Printed in two columns per region; merged down left column then right. Asiatic Russia's list runs from the foot of the left column to the head of the right column of p. 450; Canada's list runs from p. 450 to p. 451.</t>
        </is>
      </c>
    </row>
    <row r="179">
      <c r="A179" t="inlineStr">
        <is>
          <t>Figures under 'Total incl. others' include unlisted articles, so they cannot be reconciled strictly. Cases where the listed articles EXCEED the printed total: Australia 1927 (listed sum 70,116 vs Total 50,566; the Cotton tissues figure 33,235 is clearly printed); New Zealand 1928 (listed sum 4,165 vs Total 3,098); Hawaii 1928 (listed sum 1,195 vs Total printed '467'). Figures re-read at high zoom.</t>
        </is>
      </c>
    </row>
    <row r="180">
      <c r="A180" t="inlineStr">
        <is>
          <t>Asiatic Russia, Sugar refined, 1927: middle digit unclear ('1,?11', 3 or 5) — left blank.</t>
        </is>
      </c>
    </row>
    <row r="181">
      <c r="A181" t="inlineStr">
        <is>
          <t>French-Indo-China, Total incl. others, 1928: first digit unclear ('?,874', 5 or 3) — left blank.</t>
        </is>
      </c>
    </row>
    <row r="182">
      <c r="A182" t="inlineStr">
        <is>
          <t>United States, Total incl. others, 1927: tens digit unclear ('833,8?4') — left blank.</t>
        </is>
      </c>
    </row>
    <row r="183">
      <c r="A183" t="inlineStr">
        <is>
          <t>Right-hand column of p. 450 is faintly printed; 'Silk, raw' 1927 698,883, 'Silk tissues' 1927 18,189 and Germany 'Vegetable fatty oil' 1927 573 / 'Menthol crystal' 1927 483 were legible but faint.</t>
        </is>
      </c>
    </row>
    <row r="184">
      <c r="A184" t="inlineStr">
        <is>
          <t>Regional 'Grand total including other countries' vs sum of the country totals listed (which exclude unlisted countries): Asia 1927 country totals sum 834,980 vs 844,534; Europe 1928 147,999 vs 160,346, 1927 136,840 vs 147,892; North America 1928 853,188 vs 858,598; all below the grand total as expected. Asia 1928 and N. America 1927 not summable (blank cells).</t>
        </is>
      </c>
    </row>
    <row r="185">
      <c r="A185" t="inlineStr">
        <is>
          <t>Note inconsistency with the Distribution of Trade table (p0507_1): there Asia exports 1928 total is printed 834,935, here the Asia grand total 1928 is printed 843,935; French Indo-China 1928 exports there 4,112 (= the 1927 figure here). Transcribed as printed in each table.</t>
        </is>
      </c>
    </row>
  </sheetData>
  <hyperlinks>
    <hyperlink xmlns:r="http://schemas.openxmlformats.org/officeDocument/2006/relationships" ref="A5" r:id="rId1"/>
  </hyperlinks>
  <pageMargins left="0.75" right="0.75" top="1" bottom="1" header="0.5" footer="0.5"/>
</worksheet>
</file>

<file path=xl/worksheets/sheet606.xml><?xml version="1.0" encoding="utf-8"?>
<worksheet xmlns="http://schemas.openxmlformats.org/spreadsheetml/2006/main">
  <sheetPr>
    <outlinePr summaryBelow="1" summaryRight="1"/>
    <pageSetUpPr/>
  </sheetPr>
  <dimension ref="A1:C19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Exports and Imports by Countries — Imports</t>
        </is>
      </c>
    </row>
    <row r="2">
      <c r="A2" t="inlineStr">
        <is>
          <t>Foreign Trade · printed pp. 451, 452, 453</t>
        </is>
      </c>
    </row>
    <row r="3">
      <c r="A3" t="inlineStr">
        <is>
          <t>Imports (in ¥1,000)</t>
        </is>
      </c>
    </row>
    <row r="4">
      <c r="A4" t="inlineStr">
        <is>
          <t>Scan: https://archive.org/details/japan-year-book-1930/page/n510/mode/1up, https://archive.org/details/japan-year-book-1930/page/n511/mode/1up, https://archive.org/details/japan-year-book-1930/page/n512/mode/1up</t>
        </is>
      </c>
    </row>
    <row r="5">
      <c r="A5" s="3" t="inlineStr">
        <is>
          <t>← Contents</t>
        </is>
      </c>
    </row>
    <row r="7">
      <c r="A7" s="2" t="inlineStr">
        <is>
          <t>Asia</t>
        </is>
      </c>
    </row>
    <row r="8">
      <c r="A8" s="5" t="inlineStr">
        <is>
          <t>Country / Article</t>
        </is>
      </c>
      <c r="B8" s="5" t="inlineStr">
        <is>
          <t>1928</t>
        </is>
      </c>
      <c r="C8" s="5" t="inlineStr">
        <is>
          <t>1927</t>
        </is>
      </c>
    </row>
    <row r="9">
      <c r="A9" t="inlineStr">
        <is>
          <t>China:</t>
        </is>
      </c>
      <c r="B9" t="inlineStr"/>
      <c r="C9" t="inlineStr"/>
    </row>
    <row r="10">
      <c r="A10" t="inlineStr">
        <is>
          <t>Beans and pease</t>
        </is>
      </c>
      <c r="B10" s="8" t="n">
        <v>17303</v>
      </c>
      <c r="C10" s="8" t="n">
        <v>16903</v>
      </c>
    </row>
    <row r="11">
      <c r="A11" t="inlineStr">
        <is>
          <t>Eggs, fresh</t>
        </is>
      </c>
      <c r="B11" s="8" t="n">
        <v>6960</v>
      </c>
      <c r="C11" s="8" t="n">
        <v>9981</v>
      </c>
    </row>
    <row r="12">
      <c r="A12" t="inlineStr">
        <is>
          <t>Oil yielding materials</t>
        </is>
      </c>
      <c r="B12" s="8" t="n">
        <v>13172</v>
      </c>
      <c r="C12" s="8" t="n">
        <v>14404</v>
      </c>
    </row>
    <row r="13">
      <c r="A13" t="inlineStr">
        <is>
          <t>Cotton, raw</t>
        </is>
      </c>
      <c r="B13" s="8" t="n">
        <v>49599</v>
      </c>
      <c r="C13" s="8" t="n">
        <v>49259</v>
      </c>
    </row>
    <row r="14">
      <c r="A14" t="inlineStr">
        <is>
          <t>Oil cake</t>
        </is>
      </c>
      <c r="B14" s="8" t="n">
        <v>44076</v>
      </c>
      <c r="C14" s="8" t="n">
        <v>42534</v>
      </c>
    </row>
    <row r="15">
      <c r="A15" t="inlineStr">
        <is>
          <t>Wheat bran</t>
        </is>
      </c>
      <c r="B15" s="8" t="n">
        <v>10040</v>
      </c>
      <c r="C15" s="8" t="n">
        <v>8704</v>
      </c>
    </row>
    <row r="16">
      <c r="A16" t="inlineStr">
        <is>
          <t>Total incl. others</t>
        </is>
      </c>
      <c r="B16" s="8" t="n">
        <v>234547</v>
      </c>
      <c r="C16" s="8" t="n">
        <v>226034</v>
      </c>
    </row>
    <row r="17">
      <c r="A17" t="inlineStr">
        <is>
          <t>Kwantung:</t>
        </is>
      </c>
      <c r="B17" t="inlineStr"/>
      <c r="C17" t="inlineStr"/>
    </row>
    <row r="18">
      <c r="A18" t="inlineStr">
        <is>
          <t>Beans and pease</t>
        </is>
      </c>
      <c r="B18" s="8" t="n">
        <v>46572</v>
      </c>
      <c r="C18" s="8" t="n">
        <v>27115</v>
      </c>
    </row>
    <row r="19">
      <c r="A19" t="inlineStr">
        <is>
          <t>Wheat bran</t>
        </is>
      </c>
      <c r="B19" s="8" t="n">
        <v>4175</v>
      </c>
      <c r="C19" s="8" t="n">
        <v>3160</v>
      </c>
    </row>
    <row r="20">
      <c r="A20" t="inlineStr">
        <is>
          <t>Pig iron</t>
        </is>
      </c>
      <c r="B20" s="8" t="n">
        <v>8546</v>
      </c>
      <c r="C20" s="8" t="n">
        <v>8928</v>
      </c>
    </row>
    <row r="21">
      <c r="A21" t="inlineStr">
        <is>
          <t>Oil cake</t>
        </is>
      </c>
      <c r="B21" s="8" t="n">
        <v>38611</v>
      </c>
      <c r="C21" s="8" t="n">
        <v>52147</v>
      </c>
    </row>
    <row r="22">
      <c r="A22" t="inlineStr">
        <is>
          <t>Coal</t>
        </is>
      </c>
      <c r="B22" s="8" t="n">
        <v>23288</v>
      </c>
      <c r="C22" s="8" t="n">
        <v>22707</v>
      </c>
    </row>
    <row r="23">
      <c r="A23" t="inlineStr">
        <is>
          <t>Total incl. others</t>
        </is>
      </c>
      <c r="B23" s="8" t="n">
        <v>150439</v>
      </c>
      <c r="C23" s="8" t="n">
        <v>132448</v>
      </c>
    </row>
    <row r="24">
      <c r="A24" t="inlineStr">
        <is>
          <t>Hongkong:</t>
        </is>
      </c>
      <c r="B24" t="inlineStr"/>
      <c r="C24" t="inlineStr"/>
    </row>
    <row r="25">
      <c r="A25" t="inlineStr">
        <is>
          <t>Sugar</t>
        </is>
      </c>
      <c r="B25" s="9" t="n">
        <v>14</v>
      </c>
      <c r="C25" s="9" t="n">
        <v>294</v>
      </c>
    </row>
    <row r="26">
      <c r="A26" t="inlineStr">
        <is>
          <t>Total incl. others</t>
        </is>
      </c>
      <c r="B26" s="8" t="n">
        <v>1124</v>
      </c>
      <c r="C26" s="8" t="n">
        <v>1599</v>
      </c>
    </row>
    <row r="27">
      <c r="A27" t="inlineStr">
        <is>
          <t>British India:</t>
        </is>
      </c>
      <c r="B27" t="inlineStr"/>
      <c r="C27" t="inlineStr"/>
    </row>
    <row r="28">
      <c r="A28" t="inlineStr">
        <is>
          <t>Rice and paddy</t>
        </is>
      </c>
      <c r="B28" s="8" t="n">
        <v>2046</v>
      </c>
      <c r="C28" s="8" t="n">
        <v>20367</v>
      </c>
    </row>
    <row r="29">
      <c r="A29" t="inlineStr">
        <is>
          <t>India-rubber and gutta-percha, crude</t>
        </is>
      </c>
      <c r="B29" s="8" t="n">
        <v>6578</v>
      </c>
      <c r="C29" s="8" t="n">
        <v>11601</v>
      </c>
    </row>
    <row r="30">
      <c r="A30" t="inlineStr">
        <is>
          <t>Oil cake</t>
        </is>
      </c>
      <c r="B30" s="8" t="n">
        <v>3988</v>
      </c>
      <c r="C30" s="8" t="n">
        <v>2452</v>
      </c>
    </row>
    <row r="31">
      <c r="A31" t="inlineStr">
        <is>
          <t>Cotton, raw</t>
        </is>
      </c>
      <c r="B31" s="8" t="n">
        <v>232267</v>
      </c>
      <c r="C31" s="8" t="n">
        <v>202282</v>
      </c>
    </row>
    <row r="32">
      <c r="A32" t="inlineStr">
        <is>
          <t>Vegetable fibres</t>
        </is>
      </c>
      <c r="B32" s="8" t="n">
        <v>3889</v>
      </c>
      <c r="C32" s="8" t="n">
        <v>3207</v>
      </c>
    </row>
    <row r="33">
      <c r="A33" t="inlineStr">
        <is>
          <t>Pig iron</t>
        </is>
      </c>
      <c r="B33" s="8" t="n">
        <v>12930</v>
      </c>
      <c r="C33" s="8" t="n">
        <v>11040</v>
      </c>
    </row>
    <row r="34">
      <c r="A34" t="inlineStr">
        <is>
          <t>Lead, ingots &amp; slabs</t>
        </is>
      </c>
      <c r="B34" s="9" t="n">
        <v>546</v>
      </c>
      <c r="C34" s="9" t="n">
        <v>992</v>
      </c>
    </row>
    <row r="35">
      <c r="A35" t="inlineStr">
        <is>
          <t>Total incl. others</t>
        </is>
      </c>
      <c r="B35" s="8" t="n">
        <v>285471</v>
      </c>
      <c r="C35" s="8" t="n">
        <v>270592</v>
      </c>
    </row>
    <row r="36">
      <c r="A36" t="inlineStr">
        <is>
          <t>Straits Settlements:</t>
        </is>
      </c>
      <c r="B36" t="inlineStr"/>
      <c r="C36" t="inlineStr"/>
    </row>
    <row r="37">
      <c r="A37" t="inlineStr">
        <is>
          <t>Oil yielding materials</t>
        </is>
      </c>
      <c r="B37" s="9" t="n">
        <v>14</v>
      </c>
      <c r="C37" s="9" t="n">
        <v>78</v>
      </c>
    </row>
    <row r="38">
      <c r="A38" t="inlineStr">
        <is>
          <t>India-rubber and gutta-percha, crude</t>
        </is>
      </c>
      <c r="B38" s="8" t="n">
        <v>19565</v>
      </c>
      <c r="C38" s="8" t="n">
        <v>21888</v>
      </c>
    </row>
    <row r="39">
      <c r="A39" t="inlineStr">
        <is>
          <t>Ores</t>
        </is>
      </c>
      <c r="B39" s="8" t="n">
        <v>9153</v>
      </c>
      <c r="C39" s="8" t="n">
        <v>6088</v>
      </c>
    </row>
    <row r="40">
      <c r="A40" t="inlineStr">
        <is>
          <t>Cotton, raw</t>
        </is>
      </c>
      <c r="B40" s="9" t="n">
        <v>57</v>
      </c>
      <c r="C40" s="9" t="n">
        <v>99</v>
      </c>
    </row>
    <row r="41">
      <c r="A41" t="inlineStr">
        <is>
          <t>Total incl. others</t>
        </is>
      </c>
      <c r="B41" s="8" t="n">
        <v>37405</v>
      </c>
      <c r="C41" s="8" t="n">
        <v>35873</v>
      </c>
    </row>
    <row r="42">
      <c r="A42" t="inlineStr">
        <is>
          <t>Dutch India:</t>
        </is>
      </c>
      <c r="B42" t="inlineStr"/>
      <c r="C42" t="inlineStr"/>
    </row>
    <row r="43">
      <c r="A43" t="inlineStr">
        <is>
          <t>Sugar</t>
        </is>
      </c>
      <c r="B43" s="8" t="n">
        <v>63702</v>
      </c>
      <c r="C43" s="8" t="n">
        <v>63307</v>
      </c>
    </row>
    <row r="44">
      <c r="A44" t="inlineStr">
        <is>
          <t>Cotton, raw</t>
        </is>
      </c>
      <c r="B44" s="9" t="n">
        <v>194</v>
      </c>
      <c r="C44" s="9" t="n">
        <v>278</v>
      </c>
    </row>
    <row r="45">
      <c r="A45" t="inlineStr">
        <is>
          <t>Wood</t>
        </is>
      </c>
      <c r="B45" s="9" t="n">
        <v>859</v>
      </c>
      <c r="C45" s="9" t="n">
        <v>744</v>
      </c>
    </row>
    <row r="46">
      <c r="A46" t="inlineStr">
        <is>
          <t>Gasoline oil</t>
        </is>
      </c>
      <c r="B46" s="8" t="n">
        <v>6134</v>
      </c>
      <c r="C46" s="8" t="n">
        <v>5490</v>
      </c>
    </row>
    <row r="47">
      <c r="A47" t="inlineStr">
        <is>
          <t>Kerosene oil</t>
        </is>
      </c>
      <c r="B47" s="8" t="n">
        <v>13489</v>
      </c>
      <c r="C47" s="8" t="n">
        <v>11262</v>
      </c>
    </row>
    <row r="48">
      <c r="A48" t="inlineStr">
        <is>
          <t>India-rubber and gutta-percha, crude</t>
        </is>
      </c>
      <c r="B48" s="8" t="n">
        <v>1220</v>
      </c>
      <c r="C48" s="9" t="n">
        <v>594</v>
      </c>
    </row>
    <row r="49">
      <c r="A49" t="inlineStr">
        <is>
          <t>Total incl. others</t>
        </is>
      </c>
      <c r="B49" s="8" t="n">
        <v>112039</v>
      </c>
      <c r="C49" s="8" t="n">
        <v>103775</v>
      </c>
    </row>
    <row r="50">
      <c r="A50" t="inlineStr">
        <is>
          <t>French-Indo-China:</t>
        </is>
      </c>
      <c r="B50" t="inlineStr"/>
      <c r="C50" t="inlineStr"/>
    </row>
    <row r="51">
      <c r="A51" t="inlineStr">
        <is>
          <t>Rice and paddy</t>
        </is>
      </c>
      <c r="B51" s="8" t="n">
        <v>11558</v>
      </c>
      <c r="C51" s="8" t="n">
        <v>25159</v>
      </c>
    </row>
    <row r="52">
      <c r="A52" t="inlineStr">
        <is>
          <t>Cotton, raw</t>
        </is>
      </c>
      <c r="B52" s="9" t="n">
        <v>94</v>
      </c>
      <c r="C52" s="9" t="n">
        <v>908</v>
      </c>
    </row>
    <row r="53">
      <c r="A53" t="inlineStr">
        <is>
          <t>Coal</t>
        </is>
      </c>
      <c r="B53" s="8" t="n">
        <v>5665</v>
      </c>
      <c r="C53" s="8" t="n">
        <v>5236</v>
      </c>
    </row>
    <row r="54">
      <c r="A54" t="inlineStr">
        <is>
          <t>Ores</t>
        </is>
      </c>
      <c r="B54" s="9" t="n">
        <v>470</v>
      </c>
      <c r="C54" s="9" t="n">
        <v>325</v>
      </c>
    </row>
    <row r="55">
      <c r="A55" t="inlineStr">
        <is>
          <t>Total incl. others</t>
        </is>
      </c>
      <c r="B55" s="8" t="n">
        <v>20355</v>
      </c>
      <c r="C55" s="8" t="n">
        <v>33180</v>
      </c>
    </row>
    <row r="56">
      <c r="A56" t="inlineStr">
        <is>
          <t>Asiatic Russia:</t>
        </is>
      </c>
      <c r="B56" t="inlineStr"/>
      <c r="C56" t="inlineStr"/>
    </row>
    <row r="57">
      <c r="A57" t="inlineStr">
        <is>
          <t>Oil cake</t>
        </is>
      </c>
      <c r="B57" s="9" t="n">
        <v>69</v>
      </c>
      <c r="C57" s="8" t="n">
        <v>1717</v>
      </c>
    </row>
    <row r="58">
      <c r="A58" t="inlineStr">
        <is>
          <t>Wood</t>
        </is>
      </c>
      <c r="B58" s="8" t="n">
        <v>12810</v>
      </c>
      <c r="C58" s="8" t="n">
        <v>15007</v>
      </c>
    </row>
    <row r="59">
      <c r="A59" t="inlineStr">
        <is>
          <t>Total incl. others</t>
        </is>
      </c>
      <c r="B59" s="8" t="n">
        <v>21917</v>
      </c>
      <c r="C59" s="8" t="n">
        <v>24526</v>
      </c>
    </row>
    <row r="60">
      <c r="A60" t="inlineStr">
        <is>
          <t>Philippine Is.:</t>
        </is>
      </c>
      <c r="B60" t="inlineStr"/>
      <c r="C60" t="inlineStr"/>
    </row>
    <row r="61">
      <c r="A61" t="inlineStr">
        <is>
          <t>Sugar</t>
        </is>
      </c>
      <c r="B61" s="9" t="n">
        <v>200</v>
      </c>
      <c r="C61" s="8" t="n">
        <v>1319</v>
      </c>
    </row>
    <row r="62">
      <c r="A62" t="inlineStr">
        <is>
          <t>Vegetable fibres</t>
        </is>
      </c>
      <c r="B62" s="8" t="n">
        <v>14049</v>
      </c>
      <c r="C62" s="8" t="n">
        <v>14639</v>
      </c>
    </row>
    <row r="63">
      <c r="A63" t="inlineStr">
        <is>
          <t>Total incl. others</t>
        </is>
      </c>
      <c r="B63" s="8" t="n">
        <v>16342</v>
      </c>
      <c r="C63" s="8" t="n">
        <v>17841</v>
      </c>
    </row>
    <row r="64">
      <c r="A64" t="inlineStr">
        <is>
          <t>Siam:</t>
        </is>
      </c>
      <c r="B64" t="inlineStr"/>
      <c r="C64" t="inlineStr"/>
    </row>
    <row r="65">
      <c r="A65" t="inlineStr">
        <is>
          <t>Rice and paddy</t>
        </is>
      </c>
      <c r="B65" s="8" t="n">
        <v>16241</v>
      </c>
      <c r="C65" s="8" t="n">
        <v>20087</v>
      </c>
    </row>
    <row r="66">
      <c r="A66" t="inlineStr">
        <is>
          <t>Wood</t>
        </is>
      </c>
      <c r="B66" s="8" t="n">
        <v>2561</v>
      </c>
      <c r="C66" s="8" t="n">
        <v>1553</v>
      </c>
    </row>
    <row r="67">
      <c r="A67" t="inlineStr">
        <is>
          <t>Total incl. others</t>
        </is>
      </c>
      <c r="B67" s="8" t="n">
        <v>19067</v>
      </c>
      <c r="C67" s="8" t="n">
        <v>22260</v>
      </c>
    </row>
    <row r="68">
      <c r="A68" t="inlineStr">
        <is>
          <t>Grand total including other countries</t>
        </is>
      </c>
      <c r="B68" s="8" t="n">
        <v>903144</v>
      </c>
      <c r="C68" s="8" t="n">
        <v>872917</v>
      </c>
    </row>
    <row r="70">
      <c r="A70" s="2" t="inlineStr">
        <is>
          <t>Europe</t>
        </is>
      </c>
    </row>
    <row r="71">
      <c r="A71" s="5" t="inlineStr">
        <is>
          <t>Country / Article</t>
        </is>
      </c>
      <c r="B71" s="5" t="inlineStr">
        <is>
          <t>1928</t>
        </is>
      </c>
      <c r="C71" s="5" t="inlineStr">
        <is>
          <t>1927</t>
        </is>
      </c>
    </row>
    <row r="72">
      <c r="A72" t="inlineStr">
        <is>
          <t>Great Britain:</t>
        </is>
      </c>
      <c r="B72" t="inlineStr"/>
      <c r="C72" t="inlineStr"/>
    </row>
    <row r="73">
      <c r="A73" t="inlineStr">
        <is>
          <t>Sulphate of ammonium, crude</t>
        </is>
      </c>
      <c r="B73" s="8" t="n">
        <v>12800</v>
      </c>
      <c r="C73" s="8" t="n">
        <v>8157</v>
      </c>
    </row>
    <row r="74">
      <c r="A74" t="inlineStr">
        <is>
          <t>Wool</t>
        </is>
      </c>
      <c r="B74" t="inlineStr">
        <is>
          <t>—</t>
        </is>
      </c>
      <c r="C74" s="8" t="n">
        <v>4488</v>
      </c>
    </row>
    <row r="75">
      <c r="A75" t="inlineStr">
        <is>
          <t>Caustic soda and soda-ash</t>
        </is>
      </c>
      <c r="B75" t="inlineStr">
        <is>
          <t>—</t>
        </is>
      </c>
      <c r="C75" s="8" t="n">
        <v>7248</v>
      </c>
    </row>
    <row r="76">
      <c r="A76" t="inlineStr">
        <is>
          <t>Woollen or worsted yarns</t>
        </is>
      </c>
      <c r="B76" s="8" t="n">
        <v>6102</v>
      </c>
      <c r="C76" s="8" t="n">
        <v>8921</v>
      </c>
    </row>
    <row r="77">
      <c r="A77" t="inlineStr">
        <is>
          <t>Pig iron</t>
        </is>
      </c>
      <c r="B77" s="9" t="n">
        <v>450</v>
      </c>
      <c r="C77" s="9" t="n">
        <v>341</v>
      </c>
    </row>
    <row r="78">
      <c r="A78" t="inlineStr">
        <is>
          <t>Rail and fish-plate</t>
        </is>
      </c>
      <c r="B78" s="9" t="n">
        <v>32</v>
      </c>
      <c r="C78" s="9" t="n">
        <v>489</v>
      </c>
    </row>
    <row r="79">
      <c r="A79" t="inlineStr">
        <is>
          <t>Iron, other</t>
        </is>
      </c>
      <c r="B79" s="8" t="n">
        <v>32181</v>
      </c>
      <c r="C79" s="8" t="n">
        <v>24399</v>
      </c>
    </row>
    <row r="80">
      <c r="A80" t="inlineStr">
        <is>
          <t>Cotton tissues</t>
        </is>
      </c>
      <c r="B80" s="8" t="n">
        <v>5687</v>
      </c>
      <c r="C80" s="8" t="n">
        <v>6241</v>
      </c>
    </row>
    <row r="81">
      <c r="A81" t="inlineStr">
        <is>
          <t>Woollen tissues</t>
        </is>
      </c>
      <c r="B81" s="8" t="n">
        <v>24859</v>
      </c>
      <c r="C81" s="8" t="n">
        <v>28208</v>
      </c>
    </row>
    <row r="82">
      <c r="A82" t="inlineStr">
        <is>
          <t>Machinery and parts thereof</t>
        </is>
      </c>
      <c r="B82" s="8" t="n">
        <v>25104</v>
      </c>
      <c r="C82" s="8" t="n">
        <v>19465</v>
      </c>
    </row>
    <row r="83">
      <c r="A83" t="inlineStr">
        <is>
          <t>Total incl. others</t>
        </is>
      </c>
      <c r="B83" s="8" t="n">
        <v>164840</v>
      </c>
      <c r="C83" s="8" t="n">
        <v>153272</v>
      </c>
    </row>
    <row r="84">
      <c r="A84" t="inlineStr">
        <is>
          <t>France:</t>
        </is>
      </c>
      <c r="B84" t="inlineStr"/>
      <c r="C84" t="inlineStr"/>
    </row>
    <row r="85">
      <c r="A85" t="inlineStr">
        <is>
          <t>Coal-tar dyes</t>
        </is>
      </c>
      <c r="B85" s="9" t="n">
        <v>387</v>
      </c>
      <c r="C85" s="9" t="n">
        <v>249</v>
      </c>
    </row>
    <row r="86">
      <c r="A86" t="inlineStr">
        <is>
          <t>Woollen or worsted yarns</t>
        </is>
      </c>
      <c r="B86" s="8" t="n">
        <v>4243</v>
      </c>
      <c r="C86" s="8" t="n">
        <v>9633</v>
      </c>
    </row>
    <row r="87">
      <c r="A87" t="inlineStr">
        <is>
          <t>Automobiles and parts thereof</t>
        </is>
      </c>
      <c r="B87" s="9" t="n">
        <v>420</v>
      </c>
      <c r="C87" s="9" t="n">
        <v>599</v>
      </c>
    </row>
    <row r="88">
      <c r="A88" t="inlineStr">
        <is>
          <t>Machinery and parts thereof</t>
        </is>
      </c>
      <c r="B88" s="8" t="n">
        <v>1985</v>
      </c>
      <c r="C88" s="8" t="n">
        <v>2187</v>
      </c>
    </row>
    <row r="89">
      <c r="A89" t="inlineStr">
        <is>
          <t>Total incl. others</t>
        </is>
      </c>
      <c r="B89" s="8" t="n">
        <v>24006</v>
      </c>
      <c r="C89" s="8" t="n">
        <v>27310</v>
      </c>
    </row>
    <row r="90">
      <c r="A90" t="inlineStr">
        <is>
          <t>Germany:</t>
        </is>
      </c>
      <c r="B90" t="inlineStr"/>
      <c r="C90" t="inlineStr"/>
    </row>
    <row r="91">
      <c r="A91" t="inlineStr">
        <is>
          <t>Sulphate of ammonium, crude</t>
        </is>
      </c>
      <c r="B91" s="8" t="n">
        <v>18844</v>
      </c>
      <c r="C91" s="8" t="n">
        <v>17823</v>
      </c>
    </row>
    <row r="92">
      <c r="A92" t="inlineStr">
        <is>
          <t>Woollen or worsted yarns</t>
        </is>
      </c>
      <c r="B92" s="8" t="n">
        <v>11901</v>
      </c>
      <c r="C92" s="8" t="n">
        <v>13674</v>
      </c>
    </row>
    <row r="93">
      <c r="A93" t="inlineStr">
        <is>
          <t>Coal-tar dyes</t>
        </is>
      </c>
      <c r="B93" s="8" t="n">
        <v>6810</v>
      </c>
      <c r="C93" s="8" t="n">
        <v>3766</v>
      </c>
    </row>
    <row r="94">
      <c r="A94" t="inlineStr">
        <is>
          <t>Pig iron</t>
        </is>
      </c>
      <c r="B94" s="9" t="n">
        <v>508</v>
      </c>
      <c r="C94" s="9" t="n">
        <v>166</v>
      </c>
    </row>
    <row r="95">
      <c r="A95" t="inlineStr">
        <is>
          <t>Rail and fish-plate</t>
        </is>
      </c>
      <c r="B95" s="8" t="n">
        <v>2163</v>
      </c>
      <c r="C95" s="8" t="n">
        <v>3120</v>
      </c>
    </row>
    <row r="96">
      <c r="A96" t="inlineStr">
        <is>
          <t>Iron, other</t>
        </is>
      </c>
      <c r="B96" s="8" t="n">
        <v>27073</v>
      </c>
      <c r="C96" s="8" t="n">
        <v>27689</v>
      </c>
    </row>
    <row r="97">
      <c r="A97" t="inlineStr">
        <is>
          <t>Woollen tissues</t>
        </is>
      </c>
      <c r="B97" s="8" t="n">
        <v>4878</v>
      </c>
      <c r="C97" s="8" t="n">
        <v>5235</v>
      </c>
    </row>
    <row r="98">
      <c r="A98" t="inlineStr">
        <is>
          <t>Printing paper</t>
        </is>
      </c>
      <c r="B98" s="8" t="n">
        <v>1039</v>
      </c>
      <c r="C98" s="8" t="n">
        <v>1087</v>
      </c>
    </row>
    <row r="99">
      <c r="A99" t="inlineStr">
        <is>
          <t>Machinery and parts thereof</t>
        </is>
      </c>
      <c r="B99" s="8" t="n">
        <v>13147</v>
      </c>
      <c r="C99" s="8" t="n">
        <v>17603</v>
      </c>
    </row>
    <row r="100">
      <c r="A100" t="inlineStr">
        <is>
          <t>Total incl. others</t>
        </is>
      </c>
      <c r="B100" s="8" t="n">
        <v>133537</v>
      </c>
      <c r="C100" s="8" t="n">
        <v>131391</v>
      </c>
    </row>
    <row r="101">
      <c r="A101" t="inlineStr">
        <is>
          <t>Belgium:</t>
        </is>
      </c>
      <c r="B101" t="inlineStr"/>
      <c r="C101" t="inlineStr"/>
    </row>
    <row r="102">
      <c r="A102" t="inlineStr">
        <is>
          <t>Woollen or worsted yarns</t>
        </is>
      </c>
      <c r="B102" s="9" t="n">
        <v>24</v>
      </c>
      <c r="C102" s="9" t="n">
        <v>64</v>
      </c>
    </row>
    <row r="103">
      <c r="A103" t="inlineStr">
        <is>
          <t>Iron, other</t>
        </is>
      </c>
      <c r="B103" s="8" t="n">
        <v>7718</v>
      </c>
      <c r="C103" s="8" t="n">
        <v>8190</v>
      </c>
    </row>
    <row r="104">
      <c r="A104" t="inlineStr">
        <is>
          <t>Rail and fish-plate</t>
        </is>
      </c>
      <c r="B104" s="9" t="n">
        <v>37</v>
      </c>
      <c r="C104" s="9" t="n">
        <v>291</v>
      </c>
    </row>
    <row r="105">
      <c r="A105" t="inlineStr">
        <is>
          <t>Total incl. others</t>
        </is>
      </c>
      <c r="B105" s="8" t="n">
        <v>14497</v>
      </c>
      <c r="C105" s="8" t="n">
        <v>14319</v>
      </c>
    </row>
    <row r="106">
      <c r="A106" t="inlineStr">
        <is>
          <t>Italy:</t>
        </is>
      </c>
      <c r="B106" t="inlineStr"/>
      <c r="C106" t="inlineStr"/>
    </row>
    <row r="107">
      <c r="A107" t="inlineStr">
        <is>
          <t>Woollen or worsted yarns</t>
        </is>
      </c>
      <c r="B107" s="9" t="n">
        <v>150</v>
      </c>
      <c r="C107" s="9" t="n">
        <v>181</v>
      </c>
    </row>
    <row r="108">
      <c r="A108" t="inlineStr">
        <is>
          <t>Automobiles and parts thereof</t>
        </is>
      </c>
      <c r="B108" s="9" t="n">
        <v>259</v>
      </c>
      <c r="C108" s="9" t="n">
        <v>340</v>
      </c>
    </row>
    <row r="109">
      <c r="A109" t="inlineStr">
        <is>
          <t>Total incl others</t>
        </is>
      </c>
      <c r="B109" s="8" t="n">
        <v>9335</v>
      </c>
      <c r="C109" s="8" t="n">
        <v>6327</v>
      </c>
    </row>
    <row r="110">
      <c r="A110" t="inlineStr">
        <is>
          <t>Switzerland:</t>
        </is>
      </c>
      <c r="B110" t="inlineStr"/>
      <c r="C110" t="inlineStr"/>
    </row>
    <row r="111">
      <c r="A111" t="inlineStr">
        <is>
          <t>Coal-tar dyes</t>
        </is>
      </c>
      <c r="B111" s="8" t="n">
        <v>1500</v>
      </c>
      <c r="C111" s="9" t="n">
        <v>684</v>
      </c>
    </row>
    <row r="112">
      <c r="A112" t="inlineStr">
        <is>
          <t>Watches and parts</t>
        </is>
      </c>
      <c r="B112" s="8" t="n">
        <v>7005</v>
      </c>
      <c r="C112" s="8" t="n">
        <v>6627</v>
      </c>
    </row>
    <row r="113">
      <c r="A113" t="inlineStr">
        <is>
          <t>Machinery and parts thereof</t>
        </is>
      </c>
      <c r="B113" s="8" t="n">
        <v>4090</v>
      </c>
      <c r="C113" s="8" t="n">
        <v>4028</v>
      </c>
    </row>
    <row r="114">
      <c r="A114" t="inlineStr">
        <is>
          <t>Total incl. others</t>
        </is>
      </c>
      <c r="B114" s="8" t="n">
        <v>19946</v>
      </c>
      <c r="C114" s="8" t="n">
        <v>18096</v>
      </c>
    </row>
    <row r="115">
      <c r="A115" t="inlineStr">
        <is>
          <t>Holland:</t>
        </is>
      </c>
      <c r="B115" t="inlineStr"/>
      <c r="C115" t="inlineStr"/>
    </row>
    <row r="116">
      <c r="A116" t="inlineStr">
        <is>
          <t>Printing paper</t>
        </is>
      </c>
      <c r="B116" s="9" t="n">
        <v>307</v>
      </c>
      <c r="C116" s="9" t="n">
        <v>270</v>
      </c>
    </row>
    <row r="117">
      <c r="A117" t="inlineStr">
        <is>
          <t>Rail and fish-plate</t>
        </is>
      </c>
      <c r="B117" s="9" t="n">
        <v>33</v>
      </c>
      <c r="C117" s="9" t="n">
        <v>323</v>
      </c>
    </row>
    <row r="118">
      <c r="A118" t="inlineStr">
        <is>
          <t>Total incl. others</t>
        </is>
      </c>
      <c r="B118" s="8" t="n">
        <v>4773</v>
      </c>
      <c r="C118" s="8" t="n">
        <v>3981</v>
      </c>
    </row>
    <row r="119">
      <c r="A119" t="inlineStr">
        <is>
          <t>Sweden:</t>
        </is>
      </c>
      <c r="B119" t="inlineStr"/>
      <c r="C119" t="inlineStr"/>
    </row>
    <row r="120">
      <c r="A120" t="inlineStr">
        <is>
          <t>Pulp for paper making</t>
        </is>
      </c>
      <c r="B120" s="8" t="n">
        <v>1157</v>
      </c>
      <c r="C120" s="8" t="n">
        <v>1761</v>
      </c>
    </row>
    <row r="121">
      <c r="A121" t="inlineStr">
        <is>
          <t>Pig iron</t>
        </is>
      </c>
      <c r="B121" s="9" t="n">
        <v>111</v>
      </c>
      <c r="C121" s="9" t="n">
        <v>131</v>
      </c>
    </row>
    <row r="122">
      <c r="A122" t="inlineStr">
        <is>
          <t>Iron, other</t>
        </is>
      </c>
      <c r="B122" s="8" t="n">
        <v>2058</v>
      </c>
      <c r="C122" s="8" t="n">
        <v>2144</v>
      </c>
    </row>
    <row r="123">
      <c r="A123" t="inlineStr">
        <is>
          <t>Printing paper</t>
        </is>
      </c>
      <c r="B123" s="8" t="n">
        <v>1103</v>
      </c>
      <c r="C123" s="8" t="n">
        <v>1483</v>
      </c>
    </row>
    <row r="124">
      <c r="A124" t="inlineStr">
        <is>
          <t>Machinery and parts thereof</t>
        </is>
      </c>
      <c r="B124" s="8" t="n">
        <v>1528</v>
      </c>
      <c r="C124" s="9" t="n">
        <v>726</v>
      </c>
    </row>
    <row r="125">
      <c r="A125" t="inlineStr">
        <is>
          <t>Total incl. others</t>
        </is>
      </c>
      <c r="B125" s="8" t="n">
        <v>10767</v>
      </c>
      <c r="C125" s="8" t="n">
        <v>10889</v>
      </c>
    </row>
    <row r="126">
      <c r="A126" t="inlineStr">
        <is>
          <t>Norway:</t>
        </is>
      </c>
      <c r="B126" t="inlineStr"/>
      <c r="C126" t="inlineStr"/>
    </row>
    <row r="127">
      <c r="A127" t="inlineStr">
        <is>
          <t>Pulp for paper making</t>
        </is>
      </c>
      <c r="B127" s="8" t="n">
        <v>1517</v>
      </c>
      <c r="C127" s="8" t="n">
        <v>1805</v>
      </c>
    </row>
    <row r="128">
      <c r="A128" t="inlineStr">
        <is>
          <t>Paper</t>
        </is>
      </c>
      <c r="B128" s="9" t="n">
        <v>371</v>
      </c>
      <c r="C128" s="9" t="n">
        <v>506</v>
      </c>
    </row>
    <row r="129">
      <c r="A129" t="inlineStr">
        <is>
          <t>Total incl. others</t>
        </is>
      </c>
      <c r="B129" s="8" t="n">
        <v>4538</v>
      </c>
      <c r="C129" s="8" t="n">
        <v>4215</v>
      </c>
    </row>
    <row r="130">
      <c r="A130" t="inlineStr">
        <is>
          <t>Grand total including other countries</t>
        </is>
      </c>
      <c r="B130" s="8" t="n">
        <v>403703</v>
      </c>
      <c r="C130" s="8" t="n">
        <v>387740</v>
      </c>
    </row>
    <row r="132">
      <c r="A132" s="2" t="inlineStr">
        <is>
          <t>North America</t>
        </is>
      </c>
    </row>
    <row r="133">
      <c r="A133" s="5" t="inlineStr">
        <is>
          <t>Country / Article</t>
        </is>
      </c>
      <c r="B133" s="5" t="inlineStr">
        <is>
          <t>1928</t>
        </is>
      </c>
      <c r="C133" s="5" t="inlineStr">
        <is>
          <t>1927</t>
        </is>
      </c>
    </row>
    <row r="134">
      <c r="A134" t="inlineStr">
        <is>
          <t>United States:</t>
        </is>
      </c>
      <c r="B134" t="inlineStr"/>
      <c r="C134" t="inlineStr"/>
    </row>
    <row r="135">
      <c r="A135" t="inlineStr">
        <is>
          <t>Wheat</t>
        </is>
      </c>
      <c r="B135" s="8" t="n">
        <v>15904</v>
      </c>
      <c r="C135" s="8" t="n">
        <v>18366</v>
      </c>
    </row>
    <row r="136">
      <c r="A136" t="inlineStr">
        <is>
          <t>Sulphate of ammonium, crude</t>
        </is>
      </c>
      <c r="B136" s="8" t="n">
        <v>3478</v>
      </c>
      <c r="C136" s="8" t="n">
        <v>5190</v>
      </c>
    </row>
    <row r="137">
      <c r="A137" t="inlineStr">
        <is>
          <t>Cotton, raw</t>
        </is>
      </c>
      <c r="B137" s="8" t="n">
        <v>245926</v>
      </c>
      <c r="C137" s="8" t="n">
        <v>343563</v>
      </c>
    </row>
    <row r="138">
      <c r="A138" t="inlineStr">
        <is>
          <t>Wood</t>
        </is>
      </c>
      <c r="B138" s="8" t="n">
        <v>84927</v>
      </c>
      <c r="C138" s="8" t="n">
        <v>71289</v>
      </c>
    </row>
    <row r="139">
      <c r="A139" t="inlineStr">
        <is>
          <t>Leather</t>
        </is>
      </c>
      <c r="B139" s="8" t="n">
        <v>3392</v>
      </c>
      <c r="C139" s="8" t="n">
        <v>3083</v>
      </c>
    </row>
    <row r="140">
      <c r="A140" t="inlineStr">
        <is>
          <t>Pig iron</t>
        </is>
      </c>
      <c r="B140" s="8" t="n">
        <v>1169</v>
      </c>
      <c r="C140" s="9" t="n">
        <v>9</v>
      </c>
    </row>
    <row r="141">
      <c r="A141" t="inlineStr">
        <is>
          <t>Rail and fish-plate</t>
        </is>
      </c>
      <c r="B141" s="8" t="n">
        <v>1096</v>
      </c>
      <c r="C141" s="8" t="n">
        <v>1533</v>
      </c>
    </row>
    <row r="142">
      <c r="A142" t="inlineStr">
        <is>
          <t>Iron, other</t>
        </is>
      </c>
      <c r="B142" s="8" t="n">
        <v>36973</v>
      </c>
      <c r="C142" s="8" t="n">
        <v>35203</v>
      </c>
    </row>
    <row r="143">
      <c r="A143" t="inlineStr">
        <is>
          <t>Gasoline oil</t>
        </is>
      </c>
      <c r="B143" s="9" t="n">
        <v>448</v>
      </c>
      <c r="C143" s="8" t="n">
        <v>5516</v>
      </c>
    </row>
    <row r="144">
      <c r="A144" t="inlineStr">
        <is>
          <t>Kerosen oil</t>
        </is>
      </c>
      <c r="B144" s="8" t="n">
        <v>14965</v>
      </c>
      <c r="C144" s="8" t="n">
        <v>14895</v>
      </c>
    </row>
    <row r="145">
      <c r="A145" t="inlineStr">
        <is>
          <t>Automobiles and parts thereof</t>
        </is>
      </c>
      <c r="B145" s="8" t="n">
        <v>29354</v>
      </c>
      <c r="C145" s="8" t="n">
        <v>16023</v>
      </c>
    </row>
    <row r="146">
      <c r="A146" t="inlineStr">
        <is>
          <t>Machinery and parts thereof</t>
        </is>
      </c>
      <c r="B146" s="8" t="n">
        <v>30046</v>
      </c>
      <c r="C146" s="8" t="n">
        <v>27156</v>
      </c>
    </row>
    <row r="147">
      <c r="A147" t="inlineStr">
        <is>
          <t>Total incl. others</t>
        </is>
      </c>
      <c r="B147" s="8" t="n">
        <v>625503</v>
      </c>
      <c r="C147" s="8" t="n">
        <v>673686</v>
      </c>
    </row>
    <row r="148">
      <c r="A148" t="inlineStr">
        <is>
          <t>Canada:</t>
        </is>
      </c>
      <c r="B148" t="inlineStr"/>
      <c r="C148" t="inlineStr"/>
    </row>
    <row r="149">
      <c r="A149" t="inlineStr">
        <is>
          <t>Wheat</t>
        </is>
      </c>
      <c r="B149" s="8" t="n">
        <v>31740</v>
      </c>
      <c r="C149" s="8" t="n">
        <v>19273</v>
      </c>
    </row>
    <row r="150">
      <c r="A150" t="inlineStr">
        <is>
          <t>Wood</t>
        </is>
      </c>
      <c r="B150" s="8" t="n">
        <v>6884</v>
      </c>
      <c r="C150" s="8" t="n">
        <v>12136</v>
      </c>
    </row>
    <row r="151">
      <c r="A151" t="inlineStr">
        <is>
          <t>Pulp for paper making</t>
        </is>
      </c>
      <c r="B151" s="8" t="n">
        <v>6251</v>
      </c>
      <c r="C151" s="8" t="n">
        <v>6080</v>
      </c>
    </row>
    <row r="152">
      <c r="A152" t="inlineStr">
        <is>
          <t>Lead (ingot and slab)</t>
        </is>
      </c>
      <c r="B152" s="8" t="n">
        <v>7106</v>
      </c>
      <c r="C152" s="8" t="n">
        <v>7529</v>
      </c>
    </row>
    <row r="153">
      <c r="A153" t="inlineStr">
        <is>
          <t>Zinc (ingot, slab, grains)</t>
        </is>
      </c>
      <c r="B153" s="8" t="n">
        <v>3725</v>
      </c>
      <c r="C153" s="8" t="n">
        <v>3188</v>
      </c>
    </row>
    <row r="154">
      <c r="A154" t="inlineStr">
        <is>
          <t>Total incl. others</t>
        </is>
      </c>
      <c r="B154" s="8" t="n">
        <v>66498</v>
      </c>
      <c r="C154" s="8" t="n">
        <v>55670</v>
      </c>
    </row>
    <row r="155">
      <c r="A155" t="inlineStr">
        <is>
          <t>Cuba:</t>
        </is>
      </c>
      <c r="B155" t="inlineStr"/>
      <c r="C155" t="inlineStr"/>
    </row>
    <row r="156">
      <c r="A156" t="inlineStr">
        <is>
          <t>Sugar</t>
        </is>
      </c>
      <c r="B156" s="9" t="n">
        <v>943</v>
      </c>
      <c r="C156" s="8" t="n">
        <v>10310</v>
      </c>
    </row>
    <row r="157">
      <c r="A157" t="inlineStr">
        <is>
          <t>Total incl. others</t>
        </is>
      </c>
      <c r="B157" s="9" t="n">
        <v>955</v>
      </c>
      <c r="C157" s="8" t="n">
        <v>10310</v>
      </c>
    </row>
    <row r="158">
      <c r="A158" t="inlineStr">
        <is>
          <t>Grand total including other countries</t>
        </is>
      </c>
      <c r="B158" s="8" t="n">
        <v>693621</v>
      </c>
      <c r="C158" s="8" t="n">
        <v>739973</v>
      </c>
    </row>
    <row r="160">
      <c r="A160" s="2" t="inlineStr">
        <is>
          <t>South America</t>
        </is>
      </c>
    </row>
    <row r="161">
      <c r="A161" s="5" t="inlineStr">
        <is>
          <t>Country / Article</t>
        </is>
      </c>
      <c r="B161" s="5" t="inlineStr">
        <is>
          <t>1928</t>
        </is>
      </c>
      <c r="C161" s="5" t="inlineStr">
        <is>
          <t>1927</t>
        </is>
      </c>
    </row>
    <row r="162">
      <c r="A162" t="inlineStr">
        <is>
          <t>Chili:</t>
        </is>
      </c>
      <c r="B162" t="inlineStr"/>
      <c r="C162" t="inlineStr"/>
    </row>
    <row r="163">
      <c r="A163" t="inlineStr">
        <is>
          <t>Nitrate of soda, crude</t>
        </is>
      </c>
      <c r="B163" s="8" t="n">
        <v>5817</v>
      </c>
      <c r="C163" s="8" t="n">
        <v>6720</v>
      </c>
    </row>
    <row r="164">
      <c r="A164" t="inlineStr">
        <is>
          <t>Wool</t>
        </is>
      </c>
      <c r="B164" s="9" t="n">
        <v>373</v>
      </c>
      <c r="C164" s="8" t="n">
        <v>1130</v>
      </c>
    </row>
    <row r="165">
      <c r="A165" t="inlineStr">
        <is>
          <t>Total incl. others</t>
        </is>
      </c>
      <c r="B165" s="8" t="n">
        <v>6266</v>
      </c>
      <c r="C165" s="8" t="n">
        <v>7868</v>
      </c>
    </row>
    <row r="166">
      <c r="A166" t="inlineStr">
        <is>
          <t>Argentina:</t>
        </is>
      </c>
      <c r="B166" t="inlineStr"/>
      <c r="C166" t="inlineStr"/>
    </row>
    <row r="167">
      <c r="A167" t="inlineStr">
        <is>
          <t>Cotton tissues</t>
        </is>
      </c>
      <c r="B167" s="8" t="n">
        <v>2175</v>
      </c>
      <c r="C167" s="8" t="n">
        <v>4737</v>
      </c>
    </row>
    <row r="168">
      <c r="A168" t="inlineStr">
        <is>
          <t>Silk tissues</t>
        </is>
      </c>
      <c r="B168" s="8" t="n">
        <v>2138</v>
      </c>
      <c r="C168" s="8" t="n">
        <v>1601</v>
      </c>
    </row>
    <row r="169">
      <c r="A169" t="inlineStr">
        <is>
          <t>Silk handkerchiefs</t>
        </is>
      </c>
      <c r="B169" s="9" t="n">
        <v>385</v>
      </c>
      <c r="C169" s="9" t="n">
        <v>619</v>
      </c>
    </row>
    <row r="170">
      <c r="A170" t="inlineStr">
        <is>
          <t>Total incl. others</t>
        </is>
      </c>
      <c r="B170" s="8" t="n">
        <v>4674</v>
      </c>
      <c r="C170" s="8" t="n">
        <v>2003</v>
      </c>
    </row>
    <row r="171">
      <c r="A171" t="inlineStr">
        <is>
          <t>Grand total including other countries</t>
        </is>
      </c>
      <c r="B171" s="8" t="n">
        <v>12199</v>
      </c>
      <c r="C171" s="8" t="n">
        <v>10478</v>
      </c>
    </row>
    <row r="173">
      <c r="A173" s="2" t="inlineStr">
        <is>
          <t>African Countries</t>
        </is>
      </c>
    </row>
    <row r="174">
      <c r="A174" s="5" t="inlineStr">
        <is>
          <t>Country / Article</t>
        </is>
      </c>
      <c r="B174" s="5" t="inlineStr">
        <is>
          <t>1928</t>
        </is>
      </c>
      <c r="C174" s="5" t="inlineStr">
        <is>
          <t>1927</t>
        </is>
      </c>
    </row>
    <row r="175">
      <c r="A175" t="inlineStr">
        <is>
          <t>Egypt:</t>
        </is>
      </c>
      <c r="B175" t="inlineStr"/>
      <c r="C175" t="inlineStr"/>
    </row>
    <row r="176">
      <c r="A176" t="inlineStr">
        <is>
          <t>Cotton, raw</t>
        </is>
      </c>
      <c r="B176" s="8" t="n">
        <v>17722</v>
      </c>
      <c r="C176" s="8" t="n">
        <v>21798</v>
      </c>
    </row>
    <row r="177">
      <c r="A177" t="inlineStr">
        <is>
          <t>Phosphorite</t>
        </is>
      </c>
      <c r="B177" s="8" t="n">
        <v>2044</v>
      </c>
      <c r="C177" s="8" t="n">
        <v>2197</v>
      </c>
    </row>
    <row r="178">
      <c r="A178" t="inlineStr">
        <is>
          <t>Total incl. others</t>
        </is>
      </c>
      <c r="B178" s="8" t="n">
        <v>20340</v>
      </c>
      <c r="C178" s="8" t="n">
        <v>24634</v>
      </c>
    </row>
    <row r="179">
      <c r="A179" t="inlineStr">
        <is>
          <t>Cape Colony and Natal</t>
        </is>
      </c>
      <c r="B179" t="inlineStr"/>
      <c r="C179" t="inlineStr"/>
    </row>
    <row r="180">
      <c r="A180" t="inlineStr">
        <is>
          <t>Wool</t>
        </is>
      </c>
      <c r="B180" s="9" t="n">
        <v>25</v>
      </c>
      <c r="C180" s="9" t="n">
        <v>244</v>
      </c>
    </row>
    <row r="181">
      <c r="A181" t="inlineStr">
        <is>
          <t>Total incl. others</t>
        </is>
      </c>
      <c r="B181" s="8" t="n">
        <v>1341</v>
      </c>
      <c r="C181" s="8" t="n">
        <v>1082</v>
      </c>
    </row>
    <row r="182">
      <c r="A182" t="inlineStr">
        <is>
          <t>Grand total including other countries</t>
        </is>
      </c>
      <c r="B182" s="8" t="n">
        <v>32209</v>
      </c>
      <c r="C182" s="8" t="n">
        <v>36402</v>
      </c>
    </row>
    <row r="184">
      <c r="A184" s="2" t="inlineStr">
        <is>
          <t>Other States</t>
        </is>
      </c>
    </row>
    <row r="185">
      <c r="A185" s="5" t="inlineStr">
        <is>
          <t>Country / Article</t>
        </is>
      </c>
      <c r="B185" s="5" t="inlineStr">
        <is>
          <t>1928</t>
        </is>
      </c>
      <c r="C185" s="5" t="inlineStr">
        <is>
          <t>1927</t>
        </is>
      </c>
    </row>
    <row r="186">
      <c r="A186" t="inlineStr">
        <is>
          <t>Australia:</t>
        </is>
      </c>
      <c r="B186" t="inlineStr"/>
      <c r="C186" t="inlineStr"/>
    </row>
    <row r="187">
      <c r="A187" t="inlineStr">
        <is>
          <t>Wheat</t>
        </is>
      </c>
      <c r="B187" s="8" t="n">
        <v>9711</v>
      </c>
      <c r="C187" s="8" t="n">
        <v>13982</v>
      </c>
    </row>
    <row r="188">
      <c r="A188" t="inlineStr">
        <is>
          <t>Wool</t>
        </is>
      </c>
      <c r="B188" s="8" t="n">
        <v>105239</v>
      </c>
      <c r="C188" s="8" t="n">
        <v>94601</v>
      </c>
    </row>
    <row r="189">
      <c r="A189" t="inlineStr">
        <is>
          <t>Zinc (ingot, slab, grains)</t>
        </is>
      </c>
      <c r="B189" s="8" t="n">
        <v>3654</v>
      </c>
      <c r="C189" s="8" t="n">
        <v>3212</v>
      </c>
    </row>
    <row r="190">
      <c r="A190" t="inlineStr">
        <is>
          <t>Grand total including other countries</t>
        </is>
      </c>
      <c r="B190" s="8" t="n">
        <v>136596</v>
      </c>
      <c r="C190" s="8" t="n">
        <v>127225</v>
      </c>
    </row>
    <row r="192">
      <c r="A192" s="2" t="inlineStr">
        <is>
          <t>Transcriber's notes</t>
        </is>
      </c>
    </row>
    <row r="193">
      <c r="A193" t="inlineStr">
        <is>
          <t>Second half of the section 'Principal Exports and Imports by Countries' (the Exports half is p0508_1). Parts = regional sub-headings as printed; country sub-headings are rows with blank figures. Two columns per region merged left then right; Kwantung runs from foot of left to head of right column (p. 451); British India runs from p. 451 to p. 452; Germany runs from foot of left to head of right column (p. 452); Sweden, United States and Argentina similarly run across columns.</t>
        </is>
      </c>
    </row>
    <row r="194">
      <c r="A194" t="inlineStr">
        <is>
          <t>Figures under 'Total incl. others' include unlisted articles and so cannot be reconciled strictly.</t>
        </is>
      </c>
    </row>
    <row r="195">
      <c r="A195" t="inlineStr">
        <is>
          <t>Some figures differ from the same items in the 'Imports' by articles table (p0504_1), e.g. Germany Machinery 1927 17,603 here vs 16,513 there; transcribed as printed in each.</t>
        </is>
      </c>
    </row>
    <row r="196">
      <c r="A196" t="inlineStr">
        <is>
          <t>Argentina (imports): listed articles exceed the printed 'Total incl. others' in both years (1928 listed 4,698 vs 4,674; 1927 listed 6,957 vs 2,003). The Silk tissues (2,138 / 1,601) and Silk handkerchiefs (385 / 619) figures are identical to those printed under Argentina in the Exports half, and Cotton tissues (2,175 / 4,737) nearly so (exports 2,174 / 4,738) — apparently a printing error in the source; transcribed as printed.</t>
        </is>
      </c>
    </row>
    <row r="197">
      <c r="A197" t="inlineStr">
        <is>
          <t>Australia has no 'Total incl. others' line in the source; the Other States block ends with the Grand total.</t>
        </is>
      </c>
    </row>
    <row r="198">
      <c r="A198" t="inlineStr">
        <is>
          <t>Regional Grand totals exceed the sum of the country totals listed, as expected (unlisted countries): Asia 898,706 / 868,128 listed vs 903,144 / 872,917; Europe 386,239 / 369,800 vs 403,703 / 387,740; North America 692,956 / 739,666 vs 693,621 / 739,973.</t>
        </is>
      </c>
    </row>
  </sheetData>
  <hyperlinks>
    <hyperlink xmlns:r="http://schemas.openxmlformats.org/officeDocument/2006/relationships" ref="A5" r:id="rId1"/>
  </hyperlinks>
  <pageMargins left="0.75" right="0.75" top="1" bottom="1" header="0.5" footer="0.5"/>
</worksheet>
</file>

<file path=xl/worksheets/sheet60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Customs Revenue</t>
        </is>
      </c>
    </row>
    <row r="2">
      <c r="A2" t="inlineStr">
        <is>
          <t>Foreign Trade · printed pp. 454</t>
        </is>
      </c>
    </row>
    <row r="3">
      <c r="A3" t="inlineStr">
        <is>
          <t>Scan: https://archive.org/details/japan-year-book-1930/page/n513/mode/1up</t>
        </is>
      </c>
    </row>
    <row r="4">
      <c r="A4" s="3" t="inlineStr">
        <is>
          <t>← Contents</t>
        </is>
      </c>
    </row>
    <row r="6">
      <c r="A6" s="5" t="inlineStr">
        <is>
          <t>Year</t>
        </is>
      </c>
      <c r="B6" s="5" t="inlineStr">
        <is>
          <t>Total imports Yen 1,000</t>
        </is>
      </c>
      <c r="C6" s="5" t="inlineStr">
        <is>
          <t>Dutiable goods Yen 1,000</t>
        </is>
      </c>
      <c r="D6" s="5" t="inlineStr">
        <is>
          <t>Customs revenue Yen 1,000</t>
        </is>
      </c>
      <c r="E6" s="5" t="inlineStr">
        <is>
          <t>Average percentage</t>
        </is>
      </c>
    </row>
    <row r="7">
      <c r="A7" s="9" t="n">
        <v>1924</v>
      </c>
      <c r="B7" s="8" t="n">
        <v>2453402</v>
      </c>
      <c r="C7" s="8" t="n">
        <v>827780</v>
      </c>
      <c r="D7" s="8" t="n">
        <v>113904</v>
      </c>
      <c r="E7" s="7" t="n">
        <v>13.76</v>
      </c>
    </row>
    <row r="8">
      <c r="A8" s="9" t="n">
        <v>1925</v>
      </c>
      <c r="B8" s="8" t="n">
        <v>2572658</v>
      </c>
      <c r="C8" s="8" t="n">
        <v>863254</v>
      </c>
      <c r="D8" s="8" t="n">
        <v>108687</v>
      </c>
      <c r="E8" s="7" t="n">
        <v>12.59</v>
      </c>
    </row>
    <row r="9">
      <c r="A9" s="9" t="n">
        <v>1926</v>
      </c>
      <c r="B9" s="8" t="n">
        <v>2377484</v>
      </c>
      <c r="C9" s="8" t="n">
        <v>937172</v>
      </c>
      <c r="D9" s="8" t="n">
        <v>147969</v>
      </c>
      <c r="E9" s="7" t="n">
        <v>15.78</v>
      </c>
    </row>
    <row r="10">
      <c r="A10" s="9" t="n">
        <v>1927</v>
      </c>
      <c r="B10" s="8" t="n">
        <v>2179154</v>
      </c>
      <c r="C10" s="8" t="n">
        <v>827956</v>
      </c>
      <c r="D10" s="8" t="n">
        <v>144776</v>
      </c>
      <c r="E10" s="7" t="n">
        <v>17.48</v>
      </c>
    </row>
    <row r="11">
      <c r="A11" s="9" t="n">
        <v>1928</v>
      </c>
      <c r="B11" s="8" t="n">
        <v>2196314</v>
      </c>
      <c r="C11" s="8" t="n">
        <v>876691</v>
      </c>
      <c r="D11" s="8" t="n">
        <v>155148</v>
      </c>
      <c r="E11" s="7" t="n">
        <v>17.67</v>
      </c>
    </row>
    <row r="13">
      <c r="A13" s="2" t="inlineStr">
        <is>
          <t>Transcriber's notes</t>
        </is>
      </c>
    </row>
    <row r="14">
      <c r="A14" t="inlineStr">
        <is>
          <t>No totals printed. Average percentage = customs revenue / dutiable goods: 1924 13.76, 1925 12.59, 1926 15.789 (printed 15.78), 1927 17.486 (printed 17.48), 1928 17.697 (printed 17.67); 1924 and 1925 agree; 1926-27 printed figures are truncated rather than rounded; 1928 differs by 0.03.</t>
        </is>
      </c>
    </row>
  </sheetData>
  <hyperlinks>
    <hyperlink xmlns:r="http://schemas.openxmlformats.org/officeDocument/2006/relationships" ref="A4" r:id="rId1"/>
  </hyperlinks>
  <pageMargins left="0.75" right="0.75" top="1" bottom="1" header="0.5" footer="0.5"/>
</worksheet>
</file>

<file path=xl/worksheets/sheet608.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Japan's Invisible Trade</t>
        </is>
      </c>
    </row>
    <row r="2">
      <c r="A2" t="inlineStr">
        <is>
          <t>Foreign Trade · printed pp. 454</t>
        </is>
      </c>
    </row>
    <row r="3">
      <c r="A3" t="inlineStr">
        <is>
          <t>Figures for the past years are as follows (in ¥1,000):—</t>
        </is>
      </c>
    </row>
    <row r="4">
      <c r="A4" t="inlineStr">
        <is>
          <t>Scan: https://archive.org/details/japan-year-book-1930/page/n513/mode/1up</t>
        </is>
      </c>
    </row>
    <row r="5">
      <c r="A5" s="3" t="inlineStr">
        <is>
          <t>← Contents</t>
        </is>
      </c>
    </row>
    <row r="7">
      <c r="A7" s="5" t="inlineStr">
        <is>
          <t>Year</t>
        </is>
      </c>
      <c r="B7" s="5" t="inlineStr">
        <is>
          <t>Receipts</t>
        </is>
      </c>
      <c r="C7" s="5" t="inlineStr">
        <is>
          <t>Payments</t>
        </is>
      </c>
      <c r="D7" s="5" t="inlineStr">
        <is>
          <t>Balance of Receipts</t>
        </is>
      </c>
    </row>
    <row r="8">
      <c r="A8" s="9" t="n">
        <v>1925</v>
      </c>
      <c r="B8" s="8" t="n">
        <v>803000</v>
      </c>
      <c r="C8" s="8" t="n">
        <v>585000</v>
      </c>
      <c r="D8" s="8" t="n">
        <v>218000</v>
      </c>
    </row>
    <row r="9">
      <c r="A9" s="9" t="n">
        <v>1926</v>
      </c>
      <c r="B9" s="8" t="n">
        <v>721000</v>
      </c>
      <c r="C9" s="8" t="n">
        <v>542000</v>
      </c>
      <c r="D9" s="8" t="n">
        <v>179000</v>
      </c>
    </row>
    <row r="10">
      <c r="A10" s="9" t="n">
        <v>1927</v>
      </c>
      <c r="B10" s="8" t="n">
        <v>723539</v>
      </c>
      <c r="C10" s="8" t="n">
        <v>662083</v>
      </c>
      <c r="D10" s="8" t="n">
        <v>61456</v>
      </c>
    </row>
    <row r="11">
      <c r="A11" s="9" t="n">
        <v>1928</v>
      </c>
      <c r="B11" s="8" t="n">
        <v>737549</v>
      </c>
      <c r="C11" s="8" t="n">
        <v>596604</v>
      </c>
      <c r="D11" s="8" t="n">
        <v>140945</v>
      </c>
    </row>
    <row r="13">
      <c r="A13" s="2" t="inlineStr">
        <is>
          <t>Transcriber's notes</t>
        </is>
      </c>
    </row>
    <row r="14">
      <c r="A14" t="inlineStr">
        <is>
          <t>Receipts minus Payments = Balance of Receipts for every year (218,000; 179,000; 61,456; 140,945) — reconciles.</t>
        </is>
      </c>
    </row>
    <row r="15">
      <c r="A15" t="inlineStr">
        <is>
          <t>Column heading printed 'Balance o Receipts' (the 'f' is broken/missing in print).</t>
        </is>
      </c>
    </row>
  </sheetData>
  <hyperlinks>
    <hyperlink xmlns:r="http://schemas.openxmlformats.org/officeDocument/2006/relationships" ref="A5" r:id="rId1"/>
  </hyperlinks>
  <pageMargins left="0.75" right="0.75" top="1" bottom="1" header="0.5" footer="0.5"/>
</worksheet>
</file>

<file path=xl/worksheets/sheet609.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Steam-Vessels Entered from and Cleared to Foreign Countries</t>
        </is>
      </c>
    </row>
    <row r="2">
      <c r="A2" t="inlineStr">
        <is>
          <t>Foreign Trade · printed pp. 454, 455</t>
        </is>
      </c>
    </row>
    <row r="3">
      <c r="A3" t="inlineStr">
        <is>
          <t>Scan: https://archive.org/details/japan-year-book-1930/page/n513/mode/1up, https://archive.org/details/japan-year-book-1930/page/n514/mode/1up</t>
        </is>
      </c>
    </row>
    <row r="4">
      <c r="A4" s="3" t="inlineStr">
        <is>
          <t>← Contents</t>
        </is>
      </c>
    </row>
    <row r="6">
      <c r="A6" s="2" t="inlineStr">
        <is>
          <t>Entered</t>
        </is>
      </c>
    </row>
    <row r="7">
      <c r="A7" s="5" t="inlineStr">
        <is>
          <t>Nationality</t>
        </is>
      </c>
      <c r="B7" s="5" t="inlineStr">
        <is>
          <t>1927 — No. of ships</t>
        </is>
      </c>
      <c r="C7" s="5" t="inlineStr">
        <is>
          <t>1927 — Tonnage 1,000 tons</t>
        </is>
      </c>
      <c r="D7" s="5" t="inlineStr">
        <is>
          <t>1928 — No. of ships</t>
        </is>
      </c>
      <c r="E7" s="5" t="inlineStr">
        <is>
          <t>1928 — Tonnage 1,000 tons</t>
        </is>
      </c>
    </row>
    <row r="8">
      <c r="A8" t="inlineStr">
        <is>
          <t>Japanese steamers*</t>
        </is>
      </c>
      <c r="B8" s="8" t="n">
        <v>13277</v>
      </c>
      <c r="C8" s="8" t="n">
        <v>32690</v>
      </c>
      <c r="D8" s="8" t="n">
        <v>13422</v>
      </c>
      <c r="E8" s="8" t="n">
        <v>34723</v>
      </c>
    </row>
    <row r="9">
      <c r="A9" t="inlineStr">
        <is>
          <t>Chinese "</t>
        </is>
      </c>
      <c r="B9" s="9" t="n">
        <v>38</v>
      </c>
      <c r="C9" s="9" t="n">
        <v>46</v>
      </c>
      <c r="D9" s="9" t="n">
        <v>13</v>
      </c>
      <c r="E9" s="8" t="n">
        <v>19158</v>
      </c>
    </row>
    <row r="10">
      <c r="A10" t="inlineStr">
        <is>
          <t>British "</t>
        </is>
      </c>
      <c r="B10" s="8" t="n">
        <v>1904</v>
      </c>
      <c r="C10" s="8" t="n">
        <v>8830</v>
      </c>
      <c r="D10" s="8" t="n">
        <v>1954</v>
      </c>
      <c r="E10" s="8" t="n">
        <v>9107</v>
      </c>
    </row>
    <row r="11">
      <c r="A11" t="inlineStr">
        <is>
          <t>French "</t>
        </is>
      </c>
      <c r="B11" s="9" t="n">
        <v>103</v>
      </c>
      <c r="C11" s="9" t="n">
        <v>639</v>
      </c>
      <c r="D11" s="9" t="n">
        <v>106</v>
      </c>
      <c r="E11" s="9" t="n">
        <v>707</v>
      </c>
    </row>
    <row r="12">
      <c r="A12" t="inlineStr">
        <is>
          <t>German "</t>
        </is>
      </c>
      <c r="B12" s="9" t="n">
        <v>251</v>
      </c>
      <c r="C12" s="9" t="n">
        <v>984</v>
      </c>
      <c r="D12" s="9" t="n">
        <v>292</v>
      </c>
      <c r="E12" s="8" t="n">
        <v>1202</v>
      </c>
    </row>
    <row r="13">
      <c r="A13" t="inlineStr">
        <is>
          <t>Italian "</t>
        </is>
      </c>
      <c r="B13" s="9" t="n">
        <v>38</v>
      </c>
      <c r="C13" s="9" t="n">
        <v>205</v>
      </c>
      <c r="D13" s="9" t="n">
        <v>29</v>
      </c>
      <c r="E13" s="9" t="n">
        <v>160</v>
      </c>
    </row>
    <row r="14">
      <c r="A14" t="inlineStr">
        <is>
          <t>Dutch "</t>
        </is>
      </c>
      <c r="B14" s="9" t="n">
        <v>297</v>
      </c>
      <c r="C14" s="8" t="n">
        <v>1358</v>
      </c>
      <c r="D14" s="9" t="n">
        <v>285</v>
      </c>
      <c r="E14" s="8" t="n">
        <v>1213</v>
      </c>
    </row>
    <row r="15">
      <c r="A15" t="inlineStr">
        <is>
          <t>Swedish "</t>
        </is>
      </c>
      <c r="B15" s="9" t="n">
        <v>57</v>
      </c>
      <c r="C15" s="9" t="n">
        <v>196</v>
      </c>
      <c r="D15" s="9" t="n">
        <v>62</v>
      </c>
      <c r="E15" s="9" t="n">
        <v>202</v>
      </c>
    </row>
    <row r="16">
      <c r="A16" t="inlineStr">
        <is>
          <t>Norwegian "</t>
        </is>
      </c>
      <c r="B16" s="9" t="n">
        <v>202</v>
      </c>
      <c r="C16" s="9" t="n">
        <v>523</v>
      </c>
      <c r="D16" s="9" t="n">
        <v>330</v>
      </c>
      <c r="E16" s="9" t="n">
        <v>930</v>
      </c>
    </row>
    <row r="17">
      <c r="A17" t="inlineStr">
        <is>
          <t>Russian "</t>
        </is>
      </c>
      <c r="B17" s="9" t="n">
        <v>44</v>
      </c>
      <c r="C17" s="9" t="n">
        <v>68</v>
      </c>
      <c r="D17" s="9" t="n">
        <v>80</v>
      </c>
      <c r="E17" s="9" t="n">
        <v>112</v>
      </c>
    </row>
    <row r="18">
      <c r="A18" t="inlineStr">
        <is>
          <t>Danish "</t>
        </is>
      </c>
      <c r="B18" s="9" t="n">
        <v>63</v>
      </c>
      <c r="C18" s="9" t="n">
        <v>295</v>
      </c>
      <c r="D18" s="9" t="n">
        <v>86</v>
      </c>
      <c r="E18" s="9" t="n">
        <v>338</v>
      </c>
    </row>
    <row r="19">
      <c r="A19" t="inlineStr">
        <is>
          <t>American "</t>
        </is>
      </c>
      <c r="B19" s="9" t="n">
        <v>622</v>
      </c>
      <c r="C19" s="8" t="n">
        <v>3457</v>
      </c>
      <c r="D19" s="9" t="n">
        <v>631</v>
      </c>
      <c r="E19" s="8" t="n">
        <v>3539</v>
      </c>
    </row>
    <row r="20">
      <c r="A20" t="inlineStr">
        <is>
          <t>Total incl. others</t>
        </is>
      </c>
      <c r="B20" s="8" t="n">
        <v>16899</v>
      </c>
      <c r="C20" s="8" t="n">
        <v>49294</v>
      </c>
      <c r="D20" s="8" t="n">
        <v>17292</v>
      </c>
      <c r="E20" s="8" t="n">
        <v>52260</v>
      </c>
    </row>
    <row r="22">
      <c r="A22" s="2" t="inlineStr">
        <is>
          <t>Cleared</t>
        </is>
      </c>
    </row>
    <row r="23">
      <c r="A23" s="5" t="inlineStr">
        <is>
          <t>Nationality</t>
        </is>
      </c>
      <c r="B23" s="5" t="inlineStr">
        <is>
          <t>1927 — No. of ships</t>
        </is>
      </c>
      <c r="C23" s="5" t="inlineStr">
        <is>
          <t>1927 — Tonnage 1,000 tons</t>
        </is>
      </c>
      <c r="D23" s="5" t="inlineStr">
        <is>
          <t>1928 — No. of ships</t>
        </is>
      </c>
      <c r="E23" s="5" t="inlineStr">
        <is>
          <t>1928 — Tonnage 1,000 tons</t>
        </is>
      </c>
    </row>
    <row r="24">
      <c r="A24" t="inlineStr">
        <is>
          <t>Japanese steamers*</t>
        </is>
      </c>
      <c r="B24" s="8" t="n">
        <v>13305</v>
      </c>
      <c r="C24" s="8" t="n">
        <v>33288</v>
      </c>
      <c r="D24" s="8" t="n">
        <v>13481</v>
      </c>
      <c r="E24" s="8" t="n">
        <v>34513</v>
      </c>
    </row>
    <row r="25">
      <c r="A25" t="inlineStr">
        <is>
          <t>Chinese "</t>
        </is>
      </c>
      <c r="B25" s="9" t="n">
        <v>37</v>
      </c>
      <c r="C25" s="9" t="n">
        <v>47</v>
      </c>
      <c r="D25" s="9" t="n">
        <v>13</v>
      </c>
      <c r="E25" s="9" t="n">
        <v>19</v>
      </c>
    </row>
    <row r="26">
      <c r="A26" t="inlineStr">
        <is>
          <t>British "</t>
        </is>
      </c>
      <c r="B26" s="8" t="n">
        <v>1905</v>
      </c>
      <c r="C26" s="8" t="n">
        <v>8833</v>
      </c>
      <c r="D26" s="8" t="n">
        <v>1944</v>
      </c>
      <c r="E26" s="8" t="n">
        <v>9015</v>
      </c>
    </row>
    <row r="27">
      <c r="A27" t="inlineStr">
        <is>
          <t>French "</t>
        </is>
      </c>
      <c r="B27" s="9" t="n">
        <v>103</v>
      </c>
      <c r="C27" s="9" t="n">
        <v>633</v>
      </c>
      <c r="D27" s="9" t="n">
        <v>107</v>
      </c>
      <c r="E27" s="9" t="n">
        <v>720</v>
      </c>
    </row>
    <row r="28">
      <c r="A28" t="inlineStr">
        <is>
          <t>German "</t>
        </is>
      </c>
      <c r="B28" s="9" t="n">
        <v>249</v>
      </c>
      <c r="C28" s="9" t="n">
        <v>974</v>
      </c>
      <c r="D28" s="9" t="n">
        <v>290</v>
      </c>
      <c r="E28" s="8" t="n">
        <v>1189</v>
      </c>
    </row>
    <row r="29">
      <c r="A29" t="inlineStr">
        <is>
          <t>Italian "</t>
        </is>
      </c>
      <c r="B29" s="9" t="n">
        <v>38</v>
      </c>
      <c r="C29" s="9" t="n">
        <v>205</v>
      </c>
      <c r="D29" s="9" t="n">
        <v>29</v>
      </c>
      <c r="E29" s="9" t="n">
        <v>160</v>
      </c>
    </row>
    <row r="30">
      <c r="A30" t="inlineStr">
        <is>
          <t>Dutch "</t>
        </is>
      </c>
      <c r="B30" s="9" t="n">
        <v>296</v>
      </c>
      <c r="C30" s="8" t="n">
        <v>1350</v>
      </c>
      <c r="D30" s="9" t="n">
        <v>285</v>
      </c>
      <c r="E30" s="8" t="n">
        <v>1203</v>
      </c>
    </row>
    <row r="31">
      <c r="A31" t="inlineStr">
        <is>
          <t>Swedish "</t>
        </is>
      </c>
      <c r="B31" s="9" t="n">
        <v>56</v>
      </c>
      <c r="C31" s="9" t="n">
        <v>191</v>
      </c>
      <c r="D31" s="9" t="n">
        <v>62</v>
      </c>
      <c r="E31" s="9" t="n">
        <v>202</v>
      </c>
    </row>
    <row r="32">
      <c r="A32" t="inlineStr">
        <is>
          <t>Norwegian "</t>
        </is>
      </c>
      <c r="B32" s="9" t="n">
        <v>197</v>
      </c>
      <c r="C32" s="9" t="n">
        <v>511</v>
      </c>
      <c r="D32" s="9" t="n">
        <v>327</v>
      </c>
      <c r="E32" s="9" t="n">
        <v>916</v>
      </c>
    </row>
    <row r="33">
      <c r="A33" t="inlineStr">
        <is>
          <t>Russian "</t>
        </is>
      </c>
      <c r="B33" s="9" t="n">
        <v>43</v>
      </c>
      <c r="C33" s="9" t="n">
        <v>63</v>
      </c>
      <c r="D33" s="9" t="n">
        <v>82</v>
      </c>
      <c r="E33" s="9" t="n">
        <v>117</v>
      </c>
    </row>
    <row r="34">
      <c r="A34" t="inlineStr">
        <is>
          <t>Danish "</t>
        </is>
      </c>
      <c r="B34" s="9" t="n">
        <v>61</v>
      </c>
      <c r="C34" s="9" t="n">
        <v>287</v>
      </c>
      <c r="D34" s="9" t="n">
        <v>88</v>
      </c>
      <c r="E34" s="9" t="n">
        <v>344</v>
      </c>
    </row>
    <row r="35">
      <c r="A35" t="inlineStr">
        <is>
          <t>American "</t>
        </is>
      </c>
      <c r="B35" s="9" t="n">
        <v>610</v>
      </c>
      <c r="C35" s="8" t="n">
        <v>3410</v>
      </c>
      <c r="D35" s="9" t="n">
        <v>621</v>
      </c>
      <c r="E35" s="8" t="n">
        <v>3400</v>
      </c>
    </row>
    <row r="36">
      <c r="A36" t="inlineStr">
        <is>
          <t>Total incl others</t>
        </is>
      </c>
      <c r="B36" s="8" t="n">
        <v>16902</v>
      </c>
      <c r="C36" s="8" t="n">
        <v>49793</v>
      </c>
      <c r="D36" s="8" t="n">
        <v>17381</v>
      </c>
      <c r="E36" s="8" t="n">
        <v>51808</v>
      </c>
    </row>
    <row r="38">
      <c r="A38" s="2" t="inlineStr">
        <is>
          <t>Footnotes</t>
        </is>
      </c>
    </row>
    <row r="39">
      <c r="A39" t="inlineStr">
        <is>
          <t>*Those engaged in foreign trade.</t>
        </is>
      </c>
    </row>
    <row r="41">
      <c r="A41" s="2" t="inlineStr">
        <is>
          <t>Transcriber's notes</t>
        </is>
      </c>
    </row>
    <row r="42">
      <c r="A42" t="inlineStr">
        <is>
          <t>'Entered' is on p. 454 and 'Cleared' on p. 455; the footnote is printed under 'Cleared'. Totals are 'incl. others', so the listed nationalities should fall short of them.</t>
        </is>
      </c>
    </row>
    <row r="43">
      <c r="A43" t="inlineStr">
        <is>
          <t>Entered: listed nationalities sum to 16,896 / 49,291 (1927) and 17,290 ships (1928) vs Totals 16,899 / 49,294 / 17,292 — consistent (others 3, 3, 2). Entered 1928 tonnage: listed sum 71,391 EXCEEDS printed Total 52,260, because Chinese 1928 tonnage is printed '19,158' (clearly legible; Cleared shows 19) — apparently a misprint in the source; transcribed as printed. Excluding that row the listed sum is 52,233.</t>
        </is>
      </c>
    </row>
    <row r="44">
      <c r="A44" t="inlineStr">
        <is>
          <t>Cleared: listed nationalities sum to 16,900 / 49,792 (1927) and 17,329 / 51,798 (1928) vs Totals 16,902 / 49,793 / 17,381 / 51,808 — consistent (all below 'incl. others' totals).</t>
        </is>
      </c>
    </row>
  </sheetData>
  <hyperlinks>
    <hyperlink xmlns:r="http://schemas.openxmlformats.org/officeDocument/2006/relationships" ref="A4" r:id="rId1"/>
  </hyperlinks>
  <pageMargins left="0.75" right="0.75" top="1" bottom="1" header="0.5" footer="0.5"/>
</worksheet>
</file>

<file path=xl/worksheets/sheet610.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[Area and population of the six premier cities, end of 1927]</t>
        </is>
      </c>
    </row>
    <row r="2">
      <c r="A2" t="inlineStr">
        <is>
          <t>Six Premier Cities · printed pp. 457, 458</t>
        </is>
      </c>
    </row>
    <row r="3">
      <c r="A3" t="inlineStr">
        <is>
          <t>Area and Population — The following comparative table is based on the latest census taken at the end of 1927:—</t>
        </is>
      </c>
    </row>
    <row r="4">
      <c r="A4" t="inlineStr">
        <is>
          <t>Scan: https://archive.org/details/japan-year-book-1930/page/n516/mode/1up, https://archive.org/details/japan-year-book-1930/page/n517/mode/1up</t>
        </is>
      </c>
    </row>
    <row r="5">
      <c r="A5" s="3" t="inlineStr">
        <is>
          <t>← Contents</t>
        </is>
      </c>
    </row>
    <row r="7">
      <c r="A7" s="5" t="inlineStr">
        <is>
          <t>Cities</t>
        </is>
      </c>
      <c r="B7" s="5" t="inlineStr">
        <is>
          <t>Area Sq. km.</t>
        </is>
      </c>
      <c r="C7" s="5" t="inlineStr">
        <is>
          <t>Population</t>
        </is>
      </c>
      <c r="D7" s="5" t="inlineStr">
        <is>
          <t>Population per 1 sq. km.</t>
        </is>
      </c>
    </row>
    <row r="8">
      <c r="A8" t="inlineStr">
        <is>
          <t>Osaka</t>
        </is>
      </c>
      <c r="B8" s="11" t="n">
        <v>178.1</v>
      </c>
      <c r="C8" s="8" t="n">
        <v>2259900</v>
      </c>
      <c r="D8" s="8" t="n">
        <v>11950</v>
      </c>
    </row>
    <row r="9">
      <c r="A9" t="inlineStr">
        <is>
          <t>Tokyo</t>
        </is>
      </c>
      <c r="B9" s="11" t="n">
        <v>81.2</v>
      </c>
      <c r="C9" s="8" t="n">
        <v>2143200</v>
      </c>
      <c r="D9" s="8" t="n">
        <v>23353</v>
      </c>
    </row>
    <row r="10">
      <c r="A10" t="inlineStr">
        <is>
          <t>Kyoto</t>
        </is>
      </c>
      <c r="B10" s="11" t="n">
        <v>33.2</v>
      </c>
      <c r="C10" s="8" t="n">
        <v>717100</v>
      </c>
      <c r="D10" s="8" t="n">
        <v>11330</v>
      </c>
    </row>
    <row r="11">
      <c r="A11" t="inlineStr">
        <is>
          <t>Yokohama</t>
        </is>
      </c>
      <c r="B11" s="11" t="n">
        <v>39.3</v>
      </c>
      <c r="C11" s="8" t="n">
        <v>535332</v>
      </c>
      <c r="D11" s="8" t="n">
        <v>14761</v>
      </c>
    </row>
    <row r="12">
      <c r="A12" t="inlineStr">
        <is>
          <t>Kobe</t>
        </is>
      </c>
      <c r="B12" s="11" t="n">
        <v>38.4</v>
      </c>
      <c r="C12" s="8" t="n">
        <v>659100</v>
      </c>
      <c r="D12" s="8" t="n">
        <v>11842</v>
      </c>
    </row>
    <row r="13">
      <c r="A13" t="inlineStr">
        <is>
          <t>Nagoya</t>
        </is>
      </c>
      <c r="B13" s="11" t="n">
        <v>152.8</v>
      </c>
      <c r="C13" s="8" t="n">
        <v>884594</v>
      </c>
      <c r="D13" s="8" t="n">
        <v>4529</v>
      </c>
    </row>
    <row r="15">
      <c r="A15" s="2" t="inlineStr">
        <is>
          <t>Transcriber's notes</t>
        </is>
      </c>
    </row>
    <row r="16">
      <c r="A16" t="inlineStr">
        <is>
          <t>Printed page number of leaf p0516 not shown (chapter-opening page); inferred as 457 from neighbouring pages 456 and 458.</t>
        </is>
      </c>
    </row>
    <row r="17">
      <c r="A17" t="inlineStr">
        <is>
          <t>Table starts at foot of p. 457 (Osaka, Tokyo, Kyoto) and continues at head of p. 458 (Yokohama, Kobe, Nagoya); the column heading on p. 458 reads 'Area (Sq. km.)'.</t>
        </is>
      </c>
    </row>
    <row r="18">
      <c r="A18" t="inlineStr">
        <is>
          <t>No totals printed. Density check (population / area): Osaka 12,689 (printed 11,950), Tokyo 26,394 (printed 23,353), Kyoto 21,599 (printed 11,330), Yokohama 13,622 (printed 14,761), Kobe 17,164 (printed 11,842), Nagoya 5,789 (printed 4,529) — printed densities do not match area/population; transcribed as printed.</t>
        </is>
      </c>
    </row>
  </sheetData>
  <hyperlinks>
    <hyperlink xmlns:r="http://schemas.openxmlformats.org/officeDocument/2006/relationships" ref="A5" r:id="rId1"/>
  </hyperlinks>
  <pageMargins left="0.75" right="0.75" top="1" bottom="1" header="0.5" footer="0.5"/>
</worksheet>
</file>

<file path=xl/worksheets/sheet611.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[Area and population of Tokyo, Osaka and large cities of the world]</t>
        </is>
      </c>
    </row>
    <row r="2">
      <c r="A2" t="inlineStr">
        <is>
          <t>Six Premier Cities · printed pp. 458</t>
        </is>
      </c>
    </row>
    <row r="3">
      <c r="A3" t="inlineStr">
        <is>
          <t>For reference sake, below is given comparative statistics as to area and population of Tokyo, Osaka, London and five other large cities of the world:</t>
        </is>
      </c>
    </row>
    <row r="4">
      <c r="A4" t="inlineStr">
        <is>
          <t>Scan: https://archive.org/details/japan-year-book-1930/page/n517/mode/1up</t>
        </is>
      </c>
    </row>
    <row r="5">
      <c r="A5" s="3" t="inlineStr">
        <is>
          <t>← Contents</t>
        </is>
      </c>
    </row>
    <row r="7">
      <c r="A7" s="5" t="inlineStr">
        <is>
          <t>City</t>
        </is>
      </c>
      <c r="B7" s="5" t="inlineStr">
        <is>
          <t>Area (Sq. km.)</t>
        </is>
      </c>
      <c r="C7" s="5" t="inlineStr">
        <is>
          <t>Population</t>
        </is>
      </c>
      <c r="D7" s="5" t="inlineStr">
        <is>
          <t>Density of population per 1 Sq. km.</t>
        </is>
      </c>
    </row>
    <row r="8">
      <c r="A8" t="inlineStr">
        <is>
          <t>Osaka</t>
        </is>
      </c>
      <c r="B8" s="11" t="n">
        <v>181</v>
      </c>
      <c r="C8" s="8" t="n">
        <v>2259900</v>
      </c>
      <c r="D8" s="8" t="n">
        <v>30168</v>
      </c>
    </row>
    <row r="9">
      <c r="A9" t="inlineStr">
        <is>
          <t>Tokyo</t>
        </is>
      </c>
      <c r="B9" s="11" t="n">
        <v>81.2</v>
      </c>
      <c r="C9" s="8" t="n">
        <v>2143200</v>
      </c>
      <c r="D9" s="8" t="n">
        <v>23353</v>
      </c>
    </row>
    <row r="10">
      <c r="A10" t="inlineStr">
        <is>
          <t>Greater London</t>
        </is>
      </c>
      <c r="B10" s="12" t="n">
        <v>1794.6</v>
      </c>
      <c r="C10" s="8" t="n">
        <v>7461168</v>
      </c>
      <c r="D10" s="8" t="n">
        <v>10768</v>
      </c>
    </row>
    <row r="11">
      <c r="A11" t="inlineStr">
        <is>
          <t>Berlin</t>
        </is>
      </c>
      <c r="B11" s="11" t="n">
        <v>878</v>
      </c>
      <c r="C11" s="8" t="n">
        <v>3804048</v>
      </c>
      <c r="D11" s="8" t="n">
        <v>11215</v>
      </c>
    </row>
    <row r="12">
      <c r="A12" t="inlineStr">
        <is>
          <t>Paris</t>
        </is>
      </c>
      <c r="B12" s="11" t="n">
        <v>80</v>
      </c>
      <c r="C12" s="8" t="n">
        <v>2906472</v>
      </c>
      <c r="D12" s="8" t="n">
        <v>36331</v>
      </c>
    </row>
    <row r="13">
      <c r="A13" t="inlineStr">
        <is>
          <t>New York</t>
        </is>
      </c>
      <c r="B13" s="11" t="n">
        <v>742.8</v>
      </c>
      <c r="C13" s="8" t="n">
        <v>5620048</v>
      </c>
      <c r="D13" s="8" t="n">
        <v>19596</v>
      </c>
    </row>
    <row r="14">
      <c r="A14" t="inlineStr">
        <is>
          <t>Chicago</t>
        </is>
      </c>
      <c r="B14" s="11" t="n">
        <v>498.3</v>
      </c>
      <c r="C14" s="8" t="n">
        <v>2701705</v>
      </c>
      <c r="D14" s="8" t="n">
        <v>14043</v>
      </c>
    </row>
    <row r="15">
      <c r="A15" t="inlineStr">
        <is>
          <t>Washington</t>
        </is>
      </c>
      <c r="B15" s="11" t="n">
        <v>155.4</v>
      </c>
      <c r="C15" s="8" t="n">
        <v>437571</v>
      </c>
      <c r="D15" s="8" t="n">
        <v>2816</v>
      </c>
    </row>
    <row r="17">
      <c r="A17" s="2" t="inlineStr">
        <is>
          <t>Transcriber's notes</t>
        </is>
      </c>
    </row>
    <row r="18">
      <c r="A18" t="inlineStr">
        <is>
          <t>No totals printed. Osaka area here 181.0 vs 178.1 in the preceding table; transcribed as printed.</t>
        </is>
      </c>
    </row>
  </sheetData>
  <hyperlinks>
    <hyperlink xmlns:r="http://schemas.openxmlformats.org/officeDocument/2006/relationships" ref="A5" r:id="rId1"/>
  </hyperlinks>
  <pageMargins left="0.75" right="0.75" top="1" bottom="1" header="0.5" footer="0.5"/>
</worksheet>
</file>

<file path=xl/worksheets/sheet61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[Comparative growth of population in the six premier cities]</t>
        </is>
      </c>
    </row>
    <row r="2">
      <c r="A2" t="inlineStr">
        <is>
          <t>Six Premier Cities · printed pp. 458</t>
        </is>
      </c>
    </row>
    <row r="3">
      <c r="A3" t="inlineStr">
        <is>
          <t>The comparative growth of population in the six premier cities is shown in the latest census taken at the end of 1927:—</t>
        </is>
      </c>
    </row>
    <row r="4">
      <c r="A4" t="inlineStr">
        <is>
          <t>Scan: https://archive.org/details/japan-year-book-1930/page/n517/mode/1up</t>
        </is>
      </c>
    </row>
    <row r="5">
      <c r="A5" s="3" t="inlineStr">
        <is>
          <t>← Contents</t>
        </is>
      </c>
    </row>
    <row r="7">
      <c r="A7" s="5" t="inlineStr">
        <is>
          <t>City</t>
        </is>
      </c>
      <c r="B7" s="5" t="inlineStr">
        <is>
          <t>No. of households</t>
        </is>
      </c>
      <c r="C7" s="5" t="inlineStr">
        <is>
          <t>Population — Men</t>
        </is>
      </c>
      <c r="D7" s="5" t="inlineStr">
        <is>
          <t>Population — Women</t>
        </is>
      </c>
      <c r="E7" s="5" t="inlineStr">
        <is>
          <t>Population — Total</t>
        </is>
      </c>
      <c r="F7" s="5" t="inlineStr">
        <is>
          <t>Comparison with 1920 figures</t>
        </is>
      </c>
      <c r="G7" s="5" t="inlineStr">
        <is>
          <t>Comparison with 1925 figures</t>
        </is>
      </c>
    </row>
    <row r="8">
      <c r="A8" t="inlineStr">
        <is>
          <t>Osaka</t>
        </is>
      </c>
      <c r="B8" s="8" t="n">
        <v>483990</v>
      </c>
      <c r="C8" s="8" t="n">
        <v>1205700</v>
      </c>
      <c r="D8" s="8" t="n">
        <v>1054200</v>
      </c>
      <c r="E8" s="8" t="n">
        <v>2259900</v>
      </c>
      <c r="F8" t="inlineStr">
        <is>
          <t>+861,826</t>
        </is>
      </c>
      <c r="G8" t="inlineStr">
        <is>
          <t>+145,091</t>
        </is>
      </c>
    </row>
    <row r="9">
      <c r="A9" t="inlineStr">
        <is>
          <t>Tokyo</t>
        </is>
      </c>
      <c r="B9" s="8" t="n">
        <v>467700</v>
      </c>
      <c r="C9" s="8" t="n">
        <v>1179300</v>
      </c>
      <c r="D9" s="8" t="n">
        <v>963900</v>
      </c>
      <c r="E9" s="8" t="n">
        <v>2143200</v>
      </c>
      <c r="F9" s="8" t="n">
        <v>-177898</v>
      </c>
      <c r="G9" t="inlineStr">
        <is>
          <t>+147,897</t>
        </is>
      </c>
    </row>
    <row r="10">
      <c r="A10" t="inlineStr">
        <is>
          <t>Nagoya</t>
        </is>
      </c>
      <c r="B10" s="8" t="n">
        <v>190576</v>
      </c>
      <c r="C10" s="8" t="n">
        <v>458077</v>
      </c>
      <c r="D10" s="8" t="n">
        <v>426517</v>
      </c>
      <c r="E10" s="8" t="n">
        <v>884594</v>
      </c>
      <c r="F10" t="inlineStr">
        <is>
          <t>+338,563</t>
        </is>
      </c>
      <c r="G10" t="inlineStr">
        <is>
          <t>+116,034</t>
        </is>
      </c>
    </row>
    <row r="11">
      <c r="A11" t="inlineStr">
        <is>
          <t>Kyoto</t>
        </is>
      </c>
      <c r="B11" s="8" t="n">
        <v>157418</v>
      </c>
      <c r="C11" s="8" t="n">
        <v>372200</v>
      </c>
      <c r="D11" s="8" t="n">
        <v>344900</v>
      </c>
      <c r="E11" s="8" t="n">
        <v>717100</v>
      </c>
      <c r="F11" t="inlineStr">
        <is>
          <t>+ 88,653</t>
        </is>
      </c>
      <c r="G11" t="inlineStr">
        <is>
          <t>+ 37,124</t>
        </is>
      </c>
    </row>
    <row r="12">
      <c r="A12" t="inlineStr">
        <is>
          <t>Kobe</t>
        </is>
      </c>
      <c r="B12" s="8" t="n">
        <v>162583</v>
      </c>
      <c r="C12" s="8" t="n">
        <v>340700</v>
      </c>
      <c r="D12" s="8" t="n">
        <v>318400</v>
      </c>
      <c r="E12" s="8" t="n">
        <v>659100</v>
      </c>
      <c r="F12" t="inlineStr">
        <is>
          <t>+ 35,568</t>
        </is>
      </c>
      <c r="G12" t="inlineStr">
        <is>
          <t>+ 14,888</t>
        </is>
      </c>
    </row>
    <row r="13">
      <c r="A13" t="inlineStr">
        <is>
          <t>Yokohama</t>
        </is>
      </c>
      <c r="B13" s="8" t="n">
        <v>120427</v>
      </c>
      <c r="C13" s="8" t="n">
        <v>277193</v>
      </c>
      <c r="D13" s="8" t="n">
        <v>258139</v>
      </c>
      <c r="E13" s="8" t="n">
        <v>535332</v>
      </c>
      <c r="F13" t="inlineStr">
        <is>
          <t>- 17,050</t>
        </is>
      </c>
      <c r="G13" t="inlineStr">
        <is>
          <t>+129,444</t>
        </is>
      </c>
    </row>
    <row r="15">
      <c r="A15" s="2" t="inlineStr">
        <is>
          <t>Footnotes</t>
        </is>
      </c>
    </row>
    <row r="16">
      <c r="A16" t="inlineStr">
        <is>
          <t>(+ increase. - decrease.)</t>
        </is>
      </c>
    </row>
    <row r="18">
      <c r="A18" s="2" t="inlineStr">
        <is>
          <t>Transcriber's notes</t>
        </is>
      </c>
    </row>
    <row r="19">
      <c r="A19" t="inlineStr">
        <is>
          <t>Men + Women = Total for all six cities — reconciles.</t>
        </is>
      </c>
    </row>
    <row r="20">
      <c r="A20" t="inlineStr">
        <is>
          <t>Minus signs transcribed as '-' (printed as a short rule).</t>
        </is>
      </c>
    </row>
  </sheetData>
  <hyperlinks>
    <hyperlink xmlns:r="http://schemas.openxmlformats.org/officeDocument/2006/relationships" ref="A5" r:id="rId1"/>
  </hyperlinks>
  <pageMargins left="0.75" right="0.75" top="1" bottom="1" header="0.5" footer="0.5"/>
</worksheet>
</file>

<file path=xl/worksheets/sheet61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Tax Burdens</t>
        </is>
      </c>
    </row>
    <row r="2">
      <c r="A2" t="inlineStr">
        <is>
          <t>Six Premier Cities · printed pp. 458</t>
        </is>
      </c>
    </row>
    <row r="3">
      <c r="A3" t="inlineStr">
        <is>
          <t>Municipal Finances — Tax Burdens — The tax burdens in the six premier cities for the fiscal year 1928-29 stood as follows:</t>
        </is>
      </c>
    </row>
    <row r="4">
      <c r="A4" t="inlineStr">
        <is>
          <t>Scan: https://archive.org/details/japan-year-book-1930/page/n517/mode/1up</t>
        </is>
      </c>
    </row>
    <row r="5">
      <c r="A5" s="3" t="inlineStr">
        <is>
          <t>← Contents</t>
        </is>
      </c>
    </row>
    <row r="7">
      <c r="A7" s="5" t="inlineStr">
        <is>
          <t>City</t>
        </is>
      </c>
      <c r="B7" s="5" t="inlineStr">
        <is>
          <t>National tax (Yen 1,000)</t>
        </is>
      </c>
      <c r="C7" s="5" t="inlineStr">
        <is>
          <t>Prefectural tax (Yen 1,000)</t>
        </is>
      </c>
      <c r="D7" s="5" t="inlineStr">
        <is>
          <t>Municipal tax (Yen 1,000)</t>
        </is>
      </c>
      <c r="E7" s="5" t="inlineStr">
        <is>
          <t>Total (Yen 1,000)</t>
        </is>
      </c>
      <c r="F7" s="5" t="inlineStr">
        <is>
          <t>Per household</t>
        </is>
      </c>
      <c r="G7" s="5" t="inlineStr">
        <is>
          <t>Per capita</t>
        </is>
      </c>
    </row>
    <row r="8">
      <c r="A8" t="inlineStr">
        <is>
          <t>Tokyo</t>
        </is>
      </c>
      <c r="B8" s="8" t="n">
        <v>37036</v>
      </c>
      <c r="C8" s="8" t="n">
        <v>10642</v>
      </c>
      <c r="D8" s="8" t="n">
        <v>19794</v>
      </c>
      <c r="E8" s="8" t="n">
        <v>71097</v>
      </c>
      <c r="F8" t="inlineStr">
        <is>
          <t>¥152.0</t>
        </is>
      </c>
      <c r="G8" t="inlineStr">
        <is>
          <t>¥33.2</t>
        </is>
      </c>
    </row>
    <row r="9">
      <c r="A9" t="inlineStr">
        <is>
          <t>Kyoto</t>
        </is>
      </c>
      <c r="B9" s="8" t="n">
        <v>5662</v>
      </c>
      <c r="C9" s="8" t="n">
        <v>2551</v>
      </c>
      <c r="D9" s="8" t="n">
        <v>4860</v>
      </c>
      <c r="E9" s="8" t="n">
        <v>14786</v>
      </c>
      <c r="F9" s="11" t="n">
        <v>93.90000000000001</v>
      </c>
      <c r="G9" s="11" t="n">
        <v>20.6</v>
      </c>
    </row>
    <row r="10">
      <c r="A10" t="inlineStr">
        <is>
          <t>Osaka</t>
        </is>
      </c>
      <c r="B10" s="8" t="n">
        <v>23214</v>
      </c>
      <c r="C10" s="8" t="n">
        <v>9898</v>
      </c>
      <c r="D10" s="8" t="n">
        <v>22073</v>
      </c>
      <c r="E10" s="8" t="n">
        <v>61568</v>
      </c>
      <c r="F10" s="11" t="n">
        <v>117.5</v>
      </c>
      <c r="G10" s="11" t="n">
        <v>27.2</v>
      </c>
    </row>
    <row r="11">
      <c r="A11" t="inlineStr">
        <is>
          <t>Yokohama</t>
        </is>
      </c>
      <c r="B11" s="8" t="n">
        <v>5243</v>
      </c>
      <c r="C11" s="8" t="n">
        <v>4454</v>
      </c>
      <c r="D11" s="8" t="n">
        <v>3800</v>
      </c>
      <c r="E11" s="8" t="n">
        <v>13496</v>
      </c>
      <c r="F11" s="11" t="n">
        <v>112.1</v>
      </c>
      <c r="G11" s="11" t="n">
        <v>25.2</v>
      </c>
    </row>
    <row r="12">
      <c r="A12" t="inlineStr">
        <is>
          <t>Kobe</t>
        </is>
      </c>
      <c r="B12" s="8" t="n">
        <v>5852</v>
      </c>
      <c r="C12" s="8" t="n">
        <v>3709</v>
      </c>
      <c r="D12" s="8" t="n">
        <v>4360</v>
      </c>
      <c r="E12" s="8" t="n">
        <v>14033</v>
      </c>
      <c r="F12" s="11" t="n">
        <v>86.3</v>
      </c>
      <c r="G12" s="11" t="n">
        <v>21.2</v>
      </c>
    </row>
    <row r="13">
      <c r="A13" t="inlineStr">
        <is>
          <t>Nagoya</t>
        </is>
      </c>
      <c r="B13" s="8" t="n">
        <v>5403</v>
      </c>
      <c r="C13" s="8" t="n">
        <v>4466</v>
      </c>
      <c r="D13" s="8" t="n">
        <v>6956</v>
      </c>
      <c r="E13" s="8" t="n">
        <v>17735</v>
      </c>
      <c r="F13" s="11" t="n">
        <v>93.09999999999999</v>
      </c>
      <c r="G13" s="11" t="n">
        <v>21.2</v>
      </c>
    </row>
    <row r="15">
      <c r="A15" s="2" t="inlineStr">
        <is>
          <t>Transcriber's notes</t>
        </is>
      </c>
    </row>
    <row r="16">
      <c r="A16" t="inlineStr">
        <is>
          <t>Total vs National + Prefectural + Municipal: Tokyo 67,472 vs 71,097 (diff 3,625); Kyoto 13,073 vs 14,786 (diff 1,713); Osaka 55,185 vs 61,568 (diff 6,383); Yokohama 13,497 vs 13,496 (diff -1); Kobe 13,921 vs 14,033 (diff 112); Nagoya 16,825 vs 17,735 (diff 910) — does NOT reconcile except Yokohama (within 1); the Total presumably includes other levies not shown. Figures re-read.</t>
        </is>
      </c>
    </row>
  </sheetData>
  <hyperlinks>
    <hyperlink xmlns:r="http://schemas.openxmlformats.org/officeDocument/2006/relationships" ref="A5" r:id="rId1"/>
  </hyperlinks>
  <pageMargins left="0.75" right="0.75" top="1" bottom="1" header="0.5" footer="0.5"/>
</worksheet>
</file>

<file path=xl/worksheets/sheet614.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Municipal Assets and Liabilities</t>
        </is>
      </c>
    </row>
    <row r="2">
      <c r="A2" t="inlineStr">
        <is>
          <t>Six Premier Cities · printed pp. 458</t>
        </is>
      </c>
    </row>
    <row r="3">
      <c r="A3" t="inlineStr">
        <is>
          <t>The assets of the six premier cities at the end of 1925 were as follows:</t>
        </is>
      </c>
    </row>
    <row r="4">
      <c r="A4" t="inlineStr">
        <is>
          <t>Scan: https://archive.org/details/japan-year-book-1930/page/n517/mode/1up</t>
        </is>
      </c>
    </row>
    <row r="5">
      <c r="A5" s="3" t="inlineStr">
        <is>
          <t>← Contents</t>
        </is>
      </c>
    </row>
    <row r="7">
      <c r="A7" s="5" t="inlineStr">
        <is>
          <t>City</t>
        </is>
      </c>
      <c r="B7" s="5" t="inlineStr">
        <is>
          <t>Total amount (Yen 1,000)</t>
        </is>
      </c>
      <c r="C7" s="5" t="inlineStr">
        <is>
          <t>Per household (Yen)</t>
        </is>
      </c>
      <c r="D7" s="5" t="inlineStr">
        <is>
          <t>Per capita of Pop. (Yen)</t>
        </is>
      </c>
    </row>
    <row r="8">
      <c r="A8" t="inlineStr">
        <is>
          <t>Tokyo</t>
        </is>
      </c>
      <c r="B8" s="8" t="n">
        <v>383295</v>
      </c>
      <c r="C8" s="9" t="n">
        <v>891</v>
      </c>
      <c r="D8" s="9" t="n">
        <v>192</v>
      </c>
    </row>
    <row r="9">
      <c r="A9" t="inlineStr">
        <is>
          <t>Kyoto</t>
        </is>
      </c>
      <c r="B9" s="8" t="n">
        <v>42146</v>
      </c>
      <c r="C9" s="9" t="n">
        <v>283</v>
      </c>
      <c r="D9" s="9" t="n">
        <v>62</v>
      </c>
    </row>
    <row r="10">
      <c r="A10" t="inlineStr">
        <is>
          <t>Osaka</t>
        </is>
      </c>
      <c r="B10" s="8" t="n">
        <v>472631</v>
      </c>
      <c r="C10" s="9" t="n">
        <v>976</v>
      </c>
      <c r="D10" s="9" t="n">
        <v>223</v>
      </c>
    </row>
    <row r="11">
      <c r="A11" t="inlineStr">
        <is>
          <t>Yokohama</t>
        </is>
      </c>
      <c r="B11" s="8" t="n">
        <v>33039</v>
      </c>
      <c r="C11" s="9" t="n">
        <v>346</v>
      </c>
      <c r="D11" s="9" t="n">
        <v>81</v>
      </c>
    </row>
    <row r="12">
      <c r="A12" t="inlineStr">
        <is>
          <t>Kobe</t>
        </is>
      </c>
      <c r="B12" s="8" t="n">
        <v>43244</v>
      </c>
      <c r="C12" s="9" t="n">
        <v>285</v>
      </c>
      <c r="D12" s="9" t="n">
        <v>67</v>
      </c>
    </row>
    <row r="13">
      <c r="A13" t="inlineStr">
        <is>
          <t>Nagoya</t>
        </is>
      </c>
      <c r="B13" s="8" t="n">
        <v>69647</v>
      </c>
      <c r="C13" s="9" t="n">
        <v>424</v>
      </c>
      <c r="D13" t="inlineStr"/>
    </row>
    <row r="15">
      <c r="A15" s="2" t="inlineStr">
        <is>
          <t>Transcriber's notes</t>
        </is>
      </c>
    </row>
    <row r="16">
      <c r="A16" t="inlineStr">
        <is>
          <t>Nagoya, Per capita of Pop. (Yen): second digit smudged ('9?', 0, 6 or 8) — left blank.</t>
        </is>
      </c>
    </row>
    <row r="17">
      <c r="A17" t="inlineStr">
        <is>
          <t>No totals printed.</t>
        </is>
      </c>
    </row>
  </sheetData>
  <hyperlinks>
    <hyperlink xmlns:r="http://schemas.openxmlformats.org/officeDocument/2006/relationships" ref="A5" r:id="rId1"/>
  </hyperlinks>
  <pageMargins left="0.75" right="0.75" top="1" bottom="1" header="0.5" footer="0.5"/>
</worksheet>
</file>

<file path=xl/worksheets/sheet615.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[Outstanding liabilities of the six premier cities, end of 1927 and 1928]</t>
        </is>
      </c>
    </row>
    <row r="2">
      <c r="A2" t="inlineStr">
        <is>
          <t>Six Premier Cities · printed pp. 459</t>
        </is>
      </c>
    </row>
    <row r="3">
      <c r="A3" t="inlineStr">
        <is>
          <t>Municipal Assets and Liabilities (continued) — The amount of outstanding liabilities at the end of 1927 and 1928 is as follows:—</t>
        </is>
      </c>
    </row>
    <row r="4">
      <c r="A4" t="inlineStr">
        <is>
          <t>Scan: https://archive.org/details/japan-year-book-1930/page/n518/mode/1up</t>
        </is>
      </c>
    </row>
    <row r="5">
      <c r="A5" s="3" t="inlineStr">
        <is>
          <t>← Contents</t>
        </is>
      </c>
    </row>
    <row r="7">
      <c r="A7" s="5" t="inlineStr">
        <is>
          <t>City</t>
        </is>
      </c>
      <c r="B7" s="5" t="inlineStr">
        <is>
          <t>Total amount Yen 1,000 — 1927</t>
        </is>
      </c>
      <c r="C7" s="5" t="inlineStr">
        <is>
          <t>Total amount Yen 1,000 — 1928</t>
        </is>
      </c>
      <c r="D7" s="5" t="inlineStr">
        <is>
          <t>Per household (Yen) — 1927</t>
        </is>
      </c>
      <c r="E7" s="5" t="inlineStr">
        <is>
          <t>Per household (Yen) — 1928</t>
        </is>
      </c>
      <c r="F7" s="5" t="inlineStr">
        <is>
          <t>Per capita of pop. (Yen) — 1927</t>
        </is>
      </c>
      <c r="G7" s="5" t="inlineStr">
        <is>
          <t>Per capita of pop. (Yen) — 1928</t>
        </is>
      </c>
    </row>
    <row r="8">
      <c r="A8" t="inlineStr">
        <is>
          <t>Tokyo</t>
        </is>
      </c>
      <c r="B8" s="8" t="n">
        <v>445075</v>
      </c>
      <c r="C8" s="8" t="n">
        <v>485753</v>
      </c>
      <c r="D8" s="7" t="n">
        <v>951.62</v>
      </c>
      <c r="E8" s="7" t="n">
        <v>997.23</v>
      </c>
      <c r="F8" s="7" t="n">
        <v>207.66</v>
      </c>
      <c r="G8" s="7" t="n">
        <v>218.96</v>
      </c>
    </row>
    <row r="9">
      <c r="A9" t="inlineStr">
        <is>
          <t>Kyoto</t>
        </is>
      </c>
      <c r="B9" s="8" t="n">
        <v>34356</v>
      </c>
      <c r="C9" s="8" t="n">
        <v>36782</v>
      </c>
      <c r="D9" s="7" t="n">
        <v>218.24</v>
      </c>
      <c r="E9" s="7" t="n">
        <v>227.09</v>
      </c>
      <c r="F9" s="7" t="n">
        <v>47.91</v>
      </c>
      <c r="G9" s="7" t="n">
        <v>49.97</v>
      </c>
    </row>
    <row r="10">
      <c r="A10" t="inlineStr">
        <is>
          <t>Osaka</t>
        </is>
      </c>
      <c r="B10" s="8" t="n">
        <v>348196</v>
      </c>
      <c r="C10" s="8" t="n">
        <v>351903</v>
      </c>
      <c r="D10" s="7" t="n">
        <v>673.3099999999999</v>
      </c>
      <c r="E10" s="7" t="n">
        <v>645.1</v>
      </c>
      <c r="F10" s="7" t="n">
        <v>154.07</v>
      </c>
      <c r="G10" s="7" t="n">
        <v>150.78</v>
      </c>
    </row>
    <row r="11">
      <c r="A11" t="inlineStr">
        <is>
          <t>Yokohama*</t>
        </is>
      </c>
      <c r="B11" s="8" t="n">
        <v>106394</v>
      </c>
      <c r="C11" s="8" t="n">
        <v>119061</v>
      </c>
      <c r="D11" s="7" t="n">
        <v>883.47</v>
      </c>
      <c r="E11" s="7" t="n">
        <v>939.35</v>
      </c>
      <c r="F11" s="7" t="n">
        <v>198.74</v>
      </c>
      <c r="G11" s="7" t="n">
        <v>210.61</v>
      </c>
    </row>
    <row r="12">
      <c r="A12" t="inlineStr">
        <is>
          <t>Kobe</t>
        </is>
      </c>
      <c r="B12" s="8" t="n">
        <v>95395</v>
      </c>
      <c r="C12" s="8" t="n">
        <v>98572</v>
      </c>
      <c r="D12" s="7" t="n">
        <v>586.04</v>
      </c>
      <c r="E12" s="7" t="n">
        <v>588.73</v>
      </c>
      <c r="F12" s="7" t="n">
        <v>137.14</v>
      </c>
      <c r="G12" s="7" t="n">
        <v>137.33</v>
      </c>
    </row>
    <row r="13">
      <c r="A13" t="inlineStr">
        <is>
          <t>Nagoya*</t>
        </is>
      </c>
      <c r="B13" s="8" t="n">
        <v>55598</v>
      </c>
      <c r="C13" s="8" t="n">
        <v>57370</v>
      </c>
      <c r="D13" s="7" t="n">
        <v>291.73</v>
      </c>
      <c r="E13" s="7" t="n">
        <v>382.07</v>
      </c>
      <c r="F13" s="7" t="n">
        <v>62.85</v>
      </c>
      <c r="G13" s="7" t="n">
        <v>60.39</v>
      </c>
    </row>
    <row r="15">
      <c r="A15" s="2" t="inlineStr">
        <is>
          <t>Footnotes</t>
        </is>
      </c>
    </row>
    <row r="16">
      <c r="A16" t="inlineStr">
        <is>
          <t>* Figures for Yokohama and Nagoya are those for 1927 and 1928.</t>
        </is>
      </c>
    </row>
    <row r="18">
      <c r="A18" s="2" t="inlineStr">
        <is>
          <t>Transcriber's notes</t>
        </is>
      </c>
    </row>
    <row r="19">
      <c r="A19" t="inlineStr">
        <is>
          <t>No totals printed.</t>
        </is>
      </c>
    </row>
  </sheetData>
  <hyperlinks>
    <hyperlink xmlns:r="http://schemas.openxmlformats.org/officeDocument/2006/relationships" ref="A5" r:id="rId1"/>
  </hyperlinks>
  <pageMargins left="0.75" right="0.75" top="1" bottom="1" header="0.5" footer="0.5"/>
</worksheet>
</file>

<file path=xl/worksheets/sheet616.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Municipal Budgets</t>
        </is>
      </c>
    </row>
    <row r="2">
      <c r="A2" t="inlineStr">
        <is>
          <t>Six Premier Cities · printed pp. 459</t>
        </is>
      </c>
    </row>
    <row r="3">
      <c r="A3" t="inlineStr">
        <is>
          <t>As shown in the municipal budgets for the fiscal year 1928-29, the revenue and expenditure of the six premier cities are as follows:—</t>
        </is>
      </c>
    </row>
    <row r="4">
      <c r="A4" t="inlineStr">
        <is>
          <t>Scan: https://archive.org/details/japan-year-book-1930/page/n518/mode/1up</t>
        </is>
      </c>
    </row>
    <row r="5">
      <c r="A5" s="3" t="inlineStr">
        <is>
          <t>← Contents</t>
        </is>
      </c>
    </row>
    <row r="7">
      <c r="A7" s="2" t="inlineStr">
        <is>
          <t>Revenue (in ¥1,000)</t>
        </is>
      </c>
    </row>
    <row r="8">
      <c r="A8" s="5" t="inlineStr">
        <is>
          <t>Item</t>
        </is>
      </c>
      <c r="B8" s="5" t="inlineStr">
        <is>
          <t>Tokyo</t>
        </is>
      </c>
      <c r="C8" s="5" t="inlineStr">
        <is>
          <t>Osaka</t>
        </is>
      </c>
      <c r="D8" s="5" t="inlineStr">
        <is>
          <t>Kyoto</t>
        </is>
      </c>
      <c r="E8" s="5" t="inlineStr">
        <is>
          <t>Yokohama</t>
        </is>
      </c>
      <c r="F8" s="5" t="inlineStr">
        <is>
          <t>Kobe</t>
        </is>
      </c>
      <c r="G8" s="5" t="inlineStr">
        <is>
          <t>Nagoya</t>
        </is>
      </c>
    </row>
    <row r="9">
      <c r="A9" t="inlineStr">
        <is>
          <t>Revenue from taxes</t>
        </is>
      </c>
      <c r="B9" s="8" t="n">
        <v>21838</v>
      </c>
      <c r="C9" s="8" t="n">
        <v>22281</v>
      </c>
      <c r="D9" s="8" t="n">
        <v>5935</v>
      </c>
      <c r="E9" s="8" t="n">
        <v>3799</v>
      </c>
      <c r="F9" s="8" t="n">
        <v>4307</v>
      </c>
      <c r="G9" s="8" t="n">
        <v>6956</v>
      </c>
    </row>
    <row r="10">
      <c r="A10" t="inlineStr">
        <is>
          <t>Water rates &amp; fees</t>
        </is>
      </c>
      <c r="B10" s="8" t="n">
        <v>6844</v>
      </c>
      <c r="C10" s="8" t="n">
        <v>5329</v>
      </c>
      <c r="D10" s="8" t="n">
        <v>1245</v>
      </c>
      <c r="E10" s="8" t="n">
        <v>1974</v>
      </c>
      <c r="F10" s="8" t="n">
        <v>1910</v>
      </c>
      <c r="G10" s="8" t="n">
        <v>1330</v>
      </c>
    </row>
    <row r="11">
      <c r="A11" t="inlineStr">
        <is>
          <t>Car fare &amp; electric supply</t>
        </is>
      </c>
      <c r="B11" s="8" t="n">
        <v>41000</v>
      </c>
      <c r="C11" s="8" t="n">
        <v>41556</v>
      </c>
      <c r="D11" s="8" t="n">
        <v>10877</v>
      </c>
      <c r="E11" s="8" t="n">
        <v>3846</v>
      </c>
      <c r="F11" s="8" t="n">
        <v>13350</v>
      </c>
      <c r="G11" s="8" t="n">
        <v>5501</v>
      </c>
    </row>
    <row r="12">
      <c r="A12" t="inlineStr">
        <is>
          <t>Loans &amp; borrowings</t>
        </is>
      </c>
      <c r="B12" s="8" t="n">
        <v>127150</v>
      </c>
      <c r="C12" s="8" t="n">
        <v>25048</v>
      </c>
      <c r="D12" s="8" t="n">
        <v>3994</v>
      </c>
      <c r="E12" s="8" t="n">
        <v>7537</v>
      </c>
      <c r="F12" s="8" t="n">
        <v>8926</v>
      </c>
      <c r="G12" s="8" t="n">
        <v>6520</v>
      </c>
    </row>
    <row r="13">
      <c r="A13" t="inlineStr">
        <is>
          <t>Income from properties</t>
        </is>
      </c>
      <c r="B13" s="8" t="n">
        <v>2931</v>
      </c>
      <c r="C13" s="8" t="n">
        <v>2326</v>
      </c>
      <c r="D13" s="9" t="n">
        <v>269</v>
      </c>
      <c r="E13" s="9" t="n">
        <v>732</v>
      </c>
      <c r="F13" s="9" t="n">
        <v>205</v>
      </c>
      <c r="G13" s="9" t="n">
        <v>90</v>
      </c>
    </row>
    <row r="14">
      <c r="A14" t="inlineStr">
        <is>
          <t>Subsidies</t>
        </is>
      </c>
      <c r="B14" s="8" t="n">
        <v>49362</v>
      </c>
      <c r="C14" s="8" t="n">
        <v>6562</v>
      </c>
      <c r="D14" s="8" t="n">
        <v>1346</v>
      </c>
      <c r="E14" s="8" t="n">
        <v>4413</v>
      </c>
      <c r="F14" s="8" t="n">
        <v>1163</v>
      </c>
      <c r="G14" s="9" t="n">
        <v>998</v>
      </c>
    </row>
    <row r="15">
      <c r="A15" t="inlineStr">
        <is>
          <t>Total incl. others</t>
        </is>
      </c>
      <c r="B15" s="8" t="n">
        <v>285107</v>
      </c>
      <c r="C15" s="8" t="n">
        <v>131522</v>
      </c>
      <c r="D15" s="8" t="n">
        <v>32978</v>
      </c>
      <c r="E15" s="8" t="n">
        <v>31543</v>
      </c>
      <c r="F15" s="8" t="n">
        <v>35118</v>
      </c>
      <c r="G15" s="8" t="n">
        <v>29133</v>
      </c>
    </row>
    <row r="17">
      <c r="A17" s="2" t="inlineStr">
        <is>
          <t>Expenditure (in ¥1,000)</t>
        </is>
      </c>
    </row>
    <row r="18">
      <c r="A18" s="5" t="inlineStr">
        <is>
          <t>Item</t>
        </is>
      </c>
      <c r="B18" s="5" t="inlineStr">
        <is>
          <t>Tokyo</t>
        </is>
      </c>
      <c r="C18" s="5" t="inlineStr">
        <is>
          <t>Osaka</t>
        </is>
      </c>
      <c r="D18" s="5" t="inlineStr">
        <is>
          <t>Kyoto</t>
        </is>
      </c>
      <c r="E18" s="5" t="inlineStr">
        <is>
          <t>Yokohama</t>
        </is>
      </c>
      <c r="F18" s="5" t="inlineStr">
        <is>
          <t>Kobe</t>
        </is>
      </c>
      <c r="G18" s="5" t="inlineStr">
        <is>
          <t>Nagoya</t>
        </is>
      </c>
    </row>
    <row r="19">
      <c r="A19" t="inlineStr">
        <is>
          <t>Ordinary</t>
        </is>
      </c>
      <c r="B19" s="8" t="n">
        <v>70646</v>
      </c>
      <c r="C19" s="8" t="n">
        <v>58656</v>
      </c>
      <c r="D19" s="8" t="n">
        <v>13418</v>
      </c>
      <c r="E19" s="8" t="n">
        <v>13466</v>
      </c>
      <c r="F19" s="8" t="n">
        <v>17184</v>
      </c>
      <c r="G19" s="8" t="n">
        <v>14691</v>
      </c>
    </row>
    <row r="20">
      <c r="A20" t="inlineStr">
        <is>
          <t>Extraordinary</t>
        </is>
      </c>
      <c r="B20" s="8" t="n">
        <v>216522</v>
      </c>
      <c r="C20" s="8" t="n">
        <v>94779</v>
      </c>
      <c r="D20" s="8" t="n">
        <v>23618</v>
      </c>
      <c r="E20" s="8" t="n">
        <v>24836</v>
      </c>
      <c r="F20" s="8" t="n">
        <v>20597</v>
      </c>
      <c r="G20" s="8" t="n">
        <v>15025</v>
      </c>
    </row>
    <row r="21">
      <c r="A21" t="inlineStr">
        <is>
          <t>Grand total</t>
        </is>
      </c>
      <c r="B21" s="8" t="n">
        <v>287168</v>
      </c>
      <c r="C21" s="8" t="n">
        <v>153435</v>
      </c>
      <c r="D21" s="8" t="n">
        <v>37037</v>
      </c>
      <c r="E21" s="8" t="n">
        <v>38302</v>
      </c>
      <c r="F21" s="8" t="n">
        <v>37782</v>
      </c>
      <c r="G21" s="8" t="n">
        <v>29716</v>
      </c>
    </row>
    <row r="23">
      <c r="A23" s="2" t="inlineStr">
        <is>
          <t>Main items of the expenditure are as follows (in ¥1,000)</t>
        </is>
      </c>
    </row>
    <row r="24">
      <c r="A24" s="5" t="inlineStr">
        <is>
          <t>Item</t>
        </is>
      </c>
      <c r="B24" s="5" t="inlineStr">
        <is>
          <t>Tokyo</t>
        </is>
      </c>
      <c r="C24" s="5" t="inlineStr">
        <is>
          <t>Osaka</t>
        </is>
      </c>
      <c r="D24" s="5" t="inlineStr">
        <is>
          <t>Kyoto</t>
        </is>
      </c>
      <c r="E24" s="5" t="inlineStr">
        <is>
          <t>Yokohama</t>
        </is>
      </c>
      <c r="F24" s="5" t="inlineStr">
        <is>
          <t>Kobe</t>
        </is>
      </c>
      <c r="G24" s="5" t="inlineStr">
        <is>
          <t>Nagoya</t>
        </is>
      </c>
    </row>
    <row r="25">
      <c r="A25" t="inlineStr">
        <is>
          <t>Offices</t>
        </is>
      </c>
      <c r="B25" s="8" t="n">
        <v>6085</v>
      </c>
      <c r="C25" s="8" t="n">
        <v>2779</v>
      </c>
      <c r="D25" s="8" t="n">
        <v>1115</v>
      </c>
      <c r="E25" s="9" t="n">
        <v>758</v>
      </c>
      <c r="F25" s="8" t="n">
        <v>1214</v>
      </c>
      <c r="G25" s="8" t="n">
        <v>1446</v>
      </c>
    </row>
    <row r="26">
      <c r="A26" t="inlineStr">
        <is>
          <t>Public works</t>
        </is>
      </c>
      <c r="B26" s="8" t="n">
        <v>82495</v>
      </c>
      <c r="C26" s="8" t="n">
        <v>25718</v>
      </c>
      <c r="D26" s="8" t="n">
        <v>8686</v>
      </c>
      <c r="E26" s="8" t="n">
        <v>8214</v>
      </c>
      <c r="F26" s="8" t="n">
        <v>1299</v>
      </c>
      <c r="G26" s="8" t="n">
        <v>6624</v>
      </c>
    </row>
    <row r="27">
      <c r="A27" t="inlineStr">
        <is>
          <t>Public health</t>
        </is>
      </c>
      <c r="B27" s="8" t="n">
        <v>6468</v>
      </c>
      <c r="C27" s="8" t="n">
        <v>2713</v>
      </c>
      <c r="D27" s="8" t="n">
        <v>1658</v>
      </c>
      <c r="E27" s="8" t="n">
        <v>1264</v>
      </c>
      <c r="F27" s="8" t="n">
        <v>1119</v>
      </c>
      <c r="G27" s="8" t="n">
        <v>2019</v>
      </c>
    </row>
    <row r="28">
      <c r="A28" t="inlineStr">
        <is>
          <t>Water works</t>
        </is>
      </c>
      <c r="B28" s="8" t="n">
        <v>17282</v>
      </c>
      <c r="C28" s="8" t="n">
        <v>5260</v>
      </c>
      <c r="D28" s="9" t="n">
        <v>967</v>
      </c>
      <c r="E28" s="8" t="n">
        <v>2413</v>
      </c>
      <c r="F28" s="8" t="n">
        <v>3447</v>
      </c>
      <c r="G28" s="8" t="n">
        <v>2718</v>
      </c>
    </row>
    <row r="29">
      <c r="A29" t="inlineStr">
        <is>
          <t>Social works</t>
        </is>
      </c>
      <c r="B29" s="8" t="n">
        <v>3201</v>
      </c>
      <c r="C29" s="8" t="n">
        <v>1942</v>
      </c>
      <c r="D29" s="9" t="n">
        <v>101</v>
      </c>
      <c r="E29" s="9" t="n">
        <v>623</v>
      </c>
      <c r="F29" s="9" t="n">
        <v>434</v>
      </c>
      <c r="G29" s="9" t="n">
        <v>270</v>
      </c>
    </row>
    <row r="30">
      <c r="A30" t="inlineStr">
        <is>
          <t>Electric works</t>
        </is>
      </c>
      <c r="B30" s="8" t="n">
        <v>64337</v>
      </c>
      <c r="C30" s="8" t="n">
        <v>50150</v>
      </c>
      <c r="D30" s="8" t="n">
        <v>9704</v>
      </c>
      <c r="E30" s="8" t="n">
        <v>5478</v>
      </c>
      <c r="F30" s="8" t="n">
        <v>13438</v>
      </c>
      <c r="G30" s="8" t="n">
        <v>4683</v>
      </c>
    </row>
    <row r="31">
      <c r="A31" t="inlineStr">
        <is>
          <t>Loans &amp; borrowings</t>
        </is>
      </c>
      <c r="B31" s="8" t="n">
        <v>68130</v>
      </c>
      <c r="C31" s="8" t="n">
        <v>33551</v>
      </c>
      <c r="D31" s="8" t="n">
        <v>5481</v>
      </c>
      <c r="E31" s="8" t="n">
        <v>7777</v>
      </c>
      <c r="F31" s="8" t="n">
        <v>8994</v>
      </c>
      <c r="G31" s="8" t="n">
        <v>5195</v>
      </c>
    </row>
    <row r="32">
      <c r="A32" t="inlineStr">
        <is>
          <t>Education</t>
        </is>
      </c>
      <c r="B32" s="8" t="n">
        <v>19716</v>
      </c>
      <c r="C32" s="8" t="n">
        <v>11466</v>
      </c>
      <c r="D32" s="8" t="n">
        <v>4503</v>
      </c>
      <c r="E32" s="8" t="n">
        <v>4630</v>
      </c>
      <c r="F32" s="8" t="n">
        <v>4663</v>
      </c>
      <c r="G32" s="8" t="n">
        <v>5241</v>
      </c>
    </row>
    <row r="33">
      <c r="A33" t="inlineStr">
        <is>
          <t>Total incl. others</t>
        </is>
      </c>
      <c r="B33" s="8" t="n">
        <v>287168</v>
      </c>
      <c r="C33" s="8" t="n">
        <v>153435</v>
      </c>
      <c r="D33" s="8" t="n">
        <v>37037</v>
      </c>
      <c r="E33" s="8" t="n">
        <v>38302</v>
      </c>
      <c r="F33" s="8" t="n">
        <v>37782</v>
      </c>
      <c r="G33" s="8" t="n">
        <v>29716</v>
      </c>
    </row>
    <row r="35">
      <c r="A35" s="2" t="inlineStr">
        <is>
          <t>Transcriber's notes</t>
        </is>
      </c>
    </row>
    <row r="36">
      <c r="A36" t="inlineStr">
        <is>
          <t>Expenditure: Ordinary + Extraordinary = Grand total — reconciles for Tokyo, Osaka, Yokohama, Nagoya; Kyoto 37,036 vs 37,037 and Kobe 37,781 vs 37,782 (diff 1, rounding).</t>
        </is>
      </c>
    </row>
    <row r="37">
      <c r="A37" t="inlineStr">
        <is>
          <t>Revenue 'Total incl. others' and main-items 'Total incl. others' include unlisted items; listed items fall short of the totals in every city, as expected (e.g. Tokyo revenue listed 249,125 vs 285,107). Note Tokyo revenue total 285,107 is less than expenditure 287,168 — as printed.</t>
        </is>
      </c>
    </row>
    <row r="38">
      <c r="A38" t="inlineStr">
        <is>
          <t>Column heading 'Osaka' printed damaged ('Os ka').</t>
        </is>
      </c>
    </row>
  </sheetData>
  <hyperlinks>
    <hyperlink xmlns:r="http://schemas.openxmlformats.org/officeDocument/2006/relationships" ref="A5" r:id="rId1"/>
  </hyperlinks>
  <pageMargins left="0.75" right="0.75" top="1" bottom="1" header="0.5" footer="0.5"/>
</worksheet>
</file>

<file path=xl/worksheets/sheet617.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Social Works in the Six Municipal Budgets</t>
        </is>
      </c>
    </row>
    <row r="2">
      <c r="A2" t="inlineStr">
        <is>
          <t>Six Premier Cities · printed pp. 459</t>
        </is>
      </c>
    </row>
    <row r="3">
      <c r="A3" t="inlineStr">
        <is>
          <t>The following table is taken from the report of the Home Office for the 1928-'29 fiscal year:</t>
        </is>
      </c>
    </row>
    <row r="4">
      <c r="A4" t="inlineStr">
        <is>
          <t>Scan: https://archive.org/details/japan-year-book-1930/page/n518/mode/1up</t>
        </is>
      </c>
    </row>
    <row r="5">
      <c r="A5" s="3" t="inlineStr">
        <is>
          <t>← Contents</t>
        </is>
      </c>
    </row>
    <row r="7">
      <c r="A7" s="5" t="inlineStr">
        <is>
          <t>City</t>
        </is>
      </c>
      <c r="B7" s="5" t="inlineStr">
        <is>
          <t>Total expenditure</t>
        </is>
      </c>
      <c r="C7" s="5" t="inlineStr">
        <is>
          <t>Social work fund</t>
        </is>
      </c>
    </row>
    <row r="8">
      <c r="A8" t="inlineStr">
        <is>
          <t>Tokyo</t>
        </is>
      </c>
      <c r="B8" t="inlineStr">
        <is>
          <t>¥287,168,674</t>
        </is>
      </c>
      <c r="C8" t="inlineStr">
        <is>
          <t>¥3,201,378</t>
        </is>
      </c>
    </row>
    <row r="9">
      <c r="A9" t="inlineStr">
        <is>
          <t>Osaka</t>
        </is>
      </c>
      <c r="B9" s="8" t="n">
        <v>153435842</v>
      </c>
      <c r="C9" s="8" t="n">
        <v>1942507</v>
      </c>
    </row>
    <row r="10">
      <c r="A10" t="inlineStr">
        <is>
          <t>Kyoto</t>
        </is>
      </c>
      <c r="B10" s="8" t="n">
        <v>37037440</v>
      </c>
      <c r="C10" s="8" t="n">
        <v>101795</v>
      </c>
    </row>
    <row r="11">
      <c r="A11" t="inlineStr">
        <is>
          <t>Yokohama</t>
        </is>
      </c>
      <c r="B11" s="8" t="n">
        <v>38302370</v>
      </c>
      <c r="C11" s="8" t="n">
        <v>623859</v>
      </c>
    </row>
    <row r="12">
      <c r="A12" t="inlineStr">
        <is>
          <t>Kobe</t>
        </is>
      </c>
      <c r="B12" s="8" t="n">
        <v>37782460</v>
      </c>
      <c r="C12" s="8" t="n">
        <v>434386</v>
      </c>
    </row>
    <row r="13">
      <c r="A13" t="inlineStr">
        <is>
          <t>Nagoya</t>
        </is>
      </c>
      <c r="B13" s="8" t="n">
        <v>29716911</v>
      </c>
      <c r="C13" s="8" t="n">
        <v>270408</v>
      </c>
    </row>
    <row r="15">
      <c r="A15" s="2" t="inlineStr">
        <is>
          <t>Transcriber's notes</t>
        </is>
      </c>
    </row>
    <row r="16">
      <c r="A16" t="inlineStr">
        <is>
          <t>No totals printed. Figures agree (in ¥1,000, truncated) with the Municipal Budgets table (Grand total and Social works rows).</t>
        </is>
      </c>
    </row>
  </sheetData>
  <hyperlinks>
    <hyperlink xmlns:r="http://schemas.openxmlformats.org/officeDocument/2006/relationships" ref="A5" r:id="rId1"/>
  </hyperlinks>
  <pageMargins left="0.75" right="0.75" top="1" bottom="1" header="0.5" footer="0.5"/>
</worksheet>
</file>

<file path=xl/worksheets/sheet618.xml><?xml version="1.0" encoding="utf-8"?>
<worksheet xmlns="http://schemas.openxmlformats.org/spreadsheetml/2006/main">
  <sheetPr>
    <outlinePr summaryBelow="1" summaryRight="1"/>
    <pageSetUpPr/>
  </sheetPr>
  <dimension ref="A1:D8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Ratio of the Progress of the Reconstruction Works</t>
        </is>
      </c>
    </row>
    <row r="2">
      <c r="A2" t="inlineStr">
        <is>
          <t>Six Premier Cities · printed pp. 462, 463, 464</t>
        </is>
      </c>
    </row>
    <row r="3">
      <c r="A3" t="inlineStr">
        <is>
          <t>(As at the end of August, 1929)</t>
        </is>
      </c>
    </row>
    <row r="4">
      <c r="A4" t="inlineStr">
        <is>
          <t>Scan: https://archive.org/details/japan-year-book-1930/page/n521/mode/1up, https://archive.org/details/japan-year-book-1930/page/n522/mode/1up, https://archive.org/details/japan-year-book-1930/page/n523/mode/1up</t>
        </is>
      </c>
    </row>
    <row r="5">
      <c r="A5" s="3" t="inlineStr">
        <is>
          <t>← Contents</t>
        </is>
      </c>
    </row>
    <row r="7">
      <c r="A7" s="2" t="inlineStr">
        <is>
          <t>I. 1. Readjustment of Land-lots. A. Removal of Buildings.</t>
        </is>
      </c>
    </row>
    <row r="8">
      <c r="A8" s="5" t="inlineStr">
        <is>
          <t>City</t>
        </is>
      </c>
      <c r="B8" s="5" t="inlineStr">
        <is>
          <t>No. of bldgs. ordered removal</t>
        </is>
      </c>
      <c r="C8" s="5" t="inlineStr">
        <is>
          <t>No. of bldgs. removed</t>
        </is>
      </c>
      <c r="D8" s="5" t="inlineStr">
        <is>
          <t>Rate of Progress</t>
        </is>
      </c>
    </row>
    <row r="9">
      <c r="A9" t="inlineStr">
        <is>
          <t>Tokyo</t>
        </is>
      </c>
      <c r="B9" s="8" t="n">
        <v>203461</v>
      </c>
      <c r="C9" s="8" t="n">
        <v>203439</v>
      </c>
      <c r="D9" t="inlineStr">
        <is>
          <t>99.9%</t>
        </is>
      </c>
    </row>
    <row r="10">
      <c r="A10" t="inlineStr">
        <is>
          <t>Yokohama</t>
        </is>
      </c>
      <c r="B10" s="8" t="n">
        <v>19642</v>
      </c>
      <c r="C10" s="8" t="n">
        <v>19042</v>
      </c>
      <c r="D10" t="inlineStr">
        <is>
          <t>100%</t>
        </is>
      </c>
    </row>
    <row r="12">
      <c r="A12" s="2" t="inlineStr">
        <is>
          <t>I. 1. B. Exchange of Land-lots.</t>
        </is>
      </c>
    </row>
    <row r="13">
      <c r="A13" s="5" t="inlineStr">
        <is>
          <t>City</t>
        </is>
      </c>
      <c r="B13" s="5" t="inlineStr">
        <is>
          <t>Sections</t>
        </is>
      </c>
      <c r="C13" s="5" t="inlineStr">
        <is>
          <t>Sections where exchange lots had been decided upon</t>
        </is>
      </c>
      <c r="D13" s="5" t="inlineStr">
        <is>
          <t>Rate of Progress</t>
        </is>
      </c>
    </row>
    <row r="14">
      <c r="A14" t="inlineStr">
        <is>
          <t>Tokyo</t>
        </is>
      </c>
      <c r="B14" s="9" t="n">
        <v>65</v>
      </c>
      <c r="C14" s="9" t="n">
        <v>48</v>
      </c>
      <c r="D14" t="inlineStr">
        <is>
          <t>69%</t>
        </is>
      </c>
    </row>
    <row r="15">
      <c r="A15" t="inlineStr">
        <is>
          <t>Yokohama</t>
        </is>
      </c>
      <c r="B15" s="9" t="n">
        <v>13</v>
      </c>
      <c r="C15" s="9" t="n">
        <v>13</v>
      </c>
      <c r="D15" t="inlineStr">
        <is>
          <t>100%</t>
        </is>
      </c>
    </row>
    <row r="17">
      <c r="A17" s="2" t="inlineStr">
        <is>
          <t>I. 2. Progress of Road Construction. Main Thoroughfares (as State Undertaking)</t>
        </is>
      </c>
    </row>
    <row r="18">
      <c r="A18" s="5" t="inlineStr">
        <is>
          <t>City</t>
        </is>
      </c>
      <c r="B18" s="5" t="inlineStr">
        <is>
          <t>No. of Roads</t>
        </is>
      </c>
      <c r="C18" s="5" t="inlineStr">
        <is>
          <t>Total Length (metres)</t>
        </is>
      </c>
      <c r="D18" s="5" t="inlineStr">
        <is>
          <t>Rate of Progress</t>
        </is>
      </c>
    </row>
    <row r="19">
      <c r="A19" t="inlineStr">
        <is>
          <t>Tokyo</t>
        </is>
      </c>
      <c r="B19" s="9" t="n">
        <v>52</v>
      </c>
      <c r="C19" s="8" t="n">
        <v>117000</v>
      </c>
      <c r="D19" t="inlineStr">
        <is>
          <t>68%</t>
        </is>
      </c>
    </row>
    <row r="20">
      <c r="A20" t="inlineStr">
        <is>
          <t>Yokohama</t>
        </is>
      </c>
      <c r="B20" s="9" t="n">
        <v>13</v>
      </c>
      <c r="C20" s="8" t="n">
        <v>30373</v>
      </c>
      <c r="D20" t="inlineStr">
        <is>
          <t>100%</t>
        </is>
      </c>
    </row>
    <row r="22">
      <c r="A22" s="2" t="inlineStr">
        <is>
          <t>I. 2. Progress of Road Construction. Auxiliary Roads (as Municipal Undertaking)</t>
        </is>
      </c>
    </row>
    <row r="23">
      <c r="A23" s="5" t="inlineStr">
        <is>
          <t>City</t>
        </is>
      </c>
      <c r="B23" s="5" t="inlineStr">
        <is>
          <t>No. of Roads</t>
        </is>
      </c>
      <c r="C23" s="5" t="inlineStr">
        <is>
          <t>Total Length (metres)</t>
        </is>
      </c>
      <c r="D23" s="5" t="inlineStr">
        <is>
          <t>Rate of Progress</t>
        </is>
      </c>
    </row>
    <row r="24">
      <c r="A24" t="inlineStr">
        <is>
          <t>Tokyo</t>
        </is>
      </c>
      <c r="B24" s="9" t="n">
        <v>121</v>
      </c>
      <c r="C24" s="8" t="n">
        <v>127000</v>
      </c>
      <c r="D24" t="inlineStr">
        <is>
          <t>95%</t>
        </is>
      </c>
    </row>
    <row r="25">
      <c r="A25" t="inlineStr">
        <is>
          <t>Yokohama</t>
        </is>
      </c>
      <c r="B25" s="9" t="n">
        <v>10</v>
      </c>
      <c r="C25" s="8" t="n">
        <v>12295</v>
      </c>
      <c r="D25" t="inlineStr">
        <is>
          <t>100%</t>
        </is>
      </c>
    </row>
    <row r="27">
      <c r="A27" s="2" t="inlineStr">
        <is>
          <t>I. 3. Progress of the Construction of Bridges. A. Undertaken by the State.</t>
        </is>
      </c>
    </row>
    <row r="28">
      <c r="A28" s="5" t="inlineStr">
        <is>
          <t>City</t>
        </is>
      </c>
      <c r="B28" s="5" t="inlineStr">
        <is>
          <t>Total number</t>
        </is>
      </c>
      <c r="C28" s="5" t="inlineStr">
        <is>
          <t>Completed</t>
        </is>
      </c>
      <c r="D28" s="5" t="inlineStr">
        <is>
          <t>Rate of Progress</t>
        </is>
      </c>
    </row>
    <row r="29">
      <c r="A29" t="inlineStr">
        <is>
          <t>Tokyo</t>
        </is>
      </c>
      <c r="B29" s="9" t="n">
        <v>112</v>
      </c>
      <c r="C29" s="9" t="n">
        <v>81</v>
      </c>
      <c r="D29" t="inlineStr">
        <is>
          <t>95%</t>
        </is>
      </c>
    </row>
    <row r="30">
      <c r="A30" t="inlineStr">
        <is>
          <t>Yokohama</t>
        </is>
      </c>
      <c r="B30" s="9" t="n">
        <v>34</v>
      </c>
      <c r="C30" s="9" t="n">
        <v>34</v>
      </c>
      <c r="D30" t="inlineStr">
        <is>
          <t>100%</t>
        </is>
      </c>
    </row>
    <row r="32">
      <c r="A32" s="2" t="inlineStr">
        <is>
          <t>I. 3. B. Undertaken by the Cities.</t>
        </is>
      </c>
    </row>
    <row r="33">
      <c r="A33" s="5" t="inlineStr">
        <is>
          <t>City</t>
        </is>
      </c>
      <c r="B33" s="5" t="inlineStr">
        <is>
          <t>Total number</t>
        </is>
      </c>
      <c r="C33" s="5" t="inlineStr">
        <is>
          <t>Completed</t>
        </is>
      </c>
      <c r="D33" s="5" t="inlineStr">
        <is>
          <t>Rate of Progress</t>
        </is>
      </c>
    </row>
    <row r="34">
      <c r="A34" t="inlineStr">
        <is>
          <t>Tokyo</t>
        </is>
      </c>
      <c r="B34" s="9" t="n">
        <v>134</v>
      </c>
      <c r="C34" s="9" t="n">
        <v>65</v>
      </c>
      <c r="D34" t="inlineStr">
        <is>
          <t>68%</t>
        </is>
      </c>
    </row>
    <row r="35">
      <c r="A35" t="inlineStr">
        <is>
          <t>Yokohama</t>
        </is>
      </c>
      <c r="B35" s="9" t="n">
        <v>64</v>
      </c>
      <c r="C35" s="9" t="n">
        <v>64</v>
      </c>
      <c r="D35" t="inlineStr">
        <is>
          <t>100%</t>
        </is>
      </c>
    </row>
    <row r="37">
      <c r="A37" s="2" t="inlineStr">
        <is>
          <t>I. 4. Progress of the Excavation of Canals.</t>
        </is>
      </c>
    </row>
    <row r="38">
      <c r="A38" s="5" t="inlineStr">
        <is>
          <t>City</t>
        </is>
      </c>
      <c r="B38" s="5" t="inlineStr">
        <is>
          <t>Number of Canals to be excavated</t>
        </is>
      </c>
      <c r="C38" s="5" t="inlineStr">
        <is>
          <t>Total Length (metres)</t>
        </is>
      </c>
      <c r="D38" s="5" t="inlineStr">
        <is>
          <t>Rate of Progress</t>
        </is>
      </c>
    </row>
    <row r="39">
      <c r="A39" t="inlineStr">
        <is>
          <t>Tokyo</t>
        </is>
      </c>
      <c r="B39" s="9" t="n">
        <v>13</v>
      </c>
      <c r="C39" s="8" t="n">
        <v>15000</v>
      </c>
      <c r="D39" t="inlineStr">
        <is>
          <t>78%</t>
        </is>
      </c>
    </row>
    <row r="40">
      <c r="A40" t="inlineStr">
        <is>
          <t>Yokohama</t>
        </is>
      </c>
      <c r="B40" s="9" t="n">
        <v>2</v>
      </c>
      <c r="C40" s="8" t="n">
        <v>4800</v>
      </c>
      <c r="D40" t="inlineStr">
        <is>
          <t>100%</t>
        </is>
      </c>
    </row>
    <row r="42">
      <c r="A42" s="2" t="inlineStr">
        <is>
          <t>I. 5. Progress of the Laying Out of Parks.</t>
        </is>
      </c>
    </row>
    <row r="43">
      <c r="A43" s="5" t="inlineStr">
        <is>
          <t>City</t>
        </is>
      </c>
      <c r="B43" s="5" t="inlineStr">
        <is>
          <t>No. of Parks to be laid out</t>
        </is>
      </c>
      <c r="C43" s="5" t="inlineStr">
        <is>
          <t>No. of Parks completed</t>
        </is>
      </c>
      <c r="D43" s="5" t="inlineStr">
        <is>
          <t>Rate of Progress</t>
        </is>
      </c>
    </row>
    <row r="44">
      <c r="A44" t="inlineStr">
        <is>
          <t>Tokyo</t>
        </is>
      </c>
      <c r="B44" t="inlineStr"/>
      <c r="C44" t="inlineStr"/>
      <c r="D44" t="inlineStr"/>
    </row>
    <row r="45">
      <c r="A45" t="inlineStr">
        <is>
          <t>Large Parks</t>
        </is>
      </c>
      <c r="B45" s="9" t="n">
        <v>3</v>
      </c>
      <c r="C45" s="9" t="n">
        <v>2</v>
      </c>
      <c r="D45" t="inlineStr">
        <is>
          <t>90%</t>
        </is>
      </c>
    </row>
    <row r="46">
      <c r="A46" t="inlineStr">
        <is>
          <t>Small Parks</t>
        </is>
      </c>
      <c r="B46" s="9" t="n">
        <v>51</v>
      </c>
      <c r="C46" s="9" t="n">
        <v>9</v>
      </c>
      <c r="D46" t="inlineStr">
        <is>
          <t>79%</t>
        </is>
      </c>
    </row>
    <row r="47">
      <c r="A47" t="inlineStr">
        <is>
          <t>Yokohama</t>
        </is>
      </c>
      <c r="B47" t="inlineStr"/>
      <c r="C47" t="inlineStr"/>
      <c r="D47" t="inlineStr"/>
    </row>
    <row r="48">
      <c r="A48" t="inlineStr">
        <is>
          <t>Large Parks</t>
        </is>
      </c>
      <c r="B48" s="9" t="n">
        <v>3</v>
      </c>
      <c r="C48" s="9" t="n">
        <v>3</v>
      </c>
      <c r="D48" t="inlineStr">
        <is>
          <t>100%</t>
        </is>
      </c>
    </row>
    <row r="50">
      <c r="A50" s="2" t="inlineStr">
        <is>
          <t>I. 6. Progress of the Readjustment of Underground Installations and Others.</t>
        </is>
      </c>
    </row>
    <row r="51">
      <c r="A51" s="5" t="inlineStr">
        <is>
          <t>City</t>
        </is>
      </c>
      <c r="B51" s="5" t="inlineStr">
        <is>
          <t>Rate of Progress</t>
        </is>
      </c>
      <c r="C51" s="5" t="n"/>
      <c r="D51" s="5" t="n"/>
    </row>
    <row r="52">
      <c r="A52" t="inlineStr">
        <is>
          <t>Tokyo</t>
        </is>
      </c>
      <c r="B52" t="inlineStr"/>
    </row>
    <row r="53">
      <c r="A53" t="inlineStr">
        <is>
          <t>Undertaken by the State</t>
        </is>
      </c>
      <c r="B53" t="inlineStr">
        <is>
          <t>88%</t>
        </is>
      </c>
    </row>
    <row r="54">
      <c r="A54" t="inlineStr">
        <is>
          <t>Undertaken by the City</t>
        </is>
      </c>
      <c r="B54" t="inlineStr">
        <is>
          <t>85%</t>
        </is>
      </c>
    </row>
    <row r="55">
      <c r="A55" t="inlineStr">
        <is>
          <t>Yokohama</t>
        </is>
      </c>
      <c r="B55" t="inlineStr"/>
    </row>
    <row r="56">
      <c r="A56" t="inlineStr">
        <is>
          <t>Undertaken by the State</t>
        </is>
      </c>
      <c r="B56" t="inlineStr">
        <is>
          <t>100%</t>
        </is>
      </c>
    </row>
    <row r="57">
      <c r="A57" t="inlineStr">
        <is>
          <t>Undertaken by the City</t>
        </is>
      </c>
      <c r="B57" t="inlineStr">
        <is>
          <t>100%</t>
        </is>
      </c>
    </row>
    <row r="59">
      <c r="A59" s="2" t="inlineStr">
        <is>
          <t>II. 1. Works Carried Out by the Tokyo and Kanagawa Prefectures.</t>
        </is>
      </c>
    </row>
    <row r="60">
      <c r="A60" s="5" t="inlineStr">
        <is>
          <t>Works</t>
        </is>
      </c>
      <c r="B60" s="5" t="inlineStr">
        <is>
          <t>Tokyo Rate of Progress</t>
        </is>
      </c>
      <c r="C60" s="5" t="inlineStr">
        <is>
          <t>Yokohama Rate of Progress</t>
        </is>
      </c>
      <c r="D60" s="5" t="n"/>
    </row>
    <row r="61">
      <c r="A61" t="inlineStr">
        <is>
          <t>A. Roads and Bridges</t>
        </is>
      </c>
      <c r="B61" t="inlineStr">
        <is>
          <t>99%</t>
        </is>
      </c>
      <c r="C61" t="inlineStr">
        <is>
          <t>100%</t>
        </is>
      </c>
    </row>
    <row r="62">
      <c r="A62" t="inlineStr">
        <is>
          <t>B. Educational provisions</t>
        </is>
      </c>
      <c r="B62" t="inlineStr">
        <is>
          <t>100%</t>
        </is>
      </c>
      <c r="C62" t="inlineStr">
        <is>
          <t>100%</t>
        </is>
      </c>
    </row>
    <row r="64">
      <c r="A64" s="2" t="inlineStr">
        <is>
          <t>II. 2. Works Carried Out by the Cities of Tokyo and Yokohama.</t>
        </is>
      </c>
    </row>
    <row r="65">
      <c r="A65" s="5" t="inlineStr">
        <is>
          <t>Works</t>
        </is>
      </c>
      <c r="B65" s="5" t="inlineStr">
        <is>
          <t>Tokyo Rate of Completion</t>
        </is>
      </c>
      <c r="C65" s="5" t="inlineStr">
        <is>
          <t>Yokohama Rate of Completion</t>
        </is>
      </c>
      <c r="D65" s="5" t="n"/>
    </row>
    <row r="66">
      <c r="A66" t="inlineStr">
        <is>
          <t>A. Roads and Bridges</t>
        </is>
      </c>
      <c r="B66" t="inlineStr">
        <is>
          <t>70%</t>
        </is>
      </c>
      <c r="C66" t="inlineStr">
        <is>
          <t>100%</t>
        </is>
      </c>
    </row>
    <row r="67">
      <c r="A67" t="inlineStr">
        <is>
          <t>B. Waterworks</t>
        </is>
      </c>
      <c r="B67" t="inlineStr">
        <is>
          <t>100%</t>
        </is>
      </c>
      <c r="C67" t="inlineStr">
        <is>
          <t>100%</t>
        </is>
      </c>
    </row>
    <row r="68">
      <c r="A68" t="inlineStr">
        <is>
          <t>C. Sewage-works</t>
        </is>
      </c>
      <c r="B68" t="inlineStr">
        <is>
          <t>89%</t>
        </is>
      </c>
      <c r="C68" t="inlineStr">
        <is>
          <t>100%</t>
        </is>
      </c>
    </row>
    <row r="69">
      <c r="A69" t="inlineStr">
        <is>
          <t>D. Sanitary provisions</t>
        </is>
      </c>
      <c r="B69" t="inlineStr">
        <is>
          <t>80%</t>
        </is>
      </c>
      <c r="C69" t="inlineStr">
        <is>
          <t>100%</t>
        </is>
      </c>
    </row>
    <row r="70">
      <c r="A70" t="inlineStr">
        <is>
          <t>E. Equipment for the disposition of garbage</t>
        </is>
      </c>
      <c r="B70" t="inlineStr">
        <is>
          <t>47%</t>
        </is>
      </c>
      <c r="C70" t="inlineStr">
        <is>
          <t>100%</t>
        </is>
      </c>
    </row>
    <row r="71">
      <c r="A71" t="inlineStr">
        <is>
          <t>F. Establishment of Central wholesale market</t>
        </is>
      </c>
      <c r="B71" t="inlineStr">
        <is>
          <t>51%</t>
        </is>
      </c>
      <c r="C71" t="inlineStr">
        <is>
          <t>100%</t>
        </is>
      </c>
    </row>
    <row r="72">
      <c r="A72" t="inlineStr">
        <is>
          <t>G. Educational provisions</t>
        </is>
      </c>
      <c r="B72" t="inlineStr">
        <is>
          <t>88%</t>
        </is>
      </c>
      <c r="C72" t="inlineStr">
        <is>
          <t>100%</t>
        </is>
      </c>
    </row>
    <row r="73">
      <c r="A73" t="inlineStr">
        <is>
          <t>H. Social institutions</t>
        </is>
      </c>
      <c r="B73" t="inlineStr">
        <is>
          <t>49%</t>
        </is>
      </c>
      <c r="C73" t="inlineStr">
        <is>
          <t>100%</t>
        </is>
      </c>
    </row>
    <row r="74">
      <c r="A74" t="inlineStr">
        <is>
          <t>I. Electric undertakings</t>
        </is>
      </c>
      <c r="B74" t="inlineStr">
        <is>
          <t>74%</t>
        </is>
      </c>
      <c r="C74" t="inlineStr">
        <is>
          <t>100%</t>
        </is>
      </c>
    </row>
    <row r="76">
      <c r="A76" s="2" t="inlineStr">
        <is>
          <t>Transcriber's notes</t>
        </is>
      </c>
    </row>
    <row r="77">
      <c r="A77" t="inlineStr">
        <is>
          <t>Printed as a series of small sub-tables under headings I (1-6) and II (1-2); each is a part here, labels as printed. Parts 1A-6 are on p. 462-463, II.1 on p. 463, II.2 on p. 464.</t>
        </is>
      </c>
    </row>
    <row r="78">
      <c r="A78" t="inlineStr">
        <is>
          <t>The per-cent sign is printed with the book's '%' glyph that resembles '¢'; transcribed as '%'.</t>
        </is>
      </c>
    </row>
    <row r="79">
      <c r="A79" t="inlineStr">
        <is>
          <t>No totals printed.</t>
        </is>
      </c>
    </row>
    <row r="80">
      <c r="A80" t="inlineStr">
        <is>
          <t>I.1.A Tokyo: 203,439 / 203,461 = 99.99%, printed 99.9%. Yokohama: ordered 19,642 vs removed 19,042 with rate 100% — as printed (the second digit of 19,642 is slightly broken but reads 6).</t>
        </is>
      </c>
    </row>
    <row r="81">
      <c r="A81" t="inlineStr">
        <is>
          <t>I.3.B Tokyo: 65 of 134 bridges completed but rate printed 68% (rate evidently refers to work progress, not count); likewise parks. As printed.</t>
        </is>
      </c>
    </row>
  </sheetData>
  <hyperlinks>
    <hyperlink xmlns:r="http://schemas.openxmlformats.org/officeDocument/2006/relationships" ref="A5" r:id="rId1"/>
  </hyperlinks>
  <pageMargins left="0.75" right="0.75" top="1" bottom="1" header="0.5" footer="0.5"/>
</worksheet>
</file>

<file path=xl/worksheets/sheet619.xml><?xml version="1.0" encoding="utf-8"?>
<worksheet xmlns="http://schemas.openxmlformats.org/spreadsheetml/2006/main">
  <sheetPr>
    <outlinePr summaryBelow="1" summaryRight="1"/>
    <pageSetUpPr/>
  </sheetPr>
  <dimension ref="A1:P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Reconstruction Expenditure by State</t>
        </is>
      </c>
    </row>
    <row r="2">
      <c r="A2" t="inlineStr">
        <is>
          <t>Six Premier Cities · printed pp. 464, 465</t>
        </is>
      </c>
    </row>
    <row r="3">
      <c r="A3" t="inlineStr">
        <is>
          <t>(in ¥1,000)</t>
        </is>
      </c>
    </row>
    <row r="4">
      <c r="A4" t="inlineStr">
        <is>
          <t>Scan: https://archive.org/details/japan-year-book-1930/page/n523/mode/1up, https://archive.org/details/japan-year-book-1930/page/n524/mode/1up</t>
        </is>
      </c>
    </row>
    <row r="5">
      <c r="A5" s="3" t="inlineStr">
        <is>
          <t>← Contents</t>
        </is>
      </c>
    </row>
    <row r="7">
      <c r="A7" s="5" t="inlineStr">
        <is>
          <t>Item</t>
        </is>
      </c>
      <c r="B7" s="5" t="inlineStr">
        <is>
          <t>Total estimate</t>
        </is>
      </c>
      <c r="C7" s="5" t="inlineStr">
        <is>
          <t>1923 — Estimate</t>
        </is>
      </c>
      <c r="D7" s="5" t="inlineStr">
        <is>
          <t>1923 — Actual disbursement</t>
        </is>
      </c>
      <c r="E7" s="5" t="inlineStr">
        <is>
          <t>1924 — Estimate</t>
        </is>
      </c>
      <c r="F7" s="5" t="inlineStr">
        <is>
          <t>1924 — Actual disbursement</t>
        </is>
      </c>
      <c r="G7" s="5" t="inlineStr">
        <is>
          <t>1925 — Estimate</t>
        </is>
      </c>
      <c r="H7" s="5" t="inlineStr">
        <is>
          <t>1925 — Actual disbursement</t>
        </is>
      </c>
      <c r="I7" s="5" t="inlineStr">
        <is>
          <t>1926 — Estimate</t>
        </is>
      </c>
      <c r="J7" s="5" t="inlineStr">
        <is>
          <t>1926 — Actual disbursement</t>
        </is>
      </c>
      <c r="K7" s="5" t="inlineStr">
        <is>
          <t>1927 — Estimate</t>
        </is>
      </c>
      <c r="L7" s="5" t="inlineStr">
        <is>
          <t>1927 — Actual disbursement</t>
        </is>
      </c>
      <c r="M7" s="5" t="inlineStr">
        <is>
          <t>1928 — Estimate</t>
        </is>
      </c>
      <c r="N7" s="5" t="inlineStr">
        <is>
          <t>1928 — Actual disbursement</t>
        </is>
      </c>
      <c r="O7" s="5" t="inlineStr">
        <is>
          <t>Expenditure 1923 to 1928 (Total)</t>
        </is>
      </c>
      <c r="P7" s="5" t="inlineStr">
        <is>
          <t>Remainder</t>
        </is>
      </c>
    </row>
    <row r="8">
      <c r="A8" t="inlineStr">
        <is>
          <t>Reconstruction Expenditure</t>
        </is>
      </c>
      <c r="B8" s="8" t="n">
        <v>342193</v>
      </c>
      <c r="C8" s="8" t="n">
        <v>6292</v>
      </c>
      <c r="D8" s="8" t="n">
        <v>3431</v>
      </c>
      <c r="E8" s="8" t="n">
        <v>87607</v>
      </c>
      <c r="F8" s="8" t="n">
        <v>5465</v>
      </c>
      <c r="G8" s="8" t="n">
        <v>68855</v>
      </c>
      <c r="H8" s="8" t="n">
        <v>66380</v>
      </c>
      <c r="I8" s="8" t="n">
        <v>58690</v>
      </c>
      <c r="J8" s="8" t="n">
        <v>47847</v>
      </c>
      <c r="K8" s="8" t="n">
        <v>53236</v>
      </c>
      <c r="L8" s="8" t="n">
        <v>63199</v>
      </c>
      <c r="M8" s="8" t="n">
        <v>24046</v>
      </c>
      <c r="N8" s="8" t="n">
        <v>64827</v>
      </c>
      <c r="O8" s="8" t="n">
        <v>291149</v>
      </c>
      <c r="P8" s="8" t="n">
        <v>55353</v>
      </c>
    </row>
    <row r="9">
      <c r="A9" t="inlineStr">
        <is>
          <t>Reconstruction of Tokyo</t>
        </is>
      </c>
      <c r="B9" s="8" t="n">
        <v>306678</v>
      </c>
      <c r="C9" s="8" t="n">
        <v>5706</v>
      </c>
      <c r="D9" s="8" t="n">
        <v>3380</v>
      </c>
      <c r="E9" s="8" t="n">
        <v>77955</v>
      </c>
      <c r="F9" s="8" t="n">
        <v>44470</v>
      </c>
      <c r="G9" s="8" t="n">
        <v>61463</v>
      </c>
      <c r="H9" s="8" t="n">
        <v>60241</v>
      </c>
      <c r="I9" s="8" t="n">
        <v>53519</v>
      </c>
      <c r="J9" s="8" t="n">
        <v>38517</v>
      </c>
      <c r="K9" s="8" t="n">
        <v>46293</v>
      </c>
      <c r="L9" s="8" t="n">
        <v>51011</v>
      </c>
      <c r="M9" s="8" t="n">
        <v>14726</v>
      </c>
      <c r="N9" s="8" t="n">
        <v>57006</v>
      </c>
      <c r="O9" s="8" t="n">
        <v>254629</v>
      </c>
      <c r="P9" s="8" t="n">
        <v>52050</v>
      </c>
    </row>
    <row r="10">
      <c r="A10" t="inlineStr">
        <is>
          <t>Roads &amp; streets</t>
        </is>
      </c>
      <c r="B10" s="8" t="n">
        <v>257458</v>
      </c>
      <c r="C10" s="8" t="n">
        <v>4447</v>
      </c>
      <c r="D10" s="8" t="n">
        <v>3148</v>
      </c>
      <c r="E10" s="8" t="n">
        <v>63790</v>
      </c>
      <c r="F10" s="8" t="n">
        <v>38122</v>
      </c>
      <c r="G10" s="8" t="n">
        <v>50581</v>
      </c>
      <c r="H10" s="8" t="n">
        <v>50251</v>
      </c>
      <c r="I10" s="8" t="n">
        <v>47193</v>
      </c>
      <c r="J10" s="8" t="n">
        <v>28403</v>
      </c>
      <c r="K10" s="8" t="n">
        <v>40514</v>
      </c>
      <c r="L10" s="8" t="n">
        <v>38531</v>
      </c>
      <c r="M10" s="8" t="n">
        <v>11367</v>
      </c>
      <c r="N10" s="8" t="n">
        <v>47892</v>
      </c>
      <c r="O10" s="8" t="n">
        <v>206285</v>
      </c>
      <c r="P10" s="8" t="n">
        <v>51173</v>
      </c>
    </row>
    <row r="11">
      <c r="A11" t="inlineStr">
        <is>
          <t>Canals</t>
        </is>
      </c>
      <c r="B11" s="8" t="n">
        <v>28500</v>
      </c>
      <c r="C11" s="9" t="n">
        <v>370</v>
      </c>
      <c r="D11" t="inlineStr">
        <is>
          <t>—</t>
        </is>
      </c>
      <c r="E11" s="8" t="n">
        <v>6040</v>
      </c>
      <c r="F11" s="8" t="n">
        <v>1523</v>
      </c>
      <c r="G11" s="8" t="n">
        <v>4861</v>
      </c>
      <c r="H11" s="8" t="n">
        <v>2829</v>
      </c>
      <c r="I11" s="8" t="n">
        <v>4680</v>
      </c>
      <c r="J11" s="8" t="n">
        <v>1969</v>
      </c>
      <c r="K11" s="8" t="n">
        <v>3849</v>
      </c>
      <c r="L11" s="8" t="n">
        <v>2394</v>
      </c>
      <c r="M11" s="8" t="n">
        <v>1303</v>
      </c>
      <c r="N11" s="8" t="n">
        <v>3423</v>
      </c>
      <c r="O11" s="8" t="n">
        <v>12139</v>
      </c>
      <c r="P11" s="8" t="n">
        <v>16741</v>
      </c>
    </row>
    <row r="12">
      <c r="A12" t="inlineStr">
        <is>
          <t>Parks</t>
        </is>
      </c>
      <c r="B12" s="8" t="n">
        <v>11900</v>
      </c>
      <c r="C12" s="9" t="n">
        <v>282</v>
      </c>
      <c r="D12" t="inlineStr">
        <is>
          <t>—</t>
        </is>
      </c>
      <c r="E12" s="8" t="n">
        <v>3853</v>
      </c>
      <c r="F12" s="8" t="n">
        <v>4122</v>
      </c>
      <c r="G12" s="8" t="n">
        <v>2968</v>
      </c>
      <c r="H12" s="8" t="n">
        <v>2057</v>
      </c>
      <c r="I12" s="8" t="n">
        <v>1183</v>
      </c>
      <c r="J12" s="8" t="n">
        <v>1373</v>
      </c>
      <c r="K12" s="8" t="n">
        <v>1603</v>
      </c>
      <c r="L12" s="8" t="n">
        <v>2086</v>
      </c>
      <c r="M12" s="8" t="n">
        <v>2011</v>
      </c>
      <c r="N12" s="8" t="n">
        <v>1093</v>
      </c>
      <c r="O12" s="8" t="n">
        <v>10794</v>
      </c>
      <c r="P12" s="8" t="n">
        <v>1106</v>
      </c>
    </row>
    <row r="13">
      <c r="A13" t="inlineStr">
        <is>
          <t>Land adjustment</t>
        </is>
      </c>
      <c r="B13" s="8" t="n">
        <v>9750</v>
      </c>
      <c r="C13" s="9" t="n">
        <v>600</v>
      </c>
      <c r="D13" s="9" t="n">
        <v>232</v>
      </c>
      <c r="E13" s="8" t="n">
        <v>4272</v>
      </c>
      <c r="F13" s="9" t="n">
        <v>706</v>
      </c>
      <c r="G13" s="8" t="n">
        <v>3053</v>
      </c>
      <c r="H13" s="8" t="n">
        <v>5103</v>
      </c>
      <c r="I13" s="9" t="n">
        <v>463</v>
      </c>
      <c r="J13" s="8" t="n">
        <v>6771</v>
      </c>
      <c r="K13" s="9" t="n">
        <v>277</v>
      </c>
      <c r="L13" s="8" t="n">
        <v>8000</v>
      </c>
      <c r="M13" s="9" t="n">
        <v>45</v>
      </c>
      <c r="N13" s="8" t="n">
        <v>4598</v>
      </c>
      <c r="O13" s="8" t="n">
        <v>25411</v>
      </c>
      <c r="P13" s="8" t="n">
        <v>16661</v>
      </c>
    </row>
    <row r="14">
      <c r="A14" t="inlineStr">
        <is>
          <t>Reconstruction of Yokohama</t>
        </is>
      </c>
      <c r="B14" s="8" t="n">
        <v>35514</v>
      </c>
      <c r="C14" s="9" t="n">
        <v>586</v>
      </c>
      <c r="D14" s="9" t="n">
        <v>51</v>
      </c>
      <c r="E14" s="8" t="n">
        <v>9650</v>
      </c>
      <c r="F14" s="9" t="n">
        <v>991</v>
      </c>
      <c r="G14" s="8" t="n">
        <v>7392</v>
      </c>
      <c r="H14" s="8" t="n">
        <v>6139</v>
      </c>
      <c r="I14" s="8" t="n">
        <v>5171</v>
      </c>
      <c r="J14" s="8" t="n">
        <v>9330</v>
      </c>
      <c r="K14" s="8" t="n">
        <v>6993</v>
      </c>
      <c r="L14" s="8" t="n">
        <v>12188</v>
      </c>
      <c r="M14" s="8" t="n">
        <v>6993</v>
      </c>
      <c r="N14" s="8" t="n">
        <v>7821</v>
      </c>
      <c r="O14" s="8" t="n">
        <v>36521</v>
      </c>
      <c r="P14" s="8" t="n">
        <v>2994</v>
      </c>
    </row>
    <row r="15">
      <c r="A15" t="inlineStr">
        <is>
          <t>Roads &amp; streets</t>
        </is>
      </c>
      <c r="B15" s="8" t="n">
        <v>25175</v>
      </c>
      <c r="C15" s="9" t="n">
        <v>325</v>
      </c>
      <c r="D15" s="9" t="n">
        <v>29</v>
      </c>
      <c r="E15" s="8" t="n">
        <v>7255</v>
      </c>
      <c r="F15" s="9" t="n">
        <v>707</v>
      </c>
      <c r="G15" s="8" t="n">
        <v>5464</v>
      </c>
      <c r="H15" s="8" t="n">
        <v>4488</v>
      </c>
      <c r="I15" s="8" t="n">
        <v>3779</v>
      </c>
      <c r="J15" s="8" t="n">
        <v>6988</v>
      </c>
      <c r="K15" s="8" t="n">
        <v>4841</v>
      </c>
      <c r="L15" s="8" t="n">
        <v>8042</v>
      </c>
      <c r="M15" s="8" t="n">
        <v>5475</v>
      </c>
      <c r="N15" s="8" t="n">
        <v>5966</v>
      </c>
      <c r="O15" s="8" t="n">
        <v>26220</v>
      </c>
      <c r="P15" s="8" t="n">
        <v>1563</v>
      </c>
    </row>
    <row r="16">
      <c r="A16" t="inlineStr">
        <is>
          <t>Canals</t>
        </is>
      </c>
      <c r="B16" s="8" t="n">
        <v>5612</v>
      </c>
      <c r="C16" s="9" t="n">
        <v>58</v>
      </c>
      <c r="D16" t="inlineStr">
        <is>
          <t>—</t>
        </is>
      </c>
      <c r="E16" s="9" t="n">
        <v>966</v>
      </c>
      <c r="F16" s="9" t="n">
        <v>166</v>
      </c>
      <c r="G16" s="9" t="n">
        <v>797</v>
      </c>
      <c r="H16" s="9" t="n">
        <v>858</v>
      </c>
      <c r="I16" s="8" t="n">
        <v>1002</v>
      </c>
      <c r="J16" s="9" t="n">
        <v>971</v>
      </c>
      <c r="K16" s="8" t="n">
        <v>1547</v>
      </c>
      <c r="L16" s="9" t="n">
        <v>550</v>
      </c>
      <c r="M16" s="8" t="n">
        <v>1242</v>
      </c>
      <c r="N16" s="9" t="n">
        <v>575</v>
      </c>
      <c r="O16" s="8" t="n">
        <v>3121</v>
      </c>
      <c r="P16" s="8" t="n">
        <v>2491</v>
      </c>
    </row>
    <row r="17">
      <c r="A17" t="inlineStr">
        <is>
          <t>Parks</t>
        </is>
      </c>
      <c r="B17" s="8" t="n">
        <v>2163</v>
      </c>
      <c r="C17" s="9" t="n">
        <v>9</v>
      </c>
      <c r="D17" t="inlineStr">
        <is>
          <t>—</t>
        </is>
      </c>
      <c r="E17" s="9" t="n">
        <v>162</v>
      </c>
      <c r="F17" s="9" t="n">
        <v>1</v>
      </c>
      <c r="G17" s="9" t="n">
        <v>344</v>
      </c>
      <c r="H17" s="9" t="n">
        <v>504</v>
      </c>
      <c r="I17" s="9" t="n">
        <v>139</v>
      </c>
      <c r="J17" s="9" t="n">
        <v>180</v>
      </c>
      <c r="K17" s="9" t="n">
        <v>512</v>
      </c>
      <c r="L17" s="9" t="n">
        <v>687</v>
      </c>
      <c r="M17" s="9" t="n">
        <v>997</v>
      </c>
      <c r="N17" s="9" t="n">
        <v>423</v>
      </c>
      <c r="O17" s="8" t="n">
        <v>1805</v>
      </c>
      <c r="P17" s="9" t="n">
        <v>154</v>
      </c>
    </row>
    <row r="18">
      <c r="A18" t="inlineStr">
        <is>
          <t>Land adjustment</t>
        </is>
      </c>
      <c r="B18" s="8" t="n">
        <v>2561</v>
      </c>
      <c r="C18" s="8" t="n">
        <v>2561</v>
      </c>
      <c r="D18" s="9" t="n">
        <v>154</v>
      </c>
      <c r="E18" s="8" t="n">
        <v>1269</v>
      </c>
      <c r="F18" s="9" t="n">
        <v>117</v>
      </c>
      <c r="G18" s="9" t="n">
        <v>787</v>
      </c>
      <c r="H18" s="9" t="n">
        <v>279</v>
      </c>
      <c r="I18" s="9" t="n">
        <v>251</v>
      </c>
      <c r="J18" s="8" t="n">
        <v>3191</v>
      </c>
      <c r="K18" s="9" t="n">
        <v>93</v>
      </c>
      <c r="L18" s="8" t="n">
        <v>2909</v>
      </c>
      <c r="M18" s="8" t="n">
        <v>1606</v>
      </c>
      <c r="N18" s="9" t="n">
        <v>857</v>
      </c>
      <c r="O18" s="8" t="n">
        <v>5375</v>
      </c>
      <c r="P18" s="8" t="n">
        <v>1214</v>
      </c>
    </row>
    <row r="20">
      <c r="A20" s="2" t="inlineStr">
        <is>
          <t>Transcriber's notes</t>
        </is>
      </c>
    </row>
    <row r="21">
      <c r="A21" t="inlineStr">
        <is>
          <t>Printed in four blocks headed '(Continued)': Total estimate + 1923-1924; 1925-1926; 1927-1928 (Tokyo rows on p. 464, Yokohama rows at head of p. 465); Expenditure 1923 to 1928 (Total) + Remainder (p. 465). Merged here into one row per item.</t>
        </is>
      </c>
    </row>
    <row r="22">
      <c r="A22" t="inlineStr">
        <is>
          <t>Stub rows 'Reconstruction Expenditure', 'Reconstruction of Tokyo', 'Reconstruction of Yokohama' as printed (two-line stubs joined).</t>
        </is>
      </c>
    </row>
    <row r="23">
      <c r="A23" t="inlineStr">
        <is>
          <t>Reconciliation, Tokyo (4 items vs 'Reconstruction of Tokyo'): reconciles for 1923 actual, 1924 est., 1925 est., 1926 est., 1927 actual, 1928 est. and actual, Expenditure 1923-28 (254,629); within 1-3 (rounding) for 1924 actual (44,473 vs 44,470), 1925 actual (60,240 vs 60,241), 1926 actual (38,516 vs 38,517); does NOT reconcile: Total estimate 307,608 vs 306,678 (diff -930), 1923 est. 5,699 vs 5,706 (diff 7), 1927 est. 46,243 vs 46,293 (diff 50), Remainder 85,681 vs 52,050.</t>
        </is>
      </c>
    </row>
    <row r="24">
      <c r="A24" t="inlineStr">
        <is>
          <t>Reconciliation, Yokohama (4 items vs 'Reconstruction of Yokohama'): reconciles for 1924 actual, 1925 est., 1926 est., 1927 est. and actual, 1928 actual, Expenditure 1923-28 (36,521); within 2-3 for Total estimate (35,511 vs 35,514) and 1924 est. (9,652 vs 9,650); does NOT reconcile: 1923 est. 2,953 vs 586 (Land adjustment 1923 est. printed 2,561 = its Total estimate), 1923 actual 183 vs 51, 1925 actual 6,129 vs 6,139 (diff 10), 1926 actual 11,330 vs 9,330 (diff -2,000), 1928 est. 9,320 vs 6,993, Remainder 5,422 vs 2,994.</t>
        </is>
      </c>
    </row>
    <row r="25">
      <c r="A25" t="inlineStr">
        <is>
          <t>Reconciliation, Tokyo + Yokohama vs 'Reconstruction Expenditure': reconciles (or within 1-2) for Total estimate, all Estimate and Actual columns except 1924 actual (sum 45,461 vs printed 5,465 — the printed figure is clearly '5,465'), 1927 est. (53,286 vs 53,236), 1928 est. (21,719 vs 24,046), Remainder (55,044 vs 55,353); Expenditure 1923-28 291,150 vs 291,149 (diff 1).</t>
        </is>
      </c>
    </row>
    <row r="26">
      <c r="A26" t="inlineStr">
        <is>
          <t>Row check, sum of six Actual disbursements vs 'Expenditure 1923 to 1928 (Total)': Reconstruction Expenditure 251,149 vs 291,149 (diff 40,000, consistent with the 1924 actual 5,465 being a misprint for 45,465); Tokyo 254,625 vs 254,629; Tokyo Roads 206,347 vs 206,285; Canals 12,138 vs 12,139; Parks 10,731 vs 10,794; Land adj. 25,410 vs 25,411; Yokohama 36,520 vs 36,521; Yokohama Roads 26,220 — reconciles; Canals 3,120 vs 3,121; Parks 1,795 vs 1,805; Land adj. 7,507 vs 5,375. Remainder = Total estimate - Expenditure 1923-28 holds for Tokyo Roads (51,173), Parks (1,106), Yokohama Canals (2,491), and Tokyo total (52,049 vs 52,050); not for the other rows. All figures transcribed as printed; the cells involved were re-read.</t>
        </is>
      </c>
    </row>
  </sheetData>
  <hyperlinks>
    <hyperlink xmlns:r="http://schemas.openxmlformats.org/officeDocument/2006/relationships" ref="A5" r:id="rId1"/>
  </hyperlinks>
  <pageMargins left="0.75" right="0.75" top="1" bottom="1" header="0.5" footer="0.5"/>
</worksheet>
</file>

<file path=xl/worksheets/sheet620.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[Tokyo municipal revenue and expenditure]</t>
        </is>
      </c>
    </row>
    <row r="2">
      <c r="A2" t="inlineStr">
        <is>
          <t>Six Premier Cities · printed pp. 465</t>
        </is>
      </c>
    </row>
    <row r="3">
      <c r="A3" t="inlineStr">
        <is>
          <t>The Six Premier Cities — 1. Tokyo — Finance.—The finances of the city of Tokyo made a sudden expansion after the war with Russia. With the adoption of the tramway municipalization scheme in 1911-12 the figures swelled further. Details are shown:</t>
        </is>
      </c>
    </row>
    <row r="4">
      <c r="A4" t="inlineStr">
        <is>
          <t>Scan: https://archive.org/details/japan-year-book-1930/page/n524/mode/1up</t>
        </is>
      </c>
    </row>
    <row r="5">
      <c r="A5" s="3" t="inlineStr">
        <is>
          <t>← Contents</t>
        </is>
      </c>
    </row>
    <row r="7">
      <c r="A7" s="5" t="inlineStr">
        <is>
          <t>Year ended March</t>
        </is>
      </c>
      <c r="B7" s="5" t="inlineStr">
        <is>
          <t>Revenue Yen 1,000</t>
        </is>
      </c>
      <c r="C7" s="5" t="inlineStr">
        <is>
          <t>Expenditure Yen 1,000</t>
        </is>
      </c>
    </row>
    <row r="8">
      <c r="A8" t="inlineStr">
        <is>
          <t>1927 (estimate)</t>
        </is>
      </c>
      <c r="B8" s="8" t="n">
        <v>261635</v>
      </c>
      <c r="C8" s="8" t="n">
        <v>257578</v>
      </c>
    </row>
    <row r="9">
      <c r="A9" t="inlineStr">
        <is>
          <t>1928 "</t>
        </is>
      </c>
      <c r="B9" s="8" t="n">
        <v>247800</v>
      </c>
      <c r="C9" s="8" t="n">
        <v>245562</v>
      </c>
    </row>
    <row r="10">
      <c r="A10" t="inlineStr">
        <is>
          <t>1929 "</t>
        </is>
      </c>
      <c r="B10" s="8" t="n">
        <v>261282</v>
      </c>
      <c r="C10" s="8" t="n">
        <v>261736</v>
      </c>
    </row>
    <row r="12">
      <c r="A12" s="2" t="inlineStr">
        <is>
          <t>Transcriber's notes</t>
        </is>
      </c>
    </row>
    <row r="13">
      <c r="A13" t="inlineStr">
        <is>
          <t>No totals printed.</t>
        </is>
      </c>
    </row>
  </sheetData>
  <hyperlinks>
    <hyperlink xmlns:r="http://schemas.openxmlformats.org/officeDocument/2006/relationships" ref="A5" r:id="rId1"/>
  </hyperlinks>
  <pageMargins left="0.75" right="0.75" top="1" bottom="1" header="0.5" footer="0.5"/>
</worksheet>
</file>

<file path=xl/worksheets/sheet6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[Tokyo municipal taxation]</t>
        </is>
      </c>
    </row>
    <row r="2">
      <c r="A2" t="inlineStr">
        <is>
          <t>Six Premier Cities · printed pp. 465</t>
        </is>
      </c>
    </row>
    <row r="3">
      <c r="A3" t="inlineStr">
        <is>
          <t>1. Tokyo — Details are shown below (in ¥1,000):—</t>
        </is>
      </c>
    </row>
    <row r="4">
      <c r="A4" t="inlineStr">
        <is>
          <t>Scan: https://archive.org/details/japan-year-book-1930/page/n524/mode/1up</t>
        </is>
      </c>
    </row>
    <row r="5">
      <c r="A5" s="3" t="inlineStr">
        <is>
          <t>← Contents</t>
        </is>
      </c>
    </row>
    <row r="7">
      <c r="A7" s="5" t="inlineStr">
        <is>
          <t>Year</t>
        </is>
      </c>
      <c r="B7" s="5" t="inlineStr">
        <is>
          <t>Additional</t>
        </is>
      </c>
      <c r="C7" s="5" t="inlineStr">
        <is>
          <t>Special</t>
        </is>
      </c>
      <c r="D7" s="5" t="inlineStr">
        <is>
          <t>Special for street improvement</t>
        </is>
      </c>
      <c r="E7" s="5" t="inlineStr">
        <is>
          <t>Total</t>
        </is>
      </c>
    </row>
    <row r="8">
      <c r="A8" s="9" t="n">
        <v>1926</v>
      </c>
      <c r="B8" s="8" t="n">
        <v>15006</v>
      </c>
      <c r="C8" s="8" t="n">
        <v>2091</v>
      </c>
      <c r="D8" s="8" t="n">
        <v>2449</v>
      </c>
      <c r="E8" s="8" t="n">
        <v>19546</v>
      </c>
    </row>
    <row r="9">
      <c r="A9" t="inlineStr">
        <is>
          <t>1927 (estimate)</t>
        </is>
      </c>
      <c r="B9" s="8" t="n">
        <v>17118</v>
      </c>
      <c r="C9" s="8" t="n">
        <v>3559</v>
      </c>
      <c r="D9" t="inlineStr">
        <is>
          <t>—</t>
        </is>
      </c>
      <c r="E9" s="8" t="n">
        <v>20681</v>
      </c>
    </row>
    <row r="10">
      <c r="A10" t="inlineStr">
        <is>
          <t>1928 "</t>
        </is>
      </c>
      <c r="B10" s="8" t="n">
        <v>16034</v>
      </c>
      <c r="C10" s="8" t="n">
        <v>3756</v>
      </c>
      <c r="D10" t="inlineStr">
        <is>
          <t>—</t>
        </is>
      </c>
      <c r="E10" s="8" t="n">
        <v>19790</v>
      </c>
    </row>
    <row r="12">
      <c r="A12" s="2" t="inlineStr">
        <is>
          <t>Transcriber's notes</t>
        </is>
      </c>
    </row>
    <row r="13">
      <c r="A13" t="inlineStr">
        <is>
          <t>Total vs Additional + Special + Special for street improvement: 1926 19,546 — reconciles; 1927 20,677 vs 20,681 (diff 4); 1928 19,790 — reconciles.</t>
        </is>
      </c>
    </row>
  </sheetData>
  <hyperlinks>
    <hyperlink xmlns:r="http://schemas.openxmlformats.org/officeDocument/2006/relationships" ref="A5" r:id="rId1"/>
  </hyperlinks>
  <pageMargins left="0.75" right="0.75" top="1" bottom="1" header="0.5" footer="0.5"/>
</worksheet>
</file>

<file path=xl/worksheets/sheet62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[Tokyo municipal budget: general account and special accounts]</t>
        </is>
      </c>
    </row>
    <row r="2">
      <c r="A2" t="inlineStr">
        <is>
          <t>Six Premier Cities · printed pp. 465, 466</t>
        </is>
      </c>
    </row>
    <row r="3">
      <c r="A3" t="inlineStr">
        <is>
          <t>1. Tokyo — The following shows the revenue and expenditure of the general account and 14 special accounts of the Municipality Budget for 1928-29 and 1929-'30 (in ¥1,000):</t>
        </is>
      </c>
    </row>
    <row r="4">
      <c r="A4" t="inlineStr">
        <is>
          <t>Scan: https://archive.org/details/japan-year-book-1930/page/n524/mode/1up, https://archive.org/details/japan-year-book-1930/page/n525/mode/1up</t>
        </is>
      </c>
    </row>
    <row r="5">
      <c r="A5" s="3" t="inlineStr">
        <is>
          <t>← Contents</t>
        </is>
      </c>
    </row>
    <row r="7">
      <c r="A7" s="5" t="inlineStr">
        <is>
          <t>Account</t>
        </is>
      </c>
      <c r="B7" s="5" t="inlineStr">
        <is>
          <t>1929-'30 — Revenue</t>
        </is>
      </c>
      <c r="C7" s="5" t="inlineStr">
        <is>
          <t>1929-'30 — Expenditure</t>
        </is>
      </c>
      <c r="D7" s="5" t="inlineStr">
        <is>
          <t>1928-'29 — Revenue</t>
        </is>
      </c>
      <c r="E7" s="5" t="inlineStr">
        <is>
          <t>1928-'29 — Expenditure</t>
        </is>
      </c>
    </row>
    <row r="8">
      <c r="A8" t="inlineStr">
        <is>
          <t>City (general)</t>
        </is>
      </c>
      <c r="B8" s="8" t="n">
        <v>84519</v>
      </c>
      <c r="C8" s="8" t="n">
        <v>84519</v>
      </c>
      <c r="D8" s="8" t="n">
        <v>126151</v>
      </c>
      <c r="E8" s="8" t="n">
        <v>126151</v>
      </c>
    </row>
    <row r="9">
      <c r="A9" t="inlineStr">
        <is>
          <t>Waterworks</t>
        </is>
      </c>
      <c r="B9" s="8" t="n">
        <v>19854</v>
      </c>
      <c r="C9" s="8" t="n">
        <v>19303</v>
      </c>
      <c r="D9" s="8" t="n">
        <v>22047</v>
      </c>
      <c r="E9" s="8" t="n">
        <v>22023</v>
      </c>
    </row>
    <row r="10">
      <c r="A10" t="inlineStr">
        <is>
          <t>Sinking fund for public loans</t>
        </is>
      </c>
      <c r="B10" s="8" t="n">
        <v>45893</v>
      </c>
      <c r="C10" s="8" t="n">
        <v>45893</v>
      </c>
      <c r="D10" s="8" t="n">
        <v>33025</v>
      </c>
      <c r="E10" s="8" t="n">
        <v>33025</v>
      </c>
    </row>
    <row r="11">
      <c r="A11" t="inlineStr">
        <is>
          <t>Mutual relief against fires</t>
        </is>
      </c>
      <c r="B11" s="8" t="n">
        <v>1160</v>
      </c>
      <c r="C11" s="8" t="n">
        <v>1160</v>
      </c>
      <c r="D11" s="8" t="n">
        <v>1017</v>
      </c>
      <c r="E11" s="8" t="n">
        <v>1017</v>
      </c>
    </row>
    <row r="12">
      <c r="A12" t="inlineStr">
        <is>
          <t>Public dining halls</t>
        </is>
      </c>
      <c r="B12" s="9" t="n">
        <v>996</v>
      </c>
      <c r="C12" s="9" t="n">
        <v>968</v>
      </c>
      <c r="D12" s="9" t="n">
        <v>502</v>
      </c>
      <c r="E12" s="9" t="n">
        <v>477</v>
      </c>
    </row>
    <row r="13">
      <c r="A13" t="inlineStr">
        <is>
          <t>Workhouse</t>
        </is>
      </c>
      <c r="B13" t="inlineStr">
        <is>
          <t>—</t>
        </is>
      </c>
      <c r="C13" t="inlineStr">
        <is>
          <t>—</t>
        </is>
      </c>
      <c r="D13" s="8" t="n">
        <v>6966</v>
      </c>
      <c r="E13" s="8" t="n">
        <v>6963</v>
      </c>
    </row>
    <row r="14">
      <c r="A14" t="inlineStr">
        <is>
          <t>Electric tramway</t>
        </is>
      </c>
      <c r="B14" s="8" t="n">
        <v>47441</v>
      </c>
      <c r="C14" s="8" t="n">
        <v>47441</v>
      </c>
      <c r="D14" s="8" t="n">
        <v>47940</v>
      </c>
      <c r="E14" s="8" t="n">
        <v>47940</v>
      </c>
    </row>
    <row r="15">
      <c r="A15" t="inlineStr">
        <is>
          <t>Electric power supply</t>
        </is>
      </c>
      <c r="B15" s="8" t="n">
        <v>13081</v>
      </c>
      <c r="C15" s="8" t="n">
        <v>13081</v>
      </c>
      <c r="D15" s="8" t="n">
        <v>12256</v>
      </c>
      <c r="E15" s="8" t="n">
        <v>12256</v>
      </c>
    </row>
    <row r="16">
      <c r="A16" t="inlineStr">
        <is>
          <t>Elec. undertaking sinking fund</t>
        </is>
      </c>
      <c r="B16" s="8" t="n">
        <v>39659</v>
      </c>
      <c r="C16" s="8" t="n">
        <v>34583</v>
      </c>
      <c r="D16" s="8" t="n">
        <v>41345</v>
      </c>
      <c r="E16" s="8" t="n">
        <v>37072</v>
      </c>
    </row>
    <row r="17">
      <c r="A17" t="inlineStr">
        <is>
          <t>City poor house</t>
        </is>
      </c>
      <c r="B17" s="9" t="n">
        <v>685</v>
      </c>
      <c r="C17" s="9" t="n">
        <v>685</v>
      </c>
      <c r="D17" s="9" t="n">
        <v>710</v>
      </c>
      <c r="E17" s="9" t="n">
        <v>710</v>
      </c>
    </row>
    <row r="18">
      <c r="A18" t="inlineStr">
        <is>
          <t>Total including others</t>
        </is>
      </c>
      <c r="B18" s="8" t="n">
        <v>315977</v>
      </c>
      <c r="C18" s="8" t="n">
        <v>308679</v>
      </c>
      <c r="D18" s="8" t="n">
        <v>331194</v>
      </c>
      <c r="E18" s="8" t="n">
        <v>325880</v>
      </c>
    </row>
    <row r="20">
      <c r="A20" s="2" t="inlineStr">
        <is>
          <t>Transcriber's notes</t>
        </is>
      </c>
    </row>
    <row r="21">
      <c r="A21" t="inlineStr">
        <is>
          <t>Introductory sentence is at the foot of p. 465 (leaf p0524); the table itself is at the head of the next page (leaf p0525), whose page number is misprinted '366' in the source (should be 466).</t>
        </is>
      </c>
    </row>
    <row r="22">
      <c r="A22" t="inlineStr">
        <is>
          <t>Total including others includes accounts not listed (14 special accounts, 9 listed), so listed items fall short of the totals as expected: 1929-'30 revenue listed 253,288 vs 315,977; expenditure 247,633 vs 308,679; 1928-'29 revenue 291,959 vs 331,194; expenditure 287,634 vs 325,880.</t>
        </is>
      </c>
    </row>
  </sheetData>
  <hyperlinks>
    <hyperlink xmlns:r="http://schemas.openxmlformats.org/officeDocument/2006/relationships" ref="A5" r:id="rId1"/>
  </hyperlinks>
  <pageMargins left="0.75" right="0.75" top="1" bottom="1" header="0.5" footer="0.5"/>
</worksheet>
</file>

<file path=xl/worksheets/sheet62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[Tokyo municipal electric tramways]</t>
        </is>
      </c>
    </row>
    <row r="2">
      <c r="A2" t="inlineStr">
        <is>
          <t>Six Premier Cities · printed pp. 467</t>
        </is>
      </c>
    </row>
    <row r="3">
      <c r="A3" t="inlineStr">
        <is>
          <t>1. Tokyo — Electric Tramways.— ... The data of the service in the recent years are tabulated below:—</t>
        </is>
      </c>
    </row>
    <row r="4">
      <c r="A4" t="inlineStr">
        <is>
          <t>Scan: https://archive.org/details/japan-year-book-1930/page/n526/mode/1up</t>
        </is>
      </c>
    </row>
    <row r="5">
      <c r="A5" s="3" t="inlineStr">
        <is>
          <t>← Contents</t>
        </is>
      </c>
    </row>
    <row r="7">
      <c r="A7" s="5" t="inlineStr">
        <is>
          <t>Year ended March</t>
        </is>
      </c>
      <c r="B7" s="5" t="inlineStr">
        <is>
          <t>Mileage open to traffic</t>
        </is>
      </c>
      <c r="C7" s="5" t="inlineStr">
        <is>
          <t>Average working mileage per day</t>
        </is>
      </c>
      <c r="D7" s="5" t="inlineStr">
        <is>
          <t>No. of passenger carried per day</t>
        </is>
      </c>
      <c r="E7" s="5" t="inlineStr">
        <is>
          <t>Passenger receipts per day Yen</t>
        </is>
      </c>
    </row>
    <row r="8">
      <c r="A8" s="9" t="n">
        <v>1925</v>
      </c>
      <c r="B8" s="10" t="n">
        <v>194.424</v>
      </c>
      <c r="C8" s="8" t="n">
        <v>186940</v>
      </c>
      <c r="D8" s="8" t="n">
        <v>1291149</v>
      </c>
      <c r="E8" s="8" t="n">
        <v>85601</v>
      </c>
    </row>
    <row r="9">
      <c r="A9" s="9" t="n">
        <v>1926</v>
      </c>
      <c r="B9" s="10" t="n">
        <v>195.779</v>
      </c>
      <c r="C9" s="8" t="n">
        <v>179133</v>
      </c>
      <c r="D9" s="8" t="n">
        <v>1200625</v>
      </c>
      <c r="E9" s="8" t="n">
        <v>79571</v>
      </c>
    </row>
    <row r="10">
      <c r="A10" s="9" t="n">
        <v>1927</v>
      </c>
      <c r="B10" s="10" t="n">
        <v>197.324</v>
      </c>
      <c r="C10" s="8" t="n">
        <v>178763</v>
      </c>
      <c r="D10" s="8" t="n">
        <v>1183131</v>
      </c>
      <c r="E10" s="8" t="n">
        <v>78312</v>
      </c>
    </row>
    <row r="12">
      <c r="A12" s="2" t="inlineStr">
        <is>
          <t>Transcriber's notes</t>
        </is>
      </c>
    </row>
    <row r="13">
      <c r="A13" t="inlineStr">
        <is>
          <t>No totals printed.</t>
        </is>
      </c>
    </row>
  </sheetData>
  <hyperlinks>
    <hyperlink xmlns:r="http://schemas.openxmlformats.org/officeDocument/2006/relationships" ref="A5" r:id="rId1"/>
  </hyperlinks>
  <pageMargins left="0.75" right="0.75" top="1" bottom="1" header="0.5" footer="0.5"/>
</worksheet>
</file>

<file path=xl/worksheets/sheet624.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[Assets of the Municipality of Tokyo]</t>
        </is>
      </c>
    </row>
    <row r="2">
      <c r="A2" t="inlineStr">
        <is>
          <t>Six Premier Cities · printed pp. 467, 468</t>
        </is>
      </c>
    </row>
    <row r="3">
      <c r="A3" t="inlineStr">
        <is>
          <t>1. Tokyo — Municipal Assets &amp; Liabilities — Assets.—The assets of the Municipality are tabulated below (¥1,000):—</t>
        </is>
      </c>
    </row>
    <row r="4">
      <c r="A4" t="inlineStr">
        <is>
          <t>Scan: https://archive.org/details/japan-year-book-1930/page/n526/mode/1up, https://archive.org/details/japan-year-book-1930/page/n527/mode/1up</t>
        </is>
      </c>
    </row>
    <row r="5">
      <c r="A5" s="3" t="inlineStr">
        <is>
          <t>← Contents</t>
        </is>
      </c>
    </row>
    <row r="7">
      <c r="A7" s="5" t="inlineStr">
        <is>
          <t>Item</t>
        </is>
      </c>
      <c r="B7" s="5" t="inlineStr">
        <is>
          <t>1928</t>
        </is>
      </c>
      <c r="C7" s="5" t="inlineStr">
        <is>
          <t>1927</t>
        </is>
      </c>
      <c r="D7" s="5" t="inlineStr">
        <is>
          <t>[third year, heading illegible, presumably 1926]</t>
        </is>
      </c>
    </row>
    <row r="8">
      <c r="A8" t="inlineStr">
        <is>
          <t>General:</t>
        </is>
      </c>
      <c r="B8" t="inlineStr"/>
      <c r="C8" t="inlineStr"/>
      <c r="D8" t="inlineStr"/>
    </row>
    <row r="9">
      <c r="A9" t="inlineStr">
        <is>
          <t>Public bonds, shares, and other securities</t>
        </is>
      </c>
      <c r="B9" s="8" t="n">
        <v>1003</v>
      </c>
      <c r="C9" s="8" t="n">
        <v>1179</v>
      </c>
      <c r="D9" s="9" t="n">
        <v>181</v>
      </c>
    </row>
    <row r="10">
      <c r="A10" t="inlineStr">
        <is>
          <t>Deposits, loans and cash</t>
        </is>
      </c>
      <c r="B10" s="8" t="n">
        <v>13852</v>
      </c>
      <c r="C10" s="8" t="n">
        <v>11942</v>
      </c>
      <c r="D10" s="8" t="n">
        <v>1500</v>
      </c>
    </row>
    <row r="11">
      <c r="A11" t="inlineStr">
        <is>
          <t>Land</t>
        </is>
      </c>
      <c r="B11" s="8" t="n">
        <v>241117</v>
      </c>
      <c r="C11" s="8" t="n">
        <v>235630</v>
      </c>
      <c r="D11" s="8" t="n">
        <v>33845</v>
      </c>
    </row>
    <row r="12">
      <c r="A12" t="inlineStr">
        <is>
          <t>Buildings</t>
        </is>
      </c>
      <c r="B12" s="8" t="n">
        <v>20506</v>
      </c>
      <c r="C12" s="8" t="n">
        <v>14865</v>
      </c>
      <c r="D12" s="8" t="n">
        <v>12817</v>
      </c>
    </row>
    <row r="13">
      <c r="A13" t="inlineStr">
        <is>
          <t>Other properties</t>
        </is>
      </c>
      <c r="B13" s="8" t="n">
        <v>108668</v>
      </c>
      <c r="C13" s="8" t="n">
        <v>112759</v>
      </c>
      <c r="D13" s="8" t="n">
        <v>2434</v>
      </c>
    </row>
    <row r="14">
      <c r="A14" t="inlineStr">
        <is>
          <t>Total</t>
        </is>
      </c>
      <c r="B14" s="8" t="n">
        <v>395140</v>
      </c>
      <c r="C14" s="8" t="n">
        <v>376385</v>
      </c>
      <c r="D14" s="8" t="n">
        <v>50776</v>
      </c>
    </row>
    <row r="15">
      <c r="A15" t="inlineStr">
        <is>
          <t>Electricity Dept.:—</t>
        </is>
      </c>
      <c r="B15" t="inlineStr"/>
      <c r="C15" t="inlineStr"/>
      <c r="D15" t="inlineStr"/>
    </row>
    <row r="16">
      <c r="A16" t="inlineStr">
        <is>
          <t>Land</t>
        </is>
      </c>
      <c r="B16" s="8" t="n">
        <v>20127</v>
      </c>
      <c r="C16" s="8" t="n">
        <v>20205</v>
      </c>
      <c r="D16" s="8" t="n">
        <v>9577</v>
      </c>
    </row>
    <row r="17">
      <c r="A17" t="inlineStr">
        <is>
          <t>Buildings</t>
        </is>
      </c>
      <c r="B17" s="8" t="n">
        <v>11867</v>
      </c>
      <c r="C17" s="8" t="n">
        <v>10418</v>
      </c>
      <c r="D17" s="8" t="n">
        <v>6577</v>
      </c>
    </row>
    <row r="18">
      <c r="A18" t="inlineStr">
        <is>
          <t>Tracks</t>
        </is>
      </c>
      <c r="B18" s="8" t="n">
        <v>32732</v>
      </c>
      <c r="C18" s="8" t="n">
        <v>28997</v>
      </c>
      <c r="D18" s="8" t="n">
        <v>23155</v>
      </c>
    </row>
    <row r="19">
      <c r="A19" t="inlineStr">
        <is>
          <t>Vehicles</t>
        </is>
      </c>
      <c r="B19" s="8" t="n">
        <v>32752</v>
      </c>
      <c r="C19" s="8" t="n">
        <v>4870</v>
      </c>
      <c r="D19" s="8" t="n">
        <v>24226</v>
      </c>
    </row>
    <row r="20">
      <c r="A20" t="inlineStr">
        <is>
          <t>Cash &amp; deposits</t>
        </is>
      </c>
      <c r="B20" s="8" t="n">
        <v>13878</v>
      </c>
      <c r="C20" t="inlineStr">
        <is>
          <t>—</t>
        </is>
      </c>
      <c r="D20" t="inlineStr">
        <is>
          <t>—</t>
        </is>
      </c>
    </row>
    <row r="21">
      <c r="A21" t="inlineStr">
        <is>
          <t>Electric wires</t>
        </is>
      </c>
      <c r="B21" s="8" t="n">
        <v>34707</v>
      </c>
      <c r="C21" s="8" t="n">
        <v>31207</v>
      </c>
      <c r="D21" s="8" t="n">
        <v>26256</v>
      </c>
    </row>
    <row r="22">
      <c r="A22" t="inlineStr">
        <is>
          <t>Total incl. others</t>
        </is>
      </c>
      <c r="B22" s="8" t="n">
        <v>561663</v>
      </c>
      <c r="C22" s="8" t="n">
        <v>526627</v>
      </c>
      <c r="D22" s="8" t="n">
        <v>108727</v>
      </c>
    </row>
    <row r="24">
      <c r="A24" s="2" t="inlineStr">
        <is>
          <t>Transcriber's notes</t>
        </is>
      </c>
    </row>
    <row r="25">
      <c r="A25" t="inlineStr">
        <is>
          <t>Table starts at foot of p. 467 (General: first two rows) and continues at head of p. 468.</t>
        </is>
      </c>
    </row>
    <row r="26">
      <c r="A26" t="inlineStr">
        <is>
          <t>Third year column heading is blurred on both pages (reads '19?6'/'192?'); by sequence (1928, 1927, ...) it is presumably 1926 but the digit cannot be read — column labelled as such.</t>
        </is>
      </c>
    </row>
    <row r="27">
      <c r="A27" t="inlineStr">
        <is>
          <t>General Total vs parts: 1928 parts 385,146 vs printed 395,140 (diff 9,994); 1927 parts 376,375 vs 376,385 (diff 10); third column parts 50,777 vs 50,776 (diff -1) — does NOT reconcile. Figures re-read.</t>
        </is>
      </c>
    </row>
    <row r="28">
      <c r="A28" t="inlineStr">
        <is>
          <t>Electricity Dept. 'Total incl. others' includes unlisted items; listed items: 1928 146,063, 1927 95,697, third column 89,791, all below the totals.</t>
        </is>
      </c>
    </row>
  </sheetData>
  <hyperlinks>
    <hyperlink xmlns:r="http://schemas.openxmlformats.org/officeDocument/2006/relationships" ref="A5" r:id="rId1"/>
  </hyperlinks>
  <pageMargins left="0.75" right="0.75" top="1" bottom="1" header="0.5" footer="0.5"/>
</worksheet>
</file>

<file path=xl/worksheets/sheet6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[Osaka estimate accounts, general and special]</t>
        </is>
      </c>
    </row>
    <row r="2">
      <c r="A2" t="inlineStr">
        <is>
          <t>Six Premier Cities · printed pp. 468</t>
        </is>
      </c>
    </row>
    <row r="3">
      <c r="A3" t="inlineStr">
        <is>
          <t>2. Osaka — The estimate accounts (both general and special) of the city for 1928, 1929 and 1930 stood as follows (¥1,000):—</t>
        </is>
      </c>
    </row>
    <row r="4">
      <c r="A4" t="inlineStr">
        <is>
          <t>Scan: https://archive.org/details/japan-year-book-1930/page/n527/mode/1up</t>
        </is>
      </c>
    </row>
    <row r="5">
      <c r="A5" s="3" t="inlineStr">
        <is>
          <t>← Contents</t>
        </is>
      </c>
    </row>
    <row r="7">
      <c r="A7" s="5" t="inlineStr">
        <is>
          <t>Year ended March</t>
        </is>
      </c>
      <c r="B7" s="5" t="inlineStr">
        <is>
          <t>Revenue</t>
        </is>
      </c>
      <c r="C7" s="5" t="inlineStr">
        <is>
          <t>Expenditure</t>
        </is>
      </c>
      <c r="D7" s="5" t="inlineStr">
        <is>
          <t>Per capita</t>
        </is>
      </c>
    </row>
    <row r="8">
      <c r="A8" t="inlineStr">
        <is>
          <t>1927-28</t>
        </is>
      </c>
      <c r="B8" t="inlineStr">
        <is>
          <t>¥212,718,060</t>
        </is>
      </c>
      <c r="C8" t="inlineStr">
        <is>
          <t>¥212,718,060</t>
        </is>
      </c>
      <c r="D8" t="inlineStr">
        <is>
          <t>¥ 94.17</t>
        </is>
      </c>
    </row>
    <row r="9">
      <c r="A9" t="inlineStr">
        <is>
          <t>1928-29</t>
        </is>
      </c>
      <c r="B9" s="8" t="n">
        <v>228987000</v>
      </c>
      <c r="C9" s="8" t="n">
        <v>228295000</v>
      </c>
      <c r="D9" s="7" t="n">
        <v>101.02</v>
      </c>
    </row>
    <row r="10">
      <c r="A10" t="inlineStr">
        <is>
          <t>1929-30</t>
        </is>
      </c>
      <c r="B10" s="8" t="n">
        <v>257554000</v>
      </c>
      <c r="C10" s="8" t="n">
        <v>257170000</v>
      </c>
      <c r="D10" s="7" t="n">
        <v>110.19</v>
      </c>
    </row>
    <row r="12">
      <c r="A12" s="2" t="inlineStr">
        <is>
          <t>Transcriber's notes</t>
        </is>
      </c>
    </row>
    <row r="13">
      <c r="A13" t="inlineStr">
        <is>
          <t>Headnote says '(¥1,000)' but figures are printed in full yen. No totals printed.</t>
        </is>
      </c>
    </row>
  </sheetData>
  <hyperlinks>
    <hyperlink xmlns:r="http://schemas.openxmlformats.org/officeDocument/2006/relationships" ref="A5" r:id="rId1"/>
  </hyperlinks>
  <pageMargins left="0.75" right="0.75" top="1" bottom="1" header="0.5" footer="0.5"/>
</worksheet>
</file>

<file path=xl/worksheets/sheet626.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[Osaka estimates 1928-29 and 1929-30 in detail]</t>
        </is>
      </c>
    </row>
    <row r="2">
      <c r="A2" t="inlineStr">
        <is>
          <t>Six Premier Cities · printed pp. 468</t>
        </is>
      </c>
    </row>
    <row r="3">
      <c r="A3" t="inlineStr">
        <is>
          <t>2. Osaka — Details of the 1928-29 and 1929-30 estimates are as follows (in ¥1,000):—</t>
        </is>
      </c>
    </row>
    <row r="4">
      <c r="A4" t="inlineStr">
        <is>
          <t>Scan: https://archive.org/details/japan-year-book-1930/page/n527/mode/1up</t>
        </is>
      </c>
    </row>
    <row r="5">
      <c r="A5" s="3" t="inlineStr">
        <is>
          <t>← Contents</t>
        </is>
      </c>
    </row>
    <row r="7">
      <c r="A7" s="2" t="inlineStr">
        <is>
          <t>Revenue</t>
        </is>
      </c>
    </row>
    <row r="8">
      <c r="A8" s="5" t="inlineStr">
        <is>
          <t>Item</t>
        </is>
      </c>
      <c r="B8" s="5" t="inlineStr">
        <is>
          <t>1928-29</t>
        </is>
      </c>
      <c r="C8" s="5" t="inlineStr">
        <is>
          <t>1929-30</t>
        </is>
      </c>
    </row>
    <row r="9">
      <c r="A9" t="inlineStr">
        <is>
          <t>Taxes</t>
        </is>
      </c>
      <c r="B9" t="inlineStr">
        <is>
          <t>¥22,072,000</t>
        </is>
      </c>
      <c r="C9" t="inlineStr">
        <is>
          <t>¥22,123,000</t>
        </is>
      </c>
    </row>
    <row r="10">
      <c r="A10" t="inlineStr">
        <is>
          <t>Loans &amp; borrowings</t>
        </is>
      </c>
      <c r="B10" s="8" t="n">
        <v>25048000</v>
      </c>
      <c r="C10" s="8" t="n">
        <v>27589000</v>
      </c>
    </row>
    <row r="11">
      <c r="A11" t="inlineStr">
        <is>
          <t>Subsidies &amp; contributions</t>
        </is>
      </c>
      <c r="B11" s="8" t="n">
        <v>12953000</v>
      </c>
      <c r="C11" s="8" t="n">
        <v>18211000</v>
      </c>
    </row>
    <row r="12">
      <c r="A12" t="inlineStr">
        <is>
          <t>Municipal undertakings</t>
        </is>
      </c>
      <c r="B12" s="8" t="n">
        <v>47928000</v>
      </c>
      <c r="C12" s="8" t="n">
        <v>48901000</v>
      </c>
    </row>
    <row r="13">
      <c r="A13" t="inlineStr">
        <is>
          <t>Fees, etc.</t>
        </is>
      </c>
      <c r="B13" s="8" t="n">
        <v>3578000</v>
      </c>
      <c r="C13" s="8" t="n">
        <v>5731000</v>
      </c>
    </row>
    <row r="14">
      <c r="A14" t="inlineStr">
        <is>
          <t>Other receipts</t>
        </is>
      </c>
      <c r="B14" s="8" t="n">
        <v>30943000</v>
      </c>
      <c r="C14" s="8" t="n">
        <v>40229000</v>
      </c>
    </row>
    <row r="15">
      <c r="A15" t="inlineStr">
        <is>
          <t>Total</t>
        </is>
      </c>
      <c r="B15" s="8" t="n">
        <v>142525000</v>
      </c>
      <c r="C15" s="8" t="n">
        <v>162787000</v>
      </c>
    </row>
    <row r="17">
      <c r="A17" s="2" t="inlineStr">
        <is>
          <t>Expenditure</t>
        </is>
      </c>
    </row>
    <row r="18">
      <c r="A18" s="5" t="inlineStr">
        <is>
          <t>Item</t>
        </is>
      </c>
      <c r="B18" s="5" t="inlineStr">
        <is>
          <t>1928-29</t>
        </is>
      </c>
      <c r="C18" s="5" t="inlineStr">
        <is>
          <t>1929-30</t>
        </is>
      </c>
    </row>
    <row r="19">
      <c r="A19" t="inlineStr">
        <is>
          <t>Public works</t>
        </is>
      </c>
      <c r="B19" s="8" t="n">
        <v>31153000</v>
      </c>
      <c r="C19" s="8" t="n">
        <v>29710000</v>
      </c>
    </row>
    <row r="20">
      <c r="A20" t="inlineStr">
        <is>
          <t>Education</t>
        </is>
      </c>
      <c r="B20" s="8" t="n">
        <v>12849000</v>
      </c>
      <c r="C20" s="8" t="n">
        <v>16213000</v>
      </c>
    </row>
    <row r="21">
      <c r="A21" t="inlineStr">
        <is>
          <t>Sanitation &amp; public health</t>
        </is>
      </c>
      <c r="B21" s="8" t="n">
        <v>23211000</v>
      </c>
      <c r="C21" s="8" t="n">
        <v>13960000</v>
      </c>
    </row>
    <row r="22">
      <c r="A22" t="inlineStr">
        <is>
          <t>Loans</t>
        </is>
      </c>
      <c r="B22" s="8" t="n">
        <v>33551000</v>
      </c>
      <c r="C22" s="8" t="n">
        <v>35764000</v>
      </c>
    </row>
    <row r="23">
      <c r="A23" t="inlineStr">
        <is>
          <t>Municipal undertakings</t>
        </is>
      </c>
      <c r="B23" s="8" t="n">
        <v>54346000</v>
      </c>
      <c r="C23" s="8" t="n">
        <v>67368000</v>
      </c>
    </row>
    <row r="24">
      <c r="A24" t="inlineStr">
        <is>
          <t>Other</t>
        </is>
      </c>
      <c r="B24" s="8" t="n">
        <v>28973000</v>
      </c>
      <c r="C24" s="8" t="n">
        <v>27558000</v>
      </c>
    </row>
    <row r="25">
      <c r="A25" t="inlineStr">
        <is>
          <t>Total</t>
        </is>
      </c>
      <c r="B25" s="8" t="n">
        <v>164069000</v>
      </c>
      <c r="C25" s="8" t="n">
        <v>182055000</v>
      </c>
    </row>
    <row r="27">
      <c r="A27" s="2" t="inlineStr">
        <is>
          <t>Transcriber's notes</t>
        </is>
      </c>
    </row>
    <row r="28">
      <c r="A28" t="inlineStr">
        <is>
          <t>Headnote says '(in ¥1,000)' but figures are printed in full yen. Separators printed inconsistently ('22.123 000', '27,589,000', '48,901,000' etc.); commas normalised is NOT done — transcribed as printed as far as legible: the 1929-30 column uses periods/spaces as thousands separators in several cells.</t>
        </is>
      </c>
    </row>
    <row r="29">
      <c r="A29" t="inlineStr">
        <is>
          <t>Revenue Total: 1928-29 parts 142,522,000 vs printed 142,525,000 (diff 3,000); 1929-30 parts 162,784,000 vs 162,787,000 (diff 3,000) — does NOT reconcile.</t>
        </is>
      </c>
    </row>
    <row r="30">
      <c r="A30" t="inlineStr">
        <is>
          <t>Expenditure Total: 1928-29 parts 184,083,000 vs printed 164,069,000 (diff -20,014,000); 1929-30 parts 190,573,000 vs 182,055,000 (diff -8,518,000) — does NOT reconcile. Figures re-read.</t>
        </is>
      </c>
    </row>
  </sheetData>
  <hyperlinks>
    <hyperlink xmlns:r="http://schemas.openxmlformats.org/officeDocument/2006/relationships" ref="A5" r:id="rId1"/>
  </hyperlinks>
  <pageMargins left="0.75" right="0.75" top="1" bottom="1" header="0.5" footer="0.5"/>
</worksheet>
</file>

<file path=xl/worksheets/sheet627.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[Osaka municipal electric tramways]</t>
        </is>
      </c>
    </row>
    <row r="2">
      <c r="A2" t="inlineStr">
        <is>
          <t>Six Premier Cities · printed pp. 469</t>
        </is>
      </c>
    </row>
    <row r="3">
      <c r="A3" t="inlineStr">
        <is>
          <t>2. Osaka — Principal Municipal Undertakings — 2. Electric Tramways.— ... Data of traffic service for the three years ending 1926 are as follows (1,000):—</t>
        </is>
      </c>
    </row>
    <row r="4">
      <c r="A4" t="inlineStr">
        <is>
          <t>Scan: https://archive.org/details/japan-year-book-1930/page/n528/mode/1up</t>
        </is>
      </c>
    </row>
    <row r="5">
      <c r="A5" s="3" t="inlineStr">
        <is>
          <t>← Contents</t>
        </is>
      </c>
    </row>
    <row r="7">
      <c r="A7" s="5" t="inlineStr">
        <is>
          <t>Year</t>
        </is>
      </c>
      <c r="B7" s="5" t="inlineStr">
        <is>
          <t>No. of Passengers</t>
        </is>
      </c>
      <c r="C7" s="5" t="inlineStr">
        <is>
          <t>No. of Passengers per day</t>
        </is>
      </c>
      <c r="D7" s="5" t="inlineStr">
        <is>
          <t>Passenger receipts (Yen 1,000)</t>
        </is>
      </c>
      <c r="E7" s="5" t="inlineStr">
        <is>
          <t>Passenger receipts per day (Yen)</t>
        </is>
      </c>
    </row>
    <row r="8">
      <c r="A8" s="9" t="n">
        <v>1925</v>
      </c>
      <c r="B8" s="8" t="n">
        <v>304643</v>
      </c>
      <c r="C8" s="9" t="n">
        <v>835</v>
      </c>
      <c r="D8" s="8" t="n">
        <v>17270</v>
      </c>
      <c r="E8" s="11" t="n">
        <v>47</v>
      </c>
    </row>
    <row r="9">
      <c r="A9" s="9" t="n">
        <v>1926</v>
      </c>
      <c r="B9" s="8" t="n">
        <v>309137</v>
      </c>
      <c r="C9" s="9" t="n">
        <v>847</v>
      </c>
      <c r="D9" s="8" t="n">
        <v>17530</v>
      </c>
      <c r="E9" s="11" t="n">
        <v>47.4</v>
      </c>
    </row>
    <row r="10">
      <c r="A10" s="9" t="n">
        <v>1927</v>
      </c>
      <c r="B10" s="8" t="n">
        <v>303819</v>
      </c>
      <c r="C10" s="9" t="n">
        <v>832</v>
      </c>
      <c r="D10" s="8" t="n">
        <v>17183</v>
      </c>
      <c r="E10" t="inlineStr">
        <is>
          <t>—</t>
        </is>
      </c>
    </row>
    <row r="12">
      <c r="A12" s="2" t="inlineStr">
        <is>
          <t>Transcriber's notes</t>
        </is>
      </c>
    </row>
    <row r="13">
      <c r="A13" t="inlineStr">
        <is>
          <t>No totals printed. The headnote says 'three years ending 1926' though the table runs 1925-1927 — as printed.</t>
        </is>
      </c>
    </row>
  </sheetData>
  <hyperlinks>
    <hyperlink xmlns:r="http://schemas.openxmlformats.org/officeDocument/2006/relationships" ref="A5" r:id="rId1"/>
  </hyperlinks>
  <pageMargins left="0.75" right="0.75" top="1" bottom="1" header="0.5" footer="0.5"/>
</worksheet>
</file>

<file path=xl/worksheets/sheet62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[Kyoto ordinary finance (general account)]</t>
        </is>
      </c>
    </row>
    <row r="2">
      <c r="A2" t="inlineStr">
        <is>
          <t>Six Premier Cities · printed pp. 469</t>
        </is>
      </c>
    </row>
    <row r="3">
      <c r="A3" t="inlineStr">
        <is>
          <t>3. Kyoto — Municipal Finance — The ordinary finance (general account) of the city is as shown below:—</t>
        </is>
      </c>
    </row>
    <row r="4">
      <c r="A4" t="inlineStr">
        <is>
          <t>Scan: https://archive.org/details/japan-year-book-1930/page/n528/mode/1up</t>
        </is>
      </c>
    </row>
    <row r="5">
      <c r="A5" s="3" t="inlineStr">
        <is>
          <t>← Contents</t>
        </is>
      </c>
    </row>
    <row r="7">
      <c r="A7" s="5" t="inlineStr">
        <is>
          <t>Fiscal year</t>
        </is>
      </c>
      <c r="B7" s="5" t="inlineStr">
        <is>
          <t>Revenue</t>
        </is>
      </c>
      <c r="C7" s="5" t="inlineStr">
        <is>
          <t>Expenditure</t>
        </is>
      </c>
    </row>
    <row r="8">
      <c r="A8" t="inlineStr">
        <is>
          <t>1926-27</t>
        </is>
      </c>
      <c r="B8" t="inlineStr">
        <is>
          <t>¥14,144,609</t>
        </is>
      </c>
      <c r="C8" t="inlineStr">
        <is>
          <t>¥11,171,921</t>
        </is>
      </c>
    </row>
    <row r="9">
      <c r="A9" t="inlineStr">
        <is>
          <t>1927-28</t>
        </is>
      </c>
      <c r="B9" s="8" t="n">
        <v>10578965</v>
      </c>
      <c r="C9" s="8" t="n">
        <v>10578965</v>
      </c>
    </row>
    <row r="10">
      <c r="A10" t="inlineStr">
        <is>
          <t>1928-29</t>
        </is>
      </c>
      <c r="B10" s="8" t="n">
        <v>12699128</v>
      </c>
      <c r="C10" s="8" t="n">
        <v>12699128</v>
      </c>
    </row>
    <row r="11">
      <c r="A11" t="inlineStr">
        <is>
          <t>1929-30</t>
        </is>
      </c>
      <c r="B11" s="8" t="n">
        <v>12470000</v>
      </c>
      <c r="C11" s="8" t="n">
        <v>12470000</v>
      </c>
    </row>
    <row r="13">
      <c r="A13" s="2" t="inlineStr">
        <is>
          <t>Transcriber's notes</t>
        </is>
      </c>
    </row>
    <row r="14">
      <c r="A14" t="inlineStr">
        <is>
          <t>No totals printed.</t>
        </is>
      </c>
    </row>
  </sheetData>
  <hyperlinks>
    <hyperlink xmlns:r="http://schemas.openxmlformats.org/officeDocument/2006/relationships" ref="A5" r:id="rId1"/>
  </hyperlinks>
  <pageMargins left="0.75" right="0.75" top="1" bottom="1" header="0.5" footer="0.5"/>
</worksheet>
</file>

<file path=xl/worksheets/sheet6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[Kyoto special account 1928-29]</t>
        </is>
      </c>
    </row>
    <row r="2">
      <c r="A2" t="inlineStr">
        <is>
          <t>Six Premier Cities · printed pp. 470</t>
        </is>
      </c>
    </row>
    <row r="3">
      <c r="A3" t="inlineStr">
        <is>
          <t>3. Kyoto — The special account for 1928-29 stood as follows:—</t>
        </is>
      </c>
    </row>
    <row r="4">
      <c r="A4" t="inlineStr">
        <is>
          <t>Scan: https://archive.org/details/japan-year-book-1930/page/n529/mode/1up</t>
        </is>
      </c>
    </row>
    <row r="5">
      <c r="A5" s="3" t="inlineStr">
        <is>
          <t>← Contents</t>
        </is>
      </c>
    </row>
    <row r="7">
      <c r="A7" s="5" t="inlineStr">
        <is>
          <t>Account</t>
        </is>
      </c>
      <c r="B7" s="5" t="inlineStr">
        <is>
          <t>Revenue</t>
        </is>
      </c>
      <c r="C7" s="5" t="inlineStr">
        <is>
          <t>Expenditure</t>
        </is>
      </c>
    </row>
    <row r="8">
      <c r="A8" t="inlineStr">
        <is>
          <t>Canal and water-power works</t>
        </is>
      </c>
      <c r="B8" t="inlineStr">
        <is>
          <t>¥ 5,137,775</t>
        </is>
      </c>
      <c r="C8" t="inlineStr">
        <is>
          <t>¥ 5,137,775</t>
        </is>
      </c>
    </row>
    <row r="9">
      <c r="A9" t="inlineStr">
        <is>
          <t>Waterworks</t>
        </is>
      </c>
      <c r="B9" s="8" t="n">
        <v>1746841</v>
      </c>
      <c r="C9" s="8" t="n">
        <v>1746841</v>
      </c>
    </row>
    <row r="10">
      <c r="A10" t="inlineStr">
        <is>
          <t>Electric tramway</t>
        </is>
      </c>
      <c r="B10" s="8" t="n">
        <v>10021423</v>
      </c>
      <c r="C10" s="8" t="n">
        <v>10021423</v>
      </c>
    </row>
    <row r="11">
      <c r="A11" t="inlineStr">
        <is>
          <t>Other</t>
        </is>
      </c>
      <c r="B11" s="8" t="n">
        <v>21549347</v>
      </c>
      <c r="C11" s="8" t="n">
        <v>21314683</v>
      </c>
    </row>
    <row r="12">
      <c r="A12" t="inlineStr">
        <is>
          <t>Total</t>
        </is>
      </c>
      <c r="B12" s="8" t="n">
        <v>51154514</v>
      </c>
      <c r="C12" s="8" t="n">
        <v>40919850</v>
      </c>
    </row>
    <row r="14">
      <c r="A14" s="2" t="inlineStr">
        <is>
          <t>Transcriber's notes</t>
        </is>
      </c>
    </row>
    <row r="15">
      <c r="A15" t="inlineStr">
        <is>
          <t>Total: Revenue parts sum to 38,455,386 vs printed 51,154,514; Expenditure parts sum to 38,220,722 vs printed 40,919,850 — does NOT reconcile (diffs 12,699,128 and 2,699,128). The revenue difference equals the general-account figure for 1928-29 (12,699,128) in the preceding table. Figures re-read.</t>
        </is>
      </c>
    </row>
  </sheetData>
  <hyperlinks>
    <hyperlink xmlns:r="http://schemas.openxmlformats.org/officeDocument/2006/relationships" ref="A5" r:id="rId1"/>
  </hyperlinks>
  <pageMargins left="0.75" right="0.75" top="1" bottom="1" header="0.5" footer="0.5"/>
</worksheet>
</file>

<file path=xl/worksheets/sheet630.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[Kyoto tramways: results of working in 1927]</t>
        </is>
      </c>
    </row>
    <row r="2">
      <c r="A2" t="inlineStr">
        <is>
          <t>Six Premier Cities · printed pp. 470</t>
        </is>
      </c>
    </row>
    <row r="3">
      <c r="A3" t="inlineStr">
        <is>
          <t>3. Kyoto — Municipal Undertakings — 3. Electric Tramways.— ... The results of working in 1927 are tabulated below:—</t>
        </is>
      </c>
    </row>
    <row r="4">
      <c r="A4" t="inlineStr">
        <is>
          <t>Scan: https://archive.org/details/japan-year-book-1930/page/n529/mode/1up</t>
        </is>
      </c>
    </row>
    <row r="5">
      <c r="A5" s="3" t="inlineStr">
        <is>
          <t>← Contents</t>
        </is>
      </c>
    </row>
    <row r="7">
      <c r="A7" s="5" t="inlineStr">
        <is>
          <t>Tramway</t>
        </is>
      </c>
      <c r="B7" s="5" t="inlineStr">
        <is>
          <t>No. of passengers</t>
        </is>
      </c>
      <c r="C7" s="5" t="inlineStr">
        <is>
          <t>Passenger receipts</t>
        </is>
      </c>
    </row>
    <row r="8">
      <c r="A8" t="inlineStr">
        <is>
          <t>Municipal</t>
        </is>
      </c>
      <c r="B8" s="8" t="n">
        <v>97382199</v>
      </c>
      <c r="C8" t="inlineStr">
        <is>
          <t>¥5,597,221</t>
        </is>
      </c>
    </row>
    <row r="9">
      <c r="A9" t="inlineStr">
        <is>
          <t>Keihan Electric</t>
        </is>
      </c>
      <c r="B9" s="8" t="n">
        <v>35592118</v>
      </c>
      <c r="C9" s="8" t="n">
        <v>5355338</v>
      </c>
    </row>
    <row r="10">
      <c r="A10" t="inlineStr">
        <is>
          <t>Keishin Electric</t>
        </is>
      </c>
      <c r="B10" s="8" t="n">
        <v>4807330</v>
      </c>
      <c r="C10" s="8" t="n">
        <v>668157</v>
      </c>
    </row>
    <row r="11">
      <c r="A11" t="inlineStr">
        <is>
          <t>Ranzan (Arashiyama) Electric</t>
        </is>
      </c>
      <c r="B11" s="8" t="n">
        <v>6370089</v>
      </c>
      <c r="C11" s="8" t="n">
        <v>436415</v>
      </c>
    </row>
    <row r="12">
      <c r="A12" t="inlineStr">
        <is>
          <t>Eizan Electric</t>
        </is>
      </c>
      <c r="B12" s="8" t="n">
        <v>3160429</v>
      </c>
      <c r="C12" s="8" t="n">
        <v>553967</v>
      </c>
    </row>
    <row r="14">
      <c r="A14" s="2" t="inlineStr">
        <is>
          <t>Transcriber's notes</t>
        </is>
      </c>
    </row>
    <row r="15">
      <c r="A15" t="inlineStr">
        <is>
          <t>No totals printed.</t>
        </is>
      </c>
    </row>
  </sheetData>
  <hyperlinks>
    <hyperlink xmlns:r="http://schemas.openxmlformats.org/officeDocument/2006/relationships" ref="A5" r:id="rId1"/>
  </hyperlinks>
  <pageMargins left="0.75" right="0.75" top="1" bottom="1" header="0.5" footer="0.5"/>
</worksheet>
</file>

<file path=xl/worksheets/sheet63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[Greater Yokohama: area, households and population]</t>
        </is>
      </c>
    </row>
    <row r="2">
      <c r="A2" t="inlineStr">
        <is>
          <t>Six Premier Cities · printed pp. 470</t>
        </is>
      </c>
    </row>
    <row r="3">
      <c r="A3" t="inlineStr">
        <is>
          <t>4. Yokohama — The Greater Yokohama — By the absorption the city has had its area trebled and its population increased by over 100,000 as shown below:—</t>
        </is>
      </c>
    </row>
    <row r="4">
      <c r="A4" t="inlineStr">
        <is>
          <t>Scan: https://archive.org/details/japan-year-book-1930/page/n529/mode/1up</t>
        </is>
      </c>
    </row>
    <row r="5">
      <c r="A5" s="3" t="inlineStr">
        <is>
          <t>← Contents</t>
        </is>
      </c>
    </row>
    <row r="7">
      <c r="A7" s="5" t="inlineStr">
        <is>
          <t>City</t>
        </is>
      </c>
      <c r="B7" s="5" t="inlineStr">
        <is>
          <t>Area (sq. miles)</t>
        </is>
      </c>
      <c r="C7" s="5" t="inlineStr">
        <is>
          <t>No. households</t>
        </is>
      </c>
      <c r="D7" s="5" t="inlineStr">
        <is>
          <t>Population</t>
        </is>
      </c>
    </row>
    <row r="8">
      <c r="A8" t="inlineStr">
        <is>
          <t>New Yokohama</t>
        </is>
      </c>
      <c r="B8" s="7" t="n">
        <v>51.69</v>
      </c>
      <c r="C8" s="8" t="n">
        <v>82229</v>
      </c>
      <c r="D8" s="8" t="n">
        <v>515081</v>
      </c>
    </row>
    <row r="9">
      <c r="A9" t="inlineStr">
        <is>
          <t>Old Yokohama</t>
        </is>
      </c>
      <c r="B9" s="7" t="n">
        <v>14.53</v>
      </c>
      <c r="C9" s="8" t="n">
        <v>59377</v>
      </c>
      <c r="D9" s="8" t="n">
        <v>405888</v>
      </c>
    </row>
    <row r="11">
      <c r="A11" s="2" t="inlineStr">
        <is>
          <t>Transcriber's notes</t>
        </is>
      </c>
    </row>
    <row r="12">
      <c r="A12" t="inlineStr">
        <is>
          <t>No totals printed. New minus Old: households 22,852 (text says 22,922), population 109,193 (text says 109,193 inhabitants) — population agrees with the text.</t>
        </is>
      </c>
    </row>
  </sheetData>
  <hyperlinks>
    <hyperlink xmlns:r="http://schemas.openxmlformats.org/officeDocument/2006/relationships" ref="A5" r:id="rId1"/>
  </hyperlinks>
  <pageMargins left="0.75" right="0.75" top="1" bottom="1" header="0.5" footer="0.5"/>
</worksheet>
</file>

<file path=xl/worksheets/sheet63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[Sections (ku) of Greater Yokohama]</t>
        </is>
      </c>
    </row>
    <row r="2">
      <c r="A2" t="inlineStr">
        <is>
          <t>Six Premier Cities · printed pp. 471</t>
        </is>
      </c>
    </row>
    <row r="3">
      <c r="A3" t="inlineStr">
        <is>
          <t>4. Yokohama — Following this absorption the new city was divided into the following five sections on October 1, '27:</t>
        </is>
      </c>
    </row>
    <row r="4">
      <c r="A4" t="inlineStr">
        <is>
          <t>Scan: https://archive.org/details/japan-year-book-1930/page/n530/mode/1up</t>
        </is>
      </c>
    </row>
    <row r="5">
      <c r="A5" s="3" t="inlineStr">
        <is>
          <t>← Contents</t>
        </is>
      </c>
    </row>
    <row r="7">
      <c r="A7" s="5" t="inlineStr">
        <is>
          <t>Section</t>
        </is>
      </c>
      <c r="B7" s="5" t="inlineStr">
        <is>
          <t>Population</t>
        </is>
      </c>
      <c r="C7" s="5" t="inlineStr">
        <is>
          <t>No. households</t>
        </is>
      </c>
      <c r="D7" s="5" t="inlineStr">
        <is>
          <t>Area (sq. miles)</t>
        </is>
      </c>
    </row>
    <row r="8">
      <c r="A8" t="inlineStr">
        <is>
          <t>Tsurumi-ku</t>
        </is>
      </c>
      <c r="B8" s="8" t="n">
        <v>58003</v>
      </c>
      <c r="C8" s="8" t="n">
        <v>12735</v>
      </c>
      <c r="D8" s="7" t="n">
        <v>7.62</v>
      </c>
    </row>
    <row r="9">
      <c r="A9" t="inlineStr">
        <is>
          <t>Kanagawa-ku</t>
        </is>
      </c>
      <c r="B9" s="8" t="n">
        <v>111716</v>
      </c>
      <c r="C9" s="8" t="n">
        <v>24213</v>
      </c>
      <c r="D9" s="7" t="n">
        <v>17.03</v>
      </c>
    </row>
    <row r="10">
      <c r="A10" t="inlineStr">
        <is>
          <t>Naka-ku</t>
        </is>
      </c>
      <c r="B10" s="8" t="n">
        <v>296492</v>
      </c>
      <c r="C10" s="8" t="n">
        <v>66813</v>
      </c>
      <c r="D10" s="7" t="n">
        <v>12.92</v>
      </c>
    </row>
    <row r="11">
      <c r="A11" t="inlineStr">
        <is>
          <t>Hodogaya-ku</t>
        </is>
      </c>
      <c r="B11" s="8" t="n">
        <v>27641</v>
      </c>
      <c r="C11" s="8" t="n">
        <v>7512</v>
      </c>
      <c r="D11" s="7" t="n">
        <v>7.33</v>
      </c>
    </row>
    <row r="12">
      <c r="A12" t="inlineStr">
        <is>
          <t>Isogo-ku</t>
        </is>
      </c>
      <c r="B12" s="8" t="n">
        <v>29745</v>
      </c>
      <c r="C12" s="8" t="n">
        <v>6579</v>
      </c>
      <c r="D12" s="7" t="n">
        <v>6.79</v>
      </c>
    </row>
    <row r="13">
      <c r="A13" t="inlineStr">
        <is>
          <t>Total</t>
        </is>
      </c>
      <c r="B13" s="8" t="n">
        <v>523597</v>
      </c>
      <c r="C13" s="8" t="n">
        <v>117852</v>
      </c>
      <c r="D13" s="7" t="n">
        <v>51.69</v>
      </c>
    </row>
    <row r="15">
      <c r="A15" s="2" t="inlineStr">
        <is>
          <t>Footnotes</t>
        </is>
      </c>
    </row>
    <row r="16">
      <c r="A16" t="inlineStr">
        <is>
          <t>N.B.—Figures based on the census at the end of Dec. 1926.</t>
        </is>
      </c>
    </row>
    <row r="18">
      <c r="A18" s="2" t="inlineStr">
        <is>
          <t>Transcriber's notes</t>
        </is>
      </c>
    </row>
    <row r="19">
      <c r="A19" t="inlineStr">
        <is>
          <t>Total reconciles in all three columns: population 523,597, households 117,852, area 51.69.</t>
        </is>
      </c>
    </row>
  </sheetData>
  <hyperlinks>
    <hyperlink xmlns:r="http://schemas.openxmlformats.org/officeDocument/2006/relationships" ref="A5" r:id="rId1"/>
  </hyperlinks>
  <pageMargins left="0.75" right="0.75" top="1" bottom="1" header="0.5" footer="0.5"/>
</worksheet>
</file>

<file path=xl/worksheets/sheet63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[Yokohama municipal revenue and expenditure]</t>
        </is>
      </c>
    </row>
    <row r="2">
      <c r="A2" t="inlineStr">
        <is>
          <t>Six Premier Cities · printed pp. 471</t>
        </is>
      </c>
    </row>
    <row r="3">
      <c r="A3" t="inlineStr">
        <is>
          <t>4. Yokohama — Municipal Finance — The annual revenue and expenditure, both general and special, of Yokohama amounted to (in ¥1,000):—</t>
        </is>
      </c>
    </row>
    <row r="4">
      <c r="A4" t="inlineStr">
        <is>
          <t>Scan: https://archive.org/details/japan-year-book-1930/page/n530/mode/1up</t>
        </is>
      </c>
    </row>
    <row r="5">
      <c r="A5" s="3" t="inlineStr">
        <is>
          <t>← Contents</t>
        </is>
      </c>
    </row>
    <row r="7">
      <c r="A7" s="5" t="inlineStr">
        <is>
          <t>Fiscal year</t>
        </is>
      </c>
      <c r="B7" s="5" t="inlineStr">
        <is>
          <t>Revenue</t>
        </is>
      </c>
      <c r="C7" s="5" t="inlineStr">
        <is>
          <t>Expenditure</t>
        </is>
      </c>
      <c r="D7" s="5" t="inlineStr">
        <is>
          <t>Per capita</t>
        </is>
      </c>
    </row>
    <row r="8">
      <c r="A8" t="inlineStr">
        <is>
          <t>1927-28 (estimate)</t>
        </is>
      </c>
      <c r="B8" s="8" t="n">
        <v>28739</v>
      </c>
      <c r="C8" s="8" t="n">
        <v>37450</v>
      </c>
      <c r="D8" t="inlineStr">
        <is>
          <t>¥ 70.89</t>
        </is>
      </c>
    </row>
    <row r="9">
      <c r="A9" t="inlineStr">
        <is>
          <t>1928-29 "</t>
        </is>
      </c>
      <c r="B9" s="8" t="n">
        <v>61132</v>
      </c>
      <c r="C9" s="8" t="n">
        <v>61132</v>
      </c>
      <c r="D9" s="7" t="n">
        <v>114.19</v>
      </c>
    </row>
    <row r="10">
      <c r="A10" t="inlineStr">
        <is>
          <t>1929-30 "</t>
        </is>
      </c>
      <c r="B10" s="8" t="n">
        <v>42063</v>
      </c>
      <c r="C10" s="8" t="n">
        <v>41813</v>
      </c>
      <c r="D10" s="7" t="n">
        <v>73.95999999999999</v>
      </c>
    </row>
    <row r="12">
      <c r="A12" s="2" t="inlineStr">
        <is>
          <t>Transcriber's notes</t>
        </is>
      </c>
    </row>
    <row r="13">
      <c r="A13" t="inlineStr">
        <is>
          <t>No totals printed.</t>
        </is>
      </c>
    </row>
  </sheetData>
  <hyperlinks>
    <hyperlink xmlns:r="http://schemas.openxmlformats.org/officeDocument/2006/relationships" ref="A5" r:id="rId1"/>
  </hyperlinks>
  <pageMargins left="0.75" right="0.75" top="1" bottom="1" header="0.5" footer="0.5"/>
</worksheet>
</file>

<file path=xl/worksheets/sheet63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[Kobe annual finance incl. special accounts]</t>
        </is>
      </c>
    </row>
    <row r="2">
      <c r="A2" t="inlineStr">
        <is>
          <t>Six Premier Cities · printed pp. 471, 472</t>
        </is>
      </c>
    </row>
    <row r="3">
      <c r="A3" t="inlineStr">
        <is>
          <t>5. Kobe — Finance — Annual finance of Kobe City has shown a marked decrease as follows (incl. special accounts):—</t>
        </is>
      </c>
    </row>
    <row r="4">
      <c r="A4" t="inlineStr">
        <is>
          <t>Scan: https://archive.org/details/japan-year-book-1930/page/n530/mode/1up, https://archive.org/details/japan-year-book-1930/page/n531/mode/1up</t>
        </is>
      </c>
    </row>
    <row r="5">
      <c r="A5" s="3" t="inlineStr">
        <is>
          <t>← Contents</t>
        </is>
      </c>
    </row>
    <row r="7">
      <c r="A7" s="5" t="inlineStr">
        <is>
          <t>Fiscal year</t>
        </is>
      </c>
      <c r="B7" s="5" t="inlineStr">
        <is>
          <t>Revenue</t>
        </is>
      </c>
      <c r="C7" s="5" t="inlineStr">
        <is>
          <t>Expenditure</t>
        </is>
      </c>
    </row>
    <row r="8">
      <c r="A8" t="inlineStr">
        <is>
          <t>1927-28 (estimate)</t>
        </is>
      </c>
      <c r="B8" t="inlineStr">
        <is>
          <t>¥52,121,982</t>
        </is>
      </c>
      <c r="C8" t="inlineStr">
        <is>
          <t>¥52,121,982</t>
        </is>
      </c>
    </row>
    <row r="9">
      <c r="A9" t="inlineStr">
        <is>
          <t>1928-29 "</t>
        </is>
      </c>
      <c r="B9" s="8" t="n">
        <v>43548857</v>
      </c>
      <c r="C9" s="8" t="n">
        <v>43548857</v>
      </c>
    </row>
    <row r="10">
      <c r="A10" t="inlineStr">
        <is>
          <t>1929-30 "</t>
        </is>
      </c>
      <c r="B10" s="8" t="n">
        <v>52748907</v>
      </c>
      <c r="C10" s="8" t="n">
        <v>52748907</v>
      </c>
    </row>
    <row r="12">
      <c r="A12" s="2" t="inlineStr">
        <is>
          <t>Transcriber's notes</t>
        </is>
      </c>
    </row>
    <row r="13">
      <c r="A13" t="inlineStr">
        <is>
          <t>Introductory sentence at foot of p. 471 (leaf p0530); table at head of p. 472 (leaf p0531). No totals printed.</t>
        </is>
      </c>
    </row>
  </sheetData>
  <hyperlinks>
    <hyperlink xmlns:r="http://schemas.openxmlformats.org/officeDocument/2006/relationships" ref="A5" r:id="rId1"/>
  </hyperlinks>
  <pageMargins left="0.75" right="0.75" top="1" bottom="1" header="0.5" footer="0.5"/>
</worksheet>
</file>

<file path=xl/worksheets/sheet63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[Kobe tramways: results of working 1928-29]</t>
        </is>
      </c>
    </row>
    <row r="2">
      <c r="A2" t="inlineStr">
        <is>
          <t>Six Premier Cities · printed pp. 472</t>
        </is>
      </c>
    </row>
    <row r="3">
      <c r="A3" t="inlineStr">
        <is>
          <t>5. Kobe — Electric Tramways.— ... The results of working of these tramways for 1928-29 are as follows:—</t>
        </is>
      </c>
    </row>
    <row r="4">
      <c r="A4" t="inlineStr">
        <is>
          <t>Scan: https://archive.org/details/japan-year-book-1930/page/n531/mode/1up</t>
        </is>
      </c>
    </row>
    <row r="5">
      <c r="A5" s="3" t="inlineStr">
        <is>
          <t>← Contents</t>
        </is>
      </c>
    </row>
    <row r="7">
      <c r="A7" s="5" t="inlineStr">
        <is>
          <t>Line</t>
        </is>
      </c>
      <c r="B7" s="5" t="inlineStr">
        <is>
          <t>No. of passengers per day</t>
        </is>
      </c>
      <c r="C7" s="5" t="inlineStr">
        <is>
          <t>Passenger receipts per day</t>
        </is>
      </c>
    </row>
    <row r="8">
      <c r="A8" t="inlineStr">
        <is>
          <t>Municipal line</t>
        </is>
      </c>
      <c r="B8" s="8" t="n">
        <v>303440</v>
      </c>
      <c r="C8" t="inlineStr">
        <is>
          <t>¥5,446</t>
        </is>
      </c>
    </row>
    <row r="9">
      <c r="A9" t="inlineStr">
        <is>
          <t>Hanshin Electric line</t>
        </is>
      </c>
      <c r="B9" s="8" t="n">
        <v>155648</v>
      </c>
      <c r="C9" s="8" t="n">
        <v>6696</v>
      </c>
    </row>
    <row r="10">
      <c r="A10" t="inlineStr">
        <is>
          <t>Ditto (Kokudo-sen)</t>
        </is>
      </c>
      <c r="B10" s="8" t="n">
        <v>16772</v>
      </c>
      <c r="C10" s="9" t="n">
        <v>542</v>
      </c>
    </row>
    <row r="11">
      <c r="A11" t="inlineStr">
        <is>
          <t>Hanshin Express line</t>
        </is>
      </c>
      <c r="B11" s="8" t="n">
        <v>46787</v>
      </c>
      <c r="C11" s="8" t="n">
        <v>3492</v>
      </c>
    </row>
    <row r="12">
      <c r="A12" t="inlineStr">
        <is>
          <t>Ujikawa Elec. line</t>
        </is>
      </c>
      <c r="B12" s="8" t="n">
        <v>35460</v>
      </c>
      <c r="C12" s="8" t="n">
        <v>1045</v>
      </c>
    </row>
    <row r="14">
      <c r="A14" s="2" t="inlineStr">
        <is>
          <t>Transcriber's notes</t>
        </is>
      </c>
    </row>
    <row r="15">
      <c r="A15" t="inlineStr">
        <is>
          <t>No totals printed.</t>
        </is>
      </c>
    </row>
  </sheetData>
  <hyperlinks>
    <hyperlink xmlns:r="http://schemas.openxmlformats.org/officeDocument/2006/relationships" ref="A5" r:id="rId1"/>
  </hyperlinks>
  <pageMargins left="0.75" right="0.75" top="1" bottom="1" header="0.5" footer="0.5"/>
</worksheet>
</file>

<file path=xl/worksheets/sheet63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Meteorological Observation (Average Record)</t>
        </is>
      </c>
    </row>
    <row r="2">
      <c r="A2" t="inlineStr">
        <is>
          <t>Chosen (Korea) · printed pp. 474</t>
        </is>
      </c>
    </row>
    <row r="3">
      <c r="A3" t="inlineStr">
        <is>
          <t>Geography — Temperature</t>
        </is>
      </c>
    </row>
    <row r="4">
      <c r="A4" t="inlineStr">
        <is>
          <t>Scan: https://archive.org/details/japan-year-book-1930/page/n533/mode/1up</t>
        </is>
      </c>
    </row>
    <row r="5">
      <c r="A5" s="3" t="inlineStr">
        <is>
          <t>← Contents</t>
        </is>
      </c>
    </row>
    <row r="7">
      <c r="A7" s="5" t="inlineStr">
        <is>
          <t>Temperature</t>
        </is>
      </c>
      <c r="B7" s="5" t="inlineStr">
        <is>
          <t>Fusan C.</t>
        </is>
      </c>
      <c r="C7" s="5" t="inlineStr">
        <is>
          <t>Jinsen C.</t>
        </is>
      </c>
      <c r="D7" s="5" t="inlineStr">
        <is>
          <t>Gensan C.</t>
        </is>
      </c>
      <c r="E7" s="5" t="inlineStr">
        <is>
          <t>Keijo C.</t>
        </is>
      </c>
      <c r="F7" s="5" t="inlineStr">
        <is>
          <t>Heijo C.</t>
        </is>
      </c>
    </row>
    <row r="8">
      <c r="A8" t="inlineStr">
        <is>
          <t>Highest</t>
        </is>
      </c>
      <c r="B8" s="11" t="n">
        <v>32.9</v>
      </c>
      <c r="C8" s="11" t="n">
        <v>33.1</v>
      </c>
      <c r="D8" s="11" t="n">
        <v>36.5</v>
      </c>
      <c r="E8" s="11" t="n">
        <v>35</v>
      </c>
      <c r="F8" s="11" t="n">
        <v>35.1</v>
      </c>
    </row>
    <row r="9">
      <c r="A9" t="inlineStr">
        <is>
          <t>Lowest</t>
        </is>
      </c>
      <c r="B9" t="inlineStr">
        <is>
          <t>(—) 9.7</t>
        </is>
      </c>
      <c r="C9" t="inlineStr">
        <is>
          <t>(—)16.4</t>
        </is>
      </c>
      <c r="D9" t="inlineStr">
        <is>
          <t>(—)17.6</t>
        </is>
      </c>
      <c r="E9" t="inlineStr">
        <is>
          <t>(—)23.1</t>
        </is>
      </c>
      <c r="F9" t="inlineStr">
        <is>
          <t>(—)25.5</t>
        </is>
      </c>
    </row>
    <row r="11">
      <c r="A11" s="2" t="inlineStr">
        <is>
          <t>Transcriber's notes</t>
        </is>
      </c>
    </row>
    <row r="12">
      <c r="A12" t="inlineStr">
        <is>
          <t>Printed page number not shown on this chapter-opening page (Chapter XXXIX); inferred as 474 from the following page 475.</t>
        </is>
      </c>
    </row>
    <row r="13">
      <c r="A13" t="inlineStr">
        <is>
          <t>Minus sign printed as '(—)' before the figure; transcribed as printed.</t>
        </is>
      </c>
    </row>
  </sheetData>
  <hyperlinks>
    <hyperlink xmlns:r="http://schemas.openxmlformats.org/officeDocument/2006/relationships" ref="A5" r:id="rId1"/>
  </hyperlinks>
  <pageMargins left="0.75" right="0.75" top="1" bottom="1" header="0.5" footer="0.5"/>
</worksheet>
</file>

<file path=xl/worksheets/sheet637.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Weather Condition in the Year</t>
        </is>
      </c>
    </row>
    <row r="2">
      <c r="A2" t="inlineStr">
        <is>
          <t>Chosen (Korea) · printed pp. 474</t>
        </is>
      </c>
    </row>
    <row r="3">
      <c r="A3" t="inlineStr">
        <is>
          <t>Scan: https://archive.org/details/japan-year-book-1930/page/n533/mode/1up</t>
        </is>
      </c>
    </row>
    <row r="4">
      <c r="A4" s="3" t="inlineStr">
        <is>
          <t>← Contents</t>
        </is>
      </c>
    </row>
    <row r="6">
      <c r="A6" s="2" t="inlineStr">
        <is>
          <t>[Days]</t>
        </is>
      </c>
    </row>
    <row r="7">
      <c r="A7" s="5" t="inlineStr">
        <is>
          <t>Item</t>
        </is>
      </c>
      <c r="B7" s="5" t="inlineStr">
        <is>
          <t>Fusan</t>
        </is>
      </c>
      <c r="C7" s="5" t="inlineStr">
        <is>
          <t>Jinsen</t>
        </is>
      </c>
      <c r="D7" s="5" t="inlineStr">
        <is>
          <t>Gensan</t>
        </is>
      </c>
      <c r="E7" s="5" t="inlineStr">
        <is>
          <t>Keijo</t>
        </is>
      </c>
      <c r="F7" s="5" t="inlineStr">
        <is>
          <t>Heijo</t>
        </is>
      </c>
    </row>
    <row r="8">
      <c r="A8" t="inlineStr">
        <is>
          <t>Clear or cloudy days</t>
        </is>
      </c>
      <c r="B8" s="9" t="n">
        <v>202</v>
      </c>
      <c r="C8" s="9" t="n">
        <v>187</v>
      </c>
      <c r="D8" s="9" t="n">
        <v>212</v>
      </c>
      <c r="E8" s="9" t="n">
        <v>195</v>
      </c>
      <c r="F8" s="9" t="n">
        <v>204</v>
      </c>
    </row>
    <row r="9">
      <c r="A9" t="inlineStr">
        <is>
          <t>Rainy or snowy days</t>
        </is>
      </c>
      <c r="B9" s="9" t="n">
        <v>107</v>
      </c>
      <c r="C9" s="9" t="n">
        <v>105</v>
      </c>
      <c r="D9" s="9" t="n">
        <v>119</v>
      </c>
      <c r="E9" s="9" t="n">
        <v>113</v>
      </c>
      <c r="F9" s="9" t="n">
        <v>104</v>
      </c>
    </row>
    <row r="11">
      <c r="A11" s="2" t="inlineStr">
        <is>
          <t>[Frost and snow dates]</t>
        </is>
      </c>
    </row>
    <row r="12">
      <c r="A12" s="5" t="inlineStr">
        <is>
          <t>Item</t>
        </is>
      </c>
      <c r="B12" s="5" t="inlineStr">
        <is>
          <t>Fusan</t>
        </is>
      </c>
      <c r="C12" s="5" t="inlineStr">
        <is>
          <t>Jinsen</t>
        </is>
      </c>
      <c r="D12" s="5" t="inlineStr">
        <is>
          <t>Gensan</t>
        </is>
      </c>
      <c r="E12" s="5" t="inlineStr">
        <is>
          <t>Keijo</t>
        </is>
      </c>
      <c r="F12" s="5" t="inlineStr">
        <is>
          <t>Heijo</t>
        </is>
      </c>
    </row>
    <row r="13">
      <c r="A13" t="inlineStr">
        <is>
          <t>Early frost</t>
        </is>
      </c>
      <c r="B13" t="inlineStr">
        <is>
          <t>Nov. 10</t>
        </is>
      </c>
      <c r="C13" t="inlineStr">
        <is>
          <t>Nov. 7</t>
        </is>
      </c>
      <c r="D13" t="inlineStr">
        <is>
          <t>Oct. 23</t>
        </is>
      </c>
      <c r="E13" t="inlineStr">
        <is>
          <t>Oct. 15</t>
        </is>
      </c>
      <c r="F13" t="inlineStr">
        <is>
          <t>Oct. 14</t>
        </is>
      </c>
    </row>
    <row r="14">
      <c r="A14" t="inlineStr">
        <is>
          <t>Late frost</t>
        </is>
      </c>
      <c r="B14" t="inlineStr">
        <is>
          <t>Mar. 25</t>
        </is>
      </c>
      <c r="C14" t="inlineStr">
        <is>
          <t>Apr. 6</t>
        </is>
      </c>
      <c r="D14" t="inlineStr">
        <is>
          <t>Apr. 14</t>
        </is>
      </c>
      <c r="E14" t="inlineStr">
        <is>
          <t>Apr. 21</t>
        </is>
      </c>
      <c r="F14" t="inlineStr">
        <is>
          <t>Apr. 23</t>
        </is>
      </c>
    </row>
    <row r="15">
      <c r="A15" t="inlineStr">
        <is>
          <t>Early snow</t>
        </is>
      </c>
      <c r="B15" t="inlineStr">
        <is>
          <t>Dec. 25</t>
        </is>
      </c>
      <c r="C15" t="inlineStr">
        <is>
          <t>Nov. 17</t>
        </is>
      </c>
      <c r="D15" t="inlineStr">
        <is>
          <t>Nov. 17</t>
        </is>
      </c>
      <c r="E15" t="inlineStr">
        <is>
          <t>Nov. 17</t>
        </is>
      </c>
      <c r="F15" t="inlineStr">
        <is>
          <t>Nov. 16</t>
        </is>
      </c>
    </row>
    <row r="16">
      <c r="A16" t="inlineStr">
        <is>
          <t>Late snow</t>
        </is>
      </c>
      <c r="B16" t="inlineStr">
        <is>
          <t>Mar. 7</t>
        </is>
      </c>
      <c r="C16" t="inlineStr">
        <is>
          <t>Mar. 23</t>
        </is>
      </c>
      <c r="D16" t="inlineStr">
        <is>
          <t>Apr. 5</t>
        </is>
      </c>
      <c r="E16" t="inlineStr">
        <is>
          <t>Mar. 27</t>
        </is>
      </c>
      <c r="F16" t="inlineStr">
        <is>
          <t>Mar. 28</t>
        </is>
      </c>
    </row>
    <row r="18">
      <c r="A18" s="2" t="inlineStr">
        <is>
          <t>Transcriber's notes</t>
        </is>
      </c>
    </row>
    <row r="19">
      <c r="A19" t="inlineStr">
        <is>
          <t>Printed as two blocks under one heading, each with its own city header row; given as two parts (labels supplied).</t>
        </is>
      </c>
    </row>
  </sheetData>
  <hyperlinks>
    <hyperlink xmlns:r="http://schemas.openxmlformats.org/officeDocument/2006/relationships" ref="A4" r:id="rId1"/>
  </hyperlinks>
  <pageMargins left="0.75" right="0.75" top="1" bottom="1" header="0.5" footer="0.5"/>
</worksheet>
</file>

<file path=xl/worksheets/sheet6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[Population, first decennary census, Oct. 1, 1925]</t>
        </is>
      </c>
    </row>
    <row r="2">
      <c r="A2" t="inlineStr">
        <is>
          <t>Chosen (Korea) · printed pp. 474</t>
        </is>
      </c>
    </row>
    <row r="3">
      <c r="A3" t="inlineStr">
        <is>
          <t>Population — The first decennary census taken on Oct. 1, '25, (the figures including natives, Japanese and foreigners combined):—</t>
        </is>
      </c>
    </row>
    <row r="4">
      <c r="A4" t="inlineStr">
        <is>
          <t>Scan: https://archive.org/details/japan-year-book-1930/page/n533/mode/1up</t>
        </is>
      </c>
    </row>
    <row r="5">
      <c r="A5" s="3" t="inlineStr">
        <is>
          <t>← Contents</t>
        </is>
      </c>
    </row>
    <row r="7">
      <c r="A7" s="5" t="inlineStr">
        <is>
          <t>Census</t>
        </is>
      </c>
      <c r="B7" s="5" t="inlineStr">
        <is>
          <t>Households</t>
        </is>
      </c>
      <c r="C7" s="5" t="inlineStr">
        <is>
          <t>Male</t>
        </is>
      </c>
      <c r="D7" s="5" t="inlineStr">
        <is>
          <t>Female</t>
        </is>
      </c>
      <c r="E7" s="5" t="inlineStr">
        <is>
          <t>Total</t>
        </is>
      </c>
    </row>
    <row r="8">
      <c r="A8" t="inlineStr">
        <is>
          <t>Oct. 1, 1925</t>
        </is>
      </c>
      <c r="B8" s="8" t="n">
        <v>3720937</v>
      </c>
      <c r="C8" s="8" t="n">
        <v>10020943</v>
      </c>
      <c r="D8" s="8" t="n">
        <v>9502002</v>
      </c>
      <c r="E8" s="8" t="n">
        <v>19522945</v>
      </c>
    </row>
    <row r="10">
      <c r="A10" s="2" t="inlineStr">
        <is>
          <t>Transcriber's notes</t>
        </is>
      </c>
    </row>
    <row r="11">
      <c r="A11" t="inlineStr">
        <is>
          <t>Male + Female = 19,522,945 = Total — reconciles.</t>
        </is>
      </c>
    </row>
  </sheetData>
  <hyperlinks>
    <hyperlink xmlns:r="http://schemas.openxmlformats.org/officeDocument/2006/relationships" ref="A5" r:id="rId1"/>
  </hyperlinks>
  <pageMargins left="0.75" right="0.75" top="1" bottom="1" header="0.5" footer="0.5"/>
</worksheet>
</file>

<file path=xl/worksheets/sheet63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Natives</t>
        </is>
      </c>
    </row>
    <row r="2">
      <c r="A2" t="inlineStr">
        <is>
          <t>Chosen (Korea) · printed pp. 474</t>
        </is>
      </c>
    </row>
    <row r="3">
      <c r="A3" t="inlineStr">
        <is>
          <t>Population</t>
        </is>
      </c>
    </row>
    <row r="4">
      <c r="A4" t="inlineStr">
        <is>
          <t>Scan: https://archive.org/details/japan-year-book-1930/page/n533/mode/1up</t>
        </is>
      </c>
    </row>
    <row r="5">
      <c r="A5" s="3" t="inlineStr">
        <is>
          <t>← Contents</t>
        </is>
      </c>
    </row>
    <row r="7">
      <c r="A7" s="5" t="inlineStr">
        <is>
          <t>Dec. 31</t>
        </is>
      </c>
      <c r="B7" s="5" t="inlineStr">
        <is>
          <t>Households</t>
        </is>
      </c>
      <c r="C7" s="5" t="inlineStr">
        <is>
          <t>Male</t>
        </is>
      </c>
      <c r="D7" s="5" t="inlineStr">
        <is>
          <t>Female</t>
        </is>
      </c>
      <c r="E7" s="5" t="inlineStr">
        <is>
          <t>Total</t>
        </is>
      </c>
    </row>
    <row r="8">
      <c r="A8" s="9" t="n">
        <v>1925</v>
      </c>
      <c r="B8" s="8" t="n">
        <v>3483481</v>
      </c>
      <c r="C8" s="8" t="n">
        <v>9466994</v>
      </c>
      <c r="D8" s="8" t="n">
        <v>9076332</v>
      </c>
      <c r="E8" s="8" t="n">
        <v>18543326</v>
      </c>
    </row>
    <row r="9">
      <c r="A9" s="9" t="n">
        <v>1926</v>
      </c>
      <c r="B9" s="8" t="n">
        <v>3483779</v>
      </c>
      <c r="C9" s="8" t="n">
        <v>9509323</v>
      </c>
      <c r="D9" s="8" t="n">
        <v>9105710</v>
      </c>
      <c r="E9" s="8" t="n">
        <v>18615033</v>
      </c>
    </row>
    <row r="10">
      <c r="A10" s="9" t="n">
        <v>1927</v>
      </c>
      <c r="B10" s="8" t="n">
        <v>3484461</v>
      </c>
      <c r="C10" s="8" t="n">
        <v>9512491</v>
      </c>
      <c r="D10" s="8" t="n">
        <v>9119003</v>
      </c>
      <c r="E10" s="8" t="n">
        <v>18631494</v>
      </c>
    </row>
    <row r="12">
      <c r="A12" s="2" t="inlineStr">
        <is>
          <t>Transcriber's notes</t>
        </is>
      </c>
    </row>
    <row r="13">
      <c r="A13" t="inlineStr">
        <is>
          <t>Male + Female = Total for 1925 (18,543,326), 1926 (18,615,033), 1927 (18,631,494) — reconciles.</t>
        </is>
      </c>
    </row>
    <row r="14">
      <c r="A14" t="inlineStr">
        <is>
          <t>Table ends on this page; the next page (p0534, printed 475) begins with separate Birth/Still-birth tables (batch J19).</t>
        </is>
      </c>
    </row>
  </sheetData>
  <hyperlinks>
    <hyperlink xmlns:r="http://schemas.openxmlformats.org/officeDocument/2006/relationships" ref="A5" r:id="rId1"/>
  </hyperlinks>
  <pageMargins left="0.75" right="0.75" top="1" bottom="1" header="0.5" footer="0.5"/>
</worksheet>
</file>

<file path=xl/worksheets/sheet640.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[Births, still-births, deaths, marriages and divorces in Chosen]</t>
        </is>
      </c>
    </row>
    <row r="2">
      <c r="A2" t="inlineStr">
        <is>
          <t>Chosen (Korea) · printed pp. 475</t>
        </is>
      </c>
    </row>
    <row r="3">
      <c r="A3" t="inlineStr">
        <is>
          <t>Printed under the section 'Population' (begun on p. 474) without its own heading</t>
        </is>
      </c>
    </row>
    <row r="4">
      <c r="A4" t="inlineStr">
        <is>
          <t>Scan: https://archive.org/details/japan-year-book-1930/page/n534/mode/1up</t>
        </is>
      </c>
    </row>
    <row r="5">
      <c r="A5" s="3" t="inlineStr">
        <is>
          <t>← Contents</t>
        </is>
      </c>
    </row>
    <row r="7">
      <c r="A7" s="5" t="inlineStr">
        <is>
          <t>Dec. 31</t>
        </is>
      </c>
      <c r="B7" s="5" t="inlineStr">
        <is>
          <t>Birth — Male</t>
        </is>
      </c>
      <c r="C7" s="5" t="inlineStr">
        <is>
          <t>Birth — Female</t>
        </is>
      </c>
      <c r="D7" s="5" t="inlineStr">
        <is>
          <t>Birth — Total</t>
        </is>
      </c>
      <c r="E7" s="5" t="inlineStr">
        <is>
          <t>Still-birth — Male</t>
        </is>
      </c>
      <c r="F7" s="5" t="inlineStr">
        <is>
          <t>Still-birth — Female</t>
        </is>
      </c>
      <c r="G7" s="5" t="inlineStr">
        <is>
          <t>Still-birth — Total</t>
        </is>
      </c>
    </row>
    <row r="8">
      <c r="A8" s="9" t="n">
        <v>1925</v>
      </c>
      <c r="B8" s="8" t="n">
        <v>376620</v>
      </c>
      <c r="C8" s="8" t="n">
        <v>335658</v>
      </c>
      <c r="D8" s="8" t="n">
        <v>712278</v>
      </c>
      <c r="E8" s="8" t="n">
        <v>1579</v>
      </c>
      <c r="F8" s="8" t="n">
        <v>1217</v>
      </c>
      <c r="G8" s="8" t="n">
        <v>2796</v>
      </c>
    </row>
    <row r="9">
      <c r="A9" s="9" t="n">
        <v>1926</v>
      </c>
      <c r="B9" s="8" t="n">
        <v>355530</v>
      </c>
      <c r="C9" s="8" t="n">
        <v>310074</v>
      </c>
      <c r="D9" s="8" t="n">
        <v>665604</v>
      </c>
      <c r="E9" s="8" t="n">
        <v>1770</v>
      </c>
      <c r="F9" s="8" t="n">
        <v>1428</v>
      </c>
      <c r="G9" s="8" t="n">
        <v>3198</v>
      </c>
    </row>
    <row r="10">
      <c r="A10" s="9" t="n">
        <v>1927</v>
      </c>
      <c r="B10" s="8" t="n">
        <v>365918</v>
      </c>
      <c r="C10" s="8" t="n">
        <v>321224</v>
      </c>
      <c r="D10" s="8" t="n">
        <v>687142</v>
      </c>
      <c r="E10" s="8" t="n">
        <v>1702</v>
      </c>
      <c r="F10" s="8" t="n">
        <v>1291</v>
      </c>
      <c r="G10" s="8" t="n">
        <v>2993</v>
      </c>
    </row>
    <row r="12">
      <c r="A12" s="5" t="inlineStr">
        <is>
          <t>Dec. 31</t>
        </is>
      </c>
      <c r="B12" s="5" t="inlineStr">
        <is>
          <t>Death — Male</t>
        </is>
      </c>
      <c r="C12" s="5" t="inlineStr">
        <is>
          <t>Death — Female</t>
        </is>
      </c>
      <c r="D12" s="5" t="inlineStr">
        <is>
          <t>Death — Total</t>
        </is>
      </c>
      <c r="E12" s="5" t="inlineStr">
        <is>
          <t>Marriage &amp; Divorce — Marriage</t>
        </is>
      </c>
      <c r="F12" s="5" t="inlineStr">
        <is>
          <t>Marriage &amp; Divorce — Divorce</t>
        </is>
      </c>
      <c r="G12" s="5" t="n"/>
    </row>
    <row r="13">
      <c r="A13" s="9" t="n">
        <v>1925</v>
      </c>
      <c r="B13" s="8" t="n">
        <v>205448</v>
      </c>
      <c r="C13" s="8" t="n">
        <v>179225</v>
      </c>
      <c r="D13" s="8" t="n">
        <v>384673</v>
      </c>
      <c r="E13" s="8" t="n">
        <v>169964</v>
      </c>
      <c r="F13" s="8" t="n">
        <v>7607</v>
      </c>
    </row>
    <row r="14">
      <c r="A14" s="9" t="n">
        <v>1926</v>
      </c>
      <c r="B14" s="8" t="n">
        <v>202162</v>
      </c>
      <c r="C14" s="8" t="n">
        <v>178199</v>
      </c>
      <c r="D14" s="8" t="n">
        <v>380361</v>
      </c>
      <c r="E14" s="8" t="n">
        <v>167409</v>
      </c>
      <c r="F14" s="8" t="n">
        <v>6988</v>
      </c>
    </row>
    <row r="15">
      <c r="A15" s="9" t="n">
        <v>1927</v>
      </c>
      <c r="B15" s="8" t="n">
        <v>214399</v>
      </c>
      <c r="C15" s="8" t="n">
        <v>188441</v>
      </c>
      <c r="D15" s="8" t="n">
        <v>402840</v>
      </c>
      <c r="E15" s="8" t="n">
        <v>174653</v>
      </c>
      <c r="F15" s="8" t="n">
        <v>6991</v>
      </c>
    </row>
    <row r="17">
      <c r="A17" s="5" t="inlineStr">
        <is>
          <t>Dec. 31</t>
        </is>
      </c>
      <c r="B17" s="5" t="inlineStr">
        <is>
          <t>Ratio per 1000 population — Birth</t>
        </is>
      </c>
      <c r="C17" s="5" t="inlineStr">
        <is>
          <t>Ratio per 1000 population — Still-birth</t>
        </is>
      </c>
      <c r="D17" s="5" t="inlineStr">
        <is>
          <t>Ratio per 1000 population — Death</t>
        </is>
      </c>
      <c r="E17" s="5" t="inlineStr">
        <is>
          <t>Ratio per 1000 population — Marriage</t>
        </is>
      </c>
      <c r="F17" s="5" t="inlineStr">
        <is>
          <t>Ratio per 1000 population — Divorce</t>
        </is>
      </c>
      <c r="G17" s="5" t="n"/>
    </row>
    <row r="18">
      <c r="A18" s="9" t="n">
        <v>1925</v>
      </c>
      <c r="B18" s="7" t="n">
        <v>38.68</v>
      </c>
      <c r="C18" s="7" t="n">
        <v>0.15</v>
      </c>
      <c r="D18" s="7" t="n">
        <v>20.75</v>
      </c>
      <c r="E18" s="7" t="n">
        <v>9.17</v>
      </c>
      <c r="F18" s="7" t="n">
        <v>0.41</v>
      </c>
    </row>
    <row r="19">
      <c r="A19" s="9" t="n">
        <v>1926</v>
      </c>
      <c r="B19" s="7" t="n">
        <v>35.76</v>
      </c>
      <c r="C19" s="7" t="n">
        <v>0.17</v>
      </c>
      <c r="D19" s="7" t="n">
        <v>20.43</v>
      </c>
      <c r="E19" s="7" t="n">
        <v>8.99</v>
      </c>
      <c r="F19" s="7" t="n">
        <v>0.38</v>
      </c>
    </row>
    <row r="20">
      <c r="A20" s="9" t="n">
        <v>1927</v>
      </c>
      <c r="B20" s="7" t="n">
        <v>36.88</v>
      </c>
      <c r="C20" s="7" t="n">
        <v>0.16</v>
      </c>
      <c r="D20" s="7" t="n">
        <v>21.62</v>
      </c>
      <c r="E20" s="7" t="n">
        <v>9.369999999999999</v>
      </c>
      <c r="F20" s="7" t="n">
        <v>0.38</v>
      </c>
    </row>
    <row r="22">
      <c r="A22" s="2" t="inlineStr">
        <is>
          <t>Transcriber's notes</t>
        </is>
      </c>
    </row>
    <row r="23">
      <c r="A23" t="inlineStr">
        <is>
          <t>Three blocks printed without a title, following the Natives table on p. 474 (p0533); a new table, not a continuation.</t>
        </is>
      </c>
    </row>
    <row r="24">
      <c r="A24" t="inlineStr">
        <is>
          <t>Birth totals: Male+Female reconcile for 1925, 1926, 1927.</t>
        </is>
      </c>
    </row>
    <row r="25">
      <c r="A25" t="inlineStr">
        <is>
          <t>Still-birth totals reconcile for all three years.</t>
        </is>
      </c>
    </row>
    <row r="26">
      <c r="A26" t="inlineStr">
        <is>
          <t>Death totals reconcile for all three years.</t>
        </is>
      </c>
    </row>
    <row r="27">
      <c r="A27" t="inlineStr">
        <is>
          <t>1926 Death ratio "20.43" is followed by a stray mark on the scan.</t>
        </is>
      </c>
    </row>
  </sheetData>
  <hyperlinks>
    <hyperlink xmlns:r="http://schemas.openxmlformats.org/officeDocument/2006/relationships" ref="A5" r:id="rId1"/>
  </hyperlinks>
  <pageMargins left="0.75" right="0.75" top="1" bottom="1" header="0.5" footer="0.5"/>
</worksheet>
</file>

<file path=xl/worksheets/sheet641.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Japanese in Chosen and Koreans in Japan Proper</t>
        </is>
      </c>
    </row>
    <row r="2">
      <c r="A2" t="inlineStr">
        <is>
          <t>Chosen (Korea) · printed pp. 475</t>
        </is>
      </c>
    </row>
    <row r="3">
      <c r="A3" t="inlineStr">
        <is>
          <t>The number of Japanese settlers in the Peninsula has increased at the rate of 20 or 30 per cent. annually, and at present they form 2.25% of the total population.</t>
        </is>
      </c>
    </row>
    <row r="4">
      <c r="A4" t="inlineStr">
        <is>
          <t>Scan: https://archive.org/details/japan-year-book-1930/page/n534/mode/1up</t>
        </is>
      </c>
    </row>
    <row r="5">
      <c r="A5" s="3" t="inlineStr">
        <is>
          <t>← Contents</t>
        </is>
      </c>
    </row>
    <row r="7">
      <c r="A7" s="5" t="inlineStr">
        <is>
          <t>Year</t>
        </is>
      </c>
      <c r="B7" s="5" t="inlineStr">
        <is>
          <t>Households</t>
        </is>
      </c>
      <c r="C7" s="5" t="inlineStr">
        <is>
          <t>Male</t>
        </is>
      </c>
      <c r="D7" s="5" t="inlineStr">
        <is>
          <t>Female</t>
        </is>
      </c>
      <c r="E7" s="5" t="inlineStr">
        <is>
          <t>Total</t>
        </is>
      </c>
    </row>
    <row r="8">
      <c r="A8" s="9" t="n">
        <v>1925</v>
      </c>
      <c r="B8" s="8" t="n">
        <v>113254</v>
      </c>
      <c r="C8" s="8" t="n">
        <v>221163</v>
      </c>
      <c r="D8" s="8" t="n">
        <v>203577</v>
      </c>
      <c r="E8" s="8" t="n">
        <v>424740</v>
      </c>
    </row>
    <row r="9">
      <c r="A9" s="9" t="n">
        <v>1926</v>
      </c>
      <c r="B9" s="8" t="n">
        <v>117001</v>
      </c>
      <c r="C9" s="8" t="n">
        <v>230228</v>
      </c>
      <c r="D9" s="8" t="n">
        <v>212098</v>
      </c>
      <c r="E9" s="8" t="n">
        <v>442226</v>
      </c>
    </row>
    <row r="10">
      <c r="A10" s="9" t="n">
        <v>1927</v>
      </c>
      <c r="B10" s="8" t="n">
        <v>119219</v>
      </c>
      <c r="C10" s="8" t="n">
        <v>236394</v>
      </c>
      <c r="D10" s="8" t="n">
        <v>218487</v>
      </c>
      <c r="E10" s="8" t="n">
        <v>454881</v>
      </c>
    </row>
    <row r="12">
      <c r="A12" s="2" t="inlineStr">
        <is>
          <t>Transcriber's notes</t>
        </is>
      </c>
    </row>
    <row r="13">
      <c r="A13" t="inlineStr">
        <is>
          <t>Figures are for Japanese in Chosen.</t>
        </is>
      </c>
    </row>
    <row r="14">
      <c r="A14" t="inlineStr">
        <is>
          <t>Male+Female=Total reconciles for 1925 and 1927.</t>
        </is>
      </c>
    </row>
    <row r="15">
      <c r="A15" t="inlineStr">
        <is>
          <t>1926: Male 230,228 + Female 212,098 = 442,326 vs printed Total 442,226 — does NOT reconcile (diff 100); cells re-read, transcribed as printed.</t>
        </is>
      </c>
    </row>
  </sheetData>
  <hyperlinks>
    <hyperlink xmlns:r="http://schemas.openxmlformats.org/officeDocument/2006/relationships" ref="A5" r:id="rId1"/>
  </hyperlinks>
  <pageMargins left="0.75" right="0.75" top="1" bottom="1" header="0.5" footer="0.5"/>
</worksheet>
</file>

<file path=xl/worksheets/sheet642.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Population in Principal Cities (at End of 1927)</t>
        </is>
      </c>
    </row>
    <row r="2">
      <c r="A2" t="inlineStr">
        <is>
          <t>Chosen (Korea) · printed pp. 475</t>
        </is>
      </c>
    </row>
    <row r="3">
      <c r="A3" t="inlineStr">
        <is>
          <t>Scan: https://archive.org/details/japan-year-book-1930/page/n534/mode/1up</t>
        </is>
      </c>
    </row>
    <row r="4">
      <c r="A4" s="3" t="inlineStr">
        <is>
          <t>← Contents</t>
        </is>
      </c>
    </row>
    <row r="6">
      <c r="A6" s="5" t="inlineStr">
        <is>
          <t>City</t>
        </is>
      </c>
      <c r="B6" s="5" t="inlineStr">
        <is>
          <t>Japanese</t>
        </is>
      </c>
      <c r="C6" s="5" t="inlineStr">
        <is>
          <t>Korean</t>
        </is>
      </c>
      <c r="D6" s="5" t="inlineStr">
        <is>
          <t>Total incl. others</t>
        </is>
      </c>
    </row>
    <row r="7">
      <c r="A7" t="inlineStr">
        <is>
          <t>Keijo (Seoul)</t>
        </is>
      </c>
      <c r="B7" s="8" t="n">
        <v>84176</v>
      </c>
      <c r="C7" s="8" t="n">
        <v>225833</v>
      </c>
      <c r="D7" s="8" t="n">
        <v>315006</v>
      </c>
    </row>
    <row r="8">
      <c r="A8" t="inlineStr">
        <is>
          <t>Jinsen (Chemulpo)</t>
        </is>
      </c>
      <c r="B8" s="8" t="n">
        <v>11671</v>
      </c>
      <c r="C8" s="8" t="n">
        <v>40085</v>
      </c>
      <c r="D8" s="8" t="n">
        <v>53865</v>
      </c>
    </row>
    <row r="9">
      <c r="A9" t="inlineStr">
        <is>
          <t>Gunsan</t>
        </is>
      </c>
      <c r="B9" s="8" t="n">
        <v>7858</v>
      </c>
      <c r="C9" s="8" t="n">
        <v>15403</v>
      </c>
      <c r="D9" s="8" t="n">
        <v>23769</v>
      </c>
    </row>
    <row r="10">
      <c r="A10" t="inlineStr">
        <is>
          <t>Taiku</t>
        </is>
      </c>
      <c r="B10" s="8" t="n">
        <v>24837</v>
      </c>
      <c r="C10" s="8" t="n">
        <v>57125</v>
      </c>
      <c r="D10" s="8" t="n">
        <v>82549</v>
      </c>
    </row>
    <row r="11">
      <c r="A11" t="inlineStr">
        <is>
          <t>Fusan</t>
        </is>
      </c>
      <c r="B11" s="8" t="n">
        <v>41144</v>
      </c>
      <c r="C11" s="8" t="n">
        <v>71343</v>
      </c>
      <c r="D11" s="8" t="n">
        <v>113092</v>
      </c>
    </row>
    <row r="12">
      <c r="A12" t="inlineStr">
        <is>
          <t>Heijo (Pyongyang)</t>
        </is>
      </c>
      <c r="B12" s="8" t="n">
        <v>24426</v>
      </c>
      <c r="C12" s="8" t="n">
        <v>94439</v>
      </c>
      <c r="D12" s="8" t="n">
        <v>119729</v>
      </c>
    </row>
    <row r="13">
      <c r="A13" t="inlineStr">
        <is>
          <t>Chin-nan-po</t>
        </is>
      </c>
      <c r="B13" s="8" t="n">
        <v>5266</v>
      </c>
      <c r="C13" s="8" t="n">
        <v>24193</v>
      </c>
      <c r="D13" s="8" t="n">
        <v>30521</v>
      </c>
    </row>
    <row r="14">
      <c r="A14" t="inlineStr">
        <is>
          <t>Gensan (Wonsan)</t>
        </is>
      </c>
      <c r="B14" s="8" t="n">
        <v>9861</v>
      </c>
      <c r="C14" s="8" t="n">
        <v>26892</v>
      </c>
      <c r="D14" s="8" t="n">
        <v>37605</v>
      </c>
    </row>
    <row r="15">
      <c r="A15" t="inlineStr">
        <is>
          <t>Mokpo</t>
        </is>
      </c>
      <c r="B15" s="8" t="n">
        <v>7809</v>
      </c>
      <c r="C15" s="8" t="n">
        <v>21178</v>
      </c>
      <c r="D15" s="8" t="n">
        <v>29242</v>
      </c>
    </row>
    <row r="16">
      <c r="A16" t="inlineStr">
        <is>
          <t>Shingishu (New Wiju)</t>
        </is>
      </c>
      <c r="B16" s="8" t="n">
        <v>6206</v>
      </c>
      <c r="C16" s="8" t="n">
        <v>14293</v>
      </c>
      <c r="D16" s="8" t="n">
        <v>24653</v>
      </c>
    </row>
    <row r="18">
      <c r="A18" s="2" t="inlineStr">
        <is>
          <t>Transcriber's notes</t>
        </is>
      </c>
    </row>
    <row r="19">
      <c r="A19" t="inlineStr">
        <is>
          <t>Total includes others, so Japanese+Korean is below the Total in each row (not checked as a sum).</t>
        </is>
      </c>
    </row>
  </sheetData>
  <hyperlinks>
    <hyperlink xmlns:r="http://schemas.openxmlformats.org/officeDocument/2006/relationships" ref="A4" r:id="rId1"/>
  </hyperlinks>
  <pageMargins left="0.75" right="0.75" top="1" bottom="1" header="0.5" footer="0.5"/>
</worksheet>
</file>

<file path=xl/worksheets/sheet64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Foreigners in Chosen</t>
        </is>
      </c>
    </row>
    <row r="2">
      <c r="A2" t="inlineStr">
        <is>
          <t>Chosen (Korea) · printed pp. 475</t>
        </is>
      </c>
    </row>
    <row r="3">
      <c r="A3" t="inlineStr">
        <is>
          <t>Scan: https://archive.org/details/japan-year-book-1930/page/n534/mode/1up</t>
        </is>
      </c>
    </row>
    <row r="4">
      <c r="A4" s="3" t="inlineStr">
        <is>
          <t>← Contents</t>
        </is>
      </c>
    </row>
    <row r="6">
      <c r="A6" s="5" t="inlineStr">
        <is>
          <t>Year</t>
        </is>
      </c>
      <c r="B6" s="5" t="inlineStr">
        <is>
          <t>Male</t>
        </is>
      </c>
      <c r="C6" s="5" t="inlineStr">
        <is>
          <t>Female</t>
        </is>
      </c>
      <c r="D6" s="5" t="inlineStr">
        <is>
          <t>Total</t>
        </is>
      </c>
    </row>
    <row r="7">
      <c r="A7" s="9" t="n">
        <v>1925</v>
      </c>
      <c r="B7" s="8" t="n">
        <v>41147</v>
      </c>
      <c r="C7" s="8" t="n">
        <v>6313</v>
      </c>
      <c r="D7" s="8" t="n">
        <v>47460</v>
      </c>
    </row>
    <row r="8">
      <c r="A8" s="9" t="n">
        <v>1926</v>
      </c>
      <c r="B8" s="8" t="n">
        <v>40452</v>
      </c>
      <c r="C8" s="8" t="n">
        <v>6089</v>
      </c>
      <c r="D8" s="8" t="n">
        <v>46541</v>
      </c>
    </row>
    <row r="9">
      <c r="A9" s="9" t="n">
        <v>1927</v>
      </c>
      <c r="B9" s="8" t="n">
        <v>43829</v>
      </c>
      <c r="C9" s="8" t="n">
        <v>7494</v>
      </c>
      <c r="D9" s="8" t="n">
        <v>51323</v>
      </c>
    </row>
    <row r="11">
      <c r="A11" s="2" t="inlineStr">
        <is>
          <t>Transcriber's notes</t>
        </is>
      </c>
    </row>
    <row r="12">
      <c r="A12" t="inlineStr">
        <is>
          <t>Male+Female=Total reconciles for all three years.</t>
        </is>
      </c>
    </row>
  </sheetData>
  <hyperlinks>
    <hyperlink xmlns:r="http://schemas.openxmlformats.org/officeDocument/2006/relationships" ref="A4" r:id="rId1"/>
  </hyperlinks>
  <pageMargins left="0.75" right="0.75" top="1" bottom="1" header="0.5" footer="0.5"/>
</worksheet>
</file>

<file path=xl/worksheets/sheet64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[Provinces of Chosen and seats of office]</t>
        </is>
      </c>
    </row>
    <row r="2">
      <c r="A2" t="inlineStr">
        <is>
          <t>Chosen (Korea) · printed pp. 476</t>
        </is>
      </c>
    </row>
    <row r="3">
      <c r="A3" t="inlineStr">
        <is>
          <t>Local Administration</t>
        </is>
      </c>
    </row>
    <row r="4">
      <c r="A4" t="inlineStr">
        <is>
          <t>Scan: https://archive.org/details/japan-year-book-1930/page/n535/mode/1up</t>
        </is>
      </c>
    </row>
    <row r="5">
      <c r="A5" s="3" t="inlineStr">
        <is>
          <t>← Contents</t>
        </is>
      </c>
    </row>
    <row r="7">
      <c r="A7" s="5" t="inlineStr">
        <is>
          <t>Province</t>
        </is>
      </c>
      <c r="B7" s="5" t="inlineStr">
        <is>
          <t>Seat of office</t>
        </is>
      </c>
    </row>
    <row r="8">
      <c r="A8" t="inlineStr">
        <is>
          <t>Keiko-do (Kyongki)</t>
        </is>
      </c>
      <c r="B8" t="inlineStr">
        <is>
          <t>Keijo</t>
        </is>
      </c>
    </row>
    <row r="9">
      <c r="A9" t="inlineStr">
        <is>
          <t>Chusei Hoku-do (N. Choongchon)</t>
        </is>
      </c>
      <c r="B9" t="inlineStr">
        <is>
          <t>Chongju</t>
        </is>
      </c>
    </row>
    <row r="10">
      <c r="A10" t="inlineStr">
        <is>
          <t>Chusei Nan-do (S. Choongchong)</t>
        </is>
      </c>
      <c r="B10" t="inlineStr">
        <is>
          <t>Kongju</t>
        </is>
      </c>
    </row>
    <row r="11">
      <c r="A11" t="inlineStr">
        <is>
          <t>Zenra Hoku-do (N. Chonla)</t>
        </is>
      </c>
      <c r="B11" t="inlineStr">
        <is>
          <t>Chonju</t>
        </is>
      </c>
    </row>
    <row r="12">
      <c r="A12" t="inlineStr">
        <is>
          <t>Zenra Nan-do (S. Chonla)</t>
        </is>
      </c>
      <c r="B12" t="inlineStr">
        <is>
          <t>Kwanju</t>
        </is>
      </c>
    </row>
    <row r="13">
      <c r="A13" t="inlineStr">
        <is>
          <t>Keisho Hoku-do (N. Kyongsang</t>
        </is>
      </c>
      <c r="B13" t="inlineStr">
        <is>
          <t>Taiku</t>
        </is>
      </c>
    </row>
    <row r="14">
      <c r="A14" t="inlineStr">
        <is>
          <t>Keisho Nan-do (S. Kyongsang)</t>
        </is>
      </c>
      <c r="B14" t="inlineStr">
        <is>
          <t>Fusan</t>
        </is>
      </c>
    </row>
    <row r="15">
      <c r="A15" t="inlineStr">
        <is>
          <t>Kokai-do (Whanghai)</t>
        </is>
      </c>
      <c r="B15" t="inlineStr">
        <is>
          <t>Haiju</t>
        </is>
      </c>
    </row>
    <row r="16">
      <c r="A16" t="inlineStr">
        <is>
          <t>Heian Nan-do (N. Pyong-an)</t>
        </is>
      </c>
      <c r="B16" t="inlineStr">
        <is>
          <t>Shin-gishu</t>
        </is>
      </c>
    </row>
    <row r="17">
      <c r="A17" t="inlineStr">
        <is>
          <t>Heian Hoku-do (S. Pyong-an)</t>
        </is>
      </c>
      <c r="B17" t="inlineStr">
        <is>
          <t>Heijo</t>
        </is>
      </c>
    </row>
    <row r="18">
      <c r="A18" t="inlineStr">
        <is>
          <t>Kogen-do (Kwan-won)</t>
        </is>
      </c>
      <c r="B18" t="inlineStr">
        <is>
          <t>Choonchon</t>
        </is>
      </c>
    </row>
    <row r="19">
      <c r="A19" t="inlineStr">
        <is>
          <t>Kankyo Hoku-do (N. Hamkyong)</t>
        </is>
      </c>
      <c r="B19" t="inlineStr">
        <is>
          <t>Ranan</t>
        </is>
      </c>
    </row>
    <row r="20">
      <c r="A20" t="inlineStr">
        <is>
          <t>Kankyo Nan-do (S. Hamkyong)</t>
        </is>
      </c>
      <c r="B20" t="inlineStr">
        <is>
          <t>Hamheung</t>
        </is>
      </c>
    </row>
    <row r="22">
      <c r="A22" s="2" t="inlineStr">
        <is>
          <t>Transcriber's notes</t>
        </is>
      </c>
    </row>
    <row r="23">
      <c r="A23" t="inlineStr">
        <is>
          <t>Columnar list running from the foot of the left column into the top of the right column; merged in reading order.</t>
        </is>
      </c>
    </row>
    <row r="24">
      <c r="A24" t="inlineStr">
        <is>
          <t>"(N. Kyongsang" printed without closing parenthesis; "Heian Nan-do (N. Pyong-an)" and "Heian Hoku-do (S. Pyong-an)" transcribed as printed.</t>
        </is>
      </c>
    </row>
    <row r="25">
      <c r="A25" t="inlineStr">
        <is>
          <t>13 provinces listed, matching the text ("thirteen do").</t>
        </is>
      </c>
    </row>
  </sheetData>
  <hyperlinks>
    <hyperlink xmlns:r="http://schemas.openxmlformats.org/officeDocument/2006/relationships" ref="A5" r:id="rId1"/>
  </hyperlinks>
  <pageMargins left="0.75" right="0.75" top="1" bottom="1" header="0.5" footer="0.5"/>
</worksheet>
</file>

<file path=xl/worksheets/sheet645.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Budget (in ¥1,000)</t>
        </is>
      </c>
    </row>
    <row r="2">
      <c r="A2" t="inlineStr">
        <is>
          <t>Chosen (Korea) · printed pp. 477</t>
        </is>
      </c>
    </row>
    <row r="3">
      <c r="A3" t="inlineStr">
        <is>
          <t>Scan: https://archive.org/details/japan-year-book-1930/page/n536/mode/1up</t>
        </is>
      </c>
    </row>
    <row r="4">
      <c r="A4" s="3" t="inlineStr">
        <is>
          <t>← Contents</t>
        </is>
      </c>
    </row>
    <row r="6">
      <c r="A6" s="2" t="inlineStr">
        <is>
          <t>Revenue</t>
        </is>
      </c>
    </row>
    <row r="7">
      <c r="A7" s="5" t="inlineStr">
        <is>
          <t>Item</t>
        </is>
      </c>
      <c r="B7" s="5" t="inlineStr">
        <is>
          <t>1927-28</t>
        </is>
      </c>
      <c r="C7" s="5" t="inlineStr">
        <is>
          <t>1928-29</t>
        </is>
      </c>
    </row>
    <row r="8">
      <c r="A8" t="inlineStr">
        <is>
          <t>Ordinary</t>
        </is>
      </c>
      <c r="B8" t="inlineStr"/>
      <c r="C8" t="inlineStr"/>
    </row>
    <row r="9">
      <c r="A9" t="inlineStr">
        <is>
          <t>Taxes</t>
        </is>
      </c>
      <c r="B9" s="8" t="n">
        <v>40804</v>
      </c>
      <c r="C9" s="8" t="n">
        <v>43629</v>
      </c>
    </row>
    <row r="10">
      <c r="A10" t="inlineStr">
        <is>
          <t>Stamp receipts</t>
        </is>
      </c>
      <c r="B10" s="8" t="n">
        <v>10646</v>
      </c>
      <c r="C10" s="8" t="n">
        <v>11455</v>
      </c>
    </row>
    <row r="11">
      <c r="A11" t="inlineStr">
        <is>
          <t>Yok-tun-to receipts</t>
        </is>
      </c>
      <c r="B11" s="8" t="n">
        <v>1033</v>
      </c>
      <c r="C11" s="9" t="n">
        <v>727</v>
      </c>
    </row>
    <row r="12">
      <c r="A12" t="inlineStr">
        <is>
          <t>Gov't undertakings and property</t>
        </is>
      </c>
      <c r="B12" s="8" t="n">
        <v>112112</v>
      </c>
      <c r="C12" s="8" t="n">
        <v>122614</v>
      </c>
    </row>
    <row r="13">
      <c r="A13" t="inlineStr">
        <is>
          <t>Other receipts</t>
        </is>
      </c>
      <c r="B13" s="8" t="n">
        <v>2210</v>
      </c>
      <c r="C13" s="8" t="n">
        <v>2146</v>
      </c>
    </row>
    <row r="14">
      <c r="A14" t="inlineStr">
        <is>
          <t>Total</t>
        </is>
      </c>
      <c r="B14" s="8" t="n">
        <v>165773</v>
      </c>
      <c r="C14" s="8" t="n">
        <v>179844</v>
      </c>
    </row>
    <row r="15">
      <c r="A15" t="inlineStr">
        <is>
          <t>Extraordinary</t>
        </is>
      </c>
      <c r="B15" t="inlineStr"/>
      <c r="C15" t="inlineStr"/>
    </row>
    <row r="16">
      <c r="A16" t="inlineStr">
        <is>
          <t>Sale of Gov't property</t>
        </is>
      </c>
      <c r="B16" s="8" t="n">
        <v>3523</v>
      </c>
      <c r="C16" s="8" t="n">
        <v>3119</v>
      </c>
    </row>
    <row r="17">
      <c r="A17" t="inlineStr">
        <is>
          <t>National treasury grants</t>
        </is>
      </c>
      <c r="B17" s="8" t="n">
        <v>15473</v>
      </c>
      <c r="C17" s="8" t="n">
        <v>15474</v>
      </c>
    </row>
    <row r="18">
      <c r="A18" t="inlineStr">
        <is>
          <t>From general accounts</t>
        </is>
      </c>
      <c r="B18" s="9" t="n">
        <v>800</v>
      </c>
      <c r="C18" s="9" t="n">
        <v>800</v>
      </c>
    </row>
    <row r="19">
      <c r="A19" t="inlineStr">
        <is>
          <t>Loans</t>
        </is>
      </c>
      <c r="B19" s="8" t="n">
        <v>19000</v>
      </c>
      <c r="C19" s="8" t="n">
        <v>19000</v>
      </c>
    </row>
    <row r="20">
      <c r="A20" t="inlineStr">
        <is>
          <t>Surplus of previous year transferred</t>
        </is>
      </c>
      <c r="B20" s="8" t="n">
        <v>5915</v>
      </c>
      <c r="C20" s="8" t="n">
        <v>3919</v>
      </c>
    </row>
    <row r="21">
      <c r="A21" t="inlineStr">
        <is>
          <t>Total with others</t>
        </is>
      </c>
      <c r="B21" s="8" t="n">
        <v>45136</v>
      </c>
      <c r="C21" s="8" t="n">
        <v>42830</v>
      </c>
    </row>
    <row r="22">
      <c r="A22" t="inlineStr">
        <is>
          <t>Total revenue</t>
        </is>
      </c>
      <c r="B22" s="8" t="n">
        <v>210910</v>
      </c>
      <c r="C22" s="8" t="n">
        <v>222674</v>
      </c>
    </row>
    <row r="24">
      <c r="A24" s="2" t="inlineStr">
        <is>
          <t>Expenditure</t>
        </is>
      </c>
    </row>
    <row r="25">
      <c r="A25" s="5" t="inlineStr">
        <is>
          <t>Item</t>
        </is>
      </c>
      <c r="B25" s="5" t="inlineStr">
        <is>
          <t>1927-28</t>
        </is>
      </c>
      <c r="C25" s="5" t="inlineStr">
        <is>
          <t>1928-29</t>
        </is>
      </c>
    </row>
    <row r="26">
      <c r="A26" t="inlineStr">
        <is>
          <t>Ordinary</t>
        </is>
      </c>
      <c r="B26" t="inlineStr"/>
      <c r="C26" t="inlineStr"/>
    </row>
    <row r="27">
      <c r="A27" t="inlineStr">
        <is>
          <t>Prince Yi's Household</t>
        </is>
      </c>
      <c r="B27" s="8" t="n">
        <v>1800</v>
      </c>
      <c r="C27" s="8" t="n">
        <v>1800</v>
      </c>
    </row>
    <row r="28">
      <c r="A28" t="inlineStr">
        <is>
          <t>Gov. General's Office</t>
        </is>
      </c>
      <c r="B28" s="8" t="n">
        <v>4461</v>
      </c>
      <c r="C28" s="8" t="n">
        <v>4769</v>
      </c>
    </row>
    <row r="29">
      <c r="A29" t="inlineStr">
        <is>
          <t>Justice and Prisons</t>
        </is>
      </c>
      <c r="B29" s="8" t="n">
        <v>7639</v>
      </c>
      <c r="C29" s="8" t="n">
        <v>7805</v>
      </c>
    </row>
    <row r="30">
      <c r="A30" t="inlineStr">
        <is>
          <t>Local administration</t>
        </is>
      </c>
      <c r="B30" s="8" t="n">
        <v>30043</v>
      </c>
      <c r="C30" s="8" t="n">
        <v>30261</v>
      </c>
    </row>
    <row r="31">
      <c r="A31" t="inlineStr">
        <is>
          <t>Education</t>
        </is>
      </c>
      <c r="B31" s="8" t="n">
        <v>2302</v>
      </c>
      <c r="C31" s="8" t="n">
        <v>3287</v>
      </c>
    </row>
    <row r="32">
      <c r="A32" t="inlineStr">
        <is>
          <t>Customs-house</t>
        </is>
      </c>
      <c r="B32" s="8" t="n">
        <v>1000</v>
      </c>
      <c r="C32" s="8" t="n">
        <v>1040</v>
      </c>
    </row>
    <row r="33">
      <c r="A33" t="inlineStr">
        <is>
          <t>Model farms</t>
        </is>
      </c>
      <c r="B33" s="9" t="n">
        <v>483</v>
      </c>
      <c r="C33" s="9" t="n">
        <v>477</v>
      </c>
    </row>
    <row r="34">
      <c r="A34" t="inlineStr">
        <is>
          <t>Central experimental station</t>
        </is>
      </c>
      <c r="B34" s="9" t="n">
        <v>194</v>
      </c>
      <c r="C34" s="9" t="n">
        <v>194</v>
      </c>
    </row>
    <row r="35">
      <c r="A35" t="inlineStr">
        <is>
          <t>Afforestation</t>
        </is>
      </c>
      <c r="B35" s="8" t="n">
        <v>4566</v>
      </c>
      <c r="C35" s="8" t="n">
        <v>4643</v>
      </c>
    </row>
    <row r="36">
      <c r="A36" t="inlineStr">
        <is>
          <t>Communication</t>
        </is>
      </c>
      <c r="B36" s="8" t="n">
        <v>11937</v>
      </c>
      <c r="C36" s="8" t="n">
        <v>12605</v>
      </c>
    </row>
    <row r="37">
      <c r="A37" t="inlineStr">
        <is>
          <t>Railway working</t>
        </is>
      </c>
      <c r="B37" s="8" t="n">
        <v>43006</v>
      </c>
      <c r="C37" s="8" t="n">
        <v>49913</v>
      </c>
    </row>
    <row r="38">
      <c r="A38" t="inlineStr">
        <is>
          <t>Monopoly Bureau</t>
        </is>
      </c>
      <c r="B38" s="8" t="n">
        <v>21301</v>
      </c>
      <c r="C38" s="8" t="n">
        <v>22781</v>
      </c>
    </row>
    <row r="39">
      <c r="A39" t="inlineStr">
        <is>
          <t>Sundry expenses</t>
        </is>
      </c>
      <c r="B39" s="8" t="n">
        <v>1017</v>
      </c>
      <c r="C39" s="8" t="n">
        <v>1019</v>
      </c>
    </row>
    <row r="40">
      <c r="A40" t="inlineStr">
        <is>
          <t>Transferred to special account</t>
        </is>
      </c>
      <c r="B40" s="8" t="n">
        <v>16817</v>
      </c>
      <c r="C40" s="8" t="n">
        <v>17616</v>
      </c>
    </row>
    <row r="41">
      <c r="A41" t="inlineStr">
        <is>
          <t>Chosen Hospital and Saisei-in</t>
        </is>
      </c>
      <c r="B41" s="9" t="n">
        <v>688</v>
      </c>
      <c r="C41" s="9" t="n">
        <v>114</v>
      </c>
    </row>
    <row r="42">
      <c r="A42" t="inlineStr">
        <is>
          <t>Reserves</t>
        </is>
      </c>
      <c r="B42" s="8" t="n">
        <v>2500</v>
      </c>
      <c r="C42" s="8" t="n">
        <v>2500</v>
      </c>
    </row>
    <row r="43">
      <c r="A43" t="inlineStr">
        <is>
          <t>Total with others</t>
        </is>
      </c>
      <c r="B43" s="8" t="n">
        <v>150879</v>
      </c>
      <c r="C43" s="8" t="n">
        <v>161873</v>
      </c>
    </row>
    <row r="44">
      <c r="A44" t="inlineStr">
        <is>
          <t>Extraordinary</t>
        </is>
      </c>
      <c r="B44" t="inlineStr"/>
      <c r="C44" t="inlineStr"/>
    </row>
    <row r="45">
      <c r="A45" t="inlineStr">
        <is>
          <t>Garrison</t>
        </is>
      </c>
      <c r="B45" s="9" t="n">
        <v>275</v>
      </c>
      <c r="C45" s="9" t="n">
        <v>267</v>
      </c>
    </row>
    <row r="46">
      <c r="A46" t="inlineStr">
        <is>
          <t>Investigation</t>
        </is>
      </c>
      <c r="B46" s="9" t="n">
        <v>535</v>
      </c>
      <c r="C46" s="9" t="n">
        <v>550</v>
      </c>
    </row>
    <row r="47">
      <c r="A47" t="inlineStr">
        <is>
          <t>Subsidies</t>
        </is>
      </c>
      <c r="B47" s="8" t="n">
        <v>15500</v>
      </c>
      <c r="C47" s="8" t="n">
        <v>15500</v>
      </c>
    </row>
    <row r="48">
      <c r="A48" t="inlineStr">
        <is>
          <t>Repairs and construction</t>
        </is>
      </c>
      <c r="B48" s="8" t="n">
        <v>4527</v>
      </c>
      <c r="C48" s="8" t="n">
        <v>3479</v>
      </c>
    </row>
    <row r="49">
      <c r="A49" t="inlineStr">
        <is>
          <t>Public works</t>
        </is>
      </c>
      <c r="B49" s="8" t="n">
        <v>7694</v>
      </c>
      <c r="C49" s="8" t="n">
        <v>8870</v>
      </c>
    </row>
    <row r="50">
      <c r="A50" t="inlineStr">
        <is>
          <t>Railways</t>
        </is>
      </c>
      <c r="B50" s="8" t="n">
        <v>19000</v>
      </c>
      <c r="C50" s="8" t="n">
        <v>19000</v>
      </c>
    </row>
    <row r="51">
      <c r="A51" t="inlineStr">
        <is>
          <t>Arable land adjustment</t>
        </is>
      </c>
      <c r="B51" s="8" t="n">
        <v>5992</v>
      </c>
      <c r="C51" s="8" t="n">
        <v>6105</v>
      </c>
    </row>
    <row r="52">
      <c r="A52" t="inlineStr">
        <is>
          <t>Sand arresting</t>
        </is>
      </c>
      <c r="B52" s="9" t="n">
        <v>700</v>
      </c>
      <c r="C52" s="9" t="n">
        <v>800</v>
      </c>
    </row>
    <row r="53">
      <c r="A53" t="inlineStr">
        <is>
          <t>Total with others</t>
        </is>
      </c>
      <c r="B53" s="8" t="n">
        <v>60030</v>
      </c>
      <c r="C53" s="8" t="n">
        <v>60801</v>
      </c>
    </row>
    <row r="54">
      <c r="A54" t="inlineStr">
        <is>
          <t>Total Expenditure</t>
        </is>
      </c>
      <c r="B54" s="8" t="n">
        <v>210910</v>
      </c>
      <c r="C54" s="8" t="n">
        <v>222674</v>
      </c>
    </row>
    <row r="56">
      <c r="A56" s="2" t="inlineStr">
        <is>
          <t>Transcriber's notes</t>
        </is>
      </c>
    </row>
    <row r="57">
      <c r="A57" t="inlineStr">
        <is>
          <t>Column headings printed very small and blurred; read as 1927-28 and 1928-29.</t>
        </is>
      </c>
    </row>
    <row r="58">
      <c r="A58" t="inlineStr">
        <is>
          <t>Revenue Ordinary Total: the five items sum to 166,805 (1927-28) and 180,571 (1928-29) vs printed 165,773 and 179,844 — does NOT reconcile (diff 1,032 and 727; the differences are close to/equal to the Yok-tun-to receipts line, 1,033 and 727, so the Total appears to exclude that line).</t>
        </is>
      </c>
    </row>
    <row r="59">
      <c r="A59" t="inlineStr">
        <is>
          <t>Revenue Extraordinary 'Total with others' (includes unlisted items): listed items sum to 44,711 / 42,312 vs 45,136 / 42,830 — consistent with 'with others'.</t>
        </is>
      </c>
    </row>
    <row r="60">
      <c r="A60" t="inlineStr">
        <is>
          <t>Total revenue = Ordinary Total + Extraordinary Total: 210,909 vs printed 210,910 (1927-28) — does NOT reconcile (diff 1); 222,674 reconciles for 1928-29.</t>
        </is>
      </c>
    </row>
    <row r="61">
      <c r="A61" t="inlineStr">
        <is>
          <t>Expenditure Ordinary 'Total with others': listed items 149,754 / 160,824 vs 150,879 / 161,873 — consistent with 'with others'. Extraordinary: 54,223 / 54,571 vs 60,030 / 60,801 — same.</t>
        </is>
      </c>
    </row>
    <row r="62">
      <c r="A62" t="inlineStr">
        <is>
          <t>Total Expenditure = Ordinary + Extraordinary totals: 210,909 vs printed 210,910 (1927-28) — does NOT reconcile (diff 1); 222,674 reconciles for 1928-29.</t>
        </is>
      </c>
    </row>
    <row r="63">
      <c r="A63" t="inlineStr">
        <is>
          <t>Several 1928-29 figures (3,119; 3,919; 3,287; 4,643; 22,781; 2,500; 15,500) have stray marks beside them on the scan; digits themselves are clear.</t>
        </is>
      </c>
    </row>
  </sheetData>
  <hyperlinks>
    <hyperlink xmlns:r="http://schemas.openxmlformats.org/officeDocument/2006/relationships" ref="A4" r:id="rId1"/>
  </hyperlinks>
  <pageMargins left="0.75" right="0.75" top="1" bottom="1" header="0.5" footer="0.5"/>
</worksheet>
</file>

<file path=xl/worksheets/sheet646.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Continuing Expenditure (¥1,000)</t>
        </is>
      </c>
    </row>
    <row r="2">
      <c r="A2" t="inlineStr">
        <is>
          <t>Chosen (Korea) · printed pp. 477, 478</t>
        </is>
      </c>
    </row>
    <row r="3">
      <c r="A3" t="inlineStr">
        <is>
          <t>Scan: https://archive.org/details/japan-year-book-1930/page/n536/mode/1up, https://archive.org/details/japan-year-book-1930/page/n537/mode/1up</t>
        </is>
      </c>
    </row>
    <row r="4">
      <c r="A4" s="3" t="inlineStr">
        <is>
          <t>← Contents</t>
        </is>
      </c>
    </row>
    <row r="6">
      <c r="A6" s="5" t="inlineStr">
        <is>
          <t>Item</t>
        </is>
      </c>
      <c r="B6" s="5" t="inlineStr">
        <is>
          <t>Total</t>
        </is>
      </c>
      <c r="C6" s="5" t="inlineStr">
        <is>
          <t>Up to 1926</t>
        </is>
      </c>
      <c r="D6" s="5" t="inlineStr">
        <is>
          <t>1927</t>
        </is>
      </c>
    </row>
    <row r="7">
      <c r="A7" t="inlineStr">
        <is>
          <t>Gov't offices</t>
        </is>
      </c>
      <c r="B7" s="8" t="n">
        <v>6751</v>
      </c>
      <c r="C7" s="8" t="n">
        <v>6471</v>
      </c>
      <c r="D7" s="9" t="n">
        <v>280</v>
      </c>
    </row>
    <row r="8">
      <c r="A8" t="inlineStr">
        <is>
          <t>Telephone &amp; telegraph</t>
        </is>
      </c>
      <c r="B8" s="8" t="n">
        <v>4154</v>
      </c>
      <c r="C8" s="8" t="n">
        <v>3154</v>
      </c>
      <c r="D8" s="9" t="n">
        <v>500</v>
      </c>
    </row>
    <row r="9">
      <c r="A9" t="inlineStr">
        <is>
          <t>Roads</t>
        </is>
      </c>
      <c r="B9" s="8" t="n">
        <v>43330</v>
      </c>
      <c r="C9" s="8" t="n">
        <v>23230</v>
      </c>
      <c r="D9" s="8" t="n">
        <v>1500</v>
      </c>
    </row>
    <row r="10">
      <c r="A10" t="inlineStr">
        <is>
          <t>Harbor construction</t>
        </is>
      </c>
      <c r="B10" s="8" t="n">
        <v>34871</v>
      </c>
      <c r="C10" s="8" t="n">
        <v>24221</v>
      </c>
      <c r="D10" s="8" t="n">
        <v>1900</v>
      </c>
    </row>
    <row r="11">
      <c r="A11" t="inlineStr">
        <is>
          <t>Railways</t>
        </is>
      </c>
      <c r="B11" s="8" t="n">
        <v>530030</v>
      </c>
      <c r="C11" s="8" t="n">
        <v>210030</v>
      </c>
      <c r="D11" s="8" t="n">
        <v>19000</v>
      </c>
    </row>
    <row r="12">
      <c r="A12" t="inlineStr">
        <is>
          <t>Sand arrester</t>
        </is>
      </c>
      <c r="B12" s="8" t="n">
        <v>9276</v>
      </c>
      <c r="C12" s="8" t="n">
        <v>1676</v>
      </c>
      <c r="D12" s="9" t="n">
        <v>700</v>
      </c>
    </row>
    <row r="13">
      <c r="A13" t="inlineStr">
        <is>
          <t>Keijo Imp. Univ.</t>
        </is>
      </c>
      <c r="B13" s="8" t="n">
        <v>1668</v>
      </c>
      <c r="C13" s="8" t="n">
        <v>1193</v>
      </c>
      <c r="D13" s="9" t="n">
        <v>474</v>
      </c>
    </row>
    <row r="14">
      <c r="A14" t="inlineStr">
        <is>
          <t>Riparian work</t>
        </is>
      </c>
      <c r="B14" s="8" t="n">
        <v>48440</v>
      </c>
      <c r="C14" s="8" t="n">
        <v>3300</v>
      </c>
      <c r="D14" s="8" t="n">
        <v>2600</v>
      </c>
    </row>
    <row r="16">
      <c r="A16" s="2" t="inlineStr">
        <is>
          <t>Transcriber's notes</t>
        </is>
      </c>
    </row>
    <row r="17">
      <c r="A17" t="inlineStr">
        <is>
          <t>Column headings printed small and blurred; read as 'Total', 'Up to 1926', '1927'.</t>
        </is>
      </c>
    </row>
    <row r="18">
      <c r="A18" t="inlineStr">
        <is>
          <t>Total is the full continuing programme, not the sum of the two columns: Up to 1926 + 1927 = 6,751 (Gov't offices, equals Total), 3,654 (Telephone, Total 4,154), 24,730 (Roads, Total 43,330), 26,121 (Harbor, Total 34,871); p. 478 rows: Railways 229,030 vs 530,030; Sand arrester 2,376 vs 9,276; Keijo Imp. Univ. 1,667 vs Total 1,668 (diff 1); Riparian work 5,900 vs 48,440.</t>
        </is>
      </c>
    </row>
    <row r="19">
      <c r="A19" t="inlineStr">
        <is>
          <t>Table continues onto p. 478 (p0537) under repeated column headings; rows merged.</t>
        </is>
      </c>
    </row>
  </sheetData>
  <hyperlinks>
    <hyperlink xmlns:r="http://schemas.openxmlformats.org/officeDocument/2006/relationships" ref="A4" r:id="rId1"/>
  </hyperlinks>
  <pageMargins left="0.75" right="0.75" top="1" bottom="1" header="0.5" footer="0.5"/>
</worksheet>
</file>

<file path=xl/worksheets/sheet64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Debts (March 1928)</t>
        </is>
      </c>
    </row>
    <row r="2">
      <c r="A2" t="inlineStr">
        <is>
          <t>Chosen (Korea) · printed pp. 478</t>
        </is>
      </c>
    </row>
    <row r="3">
      <c r="A3" t="inlineStr">
        <is>
          <t>Scan: https://archive.org/details/japan-year-book-1930/page/n537/mode/1up</t>
        </is>
      </c>
    </row>
    <row r="4">
      <c r="A4" s="3" t="inlineStr">
        <is>
          <t>← Contents</t>
        </is>
      </c>
    </row>
    <row r="6">
      <c r="A6" s="5" t="inlineStr">
        <is>
          <t>Loan</t>
        </is>
      </c>
      <c r="B6" s="5" t="inlineStr">
        <is>
          <t>Amount Yen 1,000</t>
        </is>
      </c>
      <c r="C6" s="5" t="inlineStr">
        <is>
          <t>Interest %</t>
        </is>
      </c>
      <c r="D6" s="5" t="inlineStr">
        <is>
          <t>When floated</t>
        </is>
      </c>
      <c r="E6" s="5" t="inlineStr">
        <is>
          <t>To be redeemed in</t>
        </is>
      </c>
    </row>
    <row r="7">
      <c r="A7" t="inlineStr">
        <is>
          <t>2nd Undertaking fund loan</t>
        </is>
      </c>
      <c r="B7" s="8" t="n">
        <v>12964</v>
      </c>
      <c r="C7" s="7" t="n">
        <v>6.59</v>
      </c>
      <c r="D7" s="9" t="n">
        <v>1908</v>
      </c>
      <c r="E7" s="9" t="n">
        <v>1933</v>
      </c>
    </row>
    <row r="8">
      <c r="A8" t="inlineStr">
        <is>
          <t>Various undertaking loans</t>
        </is>
      </c>
      <c r="B8" s="8" t="n">
        <v>34471</v>
      </c>
      <c r="C8" s="11" t="n">
        <v>5.5</v>
      </c>
      <c r="D8" t="inlineStr">
        <is>
          <t>1924-29</t>
        </is>
      </c>
      <c r="E8" t="inlineStr">
        <is>
          <t>1928-34</t>
        </is>
      </c>
    </row>
    <row r="9">
      <c r="A9" t="inlineStr">
        <is>
          <t>Drought relief loan</t>
        </is>
      </c>
      <c r="B9" s="8" t="n">
        <v>8750</v>
      </c>
      <c r="C9" s="11" t="n">
        <v>5.5</v>
      </c>
      <c r="D9" t="inlineStr">
        <is>
          <t>1925-26</t>
        </is>
      </c>
      <c r="E9" t="inlineStr">
        <is>
          <t>1928-30</t>
        </is>
      </c>
    </row>
    <row r="10">
      <c r="A10" t="inlineStr">
        <is>
          <t>4% Public loan (1st issue)</t>
        </is>
      </c>
      <c r="B10" s="8" t="n">
        <v>1052</v>
      </c>
      <c r="C10" s="11" t="n">
        <v>4</v>
      </c>
      <c r="D10" s="9" t="n">
        <v>1913</v>
      </c>
      <c r="E10" s="9" t="n">
        <v>1970</v>
      </c>
    </row>
    <row r="11">
      <c r="A11" t="inlineStr">
        <is>
          <t>5% Exchequer bonds</t>
        </is>
      </c>
      <c r="B11" s="8" t="n">
        <v>235670</v>
      </c>
      <c r="C11" s="11" t="n">
        <v>5</v>
      </c>
      <c r="D11" t="inlineStr">
        <is>
          <t>1921-27</t>
        </is>
      </c>
      <c r="E11" t="inlineStr">
        <is>
          <t>1928-47</t>
        </is>
      </c>
    </row>
    <row r="12">
      <c r="A12" t="inlineStr">
        <is>
          <t>5% Public loans</t>
        </is>
      </c>
      <c r="B12" s="8" t="n">
        <v>33059</v>
      </c>
      <c r="C12" s="11" t="n">
        <v>5</v>
      </c>
      <c r="D12" t="inlineStr">
        <is>
          <t>1923-28</t>
        </is>
      </c>
      <c r="E12" t="inlineStr">
        <is>
          <t>1976-82</t>
        </is>
      </c>
    </row>
    <row r="13">
      <c r="A13" t="inlineStr">
        <is>
          <t>Total</t>
        </is>
      </c>
      <c r="B13" s="8" t="n">
        <v>325966</v>
      </c>
      <c r="C13" t="inlineStr">
        <is>
          <t>—</t>
        </is>
      </c>
      <c r="D13" t="inlineStr">
        <is>
          <t>—</t>
        </is>
      </c>
      <c r="E13" t="inlineStr">
        <is>
          <t>—</t>
        </is>
      </c>
    </row>
    <row r="15">
      <c r="A15" s="2" t="inlineStr">
        <is>
          <t>Transcriber's notes</t>
        </is>
      </c>
    </row>
    <row r="16">
      <c r="A16" t="inlineStr">
        <is>
          <t>Total 325,966: parts sum to 325,966 — reconciles.</t>
        </is>
      </c>
    </row>
    <row r="17">
      <c r="A17" t="inlineStr">
        <is>
          <t>Redemption years "1928-47" and "1976-82" are slightly blurred at the right edge; read as shown.</t>
        </is>
      </c>
    </row>
  </sheetData>
  <hyperlinks>
    <hyperlink xmlns:r="http://schemas.openxmlformats.org/officeDocument/2006/relationships" ref="A4" r:id="rId1"/>
  </hyperlinks>
  <pageMargins left="0.75" right="0.75" top="1" bottom="1" header="0.5" footer="0.5"/>
</worksheet>
</file>

<file path=xl/worksheets/sheet64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[Schools in Chosen, year ending March 1928]</t>
        </is>
      </c>
    </row>
    <row r="2">
      <c r="A2" t="inlineStr">
        <is>
          <t>Chosen (Korea) · printed pp. 478</t>
        </is>
      </c>
    </row>
    <row r="3">
      <c r="A3" t="inlineStr">
        <is>
          <t>EDUCATION — The statistics as in the year ending March 1928 are as follows:—</t>
        </is>
      </c>
    </row>
    <row r="4">
      <c r="A4" t="inlineStr">
        <is>
          <t>Scan: https://archive.org/details/japan-year-book-1930/page/n537/mode/1up</t>
        </is>
      </c>
    </row>
    <row r="5">
      <c r="A5" s="3" t="inlineStr">
        <is>
          <t>← Contents</t>
        </is>
      </c>
    </row>
    <row r="7">
      <c r="A7" s="5" t="inlineStr">
        <is>
          <t>School</t>
        </is>
      </c>
      <c r="B7" s="5" t="inlineStr">
        <is>
          <t>Management</t>
        </is>
      </c>
      <c r="C7" s="5" t="inlineStr">
        <is>
          <t>No. of schools</t>
        </is>
      </c>
      <c r="D7" s="5" t="inlineStr">
        <is>
          <t>Teaching staff</t>
        </is>
      </c>
      <c r="E7" s="5" t="inlineStr">
        <is>
          <t>Enrolment — Boys</t>
        </is>
      </c>
      <c r="F7" s="5" t="inlineStr">
        <is>
          <t>Enrolment — Girls</t>
        </is>
      </c>
      <c r="G7" s="5" t="inlineStr">
        <is>
          <t>Enrolment — Boys and girls combined</t>
        </is>
      </c>
    </row>
    <row r="8">
      <c r="A8" t="inlineStr">
        <is>
          <t>Elementary schools</t>
        </is>
      </c>
      <c r="B8" t="inlineStr">
        <is>
          <t>Gov't</t>
        </is>
      </c>
      <c r="C8" s="9" t="n">
        <v>1</v>
      </c>
      <c r="D8" s="9" t="n">
        <v>17</v>
      </c>
      <c r="E8" s="9" t="n">
        <v>298</v>
      </c>
      <c r="F8" s="9" t="n">
        <v>203</v>
      </c>
      <c r="G8" t="inlineStr"/>
    </row>
    <row r="9">
      <c r="A9" t="inlineStr">
        <is>
          <t>Elementary schools</t>
        </is>
      </c>
      <c r="B9" t="inlineStr">
        <is>
          <t>Public</t>
        </is>
      </c>
      <c r="C9" s="9" t="n">
        <v>459</v>
      </c>
      <c r="D9" s="8" t="n">
        <v>1894</v>
      </c>
      <c r="E9" s="8" t="n">
        <v>29714</v>
      </c>
      <c r="F9" s="8" t="n">
        <v>26957</v>
      </c>
      <c r="G9" t="inlineStr"/>
    </row>
    <row r="10">
      <c r="A10" t="inlineStr">
        <is>
          <t>Common schools</t>
        </is>
      </c>
      <c r="B10" t="inlineStr">
        <is>
          <t>Gov't</t>
        </is>
      </c>
      <c r="C10" s="9" t="n">
        <v>2</v>
      </c>
      <c r="D10" s="9" t="n">
        <v>18</v>
      </c>
      <c r="E10" s="9" t="n">
        <v>478</v>
      </c>
      <c r="F10" s="9" t="n">
        <v>282</v>
      </c>
      <c r="G10" t="inlineStr"/>
    </row>
    <row r="11">
      <c r="A11" t="inlineStr">
        <is>
          <t>Common schools</t>
        </is>
      </c>
      <c r="B11" t="inlineStr">
        <is>
          <t>Public</t>
        </is>
      </c>
      <c r="C11" s="8" t="n">
        <v>1395</v>
      </c>
      <c r="D11" s="10" t="n">
        <v>8.27</v>
      </c>
      <c r="E11" s="8" t="n">
        <v>342494</v>
      </c>
      <c r="F11" s="8" t="n">
        <v>59498</v>
      </c>
      <c r="G11" t="inlineStr"/>
    </row>
    <row r="12">
      <c r="A12" t="inlineStr">
        <is>
          <t>Common schools</t>
        </is>
      </c>
      <c r="B12" t="inlineStr">
        <is>
          <t>Private</t>
        </is>
      </c>
      <c r="C12" s="9" t="n">
        <v>81</v>
      </c>
      <c r="D12" s="9" t="n">
        <v>360</v>
      </c>
      <c r="E12" s="8" t="n">
        <v>13053</v>
      </c>
      <c r="F12" s="8" t="n">
        <v>6407</v>
      </c>
      <c r="G12" t="inlineStr"/>
    </row>
    <row r="13">
      <c r="A13" t="inlineStr">
        <is>
          <t>Middle schools</t>
        </is>
      </c>
      <c r="B13" t="inlineStr">
        <is>
          <t>(Public)</t>
        </is>
      </c>
      <c r="C13" s="9" t="n">
        <v>11</v>
      </c>
      <c r="D13" s="9" t="n">
        <v>263</v>
      </c>
      <c r="E13" t="inlineStr"/>
      <c r="F13" t="inlineStr"/>
      <c r="G13" s="8" t="n">
        <v>5220</v>
      </c>
    </row>
    <row r="14">
      <c r="A14" t="inlineStr">
        <is>
          <t>High. common schools</t>
        </is>
      </c>
      <c r="B14" t="inlineStr">
        <is>
          <t>Public</t>
        </is>
      </c>
      <c r="C14" s="9" t="n">
        <v>15</v>
      </c>
      <c r="D14" s="9" t="n">
        <v>314</v>
      </c>
      <c r="E14" t="inlineStr"/>
      <c r="F14" t="inlineStr"/>
      <c r="G14" s="8" t="n">
        <v>5823</v>
      </c>
    </row>
    <row r="15">
      <c r="A15" t="inlineStr">
        <is>
          <t>High. common schools</t>
        </is>
      </c>
      <c r="B15" t="inlineStr">
        <is>
          <t>Private</t>
        </is>
      </c>
      <c r="C15" s="9" t="n">
        <v>9</v>
      </c>
      <c r="D15" s="9" t="n">
        <v>194</v>
      </c>
      <c r="E15" t="inlineStr"/>
      <c r="F15" t="inlineStr"/>
      <c r="G15" s="8" t="n">
        <v>4294</v>
      </c>
    </row>
    <row r="16">
      <c r="A16" t="inlineStr">
        <is>
          <t>Girls' high schools</t>
        </is>
      </c>
      <c r="B16" t="inlineStr">
        <is>
          <t>(Public)</t>
        </is>
      </c>
      <c r="C16" s="9" t="n">
        <v>22</v>
      </c>
      <c r="D16" s="9" t="n">
        <v>299</v>
      </c>
      <c r="E16" t="inlineStr"/>
      <c r="F16" t="inlineStr"/>
      <c r="G16" s="8" t="n">
        <v>6779</v>
      </c>
    </row>
    <row r="17">
      <c r="A17" t="inlineStr">
        <is>
          <t>Girls' high. com. sch.</t>
        </is>
      </c>
      <c r="B17" t="inlineStr">
        <is>
          <t>Public</t>
        </is>
      </c>
      <c r="C17" s="9" t="n">
        <v>6</v>
      </c>
      <c r="D17" s="9" t="n">
        <v>66</v>
      </c>
      <c r="E17" t="inlineStr"/>
      <c r="F17" t="inlineStr"/>
      <c r="G17" s="8" t="n">
        <v>1103</v>
      </c>
    </row>
    <row r="18">
      <c r="A18" t="inlineStr">
        <is>
          <t>Girls' high. com. sch.</t>
        </is>
      </c>
      <c r="B18" t="inlineStr">
        <is>
          <t>Private</t>
        </is>
      </c>
      <c r="C18" s="9" t="n">
        <v>9</v>
      </c>
      <c r="D18" s="9" t="n">
        <v>121</v>
      </c>
      <c r="E18" t="inlineStr"/>
      <c r="F18" t="inlineStr"/>
      <c r="G18" s="8" t="n">
        <v>1923</v>
      </c>
    </row>
    <row r="19">
      <c r="A19" t="inlineStr">
        <is>
          <t>Agricultural schools</t>
        </is>
      </c>
      <c r="B19" t="inlineStr">
        <is>
          <t>(Public)</t>
        </is>
      </c>
      <c r="C19" s="9" t="n">
        <v>23</v>
      </c>
      <c r="D19" s="9" t="n">
        <v>212</v>
      </c>
      <c r="E19" t="inlineStr"/>
      <c r="F19" t="inlineStr"/>
      <c r="G19" s="8" t="n">
        <v>3771</v>
      </c>
    </row>
    <row r="20">
      <c r="A20" t="inlineStr">
        <is>
          <t>Commercial schools</t>
        </is>
      </c>
      <c r="B20" t="inlineStr">
        <is>
          <t>Public</t>
        </is>
      </c>
      <c r="C20" s="9" t="n">
        <v>15</v>
      </c>
      <c r="D20" s="9" t="n">
        <v>207</v>
      </c>
      <c r="E20" t="inlineStr"/>
      <c r="F20" t="inlineStr"/>
      <c r="G20" s="8" t="n">
        <v>3798</v>
      </c>
    </row>
    <row r="21">
      <c r="A21" t="inlineStr">
        <is>
          <t>Commercial schools</t>
        </is>
      </c>
      <c r="B21" t="inlineStr">
        <is>
          <t>Private</t>
        </is>
      </c>
      <c r="C21" s="9" t="n">
        <v>5</v>
      </c>
      <c r="D21" s="9" t="n">
        <v>77</v>
      </c>
      <c r="E21" t="inlineStr"/>
      <c r="F21" t="inlineStr"/>
      <c r="G21" s="8" t="n">
        <v>1007</v>
      </c>
    </row>
    <row r="22">
      <c r="A22" t="inlineStr">
        <is>
          <t>Technical schools</t>
        </is>
      </c>
      <c r="B22" t="inlineStr">
        <is>
          <t>(Gov't)</t>
        </is>
      </c>
      <c r="C22" s="9" t="n">
        <v>1</v>
      </c>
      <c r="D22" s="9" t="n">
        <v>36</v>
      </c>
      <c r="E22" t="inlineStr"/>
      <c r="F22" t="inlineStr"/>
      <c r="G22" s="9" t="n">
        <v>132</v>
      </c>
    </row>
    <row r="23">
      <c r="A23" t="inlineStr">
        <is>
          <t>Fishery schools</t>
        </is>
      </c>
      <c r="B23" t="inlineStr">
        <is>
          <t>(Public)</t>
        </is>
      </c>
      <c r="C23" s="9" t="n">
        <v>4</v>
      </c>
      <c r="D23" s="9" t="n">
        <v>31</v>
      </c>
      <c r="E23" t="inlineStr"/>
      <c r="F23" t="inlineStr"/>
      <c r="G23" s="9" t="n">
        <v>214</v>
      </c>
    </row>
    <row r="24">
      <c r="A24" t="inlineStr">
        <is>
          <t>Continuation schools</t>
        </is>
      </c>
      <c r="B24" t="inlineStr">
        <is>
          <t>(Public)</t>
        </is>
      </c>
      <c r="C24" s="9" t="n">
        <v>60</v>
      </c>
      <c r="D24" s="9" t="n">
        <v>290</v>
      </c>
      <c r="E24" t="inlineStr"/>
      <c r="F24" t="inlineStr"/>
      <c r="G24" s="8" t="n">
        <v>2240</v>
      </c>
    </row>
    <row r="25">
      <c r="A25" t="inlineStr">
        <is>
          <t>Normal schools</t>
        </is>
      </c>
      <c r="B25" t="inlineStr">
        <is>
          <t>Gov't</t>
        </is>
      </c>
      <c r="C25" s="9" t="n">
        <v>1</v>
      </c>
      <c r="D25" s="9" t="n">
        <v>62</v>
      </c>
      <c r="E25" t="inlineStr"/>
      <c r="F25" t="inlineStr"/>
      <c r="G25" s="9" t="n">
        <v>780</v>
      </c>
    </row>
    <row r="26">
      <c r="A26" t="inlineStr">
        <is>
          <t>Normal schools</t>
        </is>
      </c>
      <c r="B26" t="inlineStr">
        <is>
          <t>Public</t>
        </is>
      </c>
      <c r="C26" s="9" t="n">
        <v>13</v>
      </c>
      <c r="D26" s="9" t="n">
        <v>161</v>
      </c>
      <c r="E26" t="inlineStr"/>
      <c r="F26" t="inlineStr"/>
      <c r="G26" s="8" t="n">
        <v>1731</v>
      </c>
    </row>
    <row r="27">
      <c r="A27" t="inlineStr">
        <is>
          <t>Gov't schools of higher grade:</t>
        </is>
      </c>
      <c r="B27" t="inlineStr"/>
      <c r="C27" t="inlineStr"/>
      <c r="D27" t="inlineStr"/>
      <c r="E27" t="inlineStr"/>
      <c r="F27" t="inlineStr"/>
      <c r="G27" t="inlineStr"/>
    </row>
    <row r="28">
      <c r="A28" t="inlineStr">
        <is>
          <t>Keijo Law School</t>
        </is>
      </c>
      <c r="B28" t="inlineStr"/>
      <c r="C28" t="inlineStr"/>
      <c r="D28" s="9" t="n">
        <v>14</v>
      </c>
      <c r="E28" t="inlineStr"/>
      <c r="F28" t="inlineStr"/>
      <c r="G28" t="inlineStr"/>
    </row>
    <row r="29">
      <c r="A29" t="inlineStr">
        <is>
          <t>Keijo Medical School</t>
        </is>
      </c>
      <c r="B29" t="inlineStr"/>
      <c r="C29" t="inlineStr"/>
      <c r="D29" s="9" t="n">
        <v>74</v>
      </c>
      <c r="E29" t="inlineStr"/>
      <c r="F29" t="inlineStr"/>
      <c r="G29" t="inlineStr"/>
    </row>
    <row r="30">
      <c r="A30" t="inlineStr">
        <is>
          <t>Keijo Technical School</t>
        </is>
      </c>
      <c r="B30" t="inlineStr"/>
      <c r="C30" t="inlineStr"/>
      <c r="D30" s="9" t="n">
        <v>58</v>
      </c>
      <c r="E30" t="inlineStr"/>
      <c r="F30" t="inlineStr"/>
      <c r="G30" t="inlineStr"/>
    </row>
    <row r="31">
      <c r="A31" t="inlineStr">
        <is>
          <t>Suigen Agr. and Forestry Sch.</t>
        </is>
      </c>
      <c r="B31" t="inlineStr"/>
      <c r="C31" t="inlineStr"/>
      <c r="D31" s="9" t="n">
        <v>55</v>
      </c>
      <c r="E31" t="inlineStr"/>
      <c r="F31" t="inlineStr"/>
      <c r="G31" t="inlineStr"/>
    </row>
    <row r="32">
      <c r="A32" t="inlineStr">
        <is>
          <t>Keijo High. Commercial Sch.</t>
        </is>
      </c>
      <c r="B32" t="inlineStr"/>
      <c r="C32" t="inlineStr"/>
      <c r="D32" s="9" t="n">
        <v>44</v>
      </c>
      <c r="E32" t="inlineStr"/>
      <c r="F32" t="inlineStr"/>
      <c r="G32" t="inlineStr"/>
    </row>
    <row r="33">
      <c r="A33" t="inlineStr">
        <is>
          <t>Keijo Imperial University</t>
        </is>
      </c>
      <c r="B33" t="inlineStr"/>
      <c r="C33" t="inlineStr"/>
      <c r="D33" s="9" t="n">
        <v>257</v>
      </c>
      <c r="E33" t="inlineStr"/>
      <c r="F33" t="inlineStr"/>
      <c r="G33" s="9" t="n">
        <v>597</v>
      </c>
    </row>
    <row r="35">
      <c r="A35" s="2" t="inlineStr">
        <is>
          <t>Transcriber's notes</t>
        </is>
      </c>
    </row>
    <row r="36">
      <c r="A36" t="inlineStr">
        <is>
          <t>The enrolment column is faintly printed; thousands separators are mostly invisible (e.g. "29 714", "342 494", "5 220"). Commas supplied where a gap for a separator is visible; the Girls figures show printed commas.</t>
        </is>
      </c>
    </row>
    <row r="37">
      <c r="A37" t="inlineStr">
        <is>
          <t>From Middle schools downward the Boys/Girls columns are bracketed into a single enrolment figure, placed in "Enrolment — Boys and girls combined".</t>
        </is>
      </c>
    </row>
    <row r="38">
      <c r="A38" t="inlineStr">
        <is>
          <t>Common schools, Public, Teaching staff printed "8.270" (period as separator) — transcribed as printed.</t>
        </is>
      </c>
    </row>
    <row r="39">
      <c r="A39" t="inlineStr">
        <is>
          <t>Gov't schools of higher grade: enrolment figures for Keijo Law School (reads 1?5, middle digit missing), Keijo Medical School (?10, first digit faded), Keijo Technical School (?64), Suigen Agr. and Forestry Sch. (1?8, middle digit faint), Keijo High. Commercial Sch. (?24) are too faded to read with confidence — left blank. Keijo Imperial University 597 read with moderate confidence (first digit partly faded).</t>
        </is>
      </c>
    </row>
    <row r="40">
      <c r="A40" t="inlineStr">
        <is>
          <t>The higher-grade schools give one figure in the Teaching staff column position (14, 74, 58, 55, 44, 257) and one in the enrolment column; no number of schools printed.</t>
        </is>
      </c>
    </row>
    <row r="41">
      <c r="A41" t="inlineStr">
        <is>
          <t>No totals printed.</t>
        </is>
      </c>
    </row>
  </sheetData>
  <hyperlinks>
    <hyperlink xmlns:r="http://schemas.openxmlformats.org/officeDocument/2006/relationships" ref="A5" r:id="rId1"/>
  </hyperlinks>
  <pageMargins left="0.75" right="0.75" top="1" bottom="1" header="0.5" footer="0.5"/>
</worksheet>
</file>

<file path=xl/worksheets/sheet649.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[Religious missions, missionaries and adherents, December 1927]</t>
        </is>
      </c>
    </row>
    <row r="2">
      <c r="A2" t="inlineStr">
        <is>
          <t>Chosen (Korea) · printed pp. 479</t>
        </is>
      </c>
    </row>
    <row r="3">
      <c r="A3" t="inlineStr">
        <is>
          <t>RELIGION — Other figures for the same period are as follows:—</t>
        </is>
      </c>
    </row>
    <row r="4">
      <c r="A4" t="inlineStr">
        <is>
          <t>Scan: https://archive.org/details/japan-year-book-1930/page/n538/mode/1up</t>
        </is>
      </c>
    </row>
    <row r="5">
      <c r="A5" s="3" t="inlineStr">
        <is>
          <t>← Contents</t>
        </is>
      </c>
    </row>
    <row r="7">
      <c r="A7" s="5" t="inlineStr">
        <is>
          <t>Religion</t>
        </is>
      </c>
      <c r="B7" s="5" t="inlineStr">
        <is>
          <t>Missions</t>
        </is>
      </c>
      <c r="C7" s="5" t="inlineStr">
        <is>
          <t>Missionaries</t>
        </is>
      </c>
      <c r="D7" s="5" t="inlineStr">
        <is>
          <t>Adherents</t>
        </is>
      </c>
    </row>
    <row r="8">
      <c r="A8" t="inlineStr">
        <is>
          <t>Shinto</t>
        </is>
      </c>
      <c r="B8" s="9" t="n">
        <v>178</v>
      </c>
      <c r="C8" s="9" t="n">
        <v>324</v>
      </c>
      <c r="D8" s="8" t="n">
        <v>78488</v>
      </c>
    </row>
    <row r="9">
      <c r="A9" t="inlineStr">
        <is>
          <t>Buddhists</t>
        </is>
      </c>
      <c r="B9" s="9" t="n">
        <v>378</v>
      </c>
      <c r="C9" s="9" t="n">
        <v>591</v>
      </c>
      <c r="D9" s="8" t="n">
        <v>170673</v>
      </c>
    </row>
    <row r="10">
      <c r="A10" t="inlineStr">
        <is>
          <t>Christians</t>
        </is>
      </c>
      <c r="B10" s="8" t="n">
        <v>3069</v>
      </c>
      <c r="C10" s="8" t="n">
        <v>3447</v>
      </c>
      <c r="D10" s="8" t="n">
        <v>265011</v>
      </c>
    </row>
    <row r="12">
      <c r="A12" s="2" t="inlineStr">
        <is>
          <t>Transcriber's notes</t>
        </is>
      </c>
    </row>
    <row r="13">
      <c r="A13" t="inlineStr">
        <is>
          <t>Buddhists, Adherents: first digit heavily inked, read as 1 (170,673).</t>
        </is>
      </c>
    </row>
    <row r="14">
      <c r="A14" t="inlineStr">
        <is>
          <t>Christians, Adherents printed "265.011" or "265,011" — separator blurred; transcribed with comma.</t>
        </is>
      </c>
    </row>
    <row r="15">
      <c r="A15" t="inlineStr">
        <is>
          <t>No totals printed.</t>
        </is>
      </c>
    </row>
  </sheetData>
  <hyperlinks>
    <hyperlink xmlns:r="http://schemas.openxmlformats.org/officeDocument/2006/relationships" ref="A5" r:id="rId1"/>
  </hyperlinks>
  <pageMargins left="0.75" right="0.75" top="1" bottom="1" header="0.5" footer="0.5"/>
</worksheet>
</file>

<file path=xl/worksheets/sheet65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[New cases in the law courts of Chosen]</t>
        </is>
      </c>
    </row>
    <row r="2">
      <c r="A2" t="inlineStr">
        <is>
          <t>Chosen (Korea) · printed pp. 479</t>
        </is>
      </c>
    </row>
    <row r="3">
      <c r="A3" t="inlineStr">
        <is>
          <t>JUDICATURE — Latest statistics on new cases of civil and criminal preliminary affairs etc. are as follows:—</t>
        </is>
      </c>
    </row>
    <row r="4">
      <c r="A4" t="inlineStr">
        <is>
          <t>Scan: https://archive.org/details/japan-year-book-1930/page/n538/mode/1up</t>
        </is>
      </c>
    </row>
    <row r="5">
      <c r="A5" s="3" t="inlineStr">
        <is>
          <t>← Contents</t>
        </is>
      </c>
    </row>
    <row r="7">
      <c r="A7" s="5" t="inlineStr">
        <is>
          <t>Year</t>
        </is>
      </c>
      <c r="B7" s="5" t="inlineStr">
        <is>
          <t>Civil suits</t>
        </is>
      </c>
      <c r="C7" s="5" t="inlineStr">
        <is>
          <t>Criminal suits</t>
        </is>
      </c>
      <c r="D7" s="5" t="inlineStr">
        <is>
          <t>Preliminary</t>
        </is>
      </c>
      <c r="E7" s="5" t="inlineStr">
        <is>
          <t>Pro'...tors visits</t>
        </is>
      </c>
    </row>
    <row r="8">
      <c r="A8" s="9" t="n">
        <v>1925</v>
      </c>
      <c r="B8" s="10" t="n">
        <v>64.244</v>
      </c>
      <c r="C8" s="8" t="n">
        <v>27532</v>
      </c>
      <c r="D8" s="8" t="n">
        <v>1057</v>
      </c>
      <c r="E8" s="8" t="n">
        <v>91222</v>
      </c>
    </row>
    <row r="9">
      <c r="A9" s="9" t="n">
        <v>1926</v>
      </c>
      <c r="B9" s="8" t="n">
        <v>67075</v>
      </c>
      <c r="C9" s="8" t="n">
        <v>31905</v>
      </c>
      <c r="D9" s="8" t="n">
        <v>1075</v>
      </c>
      <c r="E9" s="8" t="n">
        <v>96198</v>
      </c>
    </row>
    <row r="10">
      <c r="A10" s="9" t="n">
        <v>1927</v>
      </c>
      <c r="B10" s="8" t="n">
        <v>69532</v>
      </c>
      <c r="C10" s="8" t="n">
        <v>34774</v>
      </c>
      <c r="D10" s="8" t="n">
        <v>1168</v>
      </c>
      <c r="E10" s="8" t="n">
        <v>103901</v>
      </c>
    </row>
    <row r="12">
      <c r="A12" s="2" t="inlineStr">
        <is>
          <t>Transcriber's notes</t>
        </is>
      </c>
    </row>
    <row r="13">
      <c r="A13" t="inlineStr">
        <is>
          <t>Heading of the last column is printed very small and blurred; reads roughly "Pro'l[?]tors visits" (probably an abbreviation of procurators'); transcribed as "Pro'...tors visits".</t>
        </is>
      </c>
    </row>
    <row r="14">
      <c r="A14" t="inlineStr">
        <is>
          <t>1925 Civil suits printed with a period as separator ("64.244") — transcribed as printed.</t>
        </is>
      </c>
    </row>
  </sheetData>
  <hyperlinks>
    <hyperlink xmlns:r="http://schemas.openxmlformats.org/officeDocument/2006/relationships" ref="A5" r:id="rId1"/>
  </hyperlinks>
  <pageMargins left="0.75" right="0.75" top="1" bottom="1" header="0.5" footer="0.5"/>
</worksheet>
</file>

<file path=xl/worksheets/sheet651.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[Prison inmates at the year end]</t>
        </is>
      </c>
    </row>
    <row r="2">
      <c r="A2" t="inlineStr">
        <is>
          <t>Chosen (Korea) · printed pp. 479</t>
        </is>
      </c>
    </row>
    <row r="3">
      <c r="A3" t="inlineStr">
        <is>
          <t>There are 16 prisons with 10 branches, their inmates at the year end being classified as follows:—</t>
        </is>
      </c>
    </row>
    <row r="4">
      <c r="A4" t="inlineStr">
        <is>
          <t>Scan: https://archive.org/details/japan-year-book-1930/page/n538/mode/1up</t>
        </is>
      </c>
    </row>
    <row r="5">
      <c r="A5" s="3" t="inlineStr">
        <is>
          <t>← Contents</t>
        </is>
      </c>
    </row>
    <row r="7">
      <c r="A7" s="5" t="inlineStr">
        <is>
          <t>Year / Nationality</t>
        </is>
      </c>
      <c r="B7" s="5" t="inlineStr">
        <is>
          <t>Male</t>
        </is>
      </c>
      <c r="C7" s="5" t="inlineStr">
        <is>
          <t>Female</t>
        </is>
      </c>
      <c r="D7" s="5" t="inlineStr">
        <is>
          <t>Total</t>
        </is>
      </c>
    </row>
    <row r="8">
      <c r="A8" s="9" t="n">
        <v>1925</v>
      </c>
      <c r="B8" t="inlineStr"/>
      <c r="C8" t="inlineStr"/>
      <c r="D8" t="inlineStr"/>
    </row>
    <row r="9">
      <c r="A9" t="inlineStr">
        <is>
          <t>Japanese</t>
        </is>
      </c>
      <c r="B9" s="9" t="n">
        <v>577</v>
      </c>
      <c r="C9" s="9" t="n">
        <v>11</v>
      </c>
      <c r="D9" s="9" t="n">
        <v>588</v>
      </c>
    </row>
    <row r="10">
      <c r="A10" t="inlineStr">
        <is>
          <t>Koreans</t>
        </is>
      </c>
      <c r="B10" s="8" t="n">
        <v>11970</v>
      </c>
      <c r="C10" s="9" t="n">
        <v>402</v>
      </c>
      <c r="D10" s="8" t="n">
        <v>12372</v>
      </c>
    </row>
    <row r="11">
      <c r="A11" t="inlineStr">
        <is>
          <t>Foreigners</t>
        </is>
      </c>
      <c r="B11" s="9" t="n">
        <v>153</v>
      </c>
      <c r="C11" s="9" t="n">
        <v>6</v>
      </c>
      <c r="D11" s="9" t="n">
        <v>159</v>
      </c>
    </row>
    <row r="12">
      <c r="A12" s="9" t="n">
        <v>1926</v>
      </c>
      <c r="B12" t="inlineStr"/>
      <c r="C12" t="inlineStr"/>
      <c r="D12" t="inlineStr"/>
    </row>
    <row r="13">
      <c r="A13" t="inlineStr">
        <is>
          <t>Japanese</t>
        </is>
      </c>
      <c r="B13" s="9" t="n">
        <v>679</v>
      </c>
      <c r="C13" s="9" t="n">
        <v>9</v>
      </c>
      <c r="D13" s="9" t="n">
        <v>688</v>
      </c>
    </row>
    <row r="14">
      <c r="A14" t="inlineStr">
        <is>
          <t>Koreans</t>
        </is>
      </c>
      <c r="B14" s="8" t="n">
        <v>12642</v>
      </c>
      <c r="C14" s="9" t="n">
        <v>493</v>
      </c>
      <c r="D14" s="8" t="n">
        <v>13135</v>
      </c>
    </row>
    <row r="15">
      <c r="A15" t="inlineStr">
        <is>
          <t>Foreigners</t>
        </is>
      </c>
      <c r="B15" s="9" t="n">
        <v>151</v>
      </c>
      <c r="C15" s="9" t="n">
        <v>7</v>
      </c>
      <c r="D15" s="9" t="n">
        <v>158</v>
      </c>
    </row>
    <row r="16">
      <c r="A16" s="9" t="n">
        <v>1927</v>
      </c>
      <c r="B16" t="inlineStr"/>
      <c r="C16" t="inlineStr"/>
      <c r="D16" t="inlineStr"/>
    </row>
    <row r="17">
      <c r="A17" t="inlineStr">
        <is>
          <t>Japanese</t>
        </is>
      </c>
      <c r="B17" s="9" t="n">
        <v>501</v>
      </c>
      <c r="C17" s="9" t="n">
        <v>9</v>
      </c>
      <c r="D17" s="9" t="n">
        <v>510</v>
      </c>
    </row>
    <row r="18">
      <c r="A18" t="inlineStr">
        <is>
          <t>Koreans</t>
        </is>
      </c>
      <c r="B18" s="8" t="n">
        <v>12657</v>
      </c>
      <c r="C18" s="9" t="n">
        <v>426</v>
      </c>
      <c r="D18" s="8" t="n">
        <v>13083</v>
      </c>
    </row>
    <row r="19">
      <c r="A19" t="inlineStr">
        <is>
          <t>Foreigners</t>
        </is>
      </c>
      <c r="B19" s="9" t="n">
        <v>163</v>
      </c>
      <c r="C19" s="9" t="n">
        <v>6</v>
      </c>
      <c r="D19" s="9" t="n">
        <v>169</v>
      </c>
    </row>
    <row r="21">
      <c r="A21" s="2" t="inlineStr">
        <is>
          <t>Transcriber's notes</t>
        </is>
      </c>
    </row>
    <row r="22">
      <c r="A22" t="inlineStr">
        <is>
          <t>Male+Female=Total reconciles in all nine rows.</t>
        </is>
      </c>
    </row>
  </sheetData>
  <hyperlinks>
    <hyperlink xmlns:r="http://schemas.openxmlformats.org/officeDocument/2006/relationships" ref="A5" r:id="rId1"/>
  </hyperlinks>
  <pageMargins left="0.75" right="0.75" top="1" bottom="1" header="0.5" footer="0.5"/>
</worksheet>
</file>

<file path=xl/worksheets/sheet652.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[Banking statistics at the end of Sept. 1928 (in ¥1,000)]</t>
        </is>
      </c>
    </row>
    <row r="2">
      <c r="A2" t="inlineStr">
        <is>
          <t>Chosen (Korea) · printed pp. 480</t>
        </is>
      </c>
    </row>
    <row r="3">
      <c r="A3" t="inlineStr">
        <is>
          <t>BANKS AND BANKING — The banking statistics are as follows at the end of Sept. 1928 (in ¥1,000):—</t>
        </is>
      </c>
    </row>
    <row r="4">
      <c r="A4" t="inlineStr">
        <is>
          <t>Scan: https://archive.org/details/japan-year-book-1930/page/n539/mode/1up</t>
        </is>
      </c>
    </row>
    <row r="5">
      <c r="A5" s="3" t="inlineStr">
        <is>
          <t>← Contents</t>
        </is>
      </c>
    </row>
    <row r="7">
      <c r="A7" s="5" t="inlineStr">
        <is>
          <t>Bank</t>
        </is>
      </c>
      <c r="B7" s="5" t="inlineStr">
        <is>
          <t>No. of Banks</t>
        </is>
      </c>
      <c r="C7" s="5" t="inlineStr">
        <is>
          <t>P. u. capital</t>
        </is>
      </c>
      <c r="D7" s="5" t="inlineStr">
        <is>
          <t>Reserve funds</t>
        </is>
      </c>
      <c r="E7" s="5" t="inlineStr">
        <is>
          <t>Govt. loans</t>
        </is>
      </c>
    </row>
    <row r="8">
      <c r="A8" t="inlineStr">
        <is>
          <t>Bank of Chosen</t>
        </is>
      </c>
      <c r="B8" s="9" t="n">
        <v>1</v>
      </c>
      <c r="C8" s="8" t="n">
        <v>25000</v>
      </c>
      <c r="D8" s="8" t="n">
        <v>1201</v>
      </c>
      <c r="E8" s="8" t="n">
        <v>70200</v>
      </c>
    </row>
    <row r="9">
      <c r="A9" t="inlineStr">
        <is>
          <t>Chosen Industrial Bank</t>
        </is>
      </c>
      <c r="B9" s="9" t="n">
        <v>1</v>
      </c>
      <c r="C9" s="8" t="n">
        <v>15000</v>
      </c>
      <c r="D9" s="8" t="n">
        <v>6684</v>
      </c>
      <c r="E9" s="8" t="n">
        <v>1459</v>
      </c>
    </row>
    <row r="10">
      <c r="A10" t="inlineStr">
        <is>
          <t>Ordinary Banks</t>
        </is>
      </c>
      <c r="B10" s="9" t="n">
        <v>18</v>
      </c>
      <c r="C10" s="8" t="n">
        <v>14931</v>
      </c>
      <c r="D10" s="8" t="n">
        <v>3084</v>
      </c>
      <c r="E10" s="9" t="n">
        <v>165</v>
      </c>
    </row>
    <row r="12">
      <c r="A12" s="5" t="inlineStr">
        <is>
          <t>Bank</t>
        </is>
      </c>
      <c r="B12" s="5" t="inlineStr">
        <is>
          <t>Bank notes</t>
        </is>
      </c>
      <c r="C12" s="5" t="inlineStr">
        <is>
          <t>Debentures</t>
        </is>
      </c>
      <c r="D12" s="5" t="inlineStr">
        <is>
          <t>Deposits</t>
        </is>
      </c>
      <c r="E12" s="5" t="inlineStr">
        <is>
          <t>Loans</t>
        </is>
      </c>
    </row>
    <row r="13">
      <c r="A13" t="inlineStr">
        <is>
          <t>Bank of Chosen</t>
        </is>
      </c>
      <c r="B13" s="8" t="n">
        <v>93990</v>
      </c>
      <c r="C13" t="inlineStr">
        <is>
          <t>—</t>
        </is>
      </c>
      <c r="D13" s="8" t="n">
        <v>114802</v>
      </c>
      <c r="E13" s="8" t="n">
        <v>204972</v>
      </c>
    </row>
    <row r="14">
      <c r="A14" t="inlineStr">
        <is>
          <t>Chosen Industrial Bank</t>
        </is>
      </c>
      <c r="B14" t="inlineStr">
        <is>
          <t>—</t>
        </is>
      </c>
      <c r="C14" s="8" t="n">
        <v>176871</v>
      </c>
      <c r="D14" s="8" t="n">
        <v>57465</v>
      </c>
      <c r="E14" s="8" t="n">
        <v>232748</v>
      </c>
    </row>
    <row r="15">
      <c r="A15" t="inlineStr">
        <is>
          <t>Ordinary Banks</t>
        </is>
      </c>
      <c r="B15" t="inlineStr">
        <is>
          <t>—</t>
        </is>
      </c>
      <c r="C15" t="inlineStr">
        <is>
          <t>—</t>
        </is>
      </c>
      <c r="D15" s="8" t="n">
        <v>111331</v>
      </c>
      <c r="E15" s="8" t="n">
        <v>97489</v>
      </c>
    </row>
    <row r="17">
      <c r="A17" s="2" t="inlineStr">
        <is>
          <t>Transcriber's notes</t>
        </is>
      </c>
    </row>
    <row r="18">
      <c r="A18" t="inlineStr">
        <is>
          <t>Printed as two stacked blocks with different column headings; one part each.</t>
        </is>
      </c>
    </row>
    <row r="19">
      <c r="A19" t="inlineStr">
        <is>
          <t>No totals printed.</t>
        </is>
      </c>
    </row>
    <row r="20">
      <c r="A20" t="inlineStr">
        <is>
          <t>A small dark mark to the right of the "Govt. loans" heading is a blemish.</t>
        </is>
      </c>
    </row>
  </sheetData>
  <hyperlinks>
    <hyperlink xmlns:r="http://schemas.openxmlformats.org/officeDocument/2006/relationships" ref="A5" r:id="rId1"/>
  </hyperlinks>
  <pageMargins left="0.75" right="0.75" top="1" bottom="1" header="0.5" footer="0.5"/>
</worksheet>
</file>

<file path=xl/worksheets/sheet653.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The Value of Trade (in ¥1,000)</t>
        </is>
      </c>
    </row>
    <row r="2">
      <c r="A2" t="inlineStr">
        <is>
          <t>Chosen (Korea) · printed pp. 481</t>
        </is>
      </c>
    </row>
    <row r="3">
      <c r="A3" t="inlineStr">
        <is>
          <t>Scan: https://archive.org/details/japan-year-book-1930/page/n540/mode/1up</t>
        </is>
      </c>
    </row>
    <row r="4">
      <c r="A4" s="3" t="inlineStr">
        <is>
          <t>← Contents</t>
        </is>
      </c>
    </row>
    <row r="6">
      <c r="A6" s="5" t="inlineStr">
        <is>
          <t>Year</t>
        </is>
      </c>
      <c r="B6" s="5" t="inlineStr">
        <is>
          <t>Merchandise — Export</t>
        </is>
      </c>
      <c r="C6" s="5" t="inlineStr">
        <is>
          <t>Merchandise — Import</t>
        </is>
      </c>
      <c r="D6" s="5" t="inlineStr">
        <is>
          <t>Merchandise — Total</t>
        </is>
      </c>
      <c r="E6" s="5" t="inlineStr">
        <is>
          <t>Specie &amp; bullion — Export</t>
        </is>
      </c>
      <c r="F6" s="5" t="inlineStr">
        <is>
          <t>Specie &amp; bullion — Import</t>
        </is>
      </c>
      <c r="G6" s="5" t="inlineStr">
        <is>
          <t>Specie &amp; bullion — Total</t>
        </is>
      </c>
    </row>
    <row r="7">
      <c r="A7" s="9" t="n">
        <v>1926</v>
      </c>
      <c r="B7" s="8" t="n">
        <v>362954</v>
      </c>
      <c r="C7" t="inlineStr"/>
      <c r="D7" s="8" t="n">
        <v>735124</v>
      </c>
      <c r="E7" s="8" t="n">
        <v>5856</v>
      </c>
      <c r="F7" s="9" t="n">
        <v>368</v>
      </c>
      <c r="G7" s="8" t="n">
        <v>6225</v>
      </c>
    </row>
    <row r="8">
      <c r="A8" s="9" t="n">
        <v>1927</v>
      </c>
      <c r="B8" t="inlineStr"/>
      <c r="C8" t="inlineStr"/>
      <c r="D8" s="8" t="n">
        <v>742341</v>
      </c>
      <c r="E8" s="8" t="n">
        <v>4668</v>
      </c>
      <c r="F8" s="9" t="n">
        <v>438</v>
      </c>
      <c r="G8" s="8" t="n">
        <v>5107</v>
      </c>
    </row>
    <row r="9">
      <c r="A9" s="9" t="n">
        <v>1928</v>
      </c>
      <c r="B9" t="inlineStr"/>
      <c r="C9" t="inlineStr"/>
      <c r="D9" s="8" t="n">
        <v>779968</v>
      </c>
      <c r="E9" s="8" t="n">
        <v>3668</v>
      </c>
      <c r="F9" s="9" t="n">
        <v>538</v>
      </c>
      <c r="G9" s="8" t="n">
        <v>4206</v>
      </c>
    </row>
    <row r="11">
      <c r="A11" s="2" t="inlineStr">
        <is>
          <t>Transcriber's notes</t>
        </is>
      </c>
    </row>
    <row r="12">
      <c r="A12" t="inlineStr">
        <is>
          <t>The Merchandise Export/Import figures are printed in very heavily inked bold type in which 3 and 8 are indistinguishable; ambiguous cells left blank. Apparent readings: Export 1927 "?58,924" (first digit 3 or 8), Export 1928 "?65,978" (first digit 3 or 8), Import 1926 "?72,169" (first digit 3 or 8), Import 1927 apparently "882,417" (first digit looks like 8 but may be a heavily inked 3), Import 1928 "41?,990" (third digit 3 or 8). The by-country tables below print 358,924 / 365,978 / 372,169 / 383,417 / 413,990 for these, which the Merchandise Total column also implies; per the rules these were not used to fill the cells.</t>
        </is>
      </c>
    </row>
    <row r="13">
      <c r="A13" t="inlineStr">
        <is>
          <t>Merchandise Export 1926 read as 362,954 (first digit shaped as 3).</t>
        </is>
      </c>
    </row>
    <row r="14">
      <c r="A14" t="inlineStr">
        <is>
          <t>Specie &amp; bullion: 1926 5,856+368 = 6,224 vs printed 6,225 — does NOT reconcile (diff 1); 1927 4,668+438 = 5,106 vs 5,107 — does NOT reconcile (diff 1); 1928 3,668+538 = 4,206 — reconciles.</t>
        </is>
      </c>
    </row>
    <row r="15">
      <c r="A15" t="inlineStr">
        <is>
          <t>Merchandise totals could not be checked for 1927 and 1928 because of the blank cells; for 1926 only Export is legible (735,124 − 362,954 = 372,170, vs the Imports-by-country total 372,169).</t>
        </is>
      </c>
    </row>
  </sheetData>
  <hyperlinks>
    <hyperlink xmlns:r="http://schemas.openxmlformats.org/officeDocument/2006/relationships" ref="A4" r:id="rId1"/>
  </hyperlinks>
  <pageMargins left="0.75" right="0.75" top="1" bottom="1" header="0.5" footer="0.5"/>
</worksheet>
</file>

<file path=xl/worksheets/sheet654.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The Value as Classified by Countries</t>
        </is>
      </c>
    </row>
    <row r="2">
      <c r="A2" t="inlineStr">
        <is>
          <t>Chosen (Korea) · printed pp. 481</t>
        </is>
      </c>
    </row>
    <row r="3">
      <c r="A3" t="inlineStr">
        <is>
          <t>Scan: https://archive.org/details/japan-year-book-1930/page/n540/mode/1up</t>
        </is>
      </c>
    </row>
    <row r="4">
      <c r="A4" s="3" t="inlineStr">
        <is>
          <t>← Contents</t>
        </is>
      </c>
    </row>
    <row r="6">
      <c r="A6" s="2" t="inlineStr">
        <is>
          <t>Exports (in ¥1,000)</t>
        </is>
      </c>
    </row>
    <row r="7">
      <c r="A7" s="5" t="inlineStr">
        <is>
          <t>Year</t>
        </is>
      </c>
      <c r="B7" s="5" t="inlineStr">
        <is>
          <t>Japan proper</t>
        </is>
      </c>
      <c r="C7" s="5" t="inlineStr">
        <is>
          <t>China</t>
        </is>
      </c>
      <c r="D7" s="5" t="inlineStr">
        <is>
          <t>Asiatic Russia</t>
        </is>
      </c>
      <c r="E7" s="5" t="inlineStr">
        <is>
          <t>Total incl. others</t>
        </is>
      </c>
    </row>
    <row r="8">
      <c r="A8" s="9" t="n">
        <v>1926</v>
      </c>
      <c r="B8" s="8" t="n">
        <v>338175</v>
      </c>
      <c r="C8" s="8" t="n">
        <v>23597</v>
      </c>
      <c r="D8" s="9" t="n">
        <v>122</v>
      </c>
      <c r="E8" s="8" t="n">
        <v>362954</v>
      </c>
    </row>
    <row r="9">
      <c r="A9" s="9" t="n">
        <v>1927</v>
      </c>
      <c r="B9" s="8" t="n">
        <v>330791</v>
      </c>
      <c r="C9" s="8" t="n">
        <v>27283</v>
      </c>
      <c r="D9" s="9" t="n">
        <v>122</v>
      </c>
      <c r="E9" s="8" t="n">
        <v>358924</v>
      </c>
    </row>
    <row r="10">
      <c r="A10" s="9" t="n">
        <v>1928</v>
      </c>
      <c r="B10" s="8" t="n">
        <v>330829</v>
      </c>
      <c r="C10" s="8" t="n">
        <v>31421</v>
      </c>
      <c r="D10" s="9" t="n">
        <v>46</v>
      </c>
      <c r="E10" s="8" t="n">
        <v>365978</v>
      </c>
    </row>
    <row r="12">
      <c r="A12" s="2" t="inlineStr">
        <is>
          <t>Imports (in ¥1,000)</t>
        </is>
      </c>
    </row>
    <row r="13">
      <c r="A13" s="5" t="inlineStr">
        <is>
          <t>Year</t>
        </is>
      </c>
      <c r="B13" s="5" t="inlineStr">
        <is>
          <t>Japan proper</t>
        </is>
      </c>
      <c r="C13" s="5" t="inlineStr">
        <is>
          <t>China</t>
        </is>
      </c>
      <c r="D13" s="5" t="inlineStr">
        <is>
          <t>British India</t>
        </is>
      </c>
      <c r="E13" s="5" t="inlineStr">
        <is>
          <t>Dutch India</t>
        </is>
      </c>
      <c r="F13" s="5" t="inlineStr">
        <is>
          <t>French India</t>
        </is>
      </c>
      <c r="G13" s="5" t="inlineStr">
        <is>
          <t>Great Britain</t>
        </is>
      </c>
      <c r="H13" s="5" t="inlineStr">
        <is>
          <t>United States</t>
        </is>
      </c>
      <c r="I13" s="5" t="inlineStr">
        <is>
          <t>Total incl. others</t>
        </is>
      </c>
    </row>
    <row r="14">
      <c r="A14" s="9" t="n">
        <v>1926</v>
      </c>
      <c r="B14" s="8" t="n">
        <v>248235</v>
      </c>
      <c r="C14" s="8" t="n">
        <v>92312</v>
      </c>
      <c r="D14" s="8" t="n">
        <v>6952</v>
      </c>
      <c r="E14" s="8" t="n">
        <v>4542</v>
      </c>
      <c r="F14" s="8" t="n">
        <v>3718</v>
      </c>
      <c r="G14" s="8" t="n">
        <v>5737</v>
      </c>
      <c r="H14" s="8" t="n">
        <v>6635</v>
      </c>
      <c r="I14" s="8" t="n">
        <v>372169</v>
      </c>
    </row>
    <row r="15">
      <c r="A15" s="9" t="n">
        <v>1927</v>
      </c>
      <c r="B15" s="8" t="n">
        <v>269473</v>
      </c>
      <c r="C15" s="8" t="n">
        <v>89953</v>
      </c>
      <c r="D15" s="8" t="n">
        <v>1837</v>
      </c>
      <c r="E15" s="8" t="n">
        <v>5646</v>
      </c>
      <c r="F15" s="9" t="n">
        <v>336</v>
      </c>
      <c r="G15" s="8" t="n">
        <v>4983</v>
      </c>
      <c r="H15" s="8" t="n">
        <v>8208</v>
      </c>
      <c r="I15" s="8" t="n">
        <v>383417</v>
      </c>
    </row>
    <row r="16">
      <c r="A16" s="9" t="n">
        <v>1928</v>
      </c>
      <c r="B16" s="8" t="n">
        <v>295840</v>
      </c>
      <c r="C16" s="8" t="n">
        <v>81087</v>
      </c>
      <c r="D16" s="8" t="n">
        <v>3948</v>
      </c>
      <c r="E16" s="8" t="n">
        <v>7399</v>
      </c>
      <c r="F16" s="8" t="n">
        <v>3885</v>
      </c>
      <c r="G16" s="8" t="n">
        <v>5151</v>
      </c>
      <c r="H16" s="8" t="n">
        <v>8314</v>
      </c>
      <c r="I16" s="8" t="n">
        <v>413990</v>
      </c>
    </row>
    <row r="18">
      <c r="A18" s="2" t="inlineStr">
        <is>
          <t>Transcriber's notes</t>
        </is>
      </c>
    </row>
    <row r="19">
      <c r="A19" t="inlineStr">
        <is>
          <t>Imports printed in two blocks of four columns each (second block: French India, Great Britain, United States, Total incl. others); merged into one row per year.</t>
        </is>
      </c>
    </row>
    <row r="20">
      <c r="A20" t="inlineStr">
        <is>
          <t>Totals include others, so the listed countries sum to less than the total in every row (Exports: 361,894/358,196/362,296; Imports: 368,131/380,436/405,624) — consistent with "incl. others".</t>
        </is>
      </c>
    </row>
    <row r="21">
      <c r="A21" t="inlineStr">
        <is>
          <t>Exports totals equal the legible Merchandise Export figures in The Value of Trade table.</t>
        </is>
      </c>
    </row>
  </sheetData>
  <hyperlinks>
    <hyperlink xmlns:r="http://schemas.openxmlformats.org/officeDocument/2006/relationships" ref="A4" r:id="rId1"/>
  </hyperlinks>
  <pageMargins left="0.75" right="0.75" top="1" bottom="1" header="0.5" footer="0.5"/>
</worksheet>
</file>

<file path=xl/worksheets/sheet655.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Staple Exports (¥1,000)</t>
        </is>
      </c>
    </row>
    <row r="2">
      <c r="A2" t="inlineStr">
        <is>
          <t>Chosen (Korea) · printed pp. 481</t>
        </is>
      </c>
    </row>
    <row r="3">
      <c r="A3" t="inlineStr">
        <is>
          <t>Scan: https://archive.org/details/japan-year-book-1930/page/n540/mode/1up</t>
        </is>
      </c>
    </row>
    <row r="4">
      <c r="A4" s="3" t="inlineStr">
        <is>
          <t>← Contents</t>
        </is>
      </c>
    </row>
    <row r="6">
      <c r="A6" s="5" t="inlineStr">
        <is>
          <t>Articles</t>
        </is>
      </c>
      <c r="B6" s="5" t="inlineStr">
        <is>
          <t>1928</t>
        </is>
      </c>
      <c r="C6" s="5" t="inlineStr">
        <is>
          <t>1927</t>
        </is>
      </c>
    </row>
    <row r="7">
      <c r="A7" t="inlineStr">
        <is>
          <t>Rice</t>
        </is>
      </c>
      <c r="B7" s="8" t="n">
        <v>183729</v>
      </c>
      <c r="C7" s="8" t="n">
        <v>191575</v>
      </c>
    </row>
    <row r="8">
      <c r="A8" t="inlineStr">
        <is>
          <t>Soya beans</t>
        </is>
      </c>
      <c r="B8" s="8" t="n">
        <v>23385</v>
      </c>
      <c r="C8" s="8" t="n">
        <v>22941</v>
      </c>
    </row>
    <row r="9">
      <c r="A9" t="inlineStr">
        <is>
          <t>Fish</t>
        </is>
      </c>
      <c r="B9" s="8" t="n">
        <v>13366</v>
      </c>
      <c r="C9" s="8" t="n">
        <v>13018</v>
      </c>
    </row>
    <row r="10">
      <c r="A10" t="inlineStr">
        <is>
          <t>Sugar</t>
        </is>
      </c>
      <c r="B10" s="8" t="n">
        <v>5717</v>
      </c>
      <c r="C10" s="8" t="n">
        <v>5986</v>
      </c>
    </row>
    <row r="11">
      <c r="A11" t="inlineStr">
        <is>
          <t>Coal</t>
        </is>
      </c>
      <c r="B11" s="8" t="n">
        <v>2675</v>
      </c>
      <c r="C11" s="8" t="n">
        <v>2358</v>
      </c>
    </row>
    <row r="12">
      <c r="A12" t="inlineStr">
        <is>
          <t>Ginned cotton</t>
        </is>
      </c>
      <c r="B12" s="8" t="n">
        <v>6020</v>
      </c>
      <c r="C12" s="8" t="n">
        <v>4186</v>
      </c>
    </row>
    <row r="13">
      <c r="A13" t="inlineStr">
        <is>
          <t>Cocoons</t>
        </is>
      </c>
      <c r="B13" s="8" t="n">
        <v>3815</v>
      </c>
      <c r="C13" s="8" t="n">
        <v>4731</v>
      </c>
    </row>
    <row r="14">
      <c r="A14" t="inlineStr">
        <is>
          <t>Raw silk</t>
        </is>
      </c>
      <c r="B14" s="8" t="n">
        <v>16251</v>
      </c>
      <c r="C14" s="8" t="n">
        <v>13607</v>
      </c>
    </row>
    <row r="15">
      <c r="A15" t="inlineStr">
        <is>
          <t>Wild silk</t>
        </is>
      </c>
      <c r="B15" s="8" t="n">
        <v>12550</v>
      </c>
      <c r="C15" s="8" t="n">
        <v>12259</v>
      </c>
    </row>
    <row r="16">
      <c r="A16" t="inlineStr">
        <is>
          <t>Gold ore</t>
        </is>
      </c>
      <c r="B16" s="8" t="n">
        <v>1892</v>
      </c>
      <c r="C16" s="8" t="n">
        <v>1451</v>
      </c>
    </row>
    <row r="17">
      <c r="A17" t="inlineStr">
        <is>
          <t>Cow hides</t>
        </is>
      </c>
      <c r="B17" s="8" t="n">
        <v>3285</v>
      </c>
      <c r="C17" s="8" t="n">
        <v>2445</v>
      </c>
    </row>
    <row r="18">
      <c r="A18" t="inlineStr">
        <is>
          <t>Pig iron</t>
        </is>
      </c>
      <c r="B18" s="8" t="n">
        <v>6998</v>
      </c>
      <c r="C18" s="8" t="n">
        <v>5196</v>
      </c>
    </row>
    <row r="19">
      <c r="A19" t="inlineStr">
        <is>
          <t>Iron ore</t>
        </is>
      </c>
      <c r="B19" s="8" t="n">
        <v>1545</v>
      </c>
      <c r="C19" s="8" t="n">
        <v>1085</v>
      </c>
    </row>
    <row r="20">
      <c r="A20" t="inlineStr">
        <is>
          <t>Cattle</t>
        </is>
      </c>
      <c r="B20" s="8" t="n">
        <v>4841</v>
      </c>
      <c r="C20" s="8" t="n">
        <v>3421</v>
      </c>
    </row>
    <row r="21">
      <c r="A21" t="inlineStr">
        <is>
          <t>Fertilizer</t>
        </is>
      </c>
      <c r="B21" s="8" t="n">
        <v>7100</v>
      </c>
      <c r="C21" s="8" t="n">
        <v>7083</v>
      </c>
    </row>
    <row r="22">
      <c r="A22" t="inlineStr">
        <is>
          <t>Timber</t>
        </is>
      </c>
      <c r="B22" s="8" t="n">
        <v>4850</v>
      </c>
      <c r="C22" s="8" t="n">
        <v>3161</v>
      </c>
    </row>
    <row r="24">
      <c r="A24" s="2" t="inlineStr">
        <is>
          <t>Transcriber's notes</t>
        </is>
      </c>
    </row>
    <row r="25">
      <c r="A25" t="inlineStr">
        <is>
          <t>Side-by-side layout merged (left block then right block).</t>
        </is>
      </c>
    </row>
    <row r="26">
      <c r="A26" t="inlineStr">
        <is>
          <t>Year headings printed small and heavily inked; read as 1928 and 1927.</t>
        </is>
      </c>
    </row>
    <row r="27">
      <c r="A27" t="inlineStr">
        <is>
          <t>"Coal'" printed with a stray apostrophe-like mark; omitted from the stub.</t>
        </is>
      </c>
    </row>
    <row r="28">
      <c r="A28" t="inlineStr">
        <is>
          <t>No totals printed.</t>
        </is>
      </c>
    </row>
  </sheetData>
  <hyperlinks>
    <hyperlink xmlns:r="http://schemas.openxmlformats.org/officeDocument/2006/relationships" ref="A4" r:id="rId1"/>
  </hyperlinks>
  <pageMargins left="0.75" right="0.75" top="1" bottom="1" header="0.5" footer="0.5"/>
</worksheet>
</file>

<file path=xl/worksheets/sheet656.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Staple Imports (¥1,000)</t>
        </is>
      </c>
    </row>
    <row r="2">
      <c r="A2" t="inlineStr">
        <is>
          <t>Chosen (Korea) · printed pp. 481, 482</t>
        </is>
      </c>
    </row>
    <row r="3">
      <c r="A3" t="inlineStr">
        <is>
          <t>Scan: https://archive.org/details/japan-year-book-1930/page/n540/mode/1up, https://archive.org/details/japan-year-book-1930/page/n541/mode/1up</t>
        </is>
      </c>
    </row>
    <row r="4">
      <c r="A4" s="3" t="inlineStr">
        <is>
          <t>← Contents</t>
        </is>
      </c>
    </row>
    <row r="6">
      <c r="A6" s="5" t="inlineStr">
        <is>
          <t>Articles</t>
        </is>
      </c>
      <c r="B6" s="5" t="inlineStr">
        <is>
          <t>1928</t>
        </is>
      </c>
      <c r="C6" s="5" t="inlineStr">
        <is>
          <t>1927</t>
        </is>
      </c>
    </row>
    <row r="7">
      <c r="A7" t="inlineStr">
        <is>
          <t>Rice</t>
        </is>
      </c>
      <c r="B7" s="8" t="n">
        <v>10014</v>
      </c>
      <c r="C7" s="8" t="n">
        <v>19260</v>
      </c>
    </row>
    <row r="8">
      <c r="A8" t="inlineStr">
        <is>
          <t>Millet</t>
        </is>
      </c>
      <c r="B8" s="8" t="n">
        <v>25486</v>
      </c>
      <c r="C8" s="8" t="n">
        <v>31649</v>
      </c>
    </row>
    <row r="9">
      <c r="A9" t="inlineStr">
        <is>
          <t>Flour</t>
        </is>
      </c>
      <c r="B9" s="8" t="n">
        <v>6874</v>
      </c>
      <c r="C9" s="8" t="n">
        <v>6197</v>
      </c>
    </row>
    <row r="10">
      <c r="A10" t="inlineStr">
        <is>
          <t>Sugar</t>
        </is>
      </c>
      <c r="B10" s="8" t="n">
        <v>8701</v>
      </c>
      <c r="C10" s="8" t="n">
        <v>7736</v>
      </c>
    </row>
    <row r="11">
      <c r="A11" t="inlineStr">
        <is>
          <t>Beer</t>
        </is>
      </c>
      <c r="B11" s="8" t="n">
        <v>2417</v>
      </c>
      <c r="C11" s="8" t="n">
        <v>2057</v>
      </c>
    </row>
    <row r="12">
      <c r="A12" t="inlineStr">
        <is>
          <t>Petroleum</t>
        </is>
      </c>
      <c r="B12" s="8" t="n">
        <v>3815</v>
      </c>
      <c r="C12" s="8" t="n">
        <v>5355</v>
      </c>
    </row>
    <row r="13">
      <c r="A13" t="inlineStr">
        <is>
          <t>Ginned cotton</t>
        </is>
      </c>
      <c r="B13" s="8" t="n">
        <v>6507</v>
      </c>
      <c r="C13" s="8" t="n">
        <v>6408</v>
      </c>
    </row>
    <row r="14">
      <c r="A14" t="inlineStr">
        <is>
          <t>Cotton yarn</t>
        </is>
      </c>
      <c r="B14" s="8" t="n">
        <v>7166</v>
      </c>
      <c r="C14" s="8" t="n">
        <v>6472</v>
      </c>
    </row>
    <row r="15">
      <c r="A15" t="inlineStr">
        <is>
          <t>Sheetings</t>
        </is>
      </c>
      <c r="B15" s="8" t="n">
        <v>14252</v>
      </c>
      <c r="C15" s="8" t="n">
        <v>21268</v>
      </c>
    </row>
    <row r="16">
      <c r="A16" t="inlineStr">
        <is>
          <t>Jeans, etc.</t>
        </is>
      </c>
      <c r="B16" s="8" t="n">
        <v>5039</v>
      </c>
      <c r="C16" s="8" t="n">
        <v>2486</v>
      </c>
    </row>
    <row r="17">
      <c r="A17" t="inlineStr">
        <is>
          <t>Chinese linen</t>
        </is>
      </c>
      <c r="B17" s="8" t="n">
        <v>5780</v>
      </c>
      <c r="C17" s="8" t="n">
        <v>5501</v>
      </c>
    </row>
    <row r="18">
      <c r="A18" t="inlineStr">
        <is>
          <t>Woollen tissues</t>
        </is>
      </c>
      <c r="B18" s="8" t="n">
        <v>5167</v>
      </c>
      <c r="C18" s="8" t="n">
        <v>4869</v>
      </c>
    </row>
    <row r="19">
      <c r="A19" t="inlineStr">
        <is>
          <t>Silk tissues</t>
        </is>
      </c>
      <c r="B19" s="8" t="n">
        <v>13380</v>
      </c>
      <c r="C19" s="8" t="n">
        <v>9293</v>
      </c>
    </row>
    <row r="20">
      <c r="A20" t="inlineStr">
        <is>
          <t>Tobacco</t>
        </is>
      </c>
      <c r="B20" s="8" t="n">
        <v>4145</v>
      </c>
      <c r="C20" s="8" t="n">
        <v>5208</v>
      </c>
    </row>
    <row r="21">
      <c r="A21" t="inlineStr">
        <is>
          <t>Iron manufacture</t>
        </is>
      </c>
      <c r="B21" s="8" t="n">
        <v>6093</v>
      </c>
      <c r="C21" s="8" t="n">
        <v>4421</v>
      </c>
    </row>
    <row r="22">
      <c r="A22" t="inlineStr">
        <is>
          <t>Paper</t>
        </is>
      </c>
      <c r="B22" s="8" t="n">
        <v>7100</v>
      </c>
      <c r="C22" s="8" t="n">
        <v>6227</v>
      </c>
    </row>
    <row r="23">
      <c r="A23" t="inlineStr">
        <is>
          <t>Coal</t>
        </is>
      </c>
      <c r="B23" s="8" t="n">
        <v>10381</v>
      </c>
      <c r="C23" s="8" t="n">
        <v>10732</v>
      </c>
    </row>
    <row r="24">
      <c r="A24" t="inlineStr">
        <is>
          <t>Portland cement</t>
        </is>
      </c>
      <c r="B24" s="8" t="n">
        <v>4091</v>
      </c>
      <c r="C24" s="8" t="n">
        <v>2904</v>
      </c>
    </row>
    <row r="25">
      <c r="A25" t="inlineStr">
        <is>
          <t>Iron bars, etc.</t>
        </is>
      </c>
      <c r="B25" s="8" t="n">
        <v>5614</v>
      </c>
      <c r="C25" s="8" t="n">
        <v>4324</v>
      </c>
    </row>
    <row r="26">
      <c r="A26" t="inlineStr">
        <is>
          <t>Machinery</t>
        </is>
      </c>
      <c r="B26" s="8" t="n">
        <v>16005</v>
      </c>
      <c r="C26" s="8" t="n">
        <v>9420</v>
      </c>
    </row>
    <row r="27">
      <c r="A27" t="inlineStr">
        <is>
          <t>Timber</t>
        </is>
      </c>
      <c r="B27" s="8" t="n">
        <v>10853</v>
      </c>
      <c r="C27" s="8" t="n">
        <v>10640</v>
      </c>
    </row>
    <row r="28">
      <c r="A28" t="inlineStr">
        <is>
          <t>Bean cakes</t>
        </is>
      </c>
      <c r="B28" s="8" t="n">
        <v>7540</v>
      </c>
      <c r="C28" s="8" t="n">
        <v>9040</v>
      </c>
    </row>
    <row r="30">
      <c r="A30" s="2" t="inlineStr">
        <is>
          <t>Transcriber's notes</t>
        </is>
      </c>
    </row>
    <row r="31">
      <c r="A31" t="inlineStr">
        <is>
          <t>Side-by-side layout merged in reading order: p. 481 left block, p. 481 right block, then p. 482 left block, p. 482 right block.</t>
        </is>
      </c>
    </row>
    <row r="32">
      <c r="A32" t="inlineStr">
        <is>
          <t>Table continues at the top of p. 482 (p0541), where headings Articles / 1928 / 1927 are printed; the same years are assumed for the p. 481 rows, which have no heading.</t>
        </is>
      </c>
    </row>
    <row r="33">
      <c r="A33" t="inlineStr">
        <is>
          <t>No totals printed.</t>
        </is>
      </c>
    </row>
  </sheetData>
  <hyperlinks>
    <hyperlink xmlns:r="http://schemas.openxmlformats.org/officeDocument/2006/relationships" ref="A4" r:id="rId1"/>
  </hyperlinks>
  <pageMargins left="0.75" right="0.75" top="1" bottom="1" header="0.5" footer="0.5"/>
</worksheet>
</file>

<file path=xl/worksheets/sheet657.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[Agricultural population at the end of 1927]</t>
        </is>
      </c>
    </row>
    <row r="2">
      <c r="A2" t="inlineStr">
        <is>
          <t>Chosen (Korea) · printed pp. 482</t>
        </is>
      </c>
    </row>
    <row r="3">
      <c r="A3" t="inlineStr">
        <is>
          <t>AGRICULTURE — At the end of 1927 the agricultural population stood as follows:—</t>
        </is>
      </c>
    </row>
    <row r="4">
      <c r="A4" t="inlineStr">
        <is>
          <t>Scan: https://archive.org/details/japan-year-book-1930/page/n541/mode/1up</t>
        </is>
      </c>
    </row>
    <row r="5">
      <c r="A5" s="3" t="inlineStr">
        <is>
          <t>← Contents</t>
        </is>
      </c>
    </row>
    <row r="7">
      <c r="A7" s="5" t="inlineStr">
        <is>
          <t>Item</t>
        </is>
      </c>
      <c r="B7" s="5" t="inlineStr">
        <is>
          <t>Japanese</t>
        </is>
      </c>
      <c r="C7" s="5" t="inlineStr">
        <is>
          <t>Koreans</t>
        </is>
      </c>
      <c r="D7" s="5" t="inlineStr">
        <is>
          <t>Chinese</t>
        </is>
      </c>
      <c r="E7" s="5" t="inlineStr">
        <is>
          <t>Total incl. others</t>
        </is>
      </c>
    </row>
    <row r="8">
      <c r="A8" t="inlineStr">
        <is>
          <t>No. of families</t>
        </is>
      </c>
      <c r="B8" s="8" t="n">
        <v>10300</v>
      </c>
      <c r="C8" s="8" t="n">
        <v>2768744</v>
      </c>
      <c r="D8" s="8" t="n">
        <v>2288</v>
      </c>
      <c r="E8" s="8" t="n">
        <v>2781348</v>
      </c>
    </row>
    <row r="9">
      <c r="A9" t="inlineStr">
        <is>
          <t>Population</t>
        </is>
      </c>
      <c r="B9" s="8" t="n">
        <v>44177</v>
      </c>
      <c r="C9" s="8" t="n">
        <v>14844540</v>
      </c>
      <c r="D9" s="8" t="n">
        <v>8216</v>
      </c>
      <c r="E9" s="8" t="n">
        <v>14896978</v>
      </c>
    </row>
    <row r="11">
      <c r="A11" s="2" t="inlineStr">
        <is>
          <t>Transcriber's notes</t>
        </is>
      </c>
    </row>
    <row r="12">
      <c r="A12" t="inlineStr">
        <is>
          <t>Total includes others: listed columns sum to 2,781,332 (families) and 14,896,933 (population), below the printed totals — consistent with "incl. others".</t>
        </is>
      </c>
    </row>
  </sheetData>
  <hyperlinks>
    <hyperlink xmlns:r="http://schemas.openxmlformats.org/officeDocument/2006/relationships" ref="A5" r:id="rId1"/>
  </hyperlinks>
  <pageMargins left="0.75" right="0.75" top="1" bottom="1" header="0.5" footer="0.5"/>
</worksheet>
</file>

<file path=xl/worksheets/sheet658.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[Sericulture: cocoons and raw silk]</t>
        </is>
      </c>
    </row>
    <row r="2">
      <c r="A2" t="inlineStr">
        <is>
          <t>Chosen (Korea) · printed pp. 482</t>
        </is>
      </c>
    </row>
    <row r="3">
      <c r="A3" t="inlineStr">
        <is>
          <t>Sericulture.—The latest figures are:</t>
        </is>
      </c>
    </row>
    <row r="4">
      <c r="A4" t="inlineStr">
        <is>
          <t>Scan: https://archive.org/details/japan-year-book-1930/page/n541/mode/1up</t>
        </is>
      </c>
    </row>
    <row r="5">
      <c r="A5" s="3" t="inlineStr">
        <is>
          <t>← Contents</t>
        </is>
      </c>
    </row>
    <row r="7">
      <c r="A7" s="5" t="inlineStr">
        <is>
          <t>Year</t>
        </is>
      </c>
      <c r="B7" s="5" t="inlineStr">
        <is>
          <t>Cocoons (koku)</t>
        </is>
      </c>
      <c r="C7" s="5" t="inlineStr">
        <is>
          <t>Raw silk (kamme)</t>
        </is>
      </c>
    </row>
    <row r="8">
      <c r="A8" s="9" t="n">
        <v>1924</v>
      </c>
      <c r="B8" s="8" t="n">
        <v>243852</v>
      </c>
      <c r="C8" s="8" t="n">
        <v>47416</v>
      </c>
    </row>
    <row r="9">
      <c r="A9" s="9" t="n">
        <v>1927</v>
      </c>
      <c r="B9" s="8" t="n">
        <v>355192</v>
      </c>
      <c r="C9" s="8" t="n">
        <v>128763</v>
      </c>
    </row>
    <row r="10">
      <c r="A10" s="9" t="n">
        <v>1928</v>
      </c>
      <c r="B10" s="8" t="n">
        <v>386113</v>
      </c>
      <c r="C10" s="8" t="n">
        <v>164169</v>
      </c>
    </row>
    <row r="12">
      <c r="A12" s="2" t="inlineStr">
        <is>
          <t>Transcriber's notes</t>
        </is>
      </c>
    </row>
    <row r="13">
      <c r="A13" t="inlineStr">
        <is>
          <t>No totals printed.</t>
        </is>
      </c>
    </row>
  </sheetData>
  <hyperlinks>
    <hyperlink xmlns:r="http://schemas.openxmlformats.org/officeDocument/2006/relationships" ref="A5" r:id="rId1"/>
  </hyperlinks>
  <pageMargins left="0.75" right="0.75" top="1" bottom="1" header="0.5" footer="0.5"/>
</worksheet>
</file>

<file path=xl/worksheets/sheet659.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[Cotton: area, harvest and export]</t>
        </is>
      </c>
    </row>
    <row r="2">
      <c r="A2" t="inlineStr">
        <is>
          <t>Chosen (Korea) · printed pp. 482</t>
        </is>
      </c>
    </row>
    <row r="3">
      <c r="A3" t="inlineStr">
        <is>
          <t>Cotton.—... the yield has steadily gone on advancing as the figures given show:—</t>
        </is>
      </c>
    </row>
    <row r="4">
      <c r="A4" t="inlineStr">
        <is>
          <t>Scan: https://archive.org/details/japan-year-book-1930/page/n541/mode/1up</t>
        </is>
      </c>
    </row>
    <row r="5">
      <c r="A5" s="3" t="inlineStr">
        <is>
          <t>← Contents</t>
        </is>
      </c>
    </row>
    <row r="7">
      <c r="A7" s="5" t="inlineStr">
        <is>
          <t>Year</t>
        </is>
      </c>
      <c r="B7" s="5" t="inlineStr">
        <is>
          <t>Area (1,000 cho) — Upland</t>
        </is>
      </c>
      <c r="C7" s="5" t="inlineStr">
        <is>
          <t>Area (1,000 cho) — Native</t>
        </is>
      </c>
      <c r="D7" s="5" t="inlineStr">
        <is>
          <t>Harvest (1,000 kin) — Upland</t>
        </is>
      </c>
      <c r="E7" s="5" t="inlineStr">
        <is>
          <t>Harvest (1,000 kin) — Native</t>
        </is>
      </c>
      <c r="F7" s="5" t="inlineStr">
        <is>
          <t>Export (Yen 1,000)</t>
        </is>
      </c>
    </row>
    <row r="8">
      <c r="A8" s="9" t="n">
        <v>1923</v>
      </c>
      <c r="B8" s="9" t="n">
        <v>109</v>
      </c>
      <c r="C8" s="9" t="n">
        <v>49</v>
      </c>
      <c r="D8" s="8" t="n">
        <v>96826</v>
      </c>
      <c r="E8" s="8" t="n">
        <v>30776</v>
      </c>
      <c r="F8" s="8" t="n">
        <v>8680</v>
      </c>
    </row>
    <row r="9">
      <c r="A9" s="9" t="n">
        <v>1924</v>
      </c>
      <c r="B9" s="9" t="n">
        <v>117</v>
      </c>
      <c r="C9" s="9" t="n">
        <v>53</v>
      </c>
      <c r="D9" s="8" t="n">
        <v>106927</v>
      </c>
      <c r="E9" s="8" t="n">
        <v>30928</v>
      </c>
      <c r="F9" s="8" t="n">
        <v>13118</v>
      </c>
    </row>
    <row r="10">
      <c r="A10" s="9" t="n">
        <v>1927</v>
      </c>
      <c r="B10" s="9" t="n">
        <v>137</v>
      </c>
      <c r="C10" s="9" t="n">
        <v>67</v>
      </c>
      <c r="D10" s="8" t="n">
        <v>107717</v>
      </c>
      <c r="E10" s="8" t="n">
        <v>44315</v>
      </c>
      <c r="F10" s="8" t="n">
        <v>4699</v>
      </c>
    </row>
    <row r="12">
      <c r="A12" s="2" t="inlineStr">
        <is>
          <t>Transcriber's notes</t>
        </is>
      </c>
    </row>
    <row r="13">
      <c r="A13" t="inlineStr">
        <is>
          <t>The "Harvest (1,000 kin)" brace spans Upland, Native and Export; Export is separately labelled "(Yen 1,000)".</t>
        </is>
      </c>
    </row>
    <row r="14">
      <c r="A14" t="inlineStr">
        <is>
          <t>No totals printed.</t>
        </is>
      </c>
    </row>
  </sheetData>
  <hyperlinks>
    <hyperlink xmlns:r="http://schemas.openxmlformats.org/officeDocument/2006/relationships" ref="A5" r:id="rId1"/>
  </hyperlinks>
  <pageMargins left="0.75" right="0.75" top="1" bottom="1" header="0.5" footer="0.5"/>
</worksheet>
</file>

<file path=xl/worksheets/sheet660.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[Fishery: fishermen, value of catches and marine products at end of 1927]</t>
        </is>
      </c>
    </row>
    <row r="2">
      <c r="A2" t="inlineStr">
        <is>
          <t>Chosen (Korea) · printed pp. 483</t>
        </is>
      </c>
    </row>
    <row r="3">
      <c r="A3" t="inlineStr">
        <is>
          <t>FISHERY — The existing state of the business, excepting whaling, is as under:—</t>
        </is>
      </c>
    </row>
    <row r="4">
      <c r="A4" t="inlineStr">
        <is>
          <t>Scan: https://archive.org/details/japan-year-book-1930/page/n542/mode/1up</t>
        </is>
      </c>
    </row>
    <row r="5">
      <c r="A5" s="3" t="inlineStr">
        <is>
          <t>← Contents</t>
        </is>
      </c>
    </row>
    <row r="7">
      <c r="A7" s="5" t="inlineStr">
        <is>
          <t>At end of 1927</t>
        </is>
      </c>
      <c r="B7" s="5" t="inlineStr">
        <is>
          <t>No. of fishermen</t>
        </is>
      </c>
      <c r="C7" s="5" t="inlineStr">
        <is>
          <t>Value of catches of the year</t>
        </is>
      </c>
      <c r="D7" s="5" t="inlineStr">
        <is>
          <t>Marine products</t>
        </is>
      </c>
    </row>
    <row r="8">
      <c r="A8" t="inlineStr">
        <is>
          <t>Japanese</t>
        </is>
      </c>
      <c r="B8" s="8" t="n">
        <v>80776</v>
      </c>
      <c r="C8" t="inlineStr">
        <is>
          <t>¥32,334,587</t>
        </is>
      </c>
      <c r="D8" t="inlineStr">
        <is>
          <t>¥16,839,817</t>
        </is>
      </c>
    </row>
    <row r="9">
      <c r="A9" t="inlineStr">
        <is>
          <t>Koreans</t>
        </is>
      </c>
      <c r="B9" s="8" t="n">
        <v>372992</v>
      </c>
      <c r="C9" s="8" t="n">
        <v>31740663</v>
      </c>
      <c r="D9" s="8" t="n">
        <v>23750267</v>
      </c>
    </row>
    <row r="10">
      <c r="A10" t="inlineStr">
        <is>
          <t>Total</t>
        </is>
      </c>
      <c r="B10" s="8" t="n">
        <v>453768</v>
      </c>
      <c r="C10" s="8" t="n">
        <v>64075250</v>
      </c>
      <c r="D10" s="8" t="n">
        <v>40290184</v>
      </c>
    </row>
    <row r="12">
      <c r="A12" s="2" t="inlineStr">
        <is>
          <t>Transcriber's notes</t>
        </is>
      </c>
    </row>
    <row r="13">
      <c r="A13" t="inlineStr">
        <is>
          <t>Totals: fishermen 80,776+372,992 = 453,768 — reconciles; catches 32,334,587+31,740,663 = 64,075,250 — reconciles; marine products 16,839,817+23,750,267 = 40,590,084 vs printed 40,290,184 — does NOT reconcile (diff 299,900); cells re-read, transcribed as printed.</t>
        </is>
      </c>
    </row>
  </sheetData>
  <hyperlinks>
    <hyperlink xmlns:r="http://schemas.openxmlformats.org/officeDocument/2006/relationships" ref="A5" r:id="rId1"/>
  </hyperlinks>
  <pageMargins left="0.75" right="0.75" top="1" bottom="1" header="0.5" footer="0.5"/>
</worksheet>
</file>

<file path=xl/worksheets/sheet661.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and Area of Mine Lots Worked</t>
        </is>
      </c>
    </row>
    <row r="2">
      <c r="A2" t="inlineStr">
        <is>
          <t>Chosen (Korea) · printed pp. 483</t>
        </is>
      </c>
    </row>
    <row r="3">
      <c r="A3" t="inlineStr">
        <is>
          <t>MINING</t>
        </is>
      </c>
    </row>
    <row r="4">
      <c r="A4" t="inlineStr">
        <is>
          <t>Scan: https://archive.org/details/japan-year-book-1930/page/n542/mode/1up</t>
        </is>
      </c>
    </row>
    <row r="5">
      <c r="A5" s="3" t="inlineStr">
        <is>
          <t>← Contents</t>
        </is>
      </c>
    </row>
    <row r="7">
      <c r="A7" s="5" t="inlineStr">
        <is>
          <t>Mineral</t>
        </is>
      </c>
      <c r="B7" s="5" t="inlineStr">
        <is>
          <t>No.</t>
        </is>
      </c>
      <c r="C7" s="5" t="inlineStr">
        <is>
          <t>Area (1,000 tsubo)</t>
        </is>
      </c>
    </row>
    <row r="8">
      <c r="A8" t="inlineStr">
        <is>
          <t>Gold and silver</t>
        </is>
      </c>
      <c r="B8" s="9" t="n">
        <v>131</v>
      </c>
      <c r="C8" s="8" t="n">
        <v>62757</v>
      </c>
    </row>
    <row r="9">
      <c r="A9" t="inlineStr">
        <is>
          <t>Copper</t>
        </is>
      </c>
      <c r="B9" s="9" t="n">
        <v>4</v>
      </c>
      <c r="C9" s="8" t="n">
        <v>3348</v>
      </c>
    </row>
    <row r="10">
      <c r="A10" t="inlineStr">
        <is>
          <t>Iron</t>
        </is>
      </c>
      <c r="B10" s="9" t="n">
        <v>28</v>
      </c>
      <c r="C10" s="8" t="n">
        <v>12689</v>
      </c>
    </row>
    <row r="11">
      <c r="A11" t="inlineStr">
        <is>
          <t>Tungsten</t>
        </is>
      </c>
      <c r="B11" s="9" t="n">
        <v>1</v>
      </c>
      <c r="C11" s="9" t="n">
        <v>522</v>
      </c>
    </row>
    <row r="12">
      <c r="A12" t="inlineStr">
        <is>
          <t>Tungsten and molybdenum</t>
        </is>
      </c>
      <c r="B12" s="9" t="n">
        <v>2</v>
      </c>
      <c r="C12" s="9" t="n">
        <v>676</v>
      </c>
    </row>
    <row r="13">
      <c r="A13" t="inlineStr">
        <is>
          <t>Gold, silver, copper lead and zinc</t>
        </is>
      </c>
      <c r="B13" s="9" t="n">
        <v>62</v>
      </c>
      <c r="C13" s="8" t="n">
        <v>35060</v>
      </c>
    </row>
    <row r="14">
      <c r="A14" t="inlineStr">
        <is>
          <t>Graphite</t>
        </is>
      </c>
      <c r="B14" s="9" t="n">
        <v>30</v>
      </c>
      <c r="C14" s="8" t="n">
        <v>7654</v>
      </c>
    </row>
    <row r="15">
      <c r="A15" t="inlineStr">
        <is>
          <t>Coal</t>
        </is>
      </c>
      <c r="B15" s="9" t="n">
        <v>57</v>
      </c>
      <c r="C15" s="8" t="n">
        <v>43743</v>
      </c>
    </row>
    <row r="16">
      <c r="A16" t="inlineStr">
        <is>
          <t>Mica</t>
        </is>
      </c>
      <c r="B16" s="9" t="n">
        <v>3</v>
      </c>
      <c r="C16" s="8" t="n">
        <v>1514</v>
      </c>
    </row>
    <row r="17">
      <c r="A17" t="inlineStr">
        <is>
          <t>Silica</t>
        </is>
      </c>
      <c r="B17" s="9" t="n">
        <v>17</v>
      </c>
      <c r="C17" s="8" t="n">
        <v>3062</v>
      </c>
    </row>
    <row r="18">
      <c r="A18" t="inlineStr">
        <is>
          <t>Total incl. others</t>
        </is>
      </c>
      <c r="B18" s="9" t="n">
        <v>358</v>
      </c>
      <c r="C18" s="8" t="n">
        <v>310720</v>
      </c>
    </row>
    <row r="20">
      <c r="A20" s="2" t="inlineStr">
        <is>
          <t>Transcriber's notes</t>
        </is>
      </c>
    </row>
    <row r="21">
      <c r="A21" t="inlineStr">
        <is>
          <t>Side-by-side layout merged (left block then right block).</t>
        </is>
      </c>
    </row>
    <row r="22">
      <c r="A22" t="inlineStr">
        <is>
          <t>Total incl. others: listed items sum to 335 lots and 171,025 (1,000 tsubo), below printed 358 and 310,720 — consistent with "incl. others".</t>
        </is>
      </c>
    </row>
  </sheetData>
  <hyperlinks>
    <hyperlink xmlns:r="http://schemas.openxmlformats.org/officeDocument/2006/relationships" ref="A5" r:id="rId1"/>
  </hyperlinks>
  <pageMargins left="0.75" right="0.75" top="1" bottom="1" header="0.5" footer="0.5"/>
</worksheet>
</file>

<file path=xl/worksheets/sheet662.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Mineral Products (in ¥1,000)</t>
        </is>
      </c>
    </row>
    <row r="2">
      <c r="A2" t="inlineStr">
        <is>
          <t>Chosen (Korea) · printed pp. 484</t>
        </is>
      </c>
    </row>
    <row r="3">
      <c r="A3" t="inlineStr">
        <is>
          <t>Scan: https://archive.org/details/japan-year-book-1930/page/n543/mode/1up</t>
        </is>
      </c>
    </row>
    <row r="4">
      <c r="A4" s="3" t="inlineStr">
        <is>
          <t>← Contents</t>
        </is>
      </c>
    </row>
    <row r="6">
      <c r="A6" s="5" t="inlineStr">
        <is>
          <t>Year ended March</t>
        </is>
      </c>
      <c r="B6" s="5" t="inlineStr">
        <is>
          <t>1927</t>
        </is>
      </c>
      <c r="C6" s="5" t="inlineStr">
        <is>
          <t>1928</t>
        </is>
      </c>
    </row>
    <row r="7">
      <c r="A7" t="inlineStr">
        <is>
          <t>Gold</t>
        </is>
      </c>
      <c r="B7" s="8" t="n">
        <v>7486</v>
      </c>
      <c r="C7" s="8" t="n">
        <v>5725</v>
      </c>
    </row>
    <row r="8">
      <c r="A8" t="inlineStr">
        <is>
          <t>Alluvial gold</t>
        </is>
      </c>
      <c r="B8" s="9" t="n">
        <v>419</v>
      </c>
      <c r="C8" s="9" t="n">
        <v>408</v>
      </c>
    </row>
    <row r="9">
      <c r="A9" t="inlineStr">
        <is>
          <t>Gold &amp; silver ores</t>
        </is>
      </c>
      <c r="B9" s="8" t="n">
        <v>1063</v>
      </c>
      <c r="C9" s="8" t="n">
        <v>1056</v>
      </c>
    </row>
    <row r="10">
      <c r="A10" t="inlineStr">
        <is>
          <t>Tako*</t>
        </is>
      </c>
      <c r="B10" s="9" t="n">
        <v>97</v>
      </c>
      <c r="C10" s="9" t="n">
        <v>246</v>
      </c>
    </row>
    <row r="11">
      <c r="A11" t="inlineStr">
        <is>
          <t>Copper</t>
        </is>
      </c>
      <c r="B11" s="9" t="n">
        <v>507</v>
      </c>
      <c r="C11" s="9" t="n">
        <v>891</v>
      </c>
    </row>
    <row r="12">
      <c r="A12" t="inlineStr">
        <is>
          <t>Lead</t>
        </is>
      </c>
      <c r="B12" s="9" t="n">
        <v>766</v>
      </c>
      <c r="C12" s="9" t="n">
        <v>286</v>
      </c>
    </row>
    <row r="13">
      <c r="A13" t="inlineStr">
        <is>
          <t>Iron ore</t>
        </is>
      </c>
      <c r="B13" s="8" t="n">
        <v>2120</v>
      </c>
      <c r="C13" s="8" t="n">
        <v>2890</v>
      </c>
    </row>
    <row r="14">
      <c r="A14" t="inlineStr">
        <is>
          <t>Pig iron</t>
        </is>
      </c>
      <c r="B14" s="8" t="n">
        <v>5959</v>
      </c>
      <c r="C14" s="8" t="n">
        <v>6523</v>
      </c>
    </row>
    <row r="15">
      <c r="A15" t="inlineStr">
        <is>
          <t>Graphite</t>
        </is>
      </c>
      <c r="B15" s="9" t="n">
        <v>354</v>
      </c>
      <c r="C15" s="9" t="n">
        <v>404</v>
      </c>
    </row>
    <row r="16">
      <c r="A16" t="inlineStr">
        <is>
          <t>Coal</t>
        </is>
      </c>
      <c r="B16" s="8" t="n">
        <v>4993</v>
      </c>
      <c r="C16" s="8" t="n">
        <v>5286</v>
      </c>
    </row>
    <row r="17">
      <c r="A17" t="inlineStr">
        <is>
          <t>Silica</t>
        </is>
      </c>
      <c r="B17" s="9" t="n">
        <v>98</v>
      </c>
      <c r="C17" s="9" t="n">
        <v>118</v>
      </c>
    </row>
    <row r="18">
      <c r="A18" t="inlineStr">
        <is>
          <t>Total incl. others</t>
        </is>
      </c>
      <c r="B18" s="8" t="n">
        <v>24130</v>
      </c>
      <c r="C18" s="8" t="n">
        <v>24169</v>
      </c>
    </row>
    <row r="20">
      <c r="A20" s="2" t="inlineStr">
        <is>
          <t>Footnotes</t>
        </is>
      </c>
    </row>
    <row r="21">
      <c r="A21" t="inlineStr">
        <is>
          <t>N.B.—* Selected quartz vein containing gold, silver and copper ores.</t>
        </is>
      </c>
    </row>
    <row r="23">
      <c r="A23" s="2" t="inlineStr">
        <is>
          <t>Transcriber's notes</t>
        </is>
      </c>
    </row>
    <row r="24">
      <c r="A24" t="inlineStr">
        <is>
          <t>Side-by-side layout merged (left block then right block).</t>
        </is>
      </c>
    </row>
    <row r="25">
      <c r="A25" t="inlineStr">
        <is>
          <t>Year headings printed small and blurred; left block reads 1927 / 1928; right block headings are blurred (second may read 1929) and are assumed to repeat 1927 / 1928.</t>
        </is>
      </c>
    </row>
    <row r="26">
      <c r="A26" t="inlineStr">
        <is>
          <t>Pig iron 1928 "6,523" and Silica 1928 "118": final digit slightly malformed on the scan, read as 3 and 8.</t>
        </is>
      </c>
    </row>
    <row r="27">
      <c r="A27" t="inlineStr">
        <is>
          <t>Total incl. others: listed items sum to 23,862 (1927) and 23,833 (1928), below printed 24,130 and 24,169 — consistent with "incl. others".</t>
        </is>
      </c>
    </row>
  </sheetData>
  <hyperlinks>
    <hyperlink xmlns:r="http://schemas.openxmlformats.org/officeDocument/2006/relationships" ref="A4" r:id="rId1"/>
  </hyperlinks>
  <pageMargins left="0.75" right="0.75" top="1" bottom="1" header="0.5" footer="0.5"/>
</worksheet>
</file>

<file path=xl/worksheets/sheet66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[Development of manufacturing industry]</t>
        </is>
      </c>
    </row>
    <row r="2">
      <c r="A2" t="inlineStr">
        <is>
          <t>Chosen (Korea) · printed pp. 485</t>
        </is>
      </c>
    </row>
    <row r="3">
      <c r="A3" t="inlineStr">
        <is>
          <t>INDUSTRIES AND WAGES — The following data taken from the official reports show the development of manufacturing industry in recent years.</t>
        </is>
      </c>
    </row>
    <row r="4">
      <c r="A4" t="inlineStr">
        <is>
          <t>Scan: https://archive.org/details/japan-year-book-1930/page/n544/mode/1up</t>
        </is>
      </c>
    </row>
    <row r="5">
      <c r="A5" s="3" t="inlineStr">
        <is>
          <t>← Contents</t>
        </is>
      </c>
    </row>
    <row r="7">
      <c r="A7" s="5" t="inlineStr">
        <is>
          <t>Year</t>
        </is>
      </c>
      <c r="B7" s="5" t="inlineStr">
        <is>
          <t>No. of factories</t>
        </is>
      </c>
      <c r="C7" s="5" t="inlineStr">
        <is>
          <t>Capital (Yen 1,000)</t>
        </is>
      </c>
      <c r="D7" s="5" t="inlineStr">
        <is>
          <t>No. workers</t>
        </is>
      </c>
      <c r="E7" s="5" t="inlineStr">
        <is>
          <t>Motive power — Motors</t>
        </is>
      </c>
      <c r="F7" s="5" t="inlineStr">
        <is>
          <t>Motive power — H. P.</t>
        </is>
      </c>
      <c r="G7" s="5" t="inlineStr">
        <is>
          <t>Value mfrs (Yen 1,000)</t>
        </is>
      </c>
    </row>
    <row r="8">
      <c r="A8" s="9" t="n">
        <v>1925</v>
      </c>
      <c r="B8" s="8" t="n">
        <v>4238</v>
      </c>
      <c r="C8" s="8" t="n">
        <v>265853</v>
      </c>
      <c r="D8" t="inlineStr">
        <is>
          <t>80,375 (70,281)</t>
        </is>
      </c>
      <c r="E8" s="8" t="n">
        <v>2370</v>
      </c>
      <c r="F8" s="8" t="n">
        <v>123949</v>
      </c>
      <c r="G8" s="8" t="n">
        <v>337249</v>
      </c>
    </row>
    <row r="9">
      <c r="A9" s="9" t="n">
        <v>1926</v>
      </c>
      <c r="B9" s="8" t="n">
        <v>4293</v>
      </c>
      <c r="C9" s="8" t="n">
        <v>319171</v>
      </c>
      <c r="D9" t="inlineStr">
        <is>
          <t>83,450 (73,345)</t>
        </is>
      </c>
      <c r="E9" s="8" t="n">
        <v>2623</v>
      </c>
      <c r="F9" s="8" t="n">
        <v>128805</v>
      </c>
      <c r="G9" s="8" t="n">
        <v>365849</v>
      </c>
    </row>
    <row r="10">
      <c r="A10" s="9" t="n">
        <v>1927</v>
      </c>
      <c r="B10" s="8" t="n">
        <v>4914</v>
      </c>
      <c r="C10" s="8" t="n">
        <v>542646</v>
      </c>
      <c r="D10" t="inlineStr">
        <is>
          <t>89,142 (78,347)</t>
        </is>
      </c>
      <c r="E10" s="8" t="n">
        <v>3186</v>
      </c>
      <c r="F10" s="8" t="n">
        <v>117732</v>
      </c>
      <c r="G10" s="8" t="n">
        <v>369639</v>
      </c>
    </row>
    <row r="12">
      <c r="A12" s="2" t="inlineStr">
        <is>
          <t>Transcriber's notes</t>
        </is>
      </c>
    </row>
    <row r="13">
      <c r="A13" t="inlineStr">
        <is>
          <t>No. workers cells carry a second figure in parentheses as printed (meaning not stated; perhaps Korean workers); kept in one cell.</t>
        </is>
      </c>
    </row>
    <row r="14">
      <c r="A14" t="inlineStr">
        <is>
          <t>No totals printed.</t>
        </is>
      </c>
    </row>
  </sheetData>
  <hyperlinks>
    <hyperlink xmlns:r="http://schemas.openxmlformats.org/officeDocument/2006/relationships" ref="A5" r:id="rId1"/>
  </hyperlinks>
  <pageMargins left="0.75" right="0.75" top="1" bottom="1" header="0.5" footer="0.5"/>
</worksheet>
</file>

<file path=xl/worksheets/sheet664.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Wages in Chosen</t>
        </is>
      </c>
    </row>
    <row r="2">
      <c r="A2" t="inlineStr">
        <is>
          <t>Chosen (Korea) · printed pp. 485</t>
        </is>
      </c>
    </row>
    <row r="3">
      <c r="A3" t="inlineStr">
        <is>
          <t>Data showing average of daily wages (at Keijo) for the year 1928 are as follows:—</t>
        </is>
      </c>
    </row>
    <row r="4">
      <c r="A4" t="inlineStr">
        <is>
          <t>Scan: https://archive.org/details/japan-year-book-1930/page/n544/mode/1up</t>
        </is>
      </c>
    </row>
    <row r="5">
      <c r="A5" s="3" t="inlineStr">
        <is>
          <t>← Contents</t>
        </is>
      </c>
    </row>
    <row r="7">
      <c r="A7" s="5" t="inlineStr">
        <is>
          <t>Occupation</t>
        </is>
      </c>
      <c r="B7" s="5" t="inlineStr">
        <is>
          <t>Japanese Yen</t>
        </is>
      </c>
      <c r="C7" s="5" t="inlineStr">
        <is>
          <t>Korean Yen</t>
        </is>
      </c>
    </row>
    <row r="8">
      <c r="A8" t="inlineStr">
        <is>
          <t>Carpenter</t>
        </is>
      </c>
      <c r="B8" s="7" t="n">
        <v>3.59</v>
      </c>
      <c r="C8" s="7" t="n">
        <v>2.1</v>
      </c>
    </row>
    <row r="9">
      <c r="A9" t="inlineStr">
        <is>
          <t>Plasterer</t>
        </is>
      </c>
      <c r="B9" s="7" t="n">
        <v>3.98</v>
      </c>
      <c r="C9" s="7" t="n">
        <v>2.44</v>
      </c>
    </row>
    <row r="10">
      <c r="A10" t="inlineStr">
        <is>
          <t>Stone mason</t>
        </is>
      </c>
      <c r="B10" s="7" t="n">
        <v>4.16</v>
      </c>
      <c r="C10" s="7" t="n">
        <v>2.26</v>
      </c>
    </row>
    <row r="11">
      <c r="A11" t="inlineStr">
        <is>
          <t>Thatcher</t>
        </is>
      </c>
      <c r="B11" s="7" t="n">
        <v>3.68</v>
      </c>
      <c r="C11" s="7" t="n">
        <v>2.1</v>
      </c>
    </row>
    <row r="12">
      <c r="A12" t="inlineStr">
        <is>
          <t>Rikishaman</t>
        </is>
      </c>
      <c r="B12" s="7" t="n">
        <v>2.95</v>
      </c>
      <c r="C12" s="7" t="n">
        <v>2.36</v>
      </c>
    </row>
    <row r="13">
      <c r="A13" t="inlineStr">
        <is>
          <t>Coolie</t>
        </is>
      </c>
      <c r="B13" s="7" t="n">
        <v>1.64</v>
      </c>
      <c r="C13" s="7" t="n">
        <v>0.92</v>
      </c>
    </row>
    <row r="14">
      <c r="A14" t="inlineStr">
        <is>
          <t>Compositor</t>
        </is>
      </c>
      <c r="B14" s="7" t="n">
        <v>2.49</v>
      </c>
      <c r="C14" s="7" t="n">
        <v>1.49</v>
      </c>
    </row>
    <row r="15">
      <c r="A15" t="inlineStr">
        <is>
          <t>Shoemaker</t>
        </is>
      </c>
      <c r="B15" s="7" t="n">
        <v>2.67</v>
      </c>
      <c r="C15" s="7" t="n">
        <v>2.15</v>
      </c>
    </row>
    <row r="16">
      <c r="A16" t="inlineStr">
        <is>
          <t>Tailor</t>
        </is>
      </c>
      <c r="B16" s="7" t="n">
        <v>2.88</v>
      </c>
      <c r="C16" t="inlineStr">
        <is>
          <t>—</t>
        </is>
      </c>
    </row>
    <row r="17">
      <c r="A17" t="inlineStr">
        <is>
          <t>Barber</t>
        </is>
      </c>
      <c r="B17" s="11" t="n">
        <v>21.2</v>
      </c>
      <c r="C17" s="7" t="n">
        <v>1.42</v>
      </c>
    </row>
    <row r="19">
      <c r="A19" s="2" t="inlineStr">
        <is>
          <t>Transcriber's notes</t>
        </is>
      </c>
    </row>
    <row r="20">
      <c r="A20" t="inlineStr">
        <is>
          <t>Side-by-side layout merged (left block then right block).</t>
        </is>
      </c>
    </row>
    <row r="21">
      <c r="A21" t="inlineStr">
        <is>
          <t>Barber, Japanese printed "21.2" (evidently a misprint for a daily wage, but transcribed as printed).</t>
        </is>
      </c>
    </row>
  </sheetData>
  <hyperlinks>
    <hyperlink xmlns:r="http://schemas.openxmlformats.org/officeDocument/2006/relationships" ref="A5" r:id="rId1"/>
  </hyperlinks>
  <pageMargins left="0.75" right="0.75" top="1" bottom="1" header="0.5" footer="0.5"/>
</worksheet>
</file>

<file path=xl/worksheets/sheet665.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[State railways traffic results]</t>
        </is>
      </c>
    </row>
    <row r="2">
      <c r="A2" t="inlineStr">
        <is>
          <t>Chosen (Korea) · printed pp. 485</t>
        </is>
      </c>
    </row>
    <row r="3">
      <c r="A3" t="inlineStr">
        <is>
          <t>Railways — State Lines. Traffic results are shown below in 1,000:—</t>
        </is>
      </c>
    </row>
    <row r="4">
      <c r="A4" t="inlineStr">
        <is>
          <t>Scan: https://archive.org/details/japan-year-book-1930/page/n544/mode/1up</t>
        </is>
      </c>
    </row>
    <row r="5">
      <c r="A5" s="3" t="inlineStr">
        <is>
          <t>← Contents</t>
        </is>
      </c>
    </row>
    <row r="7">
      <c r="A7" s="2" t="inlineStr">
        <is>
          <t>Traffic results in 1,000</t>
        </is>
      </c>
    </row>
    <row r="8">
      <c r="A8" s="5" t="inlineStr">
        <is>
          <t>Year ended Mar.</t>
        </is>
      </c>
      <c r="B8" s="5" t="inlineStr">
        <is>
          <t>Passengers</t>
        </is>
      </c>
      <c r="C8" s="5" t="inlineStr">
        <is>
          <t>Luggage (kin)</t>
        </is>
      </c>
      <c r="D8" s="5" t="inlineStr">
        <is>
          <t>Goods (ton)</t>
        </is>
      </c>
      <c r="E8" s="5" t="inlineStr">
        <is>
          <t>Revenue (Yen)</t>
        </is>
      </c>
      <c r="F8" s="5" t="inlineStr">
        <is>
          <t>Expenses (Yen)</t>
        </is>
      </c>
    </row>
    <row r="9">
      <c r="A9" s="9" t="n">
        <v>1926</v>
      </c>
      <c r="B9" s="8" t="n">
        <v>18241</v>
      </c>
      <c r="C9" s="8" t="n">
        <v>54546</v>
      </c>
      <c r="D9" s="8" t="n">
        <v>4297</v>
      </c>
      <c r="E9" s="8" t="n">
        <v>47301</v>
      </c>
      <c r="F9" s="8" t="n">
        <v>39075</v>
      </c>
    </row>
    <row r="10">
      <c r="A10" s="9" t="n">
        <v>1927</v>
      </c>
      <c r="B10" s="8" t="n">
        <v>18457</v>
      </c>
      <c r="C10" s="8" t="n">
        <v>54226</v>
      </c>
      <c r="D10" s="8" t="n">
        <v>5027</v>
      </c>
      <c r="E10" s="8" t="n">
        <v>51812</v>
      </c>
      <c r="F10" s="8" t="n">
        <v>40698</v>
      </c>
    </row>
    <row r="11">
      <c r="A11" s="9" t="n">
        <v>1928</v>
      </c>
      <c r="B11" s="8" t="n">
        <v>20058</v>
      </c>
      <c r="C11" s="8" t="n">
        <v>57811</v>
      </c>
      <c r="D11" s="8" t="n">
        <v>5569</v>
      </c>
      <c r="E11" s="8" t="n">
        <v>57197</v>
      </c>
      <c r="F11" s="8" t="n">
        <v>46655</v>
      </c>
    </row>
    <row r="13">
      <c r="A13" s="2" t="inlineStr">
        <is>
          <t>The average figures per mile per day</t>
        </is>
      </c>
    </row>
    <row r="14">
      <c r="A14" s="5" t="inlineStr">
        <is>
          <t>Year</t>
        </is>
      </c>
      <c r="B14" s="5" t="inlineStr">
        <is>
          <t>Passengers</t>
        </is>
      </c>
      <c r="C14" s="5" t="inlineStr">
        <is>
          <t>Goods (ton)</t>
        </is>
      </c>
      <c r="D14" s="5" t="inlineStr">
        <is>
          <t>Revenue (Yen)</t>
        </is>
      </c>
      <c r="E14" s="5" t="inlineStr">
        <is>
          <t>Expenses (Yen)</t>
        </is>
      </c>
      <c r="F14" s="5" t="n"/>
    </row>
    <row r="15">
      <c r="A15" s="9" t="n">
        <v>1926</v>
      </c>
      <c r="B15" s="8" t="n">
        <v>1248</v>
      </c>
      <c r="C15" s="8" t="n">
        <v>1229</v>
      </c>
      <c r="D15" s="7" t="n">
        <v>67.86</v>
      </c>
      <c r="E15" s="7" t="n">
        <v>49.94</v>
      </c>
    </row>
    <row r="16">
      <c r="A16" s="9" t="n">
        <v>1927</v>
      </c>
      <c r="B16" s="8" t="n">
        <v>1310</v>
      </c>
      <c r="C16" s="8" t="n">
        <v>1416</v>
      </c>
      <c r="D16" s="7" t="n">
        <v>74.51000000000001</v>
      </c>
      <c r="E16" s="7" t="n">
        <v>51.31</v>
      </c>
    </row>
    <row r="17">
      <c r="A17" s="9" t="n">
        <v>1928</v>
      </c>
      <c r="B17" s="8" t="n">
        <v>1317</v>
      </c>
      <c r="C17" s="8" t="n">
        <v>1423</v>
      </c>
      <c r="D17" s="7" t="n">
        <v>76.11</v>
      </c>
      <c r="E17" s="7" t="n">
        <v>51.86</v>
      </c>
    </row>
    <row r="19">
      <c r="A19" s="2" t="inlineStr">
        <is>
          <t>Transcriber's notes</t>
        </is>
      </c>
    </row>
    <row r="20">
      <c r="A20" t="inlineStr">
        <is>
          <t>No totals printed.</t>
        </is>
      </c>
    </row>
  </sheetData>
  <hyperlinks>
    <hyperlink xmlns:r="http://schemas.openxmlformats.org/officeDocument/2006/relationships" ref="A5" r:id="rId1"/>
  </hyperlinks>
  <pageMargins left="0.75" right="0.75" top="1" bottom="1" header="0.5" footer="0.5"/>
</worksheet>
</file>

<file path=xl/worksheets/sheet666.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[Oriental Development Company: statistics]</t>
        </is>
      </c>
    </row>
    <row r="2">
      <c r="A2" t="inlineStr">
        <is>
          <t>Chosen (Korea) · printed pp. 486</t>
        </is>
      </c>
    </row>
    <row r="3">
      <c r="A3" t="inlineStr">
        <is>
          <t>THE ORIENTAL DEVELOPMENT COMPANY — Statistics for the last few years are given below:—</t>
        </is>
      </c>
    </row>
    <row r="4">
      <c r="A4" t="inlineStr">
        <is>
          <t>Scan: https://archive.org/details/japan-year-book-1930/page/n545/mode/1up</t>
        </is>
      </c>
    </row>
    <row r="5">
      <c r="A5" s="3" t="inlineStr">
        <is>
          <t>← Contents</t>
        </is>
      </c>
    </row>
    <row r="7">
      <c r="A7" s="5" t="inlineStr">
        <is>
          <t>March</t>
        </is>
      </c>
      <c r="B7" s="5" t="inlineStr">
        <is>
          <t>Cap. p. u. (Yen 1,000)</t>
        </is>
      </c>
      <c r="C7" s="5" t="inlineStr">
        <is>
          <t>Reserves (Yen 1,000)</t>
        </is>
      </c>
      <c r="D7" s="5" t="inlineStr">
        <is>
          <t>Profit (Yen 1,000)</t>
        </is>
      </c>
      <c r="E7" s="5" t="inlineStr">
        <is>
          <t>Loss (Yen 1,000)</t>
        </is>
      </c>
      <c r="F7" s="5" t="inlineStr">
        <is>
          <t>Net profit (Yen 1,000)</t>
        </is>
      </c>
      <c r="G7" s="5" t="inlineStr">
        <is>
          <t>Dividend per cent</t>
        </is>
      </c>
    </row>
    <row r="8">
      <c r="A8" s="9" t="n">
        <v>1926</v>
      </c>
      <c r="B8" s="8" t="n">
        <v>35000</v>
      </c>
      <c r="C8" s="8" t="n">
        <v>5979</v>
      </c>
      <c r="D8" s="8" t="n">
        <v>23483</v>
      </c>
      <c r="E8" s="8" t="n">
        <v>19844</v>
      </c>
      <c r="F8" s="8" t="n">
        <v>3639</v>
      </c>
      <c r="G8" s="11" t="n">
        <v>8.199999999999999</v>
      </c>
    </row>
    <row r="9">
      <c r="A9" s="9" t="n">
        <v>1927</v>
      </c>
      <c r="B9" s="8" t="n">
        <v>35000</v>
      </c>
      <c r="C9" s="9" t="n">
        <v>759</v>
      </c>
      <c r="D9" s="8" t="n">
        <v>33392</v>
      </c>
      <c r="E9" s="8" t="n">
        <v>38937</v>
      </c>
      <c r="F9" s="8" t="n">
        <v>5545</v>
      </c>
      <c r="G9" t="inlineStr">
        <is>
          <t>—</t>
        </is>
      </c>
    </row>
    <row r="10">
      <c r="A10" s="9" t="n">
        <v>1928</v>
      </c>
      <c r="B10" s="8" t="n">
        <v>35000</v>
      </c>
      <c r="C10" s="9" t="n">
        <v>759</v>
      </c>
      <c r="D10" s="8" t="n">
        <v>19836</v>
      </c>
      <c r="E10" s="8" t="n">
        <v>17294</v>
      </c>
      <c r="F10" s="8" t="n">
        <v>2542</v>
      </c>
      <c r="G10" s="11" t="n">
        <v>5.1</v>
      </c>
    </row>
    <row r="12">
      <c r="A12" s="2" t="inlineStr">
        <is>
          <t>Transcriber's notes</t>
        </is>
      </c>
    </row>
    <row r="13">
      <c r="A13" t="inlineStr">
        <is>
          <t>Profit − Loss = Net profit: 1926 3,639 — reconciles; 1928 2,542 — reconciles; 1927 33,392 − 38,937 = −5,545 (a net loss), printed as 5,545 without sign.</t>
        </is>
      </c>
    </row>
  </sheetData>
  <hyperlinks>
    <hyperlink xmlns:r="http://schemas.openxmlformats.org/officeDocument/2006/relationships" ref="A5" r:id="rId1"/>
  </hyperlinks>
  <pageMargins left="0.75" right="0.75" top="1" bottom="1" header="0.5" footer="0.5"/>
</worksheet>
</file>

<file path=xl/worksheets/sheet66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[Area and position of Taiwan]</t>
        </is>
      </c>
    </row>
    <row r="2">
      <c r="A2" t="inlineStr">
        <is>
          <t>Taiwan (Formosa) · printed pp. 487</t>
        </is>
      </c>
    </row>
    <row r="3">
      <c r="A3" t="inlineStr">
        <is>
          <t>GEOGRAPHY</t>
        </is>
      </c>
    </row>
    <row r="4">
      <c r="A4" t="inlineStr">
        <is>
          <t>Scan: https://archive.org/details/japan-year-book-1930/page/n546/mode/1up</t>
        </is>
      </c>
    </row>
    <row r="5">
      <c r="A5" s="3" t="inlineStr">
        <is>
          <t>← Contents</t>
        </is>
      </c>
    </row>
    <row r="7">
      <c r="A7" s="5" t="inlineStr">
        <is>
          <t>Island</t>
        </is>
      </c>
      <c r="B7" s="5" t="inlineStr">
        <is>
          <t>Area</t>
        </is>
      </c>
      <c r="C7" s="5" t="inlineStr">
        <is>
          <t>Latitude</t>
        </is>
      </c>
      <c r="D7" s="5" t="inlineStr">
        <is>
          <t>Longitude</t>
        </is>
      </c>
    </row>
    <row r="8">
      <c r="A8" t="inlineStr">
        <is>
          <t>Main Island</t>
        </is>
      </c>
      <c r="B8" t="inlineStr">
        <is>
          <t>13,423 sq. miles</t>
        </is>
      </c>
      <c r="C8" t="inlineStr">
        <is>
          <t>21°45'—25°38' N.</t>
        </is>
      </c>
      <c r="D8" t="inlineStr">
        <is>
          <t>119°18'—122°6'E.</t>
        </is>
      </c>
    </row>
    <row r="9">
      <c r="A9" t="inlineStr">
        <is>
          <t>Hoko-to (Pescadores)</t>
        </is>
      </c>
      <c r="B9" t="inlineStr">
        <is>
          <t>48 " "</t>
        </is>
      </c>
      <c r="C9" t="inlineStr">
        <is>
          <t>— —</t>
        </is>
      </c>
      <c r="D9" t="inlineStr">
        <is>
          <t>— —</t>
        </is>
      </c>
    </row>
    <row r="11">
      <c r="A11" s="2" t="inlineStr">
        <is>
          <t>Transcriber's notes</t>
        </is>
      </c>
    </row>
    <row r="12">
      <c r="A12" t="inlineStr">
        <is>
          <t>Chapter XL opening page; no page number printed (487 inferred from neighbours 486 and 488).</t>
        </is>
      </c>
    </row>
    <row r="13">
      <c r="A13" t="inlineStr">
        <is>
          <t>Hoko-to area printed as 48 with ditto marks for "sq. miles"; Latitude/Longitude printed as pairs of dashes.</t>
        </is>
      </c>
    </row>
  </sheetData>
  <hyperlinks>
    <hyperlink xmlns:r="http://schemas.openxmlformats.org/officeDocument/2006/relationships" ref="A5" r:id="rId1"/>
  </hyperlinks>
  <pageMargins left="0.75" right="0.75" top="1" bottom="1" header="0.5" footer="0.5"/>
</worksheet>
</file>

<file path=xl/worksheets/sheet66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Temperature (1927)</t>
        </is>
      </c>
    </row>
    <row r="2">
      <c r="A2" t="inlineStr">
        <is>
          <t>Taiwan (Formosa) · printed pp. 487</t>
        </is>
      </c>
    </row>
    <row r="3">
      <c r="A3" t="inlineStr">
        <is>
          <t>METEOROLOGICAL OBSERVATIONS</t>
        </is>
      </c>
    </row>
    <row r="4">
      <c r="A4" t="inlineStr">
        <is>
          <t>Scan: https://archive.org/details/japan-year-book-1930/page/n546/mode/1up</t>
        </is>
      </c>
    </row>
    <row r="5">
      <c r="A5" s="3" t="inlineStr">
        <is>
          <t>← Contents</t>
        </is>
      </c>
    </row>
    <row r="7">
      <c r="A7" s="5" t="inlineStr">
        <is>
          <t>Station</t>
        </is>
      </c>
      <c r="B7" s="5" t="inlineStr">
        <is>
          <t>Jan. C.</t>
        </is>
      </c>
      <c r="C7" s="5" t="inlineStr">
        <is>
          <t>Apr. C.</t>
        </is>
      </c>
      <c r="D7" s="5" t="inlineStr">
        <is>
          <t>July C.</t>
        </is>
      </c>
      <c r="E7" s="5" t="inlineStr">
        <is>
          <t>Oct. C.</t>
        </is>
      </c>
      <c r="F7" s="5" t="inlineStr">
        <is>
          <t>Dec. C.</t>
        </is>
      </c>
      <c r="G7" s="5" t="inlineStr">
        <is>
          <t>Aver. C.</t>
        </is>
      </c>
      <c r="H7" s="5" t="inlineStr">
        <is>
          <t>Max. C.</t>
        </is>
      </c>
      <c r="I7" s="5" t="inlineStr">
        <is>
          <t>Min. C.</t>
        </is>
      </c>
    </row>
    <row r="8">
      <c r="A8" t="inlineStr">
        <is>
          <t>Taihoku</t>
        </is>
      </c>
      <c r="B8" s="11" t="n">
        <v>15.3</v>
      </c>
      <c r="C8" s="11" t="n">
        <v>20.7</v>
      </c>
      <c r="D8" s="11" t="n">
        <v>28.1</v>
      </c>
      <c r="E8" s="11" t="n">
        <v>23</v>
      </c>
      <c r="F8" s="11" t="n">
        <v>16.7</v>
      </c>
      <c r="G8" s="11" t="n">
        <v>21.6</v>
      </c>
      <c r="H8" s="11" t="n">
        <v>36.2</v>
      </c>
      <c r="I8" s="11" t="n">
        <v>4.9</v>
      </c>
    </row>
    <row r="9">
      <c r="A9" t="inlineStr">
        <is>
          <t>Taichu</t>
        </is>
      </c>
      <c r="B9" s="11" t="n">
        <v>15.8</v>
      </c>
      <c r="C9" s="11" t="n">
        <v>21.9</v>
      </c>
      <c r="D9" s="11" t="n">
        <v>27.6</v>
      </c>
      <c r="E9" s="11" t="n">
        <v>23.7</v>
      </c>
      <c r="F9" s="11" t="n">
        <v>17.1</v>
      </c>
      <c r="G9" s="11" t="n">
        <v>22.1</v>
      </c>
      <c r="H9" s="11" t="n">
        <v>35.1</v>
      </c>
      <c r="I9" s="11" t="n">
        <v>3.9</v>
      </c>
    </row>
    <row r="10">
      <c r="A10" t="inlineStr">
        <is>
          <t>Tainan</t>
        </is>
      </c>
      <c r="B10" s="11" t="n">
        <v>17</v>
      </c>
      <c r="C10" s="11" t="n">
        <v>23.3</v>
      </c>
      <c r="D10" s="11" t="n">
        <v>27.7</v>
      </c>
      <c r="E10" s="11" t="n">
        <v>24.7</v>
      </c>
      <c r="F10" s="11" t="n">
        <v>18.3</v>
      </c>
      <c r="G10" s="11" t="n">
        <v>23</v>
      </c>
      <c r="H10" s="11" t="n">
        <v>34.9</v>
      </c>
      <c r="I10" s="11" t="n">
        <v>5.7</v>
      </c>
    </row>
    <row r="11">
      <c r="A11" t="inlineStr">
        <is>
          <t>Taito</t>
        </is>
      </c>
      <c r="B11" s="11" t="n">
        <v>19</v>
      </c>
      <c r="C11" s="11" t="n">
        <v>23.2</v>
      </c>
      <c r="D11" s="11" t="n">
        <v>27.4</v>
      </c>
      <c r="E11" s="11" t="n">
        <v>24.3</v>
      </c>
      <c r="F11" s="11" t="n">
        <v>19.8</v>
      </c>
      <c r="G11" s="11" t="n">
        <v>23.4</v>
      </c>
      <c r="H11" s="11" t="n">
        <v>35.4</v>
      </c>
      <c r="I11" s="11" t="n">
        <v>10.4</v>
      </c>
    </row>
    <row r="12">
      <c r="A12" t="inlineStr">
        <is>
          <t>Koshun</t>
        </is>
      </c>
      <c r="B12" s="11" t="n">
        <v>20.3</v>
      </c>
      <c r="C12" s="11" t="n">
        <v>24.6</v>
      </c>
      <c r="D12" s="11" t="n">
        <v>27.5</v>
      </c>
      <c r="E12" s="11" t="n">
        <v>25.2</v>
      </c>
      <c r="F12" s="11" t="n">
        <v>21.2</v>
      </c>
      <c r="G12" s="11" t="n">
        <v>24.3</v>
      </c>
      <c r="H12" s="11" t="n">
        <v>33.4</v>
      </c>
      <c r="I12" s="11" t="n">
        <v>12</v>
      </c>
    </row>
    <row r="13">
      <c r="A13" t="inlineStr">
        <is>
          <t>Hokoto</t>
        </is>
      </c>
      <c r="B13" s="11" t="n">
        <v>16.3</v>
      </c>
      <c r="C13" s="11" t="n">
        <v>22</v>
      </c>
      <c r="D13" s="11" t="n">
        <v>27.8</v>
      </c>
      <c r="E13" s="11" t="n">
        <v>24.6</v>
      </c>
      <c r="F13" s="11" t="n">
        <v>18.1</v>
      </c>
      <c r="G13" s="11" t="n">
        <v>22.5</v>
      </c>
      <c r="H13" s="11" t="n">
        <v>32.6</v>
      </c>
      <c r="I13" s="11" t="n">
        <v>9.6</v>
      </c>
    </row>
    <row r="15">
      <c r="A15" s="2" t="inlineStr">
        <is>
          <t>Transcriber's notes</t>
        </is>
      </c>
    </row>
    <row r="16">
      <c r="A16" t="inlineStr">
        <is>
          <t>No totals printed.</t>
        </is>
      </c>
    </row>
  </sheetData>
  <hyperlinks>
    <hyperlink xmlns:r="http://schemas.openxmlformats.org/officeDocument/2006/relationships" ref="A5" r:id="rId1"/>
  </hyperlinks>
  <pageMargins left="0.75" right="0.75" top="1" bottom="1" header="0.5" footer="0.5"/>
</worksheet>
</file>

<file path=xl/worksheets/sheet669.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Rainfall (1927)</t>
        </is>
      </c>
    </row>
    <row r="2">
      <c r="A2" t="inlineStr">
        <is>
          <t>Taiwan (Formosa) · printed pp. 487</t>
        </is>
      </c>
    </row>
    <row r="3">
      <c r="A3" t="inlineStr">
        <is>
          <t>METEOROLOGICAL OBSERVATIONS</t>
        </is>
      </c>
    </row>
    <row r="4">
      <c r="A4" t="inlineStr">
        <is>
          <t>Scan: https://archive.org/details/japan-year-book-1930/page/n546/mode/1up</t>
        </is>
      </c>
    </row>
    <row r="5">
      <c r="A5" s="3" t="inlineStr">
        <is>
          <t>← Contents</t>
        </is>
      </c>
    </row>
    <row r="7">
      <c r="A7" s="5" t="inlineStr">
        <is>
          <t>Station</t>
        </is>
      </c>
      <c r="B7" s="5" t="inlineStr">
        <is>
          <t>Jan. mm.</t>
        </is>
      </c>
      <c r="C7" s="5" t="inlineStr">
        <is>
          <t>Apr. mm.</t>
        </is>
      </c>
      <c r="D7" s="5" t="inlineStr">
        <is>
          <t>July mm.</t>
        </is>
      </c>
      <c r="E7" s="5" t="inlineStr">
        <is>
          <t>Oct. mm.</t>
        </is>
      </c>
      <c r="F7" s="5" t="inlineStr">
        <is>
          <t>Dec. mm.</t>
        </is>
      </c>
      <c r="G7" s="5" t="inlineStr">
        <is>
          <t>Total mm.</t>
        </is>
      </c>
      <c r="H7" s="5" t="inlineStr">
        <is>
          <t>Max* mm.</t>
        </is>
      </c>
    </row>
    <row r="8">
      <c r="A8" t="inlineStr">
        <is>
          <t>Taihoku</t>
        </is>
      </c>
      <c r="B8" s="9" t="n">
        <v>88</v>
      </c>
      <c r="C8" s="9" t="n">
        <v>154</v>
      </c>
      <c r="D8" s="9" t="n">
        <v>211</v>
      </c>
      <c r="E8" s="9" t="n">
        <v>128</v>
      </c>
      <c r="F8" s="9" t="n">
        <v>77</v>
      </c>
      <c r="G8" s="8" t="n">
        <v>2110</v>
      </c>
      <c r="H8" s="9" t="n">
        <v>287</v>
      </c>
    </row>
    <row r="9">
      <c r="A9" t="inlineStr">
        <is>
          <t>Taichu</t>
        </is>
      </c>
      <c r="B9" s="9" t="n">
        <v>36</v>
      </c>
      <c r="C9" s="9" t="n">
        <v>118</v>
      </c>
      <c r="D9" s="9" t="n">
        <v>268</v>
      </c>
      <c r="E9" s="9" t="n">
        <v>26</v>
      </c>
      <c r="F9" s="9" t="n">
        <v>23</v>
      </c>
      <c r="G9" s="8" t="n">
        <v>1734</v>
      </c>
      <c r="H9" s="9" t="n">
        <v>42</v>
      </c>
    </row>
    <row r="10">
      <c r="A10" t="inlineStr">
        <is>
          <t>Tainan</t>
        </is>
      </c>
      <c r="B10" s="9" t="n">
        <v>25</v>
      </c>
      <c r="C10" s="9" t="n">
        <v>60</v>
      </c>
      <c r="D10" s="9" t="n">
        <v>330</v>
      </c>
      <c r="E10" s="9" t="n">
        <v>37</v>
      </c>
      <c r="F10" s="9" t="n">
        <v>13</v>
      </c>
      <c r="G10" s="8" t="n">
        <v>1686</v>
      </c>
      <c r="H10" s="9" t="n">
        <v>384</v>
      </c>
    </row>
    <row r="11">
      <c r="A11" t="inlineStr">
        <is>
          <t>Taito</t>
        </is>
      </c>
      <c r="B11" s="9" t="n">
        <v>37</v>
      </c>
      <c r="C11" s="9" t="n">
        <v>80</v>
      </c>
      <c r="D11" s="9" t="n">
        <v>351</v>
      </c>
      <c r="E11" s="9" t="n">
        <v>194</v>
      </c>
      <c r="F11" s="9" t="n">
        <v>20</v>
      </c>
      <c r="G11" s="8" t="n">
        <v>1807</v>
      </c>
      <c r="H11" s="9" t="n">
        <v>467</v>
      </c>
    </row>
    <row r="12">
      <c r="A12" t="inlineStr">
        <is>
          <t>Koshun</t>
        </is>
      </c>
      <c r="B12" s="9" t="n">
        <v>23</v>
      </c>
      <c r="C12" s="9" t="n">
        <v>49</v>
      </c>
      <c r="D12" s="9" t="n">
        <v>441</v>
      </c>
      <c r="E12" s="9" t="n">
        <v>159</v>
      </c>
      <c r="F12" s="9" t="n">
        <v>17</v>
      </c>
      <c r="G12" s="8" t="n">
        <v>2176</v>
      </c>
      <c r="H12" s="9" t="n">
        <v>395</v>
      </c>
    </row>
    <row r="13">
      <c r="A13" t="inlineStr">
        <is>
          <t>Hokoto</t>
        </is>
      </c>
      <c r="B13" s="9" t="n">
        <v>23</v>
      </c>
      <c r="C13" s="9" t="n">
        <v>77</v>
      </c>
      <c r="D13" s="9" t="n">
        <v>162</v>
      </c>
      <c r="E13" s="9" t="n">
        <v>31</v>
      </c>
      <c r="F13" s="9" t="n">
        <v>18</v>
      </c>
      <c r="G13" s="9" t="n">
        <v>972</v>
      </c>
      <c r="H13" s="9" t="n">
        <v>343</v>
      </c>
    </row>
    <row r="15">
      <c r="A15" s="2" t="inlineStr">
        <is>
          <t>Footnotes</t>
        </is>
      </c>
    </row>
    <row r="16">
      <c r="A16" t="inlineStr">
        <is>
          <t>*maximum per 24 hours.</t>
        </is>
      </c>
    </row>
    <row r="18">
      <c r="A18" s="2" t="inlineStr">
        <is>
          <t>Transcriber's notes</t>
        </is>
      </c>
    </row>
    <row r="19">
      <c r="A19" t="inlineStr">
        <is>
          <t>Total is the annual total, not the sum of the five months shown; not checked.</t>
        </is>
      </c>
    </row>
    <row r="20">
      <c r="A20" t="inlineStr">
        <is>
          <t>Taichu Max* printed "42" (transcribed as printed).</t>
        </is>
      </c>
    </row>
  </sheetData>
  <hyperlinks>
    <hyperlink xmlns:r="http://schemas.openxmlformats.org/officeDocument/2006/relationships" ref="A5" r:id="rId1"/>
  </hyperlinks>
  <pageMargins left="0.75" right="0.75" top="1" bottom="1" header="0.5" footer="0.5"/>
</worksheet>
</file>

<file path=xl/worksheets/sheet67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Number of Days of Rainfall</t>
        </is>
      </c>
    </row>
    <row r="2">
      <c r="A2" t="inlineStr">
        <is>
          <t>Taiwan (Formosa) · printed pp. 487</t>
        </is>
      </c>
    </row>
    <row r="3">
      <c r="A3" t="inlineStr">
        <is>
          <t>Scan: https://archive.org/details/japan-year-book-1930/page/n546/mode/1up</t>
        </is>
      </c>
    </row>
    <row r="4">
      <c r="A4" s="3" t="inlineStr">
        <is>
          <t>← Contents</t>
        </is>
      </c>
    </row>
    <row r="6">
      <c r="A6" s="5" t="inlineStr">
        <is>
          <t>Station</t>
        </is>
      </c>
      <c r="B6" s="5" t="inlineStr">
        <is>
          <t>1922</t>
        </is>
      </c>
      <c r="C6" s="5" t="inlineStr">
        <is>
          <t>1923</t>
        </is>
      </c>
      <c r="D6" s="5" t="inlineStr">
        <is>
          <t>1924</t>
        </is>
      </c>
      <c r="E6" s="5" t="inlineStr">
        <is>
          <t>1925</t>
        </is>
      </c>
      <c r="F6" s="5" t="inlineStr">
        <is>
          <t>1926</t>
        </is>
      </c>
      <c r="G6" s="5" t="inlineStr">
        <is>
          <t>1927</t>
        </is>
      </c>
    </row>
    <row r="7">
      <c r="A7" t="inlineStr">
        <is>
          <t>Taihoku</t>
        </is>
      </c>
      <c r="B7" s="9" t="n">
        <v>200</v>
      </c>
      <c r="C7" s="9" t="n">
        <v>152</v>
      </c>
      <c r="D7" s="9" t="n">
        <v>194</v>
      </c>
      <c r="E7" s="9" t="n">
        <v>164</v>
      </c>
      <c r="F7" s="9" t="n">
        <v>182</v>
      </c>
      <c r="G7" s="9" t="n">
        <v>200</v>
      </c>
    </row>
    <row r="8">
      <c r="A8" t="inlineStr">
        <is>
          <t>Taichu</t>
        </is>
      </c>
      <c r="B8" s="9" t="n">
        <v>160</v>
      </c>
      <c r="C8" s="9" t="n">
        <v>95</v>
      </c>
      <c r="D8" s="9" t="n">
        <v>141</v>
      </c>
      <c r="E8" s="9" t="n">
        <v>116</v>
      </c>
      <c r="F8" s="9" t="n">
        <v>129</v>
      </c>
      <c r="G8" s="9" t="n">
        <v>153</v>
      </c>
    </row>
    <row r="9">
      <c r="A9" t="inlineStr">
        <is>
          <t>Tainan</t>
        </is>
      </c>
      <c r="B9" s="9" t="n">
        <v>114</v>
      </c>
      <c r="C9" s="9" t="n">
        <v>81</v>
      </c>
      <c r="D9" s="9" t="n">
        <v>129</v>
      </c>
      <c r="E9" s="9" t="n">
        <v>95</v>
      </c>
      <c r="F9" s="9" t="n">
        <v>108</v>
      </c>
      <c r="G9" s="9" t="n">
        <v>125</v>
      </c>
    </row>
    <row r="10">
      <c r="A10" t="inlineStr">
        <is>
          <t>Taito</t>
        </is>
      </c>
      <c r="B10" s="9" t="n">
        <v>164</v>
      </c>
      <c r="C10" s="9" t="n">
        <v>150</v>
      </c>
      <c r="D10" s="9" t="n">
        <v>162</v>
      </c>
      <c r="E10" s="9" t="n">
        <v>159</v>
      </c>
      <c r="F10" s="9" t="n">
        <v>153</v>
      </c>
      <c r="G10" s="9" t="n">
        <v>176</v>
      </c>
    </row>
    <row r="11">
      <c r="A11" t="inlineStr">
        <is>
          <t>Koshun</t>
        </is>
      </c>
      <c r="B11" s="9" t="n">
        <v>157</v>
      </c>
      <c r="C11" s="9" t="n">
        <v>154</v>
      </c>
      <c r="D11" s="9" t="n">
        <v>165</v>
      </c>
      <c r="E11" s="9" t="n">
        <v>135</v>
      </c>
      <c r="F11" s="9" t="n">
        <v>147</v>
      </c>
      <c r="G11" s="9" t="n">
        <v>153</v>
      </c>
    </row>
    <row r="12">
      <c r="A12" t="inlineStr">
        <is>
          <t>Hokoto</t>
        </is>
      </c>
      <c r="B12" s="9" t="n">
        <v>104</v>
      </c>
      <c r="C12" s="9" t="n">
        <v>75</v>
      </c>
      <c r="D12" s="9" t="n">
        <v>126</v>
      </c>
      <c r="E12" s="9" t="n">
        <v>87</v>
      </c>
      <c r="F12" s="9" t="n">
        <v>99</v>
      </c>
      <c r="G12" s="9" t="n">
        <v>103</v>
      </c>
    </row>
    <row r="14">
      <c r="A14" s="2" t="inlineStr">
        <is>
          <t>Transcriber's notes</t>
        </is>
      </c>
    </row>
    <row r="15">
      <c r="A15" t="inlineStr">
        <is>
          <t>Year headings printed small and heavily inked; read as 1922–1927.</t>
        </is>
      </c>
    </row>
  </sheetData>
  <hyperlinks>
    <hyperlink xmlns:r="http://schemas.openxmlformats.org/officeDocument/2006/relationships" ref="A4" r:id="rId1"/>
  </hyperlinks>
  <pageMargins left="0.75" right="0.75" top="1" bottom="1" header="0.5" footer="0.5"/>
</worksheet>
</file>

<file path=xl/worksheets/sheet671.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Population</t>
        </is>
      </c>
    </row>
    <row r="2">
      <c r="A2" t="inlineStr">
        <is>
          <t>Taiwan (Formosa) · printed pp. 488</t>
        </is>
      </c>
    </row>
    <row r="3">
      <c r="A3" t="inlineStr">
        <is>
          <t>Scan: https://archive.org/details/japan-year-book-1930/page/n547/mode/1up</t>
        </is>
      </c>
    </row>
    <row r="4">
      <c r="A4" s="3" t="inlineStr">
        <is>
          <t>← Contents</t>
        </is>
      </c>
    </row>
    <row r="6">
      <c r="A6" s="5" t="inlineStr">
        <is>
          <t>Year / Class</t>
        </is>
      </c>
      <c r="B6" s="5" t="inlineStr">
        <is>
          <t>Male</t>
        </is>
      </c>
      <c r="C6" s="5" t="inlineStr">
        <is>
          <t>Female</t>
        </is>
      </c>
      <c r="D6" s="5" t="inlineStr">
        <is>
          <t>Total</t>
        </is>
      </c>
    </row>
    <row r="7">
      <c r="A7" t="inlineStr">
        <is>
          <t>1925:</t>
        </is>
      </c>
      <c r="B7" t="inlineStr"/>
      <c r="C7" t="inlineStr"/>
      <c r="D7" t="inlineStr"/>
    </row>
    <row r="8">
      <c r="A8" t="inlineStr">
        <is>
          <t>Japanese</t>
        </is>
      </c>
      <c r="B8" s="8" t="n">
        <v>102701</v>
      </c>
      <c r="C8" s="8" t="n">
        <v>84637</v>
      </c>
      <c r="D8" s="8" t="n">
        <v>187338</v>
      </c>
    </row>
    <row r="9">
      <c r="A9" t="inlineStr">
        <is>
          <t>Natives</t>
        </is>
      </c>
      <c r="B9" s="8" t="n">
        <v>1943052</v>
      </c>
      <c r="C9" s="8" t="n">
        <v>1861789</v>
      </c>
      <c r="D9" s="8" t="n">
        <v>3804841</v>
      </c>
    </row>
    <row r="10">
      <c r="A10" t="inlineStr">
        <is>
          <t>Foreigners</t>
        </is>
      </c>
      <c r="B10" s="8" t="n">
        <v>24893</v>
      </c>
      <c r="C10" s="8" t="n">
        <v>8836</v>
      </c>
      <c r="D10" s="8" t="n">
        <v>33729</v>
      </c>
    </row>
    <row r="11">
      <c r="A11" t="inlineStr">
        <is>
          <t>Total</t>
        </is>
      </c>
      <c r="B11" s="8" t="n">
        <v>2070646</v>
      </c>
      <c r="C11" s="8" t="n">
        <v>1955262</v>
      </c>
      <c r="D11" s="8" t="n">
        <v>4025908</v>
      </c>
    </row>
    <row r="12">
      <c r="A12" t="inlineStr">
        <is>
          <t>1926:</t>
        </is>
      </c>
      <c r="B12" t="inlineStr"/>
      <c r="C12" t="inlineStr"/>
      <c r="D12" t="inlineStr"/>
    </row>
    <row r="13">
      <c r="A13" t="inlineStr">
        <is>
          <t>Japanese</t>
        </is>
      </c>
      <c r="B13" s="8" t="n">
        <v>105143</v>
      </c>
      <c r="C13" s="8" t="n">
        <v>90626</v>
      </c>
      <c r="D13" s="8" t="n">
        <v>195769</v>
      </c>
    </row>
    <row r="14">
      <c r="A14" t="inlineStr">
        <is>
          <t>Natives</t>
        </is>
      </c>
      <c r="B14" s="8" t="n">
        <v>2002787</v>
      </c>
      <c r="C14" s="8" t="n">
        <v>1920965</v>
      </c>
      <c r="D14" s="8" t="n">
        <v>3923752</v>
      </c>
    </row>
    <row r="15">
      <c r="A15" t="inlineStr">
        <is>
          <t>Foreigners</t>
        </is>
      </c>
      <c r="B15" s="8" t="n">
        <v>25068</v>
      </c>
      <c r="C15" s="8" t="n">
        <v>10437</v>
      </c>
      <c r="D15" s="8" t="n">
        <v>35505</v>
      </c>
    </row>
    <row r="16">
      <c r="A16" t="inlineStr">
        <is>
          <t>Total</t>
        </is>
      </c>
      <c r="B16" s="8" t="n">
        <v>2132998</v>
      </c>
      <c r="C16" s="8" t="n">
        <v>2022028</v>
      </c>
      <c r="D16" s="8" t="n">
        <v>4155026</v>
      </c>
    </row>
    <row r="17">
      <c r="A17" t="inlineStr">
        <is>
          <t>1927:</t>
        </is>
      </c>
      <c r="B17" t="inlineStr"/>
      <c r="C17" t="inlineStr"/>
      <c r="D17" t="inlineStr"/>
    </row>
    <row r="18">
      <c r="A18" t="inlineStr">
        <is>
          <t>Japanese</t>
        </is>
      </c>
      <c r="B18" s="8" t="n">
        <v>109055</v>
      </c>
      <c r="C18" s="8" t="n">
        <v>93935</v>
      </c>
      <c r="D18" s="8" t="n">
        <v>202990</v>
      </c>
    </row>
    <row r="19">
      <c r="A19" t="inlineStr">
        <is>
          <t>Natives</t>
        </is>
      </c>
      <c r="B19" s="8" t="n">
        <v>2044327</v>
      </c>
      <c r="C19" s="8" t="n">
        <v>1964890</v>
      </c>
      <c r="D19" s="8" t="n">
        <v>4009217</v>
      </c>
    </row>
    <row r="20">
      <c r="A20" t="inlineStr">
        <is>
          <t>Foreigners</t>
        </is>
      </c>
      <c r="B20" s="8" t="n">
        <v>26571</v>
      </c>
      <c r="C20" s="8" t="n">
        <v>11382</v>
      </c>
      <c r="D20" s="8" t="n">
        <v>37953</v>
      </c>
    </row>
    <row r="21">
      <c r="A21" t="inlineStr">
        <is>
          <t>Total</t>
        </is>
      </c>
      <c r="B21" s="8" t="n">
        <v>2179953</v>
      </c>
      <c r="C21" s="8" t="n">
        <v>2070207</v>
      </c>
      <c r="D21" s="8" t="n">
        <v>4250160</v>
      </c>
    </row>
    <row r="23">
      <c r="A23" s="2" t="inlineStr">
        <is>
          <t>Transcriber's notes</t>
        </is>
      </c>
    </row>
    <row r="24">
      <c r="A24" t="inlineStr">
        <is>
          <t>All row totals (Male+Female) and all column Totals (Japanese+Natives+Foreigners) reconcile for 1925, 1926 and 1927.</t>
        </is>
      </c>
    </row>
  </sheetData>
  <hyperlinks>
    <hyperlink xmlns:r="http://schemas.openxmlformats.org/officeDocument/2006/relationships" ref="A4" r:id="rId1"/>
  </hyperlinks>
  <pageMargins left="0.75" right="0.75" top="1" bottom="1" header="0.5" footer="0.5"/>
</worksheet>
</file>

<file path=xl/worksheets/sheet67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[Births, deaths, marriages and divorces, excluding aborigines]</t>
        </is>
      </c>
    </row>
    <row r="2">
      <c r="A2" t="inlineStr">
        <is>
          <t>Taiwan (Formosa) · printed pp. 488</t>
        </is>
      </c>
    </row>
    <row r="3">
      <c r="A3" t="inlineStr">
        <is>
          <t>In the following statistics aborigines are excluded.</t>
        </is>
      </c>
    </row>
    <row r="4">
      <c r="A4" t="inlineStr">
        <is>
          <t>Scan: https://archive.org/details/japan-year-book-1930/page/n547/mode/1up</t>
        </is>
      </c>
    </row>
    <row r="5">
      <c r="A5" s="3" t="inlineStr">
        <is>
          <t>← Contents</t>
        </is>
      </c>
    </row>
    <row r="7">
      <c r="A7" s="2" t="inlineStr">
        <is>
          <t>Numbers</t>
        </is>
      </c>
    </row>
    <row r="8">
      <c r="A8" s="5" t="inlineStr">
        <is>
          <t>Year</t>
        </is>
      </c>
      <c r="B8" s="5" t="inlineStr">
        <is>
          <t>Birth</t>
        </is>
      </c>
      <c r="C8" s="5" t="inlineStr">
        <is>
          <t>Death</t>
        </is>
      </c>
      <c r="D8" s="5" t="inlineStr">
        <is>
          <t>Marriage</t>
        </is>
      </c>
      <c r="E8" s="5" t="inlineStr">
        <is>
          <t>Divorce</t>
        </is>
      </c>
    </row>
    <row r="9">
      <c r="A9" s="9" t="n">
        <v>1923</v>
      </c>
      <c r="B9" s="8" t="n">
        <v>154079</v>
      </c>
      <c r="C9" s="8" t="n">
        <v>94108</v>
      </c>
      <c r="D9" s="8" t="n">
        <v>39480</v>
      </c>
      <c r="E9" s="8" t="n">
        <v>4338</v>
      </c>
    </row>
    <row r="10">
      <c r="A10" s="9" t="n">
        <v>1924</v>
      </c>
      <c r="B10" s="8" t="n">
        <v>166183</v>
      </c>
      <c r="C10" s="8" t="n">
        <v>98405</v>
      </c>
      <c r="D10" s="8" t="n">
        <v>42101</v>
      </c>
      <c r="E10" s="8" t="n">
        <v>4457</v>
      </c>
    </row>
    <row r="11">
      <c r="A11" s="9" t="n">
        <v>1925</v>
      </c>
      <c r="B11" s="8" t="n">
        <v>166901</v>
      </c>
      <c r="C11" s="8" t="n">
        <v>98043</v>
      </c>
      <c r="D11" s="8" t="n">
        <v>37603</v>
      </c>
      <c r="E11" s="8" t="n">
        <v>4066</v>
      </c>
    </row>
    <row r="12">
      <c r="A12" s="9" t="n">
        <v>1926</v>
      </c>
      <c r="B12" s="8" t="n">
        <v>183360</v>
      </c>
      <c r="C12" s="8" t="n">
        <v>93720</v>
      </c>
      <c r="D12" s="8" t="n">
        <v>46778</v>
      </c>
      <c r="E12" s="8" t="n">
        <v>4812</v>
      </c>
    </row>
    <row r="13">
      <c r="A13" s="9" t="n">
        <v>1927</v>
      </c>
      <c r="B13" s="8" t="n">
        <v>185195</v>
      </c>
      <c r="C13" s="8" t="n">
        <v>94843</v>
      </c>
      <c r="D13" s="8" t="n">
        <v>45572</v>
      </c>
      <c r="E13" s="8" t="n">
        <v>4554</v>
      </c>
    </row>
    <row r="15">
      <c r="A15" s="2" t="inlineStr">
        <is>
          <t>Rates</t>
        </is>
      </c>
    </row>
    <row r="16">
      <c r="A16" s="5" t="inlineStr">
        <is>
          <t>Year</t>
        </is>
      </c>
      <c r="B16" s="5" t="inlineStr">
        <is>
          <t>Per 1,000 of population — Birth</t>
        </is>
      </c>
      <c r="C16" s="5" t="inlineStr">
        <is>
          <t>Per 1,000 of population — Death</t>
        </is>
      </c>
      <c r="D16" s="5" t="inlineStr">
        <is>
          <t>Per 1,000 of population — Marriage</t>
        </is>
      </c>
      <c r="E16" s="5" t="inlineStr">
        <is>
          <t>Per 1,000 of population — Divorce</t>
        </is>
      </c>
      <c r="F16" s="5" t="inlineStr">
        <is>
          <t>Males per 100 females born</t>
        </is>
      </c>
      <c r="G16" s="5" t="inlineStr">
        <is>
          <t>[D..th] per 1[..] birth[s]</t>
        </is>
      </c>
    </row>
    <row r="17">
      <c r="A17" s="9" t="n">
        <v>1923</v>
      </c>
      <c r="B17" s="7" t="n">
        <v>39.6</v>
      </c>
      <c r="C17" s="7" t="n">
        <v>21.6</v>
      </c>
      <c r="D17" s="7" t="n">
        <v>10.1</v>
      </c>
      <c r="E17" s="7" t="n">
        <v>1.1</v>
      </c>
      <c r="F17" s="7" t="n">
        <v>104.88</v>
      </c>
      <c r="G17" s="7" t="n">
        <v>59.55</v>
      </c>
    </row>
    <row r="18">
      <c r="A18" s="9" t="n">
        <v>1924</v>
      </c>
      <c r="B18" s="7" t="n">
        <v>42</v>
      </c>
      <c r="C18" s="7" t="n">
        <v>24.87</v>
      </c>
      <c r="D18" s="7" t="n">
        <v>10.6</v>
      </c>
      <c r="E18" s="7" t="n">
        <v>1.1</v>
      </c>
      <c r="F18" s="7" t="n">
        <v>105.79</v>
      </c>
      <c r="G18" s="7" t="n">
        <v>59.21</v>
      </c>
    </row>
    <row r="19">
      <c r="A19" s="9" t="n">
        <v>1925</v>
      </c>
      <c r="B19" s="7" t="n">
        <v>41.5</v>
      </c>
      <c r="C19" s="7" t="n">
        <v>24.4</v>
      </c>
      <c r="D19" s="7" t="n">
        <v>9.300000000000001</v>
      </c>
      <c r="E19" s="7" t="n">
        <v>1</v>
      </c>
      <c r="F19" t="inlineStr">
        <is>
          <t>—</t>
        </is>
      </c>
      <c r="G19" t="inlineStr">
        <is>
          <t>—</t>
        </is>
      </c>
    </row>
    <row r="20">
      <c r="A20" s="9" t="n">
        <v>1926</v>
      </c>
      <c r="B20" s="7" t="n">
        <v>44.1</v>
      </c>
      <c r="C20" s="7" t="n">
        <v>22.6</v>
      </c>
      <c r="D20" s="7" t="n">
        <v>11.3</v>
      </c>
      <c r="E20" s="7" t="n">
        <v>1.2</v>
      </c>
      <c r="F20" t="inlineStr">
        <is>
          <t>—</t>
        </is>
      </c>
      <c r="G20" t="inlineStr">
        <is>
          <t>—</t>
        </is>
      </c>
    </row>
    <row r="21">
      <c r="A21" s="9" t="n">
        <v>1927</v>
      </c>
      <c r="B21" s="7" t="n">
        <v>43.6</v>
      </c>
      <c r="C21" s="7" t="n">
        <v>22.3</v>
      </c>
      <c r="D21" s="7" t="n">
        <v>10.7</v>
      </c>
      <c r="E21" s="7" t="n">
        <v>1.1</v>
      </c>
      <c r="F21" t="inlineStr">
        <is>
          <t>—</t>
        </is>
      </c>
      <c r="G21" t="inlineStr">
        <is>
          <t>—</t>
        </is>
      </c>
    </row>
    <row r="23">
      <c r="A23" s="2" t="inlineStr">
        <is>
          <t>Transcriber's notes</t>
        </is>
      </c>
    </row>
    <row r="24">
      <c r="A24" t="inlineStr">
        <is>
          <t>Heading of the last column of the rates block is damaged; legible fragments "..h per / 1.. / birt.." (probably "Death per 100 births"); given in brackets.</t>
        </is>
      </c>
    </row>
    <row r="25">
      <c r="A25" t="inlineStr">
        <is>
          <t>Rates block: first year printed with a heavily inked final digit that looks like "1928"; taken as 1923 to match the numbers block above (stub only).</t>
        </is>
      </c>
    </row>
    <row r="26">
      <c r="A26" t="inlineStr">
        <is>
          <t>No totals printed.</t>
        </is>
      </c>
    </row>
  </sheetData>
  <hyperlinks>
    <hyperlink xmlns:r="http://schemas.openxmlformats.org/officeDocument/2006/relationships" ref="A5" r:id="rId1"/>
  </hyperlinks>
  <pageMargins left="0.75" right="0.75" top="1" bottom="1" header="0.5" footer="0.5"/>
</worksheet>
</file>

<file path=xl/worksheets/sheet67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Cities at the End of 1927</t>
        </is>
      </c>
    </row>
    <row r="2">
      <c r="A2" t="inlineStr">
        <is>
          <t>Taiwan (Formosa) · printed pp. 488</t>
        </is>
      </c>
    </row>
    <row r="3">
      <c r="A3" t="inlineStr">
        <is>
          <t>Scan: https://archive.org/details/japan-year-book-1930/page/n547/mode/1up</t>
        </is>
      </c>
    </row>
    <row r="4">
      <c r="A4" s="3" t="inlineStr">
        <is>
          <t>← Contents</t>
        </is>
      </c>
    </row>
    <row r="6">
      <c r="A6" s="5" t="inlineStr">
        <is>
          <t>City</t>
        </is>
      </c>
      <c r="B6" s="5" t="inlineStr">
        <is>
          <t>Population</t>
        </is>
      </c>
    </row>
    <row r="7">
      <c r="A7" t="inlineStr">
        <is>
          <t>Taihoku</t>
        </is>
      </c>
      <c r="B7" s="8" t="n">
        <v>211696</v>
      </c>
    </row>
    <row r="8">
      <c r="A8" t="inlineStr">
        <is>
          <t>Keelung</t>
        </is>
      </c>
      <c r="B8" s="8" t="n">
        <v>69960</v>
      </c>
    </row>
    <row r="9">
      <c r="A9" t="inlineStr">
        <is>
          <t>Tamsui</t>
        </is>
      </c>
      <c r="B9" s="8" t="n">
        <v>23011</v>
      </c>
    </row>
    <row r="10">
      <c r="A10" t="inlineStr">
        <is>
          <t>Giran</t>
        </is>
      </c>
      <c r="B10" s="8" t="n">
        <v>23128</v>
      </c>
    </row>
    <row r="11">
      <c r="A11" t="inlineStr">
        <is>
          <t>Shinchiku</t>
        </is>
      </c>
      <c r="B11" s="8" t="n">
        <v>41140</v>
      </c>
    </row>
    <row r="12">
      <c r="A12" t="inlineStr">
        <is>
          <t>Taichu</t>
        </is>
      </c>
      <c r="B12" s="8" t="n">
        <v>46255</v>
      </c>
    </row>
    <row r="13">
      <c r="A13" t="inlineStr">
        <is>
          <t>Kako</t>
        </is>
      </c>
      <c r="B13" s="8" t="n">
        <v>33921</v>
      </c>
    </row>
    <row r="14">
      <c r="A14" t="inlineStr">
        <is>
          <t>Tainan</t>
        </is>
      </c>
      <c r="B14" s="8" t="n">
        <v>89823</v>
      </c>
    </row>
    <row r="15">
      <c r="A15" t="inlineStr">
        <is>
          <t>Kagi</t>
        </is>
      </c>
      <c r="B15" s="8" t="n">
        <v>50222</v>
      </c>
    </row>
    <row r="16">
      <c r="A16" t="inlineStr">
        <is>
          <t>Takao</t>
        </is>
      </c>
      <c r="B16" s="8" t="n">
        <v>49175</v>
      </c>
    </row>
    <row r="17">
      <c r="A17" t="inlineStr">
        <is>
          <t>Mako</t>
        </is>
      </c>
      <c r="B17" s="8" t="n">
        <v>21631</v>
      </c>
    </row>
    <row r="18">
      <c r="A18" t="inlineStr">
        <is>
          <t>Toroku</t>
        </is>
      </c>
      <c r="B18" s="8" t="n">
        <v>28801</v>
      </c>
    </row>
    <row r="20">
      <c r="A20" s="2" t="inlineStr">
        <is>
          <t>Transcriber's notes</t>
        </is>
      </c>
    </row>
    <row r="21">
      <c r="A21" t="inlineStr">
        <is>
          <t>No totals printed.</t>
        </is>
      </c>
    </row>
  </sheetData>
  <hyperlinks>
    <hyperlink xmlns:r="http://schemas.openxmlformats.org/officeDocument/2006/relationships" ref="A4" r:id="rId1"/>
  </hyperlinks>
  <pageMargins left="0.75" right="0.75" top="1" bottom="1" header="0.5" footer="0.5"/>
</worksheet>
</file>

<file path=xl/worksheets/sheet674.xml><?xml version="1.0" encoding="utf-8"?>
<worksheet xmlns="http://schemas.openxmlformats.org/spreadsheetml/2006/main">
  <sheetPr>
    <outlinePr summaryBelow="1" summaryRight="1"/>
    <pageSetUpPr/>
  </sheetPr>
  <dimension ref="A1:C5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Revenue and Expenditure for 1926-27 &amp; 1927-28 (Estimate)</t>
        </is>
      </c>
    </row>
    <row r="2">
      <c r="A2" t="inlineStr">
        <is>
          <t>Taiwan (Formosa) · printed pp. 489, 490</t>
        </is>
      </c>
    </row>
    <row r="3">
      <c r="A3" t="inlineStr">
        <is>
          <t>Scan: https://archive.org/details/japan-year-book-1930/page/n548/mode/1up, https://archive.org/details/japan-year-book-1930/page/n549/mode/1up</t>
        </is>
      </c>
    </row>
    <row r="4">
      <c r="A4" s="3" t="inlineStr">
        <is>
          <t>← Contents</t>
        </is>
      </c>
    </row>
    <row r="6">
      <c r="A6" s="2" t="inlineStr">
        <is>
          <t>Revenue (¥1,000)</t>
        </is>
      </c>
    </row>
    <row r="7">
      <c r="A7" s="5" t="inlineStr">
        <is>
          <t>Item</t>
        </is>
      </c>
      <c r="B7" s="5" t="inlineStr">
        <is>
          <t>1926-27</t>
        </is>
      </c>
      <c r="C7" s="5" t="inlineStr">
        <is>
          <t>1927-28</t>
        </is>
      </c>
    </row>
    <row r="8">
      <c r="A8" t="inlineStr">
        <is>
          <t>Ordinary:—</t>
        </is>
      </c>
      <c r="B8" t="inlineStr"/>
      <c r="C8" t="inlineStr"/>
    </row>
    <row r="9">
      <c r="A9" t="inlineStr">
        <is>
          <t>Taxes &amp; Duties</t>
        </is>
      </c>
      <c r="B9" s="8" t="n">
        <v>16847</v>
      </c>
      <c r="C9" s="8" t="n">
        <v>18086</v>
      </c>
    </row>
    <row r="10">
      <c r="A10" t="inlineStr">
        <is>
          <t>State Undertakings and Property</t>
        </is>
      </c>
      <c r="B10" s="8" t="n">
        <v>72522</v>
      </c>
      <c r="C10" s="8" t="n">
        <v>75836</v>
      </c>
    </row>
    <row r="11">
      <c r="A11" t="inlineStr">
        <is>
          <t>Stamp Receipts</t>
        </is>
      </c>
      <c r="B11" s="8" t="n">
        <v>2338</v>
      </c>
      <c r="C11" s="8" t="n">
        <v>2703</v>
      </c>
    </row>
    <row r="12">
      <c r="A12" t="inlineStr">
        <is>
          <t>Miscellaneous Receipts</t>
        </is>
      </c>
      <c r="B12" s="9" t="n">
        <v>865</v>
      </c>
      <c r="C12" s="9" t="n">
        <v>940</v>
      </c>
    </row>
    <row r="13">
      <c r="A13" t="inlineStr">
        <is>
          <t>Total</t>
        </is>
      </c>
      <c r="B13" s="8" t="n">
        <v>92572</v>
      </c>
      <c r="C13" s="8" t="n">
        <v>97566</v>
      </c>
    </row>
    <row r="14">
      <c r="A14" t="inlineStr">
        <is>
          <t>Extraordinary:—</t>
        </is>
      </c>
      <c r="B14" t="inlineStr"/>
      <c r="C14" t="inlineStr"/>
    </row>
    <row r="15">
      <c r="A15" t="inlineStr">
        <is>
          <t>Proceeds from Sale of State Property</t>
        </is>
      </c>
      <c r="B15" s="9" t="n">
        <v>449</v>
      </c>
      <c r="C15" s="9" t="n">
        <v>647</v>
      </c>
    </row>
    <row r="16">
      <c r="A16" t="inlineStr">
        <is>
          <t>Receipts from Loans</t>
        </is>
      </c>
      <c r="B16" s="8" t="n">
        <v>5000</v>
      </c>
      <c r="C16" s="8" t="n">
        <v>5000</v>
      </c>
    </row>
    <row r="17">
      <c r="A17" t="inlineStr">
        <is>
          <t>Miscellaneous Receipts</t>
        </is>
      </c>
      <c r="B17" s="9" t="n">
        <v>421</v>
      </c>
      <c r="C17" s="9" t="n">
        <v>642</v>
      </c>
    </row>
    <row r="18">
      <c r="A18" t="inlineStr">
        <is>
          <t>Surplus of preceding year transferred</t>
        </is>
      </c>
      <c r="B18" s="8" t="n">
        <v>12715</v>
      </c>
      <c r="C18" s="8" t="n">
        <v>5170</v>
      </c>
    </row>
    <row r="19">
      <c r="A19" t="inlineStr">
        <is>
          <t>Grants from General Account</t>
        </is>
      </c>
      <c r="B19" t="inlineStr">
        <is>
          <t>—</t>
        </is>
      </c>
      <c r="C19" t="inlineStr">
        <is>
          <t>—</t>
        </is>
      </c>
    </row>
    <row r="20">
      <c r="A20" t="inlineStr">
        <is>
          <t>Borrowings for Undertakings</t>
        </is>
      </c>
      <c r="B20" s="9" t="n">
        <v>439</v>
      </c>
      <c r="C20" s="9" t="n">
        <v>219</v>
      </c>
    </row>
    <row r="21">
      <c r="A21" t="inlineStr">
        <is>
          <t>Total</t>
        </is>
      </c>
      <c r="B21" s="8" t="n">
        <v>19026</v>
      </c>
      <c r="C21" s="8" t="n">
        <v>11679</v>
      </c>
    </row>
    <row r="22">
      <c r="A22" t="inlineStr">
        <is>
          <t>Total Revenue</t>
        </is>
      </c>
      <c r="B22" s="8" t="n">
        <v>111599</v>
      </c>
      <c r="C22" s="8" t="n">
        <v>109246</v>
      </c>
    </row>
    <row r="24">
      <c r="A24" s="2" t="inlineStr">
        <is>
          <t>Expenditure (¥1,000)</t>
        </is>
      </c>
    </row>
    <row r="25">
      <c r="A25" s="5" t="inlineStr">
        <is>
          <t>Item</t>
        </is>
      </c>
      <c r="B25" s="5" t="inlineStr">
        <is>
          <t>1926-27</t>
        </is>
      </c>
      <c r="C25" s="5" t="inlineStr">
        <is>
          <t>1927-28</t>
        </is>
      </c>
    </row>
    <row r="26">
      <c r="A26" t="inlineStr">
        <is>
          <t>Ordinary:—</t>
        </is>
      </c>
      <c r="B26" t="inlineStr"/>
      <c r="C26" t="inlineStr"/>
    </row>
    <row r="27">
      <c r="A27" t="inlineStr">
        <is>
          <t>Administration Office</t>
        </is>
      </c>
      <c r="B27" s="8" t="n">
        <v>2204</v>
      </c>
      <c r="C27" s="8" t="n">
        <v>2254</v>
      </c>
    </row>
    <row r="28">
      <c r="A28" t="inlineStr">
        <is>
          <t>Local Governments</t>
        </is>
      </c>
      <c r="B28" s="8" t="n">
        <v>13598</v>
      </c>
      <c r="C28" s="8" t="n">
        <v>13703</v>
      </c>
    </row>
    <row r="29">
      <c r="A29" t="inlineStr">
        <is>
          <t>Custom-houses</t>
        </is>
      </c>
      <c r="B29" s="9" t="n">
        <v>477</v>
      </c>
      <c r="C29" s="9" t="n">
        <v>481</v>
      </c>
    </row>
    <row r="30">
      <c r="A30" t="inlineStr">
        <is>
          <t>Judicial Courts</t>
        </is>
      </c>
      <c r="B30" s="8" t="n">
        <v>1067</v>
      </c>
      <c r="C30" s="8" t="n">
        <v>1109</v>
      </c>
    </row>
    <row r="31">
      <c r="A31" t="inlineStr">
        <is>
          <t>Prisons</t>
        </is>
      </c>
      <c r="B31" s="8" t="n">
        <v>1128</v>
      </c>
      <c r="C31" s="8" t="n">
        <v>1091</v>
      </c>
    </row>
    <row r="32">
      <c r="A32" t="inlineStr">
        <is>
          <t>Police</t>
        </is>
      </c>
      <c r="B32" s="9" t="n">
        <v>189</v>
      </c>
      <c r="C32" s="9" t="n">
        <v>211</v>
      </c>
    </row>
    <row r="33">
      <c r="A33" t="inlineStr">
        <is>
          <t>Hospitals</t>
        </is>
      </c>
      <c r="B33" s="8" t="n">
        <v>1070</v>
      </c>
      <c r="C33" s="8" t="n">
        <v>1070</v>
      </c>
    </row>
    <row r="34">
      <c r="A34" t="inlineStr">
        <is>
          <t>Research Institute</t>
        </is>
      </c>
      <c r="B34" s="9" t="n">
        <v>965</v>
      </c>
      <c r="C34" s="9" t="n">
        <v>965</v>
      </c>
    </row>
    <row r="35">
      <c r="A35" t="inlineStr">
        <is>
          <t>Education</t>
        </is>
      </c>
      <c r="B35" s="8" t="n">
        <v>3374</v>
      </c>
      <c r="C35" s="8" t="n">
        <v>4536</v>
      </c>
    </row>
    <row r="36">
      <c r="A36" t="inlineStr">
        <is>
          <t>Communication</t>
        </is>
      </c>
      <c r="B36" s="8" t="n">
        <v>16025</v>
      </c>
      <c r="C36" s="8" t="n">
        <v>16914</v>
      </c>
    </row>
    <row r="37">
      <c r="A37" t="inlineStr">
        <is>
          <t>Monopoly Bureau</t>
        </is>
      </c>
      <c r="B37" s="8" t="n">
        <v>27677</v>
      </c>
      <c r="C37" s="8" t="n">
        <v>23704</v>
      </c>
    </row>
    <row r="38">
      <c r="A38" t="inlineStr">
        <is>
          <t>Forestry</t>
        </is>
      </c>
      <c r="B38" s="8" t="n">
        <v>3343</v>
      </c>
      <c r="C38" s="8" t="n">
        <v>3354</v>
      </c>
    </row>
    <row r="39">
      <c r="A39" t="inlineStr">
        <is>
          <t>Transferred to Special Account</t>
        </is>
      </c>
      <c r="B39" s="8" t="n">
        <v>4971</v>
      </c>
      <c r="C39" s="8" t="n">
        <v>5367</v>
      </c>
    </row>
    <row r="40">
      <c r="A40" t="inlineStr">
        <is>
          <t>Total incl. others</t>
        </is>
      </c>
      <c r="B40" s="8" t="n">
        <v>79167</v>
      </c>
      <c r="C40" s="8" t="n">
        <v>78535</v>
      </c>
    </row>
    <row r="41">
      <c r="A41" t="inlineStr">
        <is>
          <t>Extraordinary:—</t>
        </is>
      </c>
      <c r="B41" t="inlineStr"/>
      <c r="C41" t="inlineStr"/>
    </row>
    <row r="42">
      <c r="A42" t="inlineStr">
        <is>
          <t>Government Undertakings</t>
        </is>
      </c>
      <c r="B42" s="8" t="n">
        <v>18538</v>
      </c>
      <c r="C42" s="8" t="n">
        <v>17113</v>
      </c>
    </row>
    <row r="43">
      <c r="A43" t="inlineStr">
        <is>
          <t>Encouragement of Industry</t>
        </is>
      </c>
      <c r="B43" s="8" t="n">
        <v>1531</v>
      </c>
      <c r="C43" s="8" t="n">
        <v>1596</v>
      </c>
    </row>
    <row r="44">
      <c r="A44" t="inlineStr">
        <is>
          <t>Subsidies</t>
        </is>
      </c>
      <c r="B44" s="8" t="n">
        <v>7270</v>
      </c>
      <c r="C44" s="8" t="n">
        <v>7224</v>
      </c>
    </row>
    <row r="45">
      <c r="A45" t="inlineStr">
        <is>
          <t>Total incl. others</t>
        </is>
      </c>
      <c r="B45" s="8" t="n">
        <v>32432</v>
      </c>
      <c r="C45" s="8" t="n">
        <v>30710</v>
      </c>
    </row>
    <row r="46">
      <c r="A46" t="inlineStr">
        <is>
          <t>Total Expenditure</t>
        </is>
      </c>
      <c r="B46" s="8" t="n">
        <v>111599</v>
      </c>
      <c r="C46" s="8" t="n">
        <v>109246</v>
      </c>
    </row>
    <row r="48">
      <c r="A48" s="2" t="inlineStr">
        <is>
          <t>Transcriber's notes</t>
        </is>
      </c>
    </row>
    <row r="49">
      <c r="A49" t="inlineStr">
        <is>
          <t>On p. 489 only the heading "1927-28" is printed over the second column; the first column is taken as 1926-27 per the title. On p. 490 the headings read 1926-27 / 1927-28 (second slightly blurred).</t>
        </is>
      </c>
    </row>
    <row r="50">
      <c r="A50" t="inlineStr">
        <is>
          <t>Table continues onto p. 490 (p0549): the Expenditure Extraordinary section and Total Expenditure.</t>
        </is>
      </c>
    </row>
    <row r="51">
      <c r="A51" t="inlineStr">
        <is>
          <t>Revenue Ordinary Total: 92,572 reconciles (1926-27); 1927-28 items sum to 97,565 vs printed 97,566 — does NOT reconcile (diff 1).</t>
        </is>
      </c>
    </row>
    <row r="52">
      <c r="A52" t="inlineStr">
        <is>
          <t>Revenue Extraordinary Total: items sum to 19,024 vs 19,026 (diff 2) and 11,678 vs 11,679 (diff 1) — does NOT reconcile.</t>
        </is>
      </c>
    </row>
    <row r="53">
      <c r="A53" t="inlineStr">
        <is>
          <t>Total Revenue = Ordinary + Extraordinary totals: 111,598 vs 111,599 (diff 1) and 109,245 vs 109,246 (diff 1) — does NOT reconcile.</t>
        </is>
      </c>
    </row>
    <row r="54">
      <c r="A54" t="inlineStr">
        <is>
          <t>Expenditure Ordinary 'Total incl. others': listed items 76,088 / 74,759 vs 79,167 / 78,535; Extraordinary: 27,339 / 25,933 vs 32,432 / 30,710 — consistent with 'incl. others'.</t>
        </is>
      </c>
    </row>
    <row r="55">
      <c r="A55" t="inlineStr">
        <is>
          <t>Total Expenditure = Ordinary + Extraordinary totals: 111,599 — reconciles (1926-27); 109,245 vs printed 109,246 (1927-28) — does NOT reconcile (diff 1).</t>
        </is>
      </c>
    </row>
  </sheetData>
  <hyperlinks>
    <hyperlink xmlns:r="http://schemas.openxmlformats.org/officeDocument/2006/relationships" ref="A4" r:id="rId1"/>
  </hyperlinks>
  <pageMargins left="0.75" right="0.75" top="1" bottom="1" header="0.5" footer="0.5"/>
</worksheet>
</file>

<file path=xl/worksheets/sheet67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Education (March, 1928)</t>
        </is>
      </c>
    </row>
    <row r="2">
      <c r="A2" t="inlineStr">
        <is>
          <t>Taiwan (Formosa) · printed pp. 490</t>
        </is>
      </c>
    </row>
    <row r="3">
      <c r="A3" t="inlineStr">
        <is>
          <t>Scan: https://archive.org/details/japan-year-book-1930/page/n549/mode/1up</t>
        </is>
      </c>
    </row>
    <row r="4">
      <c r="A4" s="3" t="inlineStr">
        <is>
          <t>← Contents</t>
        </is>
      </c>
    </row>
    <row r="6">
      <c r="A6" s="5" t="inlineStr">
        <is>
          <t>School</t>
        </is>
      </c>
      <c r="B6" s="5" t="inlineStr">
        <is>
          <t>No. of Schools</t>
        </is>
      </c>
      <c r="C6" s="5" t="inlineStr">
        <is>
          <t>Teachers</t>
        </is>
      </c>
      <c r="D6" s="5" t="inlineStr">
        <is>
          <t>No. Students</t>
        </is>
      </c>
    </row>
    <row r="7">
      <c r="A7" t="inlineStr">
        <is>
          <t>Elementary Schools</t>
        </is>
      </c>
      <c r="B7" s="9" t="n">
        <v>133</v>
      </c>
      <c r="C7" s="9" t="n">
        <v>819</v>
      </c>
      <c r="D7" s="8" t="n">
        <v>29782</v>
      </c>
    </row>
    <row r="8">
      <c r="A8" t="inlineStr">
        <is>
          <t>Public Schools</t>
        </is>
      </c>
      <c r="B8" s="9" t="n">
        <v>750</v>
      </c>
      <c r="C8" s="8" t="n">
        <v>5249</v>
      </c>
      <c r="D8" s="8" t="n">
        <v>235164</v>
      </c>
    </row>
    <row r="9">
      <c r="A9" t="inlineStr">
        <is>
          <t>Middle Schools</t>
        </is>
      </c>
      <c r="B9" s="9" t="n">
        <v>10</v>
      </c>
      <c r="C9" s="9" t="n">
        <v>256</v>
      </c>
      <c r="D9" s="8" t="n">
        <v>4646</v>
      </c>
    </row>
    <row r="10">
      <c r="A10" t="inlineStr">
        <is>
          <t>Girls' High Schools</t>
        </is>
      </c>
      <c r="B10" s="9" t="n">
        <v>12</v>
      </c>
      <c r="C10" s="9" t="n">
        <v>277</v>
      </c>
      <c r="D10" s="8" t="n">
        <v>4813</v>
      </c>
    </row>
    <row r="11">
      <c r="A11" t="inlineStr">
        <is>
          <t>Normal Schools</t>
        </is>
      </c>
      <c r="B11" s="9" t="n">
        <v>4</v>
      </c>
      <c r="C11" s="9" t="n">
        <v>144</v>
      </c>
      <c r="D11" s="8" t="n">
        <v>1382</v>
      </c>
    </row>
    <row r="12">
      <c r="A12" t="inlineStr">
        <is>
          <t>High School</t>
        </is>
      </c>
      <c r="B12" s="9" t="n">
        <v>4</v>
      </c>
      <c r="C12" s="9" t="n">
        <v>74</v>
      </c>
      <c r="D12" s="9" t="n">
        <v>605</v>
      </c>
    </row>
    <row r="13">
      <c r="A13" t="inlineStr">
        <is>
          <t>Agriculture and Forestry School</t>
        </is>
      </c>
      <c r="B13" s="9" t="n">
        <v>3</v>
      </c>
      <c r="C13" s="9" t="n">
        <v>49</v>
      </c>
      <c r="D13" s="9" t="n">
        <v>635</v>
      </c>
    </row>
    <row r="14">
      <c r="A14" t="inlineStr">
        <is>
          <t>High School</t>
        </is>
      </c>
      <c r="B14" s="9" t="n">
        <v>1</v>
      </c>
      <c r="C14" s="9" t="n">
        <v>74</v>
      </c>
      <c r="D14" s="9" t="n">
        <v>605</v>
      </c>
    </row>
    <row r="15">
      <c r="A15" t="inlineStr">
        <is>
          <t>Business Schools</t>
        </is>
      </c>
      <c r="B15" s="9" t="n">
        <v>2</v>
      </c>
      <c r="C15" s="9" t="n">
        <v>58</v>
      </c>
      <c r="D15" s="9" t="n">
        <v>939</v>
      </c>
    </row>
    <row r="16">
      <c r="A16" t="inlineStr">
        <is>
          <t>Technical School</t>
        </is>
      </c>
      <c r="B16" s="9" t="n">
        <v>1</v>
      </c>
      <c r="C16" s="9" t="n">
        <v>65</v>
      </c>
      <c r="D16" s="9" t="n">
        <v>586</v>
      </c>
    </row>
    <row r="17">
      <c r="A17" t="inlineStr">
        <is>
          <t>Higher Commercial Schools</t>
        </is>
      </c>
      <c r="B17" s="9" t="n">
        <v>2</v>
      </c>
      <c r="C17" s="9" t="n">
        <v>72</v>
      </c>
      <c r="D17" s="9" t="n">
        <v>426</v>
      </c>
    </row>
    <row r="18">
      <c r="A18" t="inlineStr">
        <is>
          <t>Medical School</t>
        </is>
      </c>
      <c r="B18" s="9" t="n">
        <v>1</v>
      </c>
      <c r="C18" s="9" t="n">
        <v>98</v>
      </c>
      <c r="D18" s="9" t="n">
        <v>303</v>
      </c>
    </row>
    <row r="19">
      <c r="A19" t="inlineStr">
        <is>
          <t>Private Schools</t>
        </is>
      </c>
      <c r="B19" s="9" t="n">
        <v>20</v>
      </c>
      <c r="C19" s="9" t="n">
        <v>267</v>
      </c>
      <c r="D19" s="8" t="n">
        <v>3321</v>
      </c>
    </row>
    <row r="20">
      <c r="A20" t="inlineStr">
        <is>
          <t>Family institutions kept by native teachers</t>
        </is>
      </c>
      <c r="B20" s="9" t="n">
        <v>126</v>
      </c>
      <c r="C20" s="9" t="n">
        <v>201</v>
      </c>
      <c r="D20" s="8" t="n">
        <v>5357</v>
      </c>
    </row>
    <row r="22">
      <c r="A22" s="2" t="inlineStr">
        <is>
          <t>Transcriber's notes</t>
        </is>
      </c>
    </row>
    <row r="23">
      <c r="A23" t="inlineStr">
        <is>
          <t>"High School" appears twice as printed (4 / 74 / 605 and 1 / 74 / 605).</t>
        </is>
      </c>
    </row>
    <row r="24">
      <c r="A24" t="inlineStr">
        <is>
          <t>No totals printed.</t>
        </is>
      </c>
    </row>
  </sheetData>
  <hyperlinks>
    <hyperlink xmlns:r="http://schemas.openxmlformats.org/officeDocument/2006/relationships" ref="A4" r:id="rId1"/>
  </hyperlinks>
  <pageMargins left="0.75" right="0.75" top="1" bottom="1" header="0.5" footer="0.5"/>
</worksheet>
</file>

<file path=xl/worksheets/sheet676.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[Civil and criminal cases in the law courts]</t>
        </is>
      </c>
    </row>
    <row r="2">
      <c r="A2" t="inlineStr">
        <is>
          <t>Taiwan (Formosa) · printed pp. 490</t>
        </is>
      </c>
    </row>
    <row r="3">
      <c r="A3" t="inlineStr">
        <is>
          <t>JUSTICE</t>
        </is>
      </c>
    </row>
    <row r="4">
      <c r="A4" t="inlineStr">
        <is>
          <t>Scan: https://archive.org/details/japan-year-book-1930/page/n549/mode/1up</t>
        </is>
      </c>
    </row>
    <row r="5">
      <c r="A5" s="3" t="inlineStr">
        <is>
          <t>← Contents</t>
        </is>
      </c>
    </row>
    <row r="7">
      <c r="A7" s="5" t="inlineStr">
        <is>
          <t>Instance / Dec.</t>
        </is>
      </c>
      <c r="B7" s="5" t="inlineStr">
        <is>
          <t>Civil cases — No. of cases</t>
        </is>
      </c>
      <c r="C7" s="5" t="inlineStr">
        <is>
          <t>Civil cases — No. disposed</t>
        </is>
      </c>
      <c r="D7" s="5" t="inlineStr">
        <is>
          <t>Civil cases — No. remaining</t>
        </is>
      </c>
      <c r="E7" s="5" t="inlineStr">
        <is>
          <t>Criminal cases — No. of cases</t>
        </is>
      </c>
      <c r="F7" s="5" t="inlineStr">
        <is>
          <t>Criminal cases — No. disposed</t>
        </is>
      </c>
      <c r="G7" s="5" t="inlineStr">
        <is>
          <t>Criminal cases — No. remaining</t>
        </is>
      </c>
    </row>
    <row r="8">
      <c r="A8" t="inlineStr">
        <is>
          <t>1st instance 1926</t>
        </is>
      </c>
      <c r="B8" s="8" t="n">
        <v>10511</v>
      </c>
      <c r="C8" s="8" t="n">
        <v>7933</v>
      </c>
      <c r="D8" s="8" t="n">
        <v>2578</v>
      </c>
      <c r="E8" s="8" t="n">
        <v>4302</v>
      </c>
      <c r="F8" s="8" t="n">
        <v>4077</v>
      </c>
      <c r="G8" s="9" t="n">
        <v>225</v>
      </c>
    </row>
    <row r="9">
      <c r="A9" t="inlineStr">
        <is>
          <t>1st instance 1927</t>
        </is>
      </c>
      <c r="B9" s="8" t="n">
        <v>10873</v>
      </c>
      <c r="C9" s="8" t="n">
        <v>7658</v>
      </c>
      <c r="D9" s="8" t="n">
        <v>3215</v>
      </c>
      <c r="E9" s="8" t="n">
        <v>4415</v>
      </c>
      <c r="F9" s="8" t="n">
        <v>4213</v>
      </c>
      <c r="G9" s="9" t="n">
        <v>202</v>
      </c>
    </row>
    <row r="10">
      <c r="A10" t="inlineStr">
        <is>
          <t>2nd instance 1926</t>
        </is>
      </c>
      <c r="B10" s="8" t="n">
        <v>1435</v>
      </c>
      <c r="C10" s="8" t="n">
        <v>1118</v>
      </c>
      <c r="D10" s="9" t="n">
        <v>317</v>
      </c>
      <c r="E10" s="9" t="n">
        <v>543</v>
      </c>
      <c r="F10" s="9" t="n">
        <v>507</v>
      </c>
      <c r="G10" s="9" t="n">
        <v>36</v>
      </c>
    </row>
    <row r="11">
      <c r="A11" t="inlineStr">
        <is>
          <t>2nd instance 1927</t>
        </is>
      </c>
      <c r="B11" s="8" t="n">
        <v>1483</v>
      </c>
      <c r="C11" s="8" t="n">
        <v>1035</v>
      </c>
      <c r="D11" s="9" t="n">
        <v>387</v>
      </c>
      <c r="E11" s="9" t="n">
        <v>585</v>
      </c>
      <c r="F11" s="9" t="n">
        <v>532</v>
      </c>
      <c r="G11" s="9" t="n">
        <v>53</v>
      </c>
    </row>
    <row r="12">
      <c r="A12" t="inlineStr">
        <is>
          <t>3rd instance 1926</t>
        </is>
      </c>
      <c r="B12" s="9" t="n">
        <v>279</v>
      </c>
      <c r="C12" s="9" t="n">
        <v>238</v>
      </c>
      <c r="D12" s="9" t="n">
        <v>41</v>
      </c>
      <c r="E12" s="9" t="n">
        <v>139</v>
      </c>
      <c r="F12" s="9" t="n">
        <v>113</v>
      </c>
      <c r="G12" s="9" t="n">
        <v>26</v>
      </c>
    </row>
    <row r="13">
      <c r="A13" t="inlineStr">
        <is>
          <t>3rd instance 1927</t>
        </is>
      </c>
      <c r="B13" s="9" t="n">
        <v>241</v>
      </c>
      <c r="C13" s="9" t="n">
        <v>211</v>
      </c>
      <c r="D13" s="9" t="n">
        <v>30</v>
      </c>
      <c r="E13" s="9" t="n">
        <v>124</v>
      </c>
      <c r="F13" s="9" t="n">
        <v>106</v>
      </c>
      <c r="G13" s="9" t="n">
        <v>24</v>
      </c>
    </row>
    <row r="15">
      <c r="A15" s="2" t="inlineStr">
        <is>
          <t>Transcriber's notes</t>
        </is>
      </c>
    </row>
    <row r="16">
      <c r="A16" t="inlineStr">
        <is>
          <t>Stub printed as "1st instance / 2nd ,, / 3rd ,," with bracketed years 1926, 1927; flattened.</t>
        </is>
      </c>
    </row>
    <row r="17">
      <c r="A17" t="inlineStr">
        <is>
          <t>Disposed + remaining = No. of cases reconciles in all rows except: 2nd instance 1927 civil 1,035 + 387 = 1,422 vs 1,483 (diff 61); 3rd instance 1927 criminal 106 + 24 = 130 vs 124 (diff 6). Cells re-read; transcribed as printed.</t>
        </is>
      </c>
    </row>
  </sheetData>
  <hyperlinks>
    <hyperlink xmlns:r="http://schemas.openxmlformats.org/officeDocument/2006/relationships" ref="A5" r:id="rId1"/>
  </hyperlinks>
  <pageMargins left="0.75" right="0.75" top="1" bottom="1" header="0.5" footer="0.5"/>
</worksheet>
</file>

<file path=xl/worksheets/sheet67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Area of Afforestation ("Ko")</t>
        </is>
      </c>
    </row>
    <row r="2">
      <c r="A2" t="inlineStr">
        <is>
          <t>Taiwan (Formosa) · printed pp. 491</t>
        </is>
      </c>
    </row>
    <row r="3">
      <c r="A3" t="inlineStr">
        <is>
          <t>FORESTRY</t>
        </is>
      </c>
    </row>
    <row r="4">
      <c r="A4" t="inlineStr">
        <is>
          <t>Scan: https://archive.org/details/japan-year-book-1930/page/n550/mode/1up</t>
        </is>
      </c>
    </row>
    <row r="5">
      <c r="A5" s="3" t="inlineStr">
        <is>
          <t>← Contents</t>
        </is>
      </c>
    </row>
    <row r="7">
      <c r="A7" s="5" t="inlineStr">
        <is>
          <t>Year</t>
        </is>
      </c>
      <c r="B7" s="5" t="inlineStr">
        <is>
          <t>Government — Camphor trees</t>
        </is>
      </c>
      <c r="C7" s="5" t="inlineStr">
        <is>
          <t>Government — Other trees</t>
        </is>
      </c>
      <c r="D7" s="5" t="inlineStr">
        <is>
          <t>Private — Camphor trees</t>
        </is>
      </c>
      <c r="E7" s="5" t="inlineStr">
        <is>
          <t>Private — Other trees</t>
        </is>
      </c>
      <c r="F7" s="5" t="inlineStr">
        <is>
          <t>Total</t>
        </is>
      </c>
    </row>
    <row r="8">
      <c r="A8" s="9" t="n">
        <v>1924</v>
      </c>
      <c r="B8" s="9" t="n">
        <v>701</v>
      </c>
      <c r="C8" s="9" t="n">
        <v>937</v>
      </c>
      <c r="D8" s="9" t="n">
        <v>799</v>
      </c>
      <c r="E8" s="8" t="n">
        <v>6815</v>
      </c>
      <c r="F8" s="8" t="n">
        <v>9252</v>
      </c>
    </row>
    <row r="9">
      <c r="A9" s="9" t="n">
        <v>1925</v>
      </c>
      <c r="B9" s="9" t="n">
        <v>526</v>
      </c>
      <c r="C9" s="9" t="n">
        <v>998</v>
      </c>
      <c r="D9" s="9" t="n">
        <v>852</v>
      </c>
      <c r="E9" s="8" t="n">
        <v>8482</v>
      </c>
      <c r="F9" s="8" t="n">
        <v>10858</v>
      </c>
    </row>
    <row r="10">
      <c r="A10" s="9" t="n">
        <v>1926</v>
      </c>
      <c r="B10" t="inlineStr">
        <is>
          <t>—</t>
        </is>
      </c>
      <c r="C10" s="9" t="n">
        <v>965</v>
      </c>
      <c r="D10" s="9" t="n">
        <v>704</v>
      </c>
      <c r="E10" s="8" t="n">
        <v>7813</v>
      </c>
      <c r="F10" s="8" t="n">
        <v>9482</v>
      </c>
    </row>
    <row r="12">
      <c r="A12" s="2" t="inlineStr">
        <is>
          <t>Transcriber's notes</t>
        </is>
      </c>
    </row>
    <row r="13">
      <c r="A13" t="inlineStr">
        <is>
          <t>Row totals reconcile for 1924 (9,252), 1925 (10,858) and 1926 (9,482).</t>
        </is>
      </c>
    </row>
  </sheetData>
  <hyperlinks>
    <hyperlink xmlns:r="http://schemas.openxmlformats.org/officeDocument/2006/relationships" ref="A5" r:id="rId1"/>
  </hyperlinks>
  <pageMargins left="0.75" right="0.75" top="1" bottom="1" header="0.5" footer="0.5"/>
</worksheet>
</file>

<file path=xl/worksheets/sheet678.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Area of Cultivation (in 1,000 "ko")</t>
        </is>
      </c>
    </row>
    <row r="2">
      <c r="A2" t="inlineStr">
        <is>
          <t>Taiwan (Formosa) · printed pp. 491</t>
        </is>
      </c>
    </row>
    <row r="3">
      <c r="A3" t="inlineStr">
        <is>
          <t>AGRICULTURE</t>
        </is>
      </c>
    </row>
    <row r="4">
      <c r="A4" t="inlineStr">
        <is>
          <t>Scan: https://archive.org/details/japan-year-book-1930/page/n550/mode/1up</t>
        </is>
      </c>
    </row>
    <row r="5">
      <c r="A5" s="3" t="inlineStr">
        <is>
          <t>← Contents</t>
        </is>
      </c>
    </row>
    <row r="7">
      <c r="A7" s="5" t="inlineStr">
        <is>
          <t>Dec.</t>
        </is>
      </c>
      <c r="B7" s="5" t="inlineStr">
        <is>
          <t>Real area — Paddy</t>
        </is>
      </c>
      <c r="C7" s="5" t="inlineStr">
        <is>
          <t>Real area — Upland</t>
        </is>
      </c>
      <c r="D7" s="5" t="inlineStr">
        <is>
          <t>Area of plantation — Rice</t>
        </is>
      </c>
      <c r="E7" s="5" t="inlineStr">
        <is>
          <t>Area of plantation — Sweet potato</t>
        </is>
      </c>
      <c r="F7" s="5" t="inlineStr">
        <is>
          <t>Area of plantation — Beans, etc.</t>
        </is>
      </c>
      <c r="G7" s="5" t="inlineStr">
        <is>
          <t>Area of plantation — Sugar cane</t>
        </is>
      </c>
      <c r="H7" s="5" t="inlineStr">
        <is>
          <t>Area of plantation — Ground nuts</t>
        </is>
      </c>
    </row>
    <row r="8">
      <c r="A8" s="9" t="n">
        <v>1925</v>
      </c>
      <c r="B8" s="9" t="n">
        <v>385</v>
      </c>
      <c r="C8" s="9" t="n">
        <v>414</v>
      </c>
      <c r="D8" s="9" t="n">
        <v>567</v>
      </c>
      <c r="E8" s="9" t="n">
        <v>126</v>
      </c>
      <c r="F8" s="9" t="n">
        <v>24</v>
      </c>
      <c r="G8" s="9" t="n">
        <v>130</v>
      </c>
      <c r="H8" s="9" t="n">
        <v>26</v>
      </c>
    </row>
    <row r="9">
      <c r="A9" s="9" t="n">
        <v>1926</v>
      </c>
      <c r="B9" s="9" t="n">
        <v>393</v>
      </c>
      <c r="C9" s="9" t="n">
        <v>420</v>
      </c>
      <c r="D9" s="9" t="n">
        <v>584</v>
      </c>
      <c r="E9" s="9" t="n">
        <v>128</v>
      </c>
      <c r="F9" s="9" t="n">
        <v>24</v>
      </c>
      <c r="G9" s="9" t="n">
        <v>123</v>
      </c>
      <c r="H9" s="9" t="n">
        <v>27</v>
      </c>
    </row>
    <row r="10">
      <c r="A10" s="9" t="n">
        <v>1927</v>
      </c>
      <c r="B10" s="9" t="n">
        <v>399</v>
      </c>
      <c r="C10" s="9" t="n">
        <v>422</v>
      </c>
      <c r="D10" s="9" t="n">
        <v>603</v>
      </c>
      <c r="E10" s="9" t="n">
        <v>128</v>
      </c>
      <c r="F10" s="9" t="n">
        <v>23</v>
      </c>
      <c r="G10" s="9" t="n">
        <v>99</v>
      </c>
      <c r="H10" s="9" t="n">
        <v>27</v>
      </c>
    </row>
    <row r="12">
      <c r="A12" s="2" t="inlineStr">
        <is>
          <t>Transcriber's notes</t>
        </is>
      </c>
    </row>
    <row r="13">
      <c r="A13" t="inlineStr">
        <is>
          <t>No totals printed.</t>
        </is>
      </c>
    </row>
  </sheetData>
  <hyperlinks>
    <hyperlink xmlns:r="http://schemas.openxmlformats.org/officeDocument/2006/relationships" ref="A5" r:id="rId1"/>
  </hyperlinks>
  <pageMargins left="0.75" right="0.75" top="1" bottom="1" header="0.5" footer="0.5"/>
</worksheet>
</file>

<file path=xl/worksheets/sheet679.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Crops (in 1,000)</t>
        </is>
      </c>
    </row>
    <row r="2">
      <c r="A2" t="inlineStr">
        <is>
          <t>Taiwan (Formosa) · printed pp. 492</t>
        </is>
      </c>
    </row>
    <row r="3">
      <c r="A3" t="inlineStr">
        <is>
          <t>Scan: https://archive.org/details/japan-year-book-1930/page/n551/mode/1up</t>
        </is>
      </c>
    </row>
    <row r="4">
      <c r="A4" s="3" t="inlineStr">
        <is>
          <t>← Contents</t>
        </is>
      </c>
    </row>
    <row r="6">
      <c r="A6" s="5" t="inlineStr">
        <is>
          <t>Dec.</t>
        </is>
      </c>
      <c r="B6" s="5" t="inlineStr">
        <is>
          <t>Rice</t>
        </is>
      </c>
      <c r="C6" s="5" t="inlineStr">
        <is>
          <t>Ground nuts (koku)</t>
        </is>
      </c>
      <c r="D6" s="5" t="inlineStr">
        <is>
          <t>Sweet potato (kin)</t>
        </is>
      </c>
      <c r="E6" s="5" t="inlineStr">
        <is>
          <t>Beans, peas, etc. (koku)</t>
        </is>
      </c>
      <c r="F6" s="5" t="inlineStr">
        <is>
          <t>Jute (kin)</t>
        </is>
      </c>
      <c r="G6" s="5" t="inlineStr">
        <is>
          <t>Ramie (kin)</t>
        </is>
      </c>
    </row>
    <row r="7">
      <c r="A7" s="9" t="n">
        <v>1925</v>
      </c>
      <c r="B7" s="9" t="n">
        <v>6443</v>
      </c>
      <c r="C7" s="9" t="n">
        <v>428</v>
      </c>
      <c r="D7" s="8" t="n">
        <v>1908914</v>
      </c>
      <c r="E7" s="9" t="n">
        <v>893</v>
      </c>
      <c r="F7" s="8" t="n">
        <v>5942</v>
      </c>
      <c r="G7" s="8" t="n">
        <v>2110</v>
      </c>
    </row>
    <row r="8">
      <c r="A8" s="9" t="n">
        <v>1926</v>
      </c>
      <c r="B8" s="8" t="n">
        <v>6214</v>
      </c>
      <c r="C8" s="9" t="n">
        <v>454</v>
      </c>
      <c r="D8" s="8" t="n">
        <v>1931848</v>
      </c>
      <c r="E8" s="9" t="n">
        <v>87</v>
      </c>
      <c r="F8" s="8" t="n">
        <v>6144</v>
      </c>
      <c r="G8" s="8" t="n">
        <v>2118</v>
      </c>
    </row>
    <row r="9">
      <c r="A9" s="9" t="n">
        <v>1927</v>
      </c>
      <c r="B9" s="8" t="n">
        <v>6898</v>
      </c>
      <c r="C9" s="9" t="n">
        <v>470</v>
      </c>
      <c r="D9" s="8" t="n">
        <v>2125079</v>
      </c>
      <c r="E9" s="9" t="n">
        <v>90</v>
      </c>
      <c r="F9" s="8" t="n">
        <v>6083</v>
      </c>
      <c r="G9" s="8" t="n">
        <v>1932</v>
      </c>
    </row>
    <row r="11">
      <c r="A11" s="2" t="inlineStr">
        <is>
          <t>Transcriber's notes</t>
        </is>
      </c>
    </row>
    <row r="12">
      <c r="A12" t="inlineStr">
        <is>
          <t>1925 Rice printed "6443" without separator — transcribed as printed.</t>
        </is>
      </c>
    </row>
    <row r="13">
      <c r="A13" t="inlineStr">
        <is>
          <t>Beans 1925 "893" vs 87 and 90 in later years — transcribed as printed.</t>
        </is>
      </c>
    </row>
    <row r="14">
      <c r="A14" t="inlineStr">
        <is>
          <t>No totals printed.</t>
        </is>
      </c>
    </row>
  </sheetData>
  <hyperlinks>
    <hyperlink xmlns:r="http://schemas.openxmlformats.org/officeDocument/2006/relationships" ref="A4" r:id="rId1"/>
  </hyperlinks>
  <pageMargins left="0.75" right="0.75" top="1" bottom="1" header="0.5" footer="0.5"/>
</worksheet>
</file>

<file path=xl/worksheets/sheet68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Fruits (in 1,000 "kin")</t>
        </is>
      </c>
    </row>
    <row r="2">
      <c r="A2" t="inlineStr">
        <is>
          <t>Taiwan (Formosa) · printed pp. 492</t>
        </is>
      </c>
    </row>
    <row r="3">
      <c r="A3" t="inlineStr">
        <is>
          <t>Scan: https://archive.org/details/japan-year-book-1930/page/n551/mode/1up</t>
        </is>
      </c>
    </row>
    <row r="4">
      <c r="A4" s="3" t="inlineStr">
        <is>
          <t>← Contents</t>
        </is>
      </c>
    </row>
    <row r="6">
      <c r="A6" s="5" t="inlineStr">
        <is>
          <t>Dec.</t>
        </is>
      </c>
      <c r="B6" s="5" t="inlineStr">
        <is>
          <t>Oranges</t>
        </is>
      </c>
      <c r="C6" s="5" t="inlineStr">
        <is>
          <t>Longan</t>
        </is>
      </c>
      <c r="D6" s="5" t="inlineStr">
        <is>
          <t>Banana</t>
        </is>
      </c>
      <c r="E6" s="5" t="inlineStr">
        <is>
          <t>Pine-apple*</t>
        </is>
      </c>
    </row>
    <row r="7">
      <c r="A7" s="9" t="n">
        <v>1925</v>
      </c>
      <c r="B7" s="8" t="n">
        <v>23622</v>
      </c>
      <c r="C7" s="8" t="n">
        <v>16915</v>
      </c>
      <c r="D7" s="8" t="n">
        <v>267642</v>
      </c>
      <c r="E7" s="8" t="n">
        <v>14228</v>
      </c>
    </row>
    <row r="8">
      <c r="A8" s="9" t="n">
        <v>1926</v>
      </c>
      <c r="B8" s="8" t="n">
        <v>24097</v>
      </c>
      <c r="C8" s="8" t="n">
        <v>7882</v>
      </c>
      <c r="D8" s="8" t="n">
        <v>277970</v>
      </c>
      <c r="E8" s="8" t="n">
        <v>16052</v>
      </c>
    </row>
    <row r="9">
      <c r="A9" s="9" t="n">
        <v>1927</v>
      </c>
      <c r="B9" s="8" t="n">
        <v>28608</v>
      </c>
      <c r="C9" s="8" t="n">
        <v>4185</v>
      </c>
      <c r="D9" s="8" t="n">
        <v>223902</v>
      </c>
      <c r="E9" s="8" t="n">
        <v>20912</v>
      </c>
    </row>
    <row r="11">
      <c r="A11" s="2" t="inlineStr">
        <is>
          <t>Footnotes</t>
        </is>
      </c>
    </row>
    <row r="12">
      <c r="A12" t="inlineStr">
        <is>
          <t>*represents number in unit of 1,000.</t>
        </is>
      </c>
    </row>
    <row r="14">
      <c r="A14" s="2" t="inlineStr">
        <is>
          <t>Transcriber's notes</t>
        </is>
      </c>
    </row>
    <row r="15">
      <c r="A15" t="inlineStr">
        <is>
          <t>No totals printed.</t>
        </is>
      </c>
    </row>
  </sheetData>
  <hyperlinks>
    <hyperlink xmlns:r="http://schemas.openxmlformats.org/officeDocument/2006/relationships" ref="A4" r:id="rId1"/>
  </hyperlinks>
  <pageMargins left="0.75" right="0.75" top="1" bottom="1" header="0.5" footer="0.5"/>
</worksheet>
</file>

<file path=xl/worksheets/sheet681.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Live Stock (No. in 1,000)</t>
        </is>
      </c>
    </row>
    <row r="2">
      <c r="A2" t="inlineStr">
        <is>
          <t>Taiwan (Formosa) · printed pp. 492</t>
        </is>
      </c>
    </row>
    <row r="3">
      <c r="A3" t="inlineStr">
        <is>
          <t>Scan: https://archive.org/details/japan-year-book-1930/page/n551/mode/1up</t>
        </is>
      </c>
    </row>
    <row r="4">
      <c r="A4" s="3" t="inlineStr">
        <is>
          <t>← Contents</t>
        </is>
      </c>
    </row>
    <row r="6">
      <c r="A6" s="5" t="inlineStr">
        <is>
          <t>Dec.</t>
        </is>
      </c>
      <c r="B6" s="5" t="inlineStr">
        <is>
          <t>Buffalo</t>
        </is>
      </c>
      <c r="C6" s="5" t="inlineStr">
        <is>
          <t>Cattle</t>
        </is>
      </c>
      <c r="D6" s="5" t="inlineStr">
        <is>
          <t>Swine</t>
        </is>
      </c>
      <c r="E6" s="5" t="inlineStr">
        <is>
          <t>Goats</t>
        </is>
      </c>
    </row>
    <row r="7">
      <c r="A7" s="9" t="n">
        <v>1925</v>
      </c>
      <c r="B7" s="9" t="n">
        <v>286</v>
      </c>
      <c r="C7" s="9" t="n">
        <v>88</v>
      </c>
      <c r="D7" s="8" t="n">
        <v>1435</v>
      </c>
      <c r="E7" s="9" t="n">
        <v>98</v>
      </c>
    </row>
    <row r="8">
      <c r="A8" s="9" t="n">
        <v>1926</v>
      </c>
      <c r="B8" s="9" t="n">
        <v>288</v>
      </c>
      <c r="C8" s="9" t="n">
        <v>87</v>
      </c>
      <c r="D8" s="8" t="n">
        <v>1562</v>
      </c>
      <c r="E8" s="9" t="n">
        <v>89</v>
      </c>
    </row>
    <row r="9">
      <c r="A9" s="9" t="n">
        <v>1927</v>
      </c>
      <c r="B9" s="9" t="n">
        <v>292</v>
      </c>
      <c r="C9" s="9" t="n">
        <v>87</v>
      </c>
      <c r="D9" s="8" t="n">
        <v>1642</v>
      </c>
      <c r="E9" t="inlineStr">
        <is>
          <t>—</t>
        </is>
      </c>
    </row>
    <row r="11">
      <c r="A11" s="2" t="inlineStr">
        <is>
          <t>Transcriber's notes</t>
        </is>
      </c>
    </row>
    <row r="12">
      <c r="A12" t="inlineStr">
        <is>
          <t>No totals printed.</t>
        </is>
      </c>
    </row>
  </sheetData>
  <hyperlinks>
    <hyperlink xmlns:r="http://schemas.openxmlformats.org/officeDocument/2006/relationships" ref="A4" r:id="rId1"/>
  </hyperlinks>
  <pageMargins left="0.75" right="0.75" top="1" bottom="1" header="0.5" footer="0.5"/>
</worksheet>
</file>

<file path=xl/worksheets/sheet68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Value of Catches and Products (¥1,000)</t>
        </is>
      </c>
    </row>
    <row r="2">
      <c r="A2" t="inlineStr">
        <is>
          <t>Taiwan (Formosa) · printed pp. 492</t>
        </is>
      </c>
    </row>
    <row r="3">
      <c r="A3" t="inlineStr">
        <is>
          <t>FISHERY AND MARINE PRODUCTS</t>
        </is>
      </c>
    </row>
    <row r="4">
      <c r="A4" t="inlineStr">
        <is>
          <t>Scan: https://archive.org/details/japan-year-book-1930/page/n551/mode/1up</t>
        </is>
      </c>
    </row>
    <row r="5">
      <c r="A5" s="3" t="inlineStr">
        <is>
          <t>← Contents</t>
        </is>
      </c>
    </row>
    <row r="7">
      <c r="A7" s="5" t="inlineStr">
        <is>
          <t>Dec.</t>
        </is>
      </c>
      <c r="B7" s="5" t="inlineStr">
        <is>
          <t>Catches — Fish</t>
        </is>
      </c>
      <c r="C7" s="5" t="inlineStr">
        <is>
          <t>Catches — Shellfish</t>
        </is>
      </c>
      <c r="D7" s="5" t="inlineStr">
        <is>
          <t>Catches — Seaweed</t>
        </is>
      </c>
      <c r="E7" s="5" t="inlineStr">
        <is>
          <t>Catches — Total</t>
        </is>
      </c>
      <c r="F7" s="5" t="inlineStr">
        <is>
          <t>Marine products</t>
        </is>
      </c>
      <c r="G7" s="5" t="inlineStr">
        <is>
          <t>Aquiculture</t>
        </is>
      </c>
    </row>
    <row r="8">
      <c r="A8" s="9" t="n">
        <v>1925</v>
      </c>
      <c r="B8" s="8" t="n">
        <v>8629</v>
      </c>
      <c r="C8" s="8" t="n">
        <v>1292</v>
      </c>
      <c r="D8" s="9" t="n">
        <v>110</v>
      </c>
      <c r="E8" s="8" t="n">
        <v>10031</v>
      </c>
      <c r="F8" s="8" t="n">
        <v>3581</v>
      </c>
      <c r="G8" s="8" t="n">
        <v>3167</v>
      </c>
    </row>
    <row r="9">
      <c r="A9" s="9" t="n">
        <v>1926</v>
      </c>
      <c r="B9" s="8" t="n">
        <v>8942</v>
      </c>
      <c r="C9" s="8" t="n">
        <v>1240</v>
      </c>
      <c r="D9" s="9" t="n">
        <v>43</v>
      </c>
      <c r="E9" s="8" t="n">
        <v>10226</v>
      </c>
      <c r="F9" s="8" t="n">
        <v>2823</v>
      </c>
      <c r="G9" s="8" t="n">
        <v>3326</v>
      </c>
    </row>
    <row r="10">
      <c r="A10" s="9" t="n">
        <v>1927</v>
      </c>
      <c r="B10" s="8" t="n">
        <v>10025</v>
      </c>
      <c r="C10" s="9" t="n">
        <v>761</v>
      </c>
      <c r="D10" s="9" t="n">
        <v>35</v>
      </c>
      <c r="E10" s="8" t="n">
        <v>10822</v>
      </c>
      <c r="F10" s="8" t="n">
        <v>2505</v>
      </c>
      <c r="G10" s="8" t="n">
        <v>3920</v>
      </c>
    </row>
    <row r="12">
      <c r="A12" s="2" t="inlineStr">
        <is>
          <t>Transcriber's notes</t>
        </is>
      </c>
    </row>
    <row r="13">
      <c r="A13" t="inlineStr">
        <is>
          <t>Catches Total: 1925 10,031 reconciles; 1926 parts sum to 10,225 vs 10,226 (diff 1) and 1927 10,821 vs 10,822 (diff 1) — do NOT reconcile.</t>
        </is>
      </c>
    </row>
    <row r="14">
      <c r="A14" t="inlineStr">
        <is>
          <t>1926 Marine products printed "2.823" (period as separator) — transcribed as printed.</t>
        </is>
      </c>
    </row>
  </sheetData>
  <hyperlinks>
    <hyperlink xmlns:r="http://schemas.openxmlformats.org/officeDocument/2006/relationships" ref="A5" r:id="rId1"/>
  </hyperlinks>
  <pageMargins left="0.75" right="0.75" top="1" bottom="1" header="0.5" footer="0.5"/>
</worksheet>
</file>

<file path=xl/worksheets/sheet68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[Mining production (¥1,000)]</t>
        </is>
      </c>
    </row>
    <row r="2">
      <c r="A2" t="inlineStr">
        <is>
          <t>Taiwan (Formosa) · printed pp. 492</t>
        </is>
      </c>
    </row>
    <row r="3">
      <c r="A3" t="inlineStr">
        <is>
          <t>MINING — The production in the last few years is as follows (¥1,000):—</t>
        </is>
      </c>
    </row>
    <row r="4">
      <c r="A4" t="inlineStr">
        <is>
          <t>Scan: https://archive.org/details/japan-year-book-1930/page/n551/mode/1up</t>
        </is>
      </c>
    </row>
    <row r="5">
      <c r="A5" s="3" t="inlineStr">
        <is>
          <t>← Contents</t>
        </is>
      </c>
    </row>
    <row r="7">
      <c r="A7" s="5" t="inlineStr">
        <is>
          <t>Year</t>
        </is>
      </c>
      <c r="B7" s="5" t="inlineStr">
        <is>
          <t>Gold</t>
        </is>
      </c>
      <c r="C7" s="5" t="inlineStr">
        <is>
          <t>Alluvial gold</t>
        </is>
      </c>
      <c r="D7" s="5" t="inlineStr">
        <is>
          <t>Goldcopper</t>
        </is>
      </c>
      <c r="E7" s="5" t="inlineStr">
        <is>
          <t>Copper</t>
        </is>
      </c>
      <c r="F7" s="5" t="inlineStr">
        <is>
          <t>Coal</t>
        </is>
      </c>
      <c r="G7" s="5" t="inlineStr">
        <is>
          <t>Petroleum</t>
        </is>
      </c>
    </row>
    <row r="8">
      <c r="A8" s="9" t="n">
        <v>1925</v>
      </c>
      <c r="B8" s="9" t="n">
        <v>370</v>
      </c>
      <c r="C8" s="9" t="n">
        <v>5</v>
      </c>
      <c r="D8" s="9" t="n">
        <v>579</v>
      </c>
      <c r="E8" s="9" t="n">
        <v>61</v>
      </c>
      <c r="F8" s="8" t="n">
        <v>12999</v>
      </c>
      <c r="G8" s="9" t="n">
        <v>278</v>
      </c>
    </row>
    <row r="9">
      <c r="A9" s="9" t="n">
        <v>1926</v>
      </c>
      <c r="B9" s="9" t="n">
        <v>417</v>
      </c>
      <c r="C9" s="9" t="n">
        <v>10</v>
      </c>
      <c r="D9" s="8" t="n">
        <v>1121</v>
      </c>
      <c r="E9" s="9" t="n">
        <v>261</v>
      </c>
      <c r="F9" s="8" t="n">
        <v>13300</v>
      </c>
      <c r="G9" s="8" t="n">
        <v>1103</v>
      </c>
    </row>
    <row r="10">
      <c r="A10" s="9" t="n">
        <v>1927</v>
      </c>
      <c r="B10" s="9" t="n">
        <v>610</v>
      </c>
      <c r="C10" s="9" t="n">
        <v>11</v>
      </c>
      <c r="D10" s="8" t="n">
        <v>1269</v>
      </c>
      <c r="E10" s="9" t="n">
        <v>171</v>
      </c>
      <c r="F10" s="8" t="n">
        <v>16933</v>
      </c>
      <c r="G10" s="8" t="n">
        <v>1936</v>
      </c>
    </row>
    <row r="12">
      <c r="A12" s="2" t="inlineStr">
        <is>
          <t>Transcriber's notes</t>
        </is>
      </c>
    </row>
    <row r="13">
      <c r="A13" t="inlineStr">
        <is>
          <t>No totals printed.</t>
        </is>
      </c>
    </row>
  </sheetData>
  <hyperlinks>
    <hyperlink xmlns:r="http://schemas.openxmlformats.org/officeDocument/2006/relationships" ref="A5" r:id="rId1"/>
  </hyperlinks>
  <pageMargins left="0.75" right="0.75" top="1" bottom="1" header="0.5" footer="0.5"/>
</worksheet>
</file>

<file path=xl/worksheets/sheet68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[Sugar cane: crop per "ko" and total output]</t>
        </is>
      </c>
    </row>
    <row r="2">
      <c r="A2" t="inlineStr">
        <is>
          <t>Taiwan (Formosa) · printed pp. 493</t>
        </is>
      </c>
    </row>
    <row r="3">
      <c r="A3" t="inlineStr">
        <is>
          <t>Sugar Industry</t>
        </is>
      </c>
    </row>
    <row r="4">
      <c r="A4" t="inlineStr">
        <is>
          <t>Scan: https://archive.org/details/japan-year-book-1930/page/n552/mode/1up</t>
        </is>
      </c>
    </row>
    <row r="5">
      <c r="A5" s="3" t="inlineStr">
        <is>
          <t>← Contents</t>
        </is>
      </c>
    </row>
    <row r="7">
      <c r="A7" s="5" t="inlineStr">
        <is>
          <t>Year</t>
        </is>
      </c>
      <c r="B7" s="5" t="inlineStr">
        <is>
          <t>Crop per "Ko"</t>
        </is>
      </c>
    </row>
    <row r="8">
      <c r="A8" s="9" t="n">
        <v>1918</v>
      </c>
      <c r="B8" s="8" t="n">
        <v>45314</v>
      </c>
    </row>
    <row r="9">
      <c r="A9" s="9" t="n">
        <v>1923</v>
      </c>
      <c r="B9" s="8" t="n">
        <v>56867</v>
      </c>
    </row>
    <row r="10">
      <c r="A10" s="9" t="n">
        <v>1927</v>
      </c>
      <c r="B10" s="8" t="n">
        <v>74436</v>
      </c>
    </row>
    <row r="12">
      <c r="A12" s="5" t="inlineStr">
        <is>
          <t>Year</t>
        </is>
      </c>
      <c r="B12" s="5" t="inlineStr">
        <is>
          <t>Total output (1,000 piculs)</t>
        </is>
      </c>
    </row>
    <row r="13">
      <c r="A13" s="9" t="n">
        <v>1919</v>
      </c>
      <c r="B13" s="8" t="n">
        <v>486356</v>
      </c>
    </row>
    <row r="14">
      <c r="A14" s="9" t="n">
        <v>1923</v>
      </c>
      <c r="B14" s="8" t="n">
        <v>592320</v>
      </c>
    </row>
    <row r="15">
      <c r="A15" s="9" t="n">
        <v>1928</v>
      </c>
      <c r="B15" s="8" t="n">
        <v>966754</v>
      </c>
    </row>
    <row r="17">
      <c r="A17" s="2" t="inlineStr">
        <is>
          <t>Transcriber's notes</t>
        </is>
      </c>
    </row>
    <row r="18">
      <c r="A18" t="inlineStr">
        <is>
          <t>Two small side-by-side tables with different years and columns; one part each.</t>
        </is>
      </c>
    </row>
    <row r="19">
      <c r="A19" t="inlineStr">
        <is>
          <t>Heading of the second printed "Tota output" (sic).</t>
        </is>
      </c>
    </row>
  </sheetData>
  <hyperlinks>
    <hyperlink xmlns:r="http://schemas.openxmlformats.org/officeDocument/2006/relationships" ref="A5" r:id="rId1"/>
  </hyperlinks>
  <pageMargins left="0.75" right="0.75" top="1" bottom="1" header="0.5" footer="0.5"/>
</worksheet>
</file>

<file path=xl/worksheets/sheet68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sugar (in 1,000 kin)]</t>
        </is>
      </c>
    </row>
    <row r="2">
      <c r="A2" t="inlineStr">
        <is>
          <t>Taiwan (Formosa) · printed pp. 493</t>
        </is>
      </c>
    </row>
    <row r="3">
      <c r="A3" t="inlineStr">
        <is>
          <t>The output of sugar makes the following record (in 1,000 kin):—</t>
        </is>
      </c>
    </row>
    <row r="4">
      <c r="A4" t="inlineStr">
        <is>
          <t>Scan: https://archive.org/details/japan-year-book-1930/page/n552/mode/1up</t>
        </is>
      </c>
    </row>
    <row r="5">
      <c r="A5" s="3" t="inlineStr">
        <is>
          <t>← Contents</t>
        </is>
      </c>
    </row>
    <row r="7">
      <c r="A7" s="5" t="inlineStr">
        <is>
          <t>Year ended Oct.</t>
        </is>
      </c>
      <c r="B7" s="5" t="inlineStr">
        <is>
          <t>Coarse man'ture</t>
        </is>
      </c>
      <c r="C7" s="5" t="inlineStr">
        <is>
          <t>Raw</t>
        </is>
      </c>
      <c r="D7" s="5" t="inlineStr">
        <is>
          <t>Refined</t>
        </is>
      </c>
      <c r="E7" s="5" t="inlineStr">
        <is>
          <t>Molasses</t>
        </is>
      </c>
    </row>
    <row r="8">
      <c r="A8" s="9" t="n">
        <v>1925</v>
      </c>
      <c r="B8" t="inlineStr">
        <is>
          <t>—</t>
        </is>
      </c>
      <c r="C8" s="8" t="n">
        <v>45364</v>
      </c>
      <c r="D8" s="8" t="n">
        <v>42891</v>
      </c>
      <c r="E8" s="8" t="n">
        <v>2053</v>
      </c>
    </row>
    <row r="9">
      <c r="A9" s="9" t="n">
        <v>1926</v>
      </c>
      <c r="B9" t="inlineStr">
        <is>
          <t>—</t>
        </is>
      </c>
      <c r="C9" s="8" t="n">
        <v>51190</v>
      </c>
      <c r="D9" s="8" t="n">
        <v>48731</v>
      </c>
      <c r="E9" s="8" t="n">
        <v>2734</v>
      </c>
    </row>
    <row r="10">
      <c r="A10" s="9" t="n">
        <v>1927</v>
      </c>
      <c r="B10" t="inlineStr">
        <is>
          <t>—</t>
        </is>
      </c>
      <c r="C10" s="8" t="n">
        <v>53509</v>
      </c>
      <c r="D10" s="8" t="n">
        <v>49955</v>
      </c>
      <c r="E10" s="8" t="n">
        <v>2047</v>
      </c>
    </row>
    <row r="12">
      <c r="A12" s="2" t="inlineStr">
        <is>
          <t>Transcriber's notes</t>
        </is>
      </c>
    </row>
    <row r="13">
      <c r="A13" t="inlineStr">
        <is>
          <t>1927 Raw "53,509": heavily inked, second digit read as 3.</t>
        </is>
      </c>
    </row>
    <row r="14">
      <c r="A14" t="inlineStr">
        <is>
          <t>No totals printed.</t>
        </is>
      </c>
    </row>
  </sheetData>
  <hyperlinks>
    <hyperlink xmlns:r="http://schemas.openxmlformats.org/officeDocument/2006/relationships" ref="A5" r:id="rId1"/>
  </hyperlinks>
  <pageMargins left="0.75" right="0.75" top="1" bottom="1" header="0.5" footer="0.5"/>
</worksheet>
</file>

<file path=xl/worksheets/sheet686.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Production at the Modern-style Refineries (1000 "Kin")</t>
        </is>
      </c>
    </row>
    <row r="2">
      <c r="A2" t="inlineStr">
        <is>
          <t>Taiwan (Formosa) · printed pp. 493</t>
        </is>
      </c>
    </row>
    <row r="3">
      <c r="A3" t="inlineStr">
        <is>
          <t>Scan: https://archive.org/details/japan-year-book-1930/page/n552/mode/1up</t>
        </is>
      </c>
    </row>
    <row r="4">
      <c r="A4" s="3" t="inlineStr">
        <is>
          <t>← Contents</t>
        </is>
      </c>
    </row>
    <row r="6">
      <c r="A6" s="5" t="inlineStr">
        <is>
          <t>Refining Cos.</t>
        </is>
      </c>
      <c r="B6" s="5" t="inlineStr">
        <is>
          <t>Year ended Oct. — 1927</t>
        </is>
      </c>
      <c r="C6" s="5" t="inlineStr">
        <is>
          <t>Year ended Oct. — 1926</t>
        </is>
      </c>
    </row>
    <row r="7">
      <c r="A7" t="inlineStr">
        <is>
          <t>Teikoku</t>
        </is>
      </c>
      <c r="B7" s="8" t="n">
        <v>88327</v>
      </c>
      <c r="C7" s="8" t="n">
        <v>90108</v>
      </c>
    </row>
    <row r="8">
      <c r="A8" t="inlineStr">
        <is>
          <t>Niitaka</t>
        </is>
      </c>
      <c r="B8" s="8" t="n">
        <v>53047</v>
      </c>
      <c r="C8" s="8" t="n">
        <v>52655</v>
      </c>
    </row>
    <row r="9">
      <c r="A9" t="inlineStr">
        <is>
          <t>Toyo</t>
        </is>
      </c>
      <c r="B9" s="8" t="n">
        <v>81812</v>
      </c>
      <c r="C9" s="8" t="n">
        <v>104825</v>
      </c>
    </row>
    <row r="10">
      <c r="A10" t="inlineStr">
        <is>
          <t>Meiji</t>
        </is>
      </c>
      <c r="B10" s="8" t="n">
        <v>86705</v>
      </c>
      <c r="C10" s="8" t="n">
        <v>115539</v>
      </c>
    </row>
    <row r="11">
      <c r="A11" t="inlineStr">
        <is>
          <t>Dai-Nippon</t>
        </is>
      </c>
      <c r="B11" s="8" t="n">
        <v>61301</v>
      </c>
      <c r="C11" s="8" t="n">
        <v>86639</v>
      </c>
    </row>
    <row r="12">
      <c r="A12" t="inlineStr">
        <is>
          <t>Ensuiko</t>
        </is>
      </c>
      <c r="B12" s="10" t="n">
        <v>87.376</v>
      </c>
      <c r="C12" s="8" t="n">
        <v>93349</v>
      </c>
    </row>
    <row r="13">
      <c r="A13" t="inlineStr">
        <is>
          <t>Taiwan</t>
        </is>
      </c>
      <c r="B13" s="8" t="n">
        <v>180159</v>
      </c>
      <c r="C13" s="8" t="n">
        <v>206322</v>
      </c>
    </row>
    <row r="14">
      <c r="A14" t="inlineStr">
        <is>
          <t>Tainan</t>
        </is>
      </c>
      <c r="B14" s="8" t="n">
        <v>11303</v>
      </c>
      <c r="C14" s="8" t="n">
        <v>14402</v>
      </c>
    </row>
    <row r="15">
      <c r="A15" t="inlineStr">
        <is>
          <t>Shinko</t>
        </is>
      </c>
      <c r="B15" s="8" t="n">
        <v>8718</v>
      </c>
      <c r="C15" s="8" t="n">
        <v>8954</v>
      </c>
    </row>
    <row r="16">
      <c r="A16" t="inlineStr">
        <is>
          <t>Taito</t>
        </is>
      </c>
      <c r="B16" s="8" t="n">
        <v>4654</v>
      </c>
      <c r="C16" s="8" t="n">
        <v>3351</v>
      </c>
    </row>
    <row r="17">
      <c r="A17" t="inlineStr">
        <is>
          <t>Shinchiku</t>
        </is>
      </c>
      <c r="B17" s="8" t="n">
        <v>2437</v>
      </c>
      <c r="C17" s="10" t="n">
        <v>4.277</v>
      </c>
    </row>
    <row r="18">
      <c r="A18" t="inlineStr">
        <is>
          <t>Saroku</t>
        </is>
      </c>
      <c r="B18" s="8" t="n">
        <v>4017</v>
      </c>
      <c r="C18" s="8" t="n">
        <v>4836</v>
      </c>
    </row>
    <row r="19">
      <c r="A19" t="inlineStr">
        <is>
          <t>Total</t>
        </is>
      </c>
      <c r="B19" s="8" t="n">
        <v>685234</v>
      </c>
      <c r="C19" s="8" t="n">
        <v>811344</v>
      </c>
    </row>
    <row r="21">
      <c r="A21" s="2" t="inlineStr">
        <is>
          <t>Transcriber's notes</t>
        </is>
      </c>
    </row>
    <row r="22">
      <c r="A22" t="inlineStr">
        <is>
          <t>Side-by-side layout merged (left block then right block).</t>
        </is>
      </c>
    </row>
    <row r="23">
      <c r="A23" t="inlineStr">
        <is>
          <t>Ensuiko 1927 ("87.376") and Shinchiku 1926 ("4.277") are printed with a period as separator — transcribed as printed.</t>
        </is>
      </c>
    </row>
    <row r="24">
      <c r="A24" t="inlineStr">
        <is>
          <t>Total does NOT reconcile: companies sum to 669,856 (1927) vs printed 685,234 (diff 15,378) and 785,257 (1926) vs printed 811,344 (diff 26,087). Cells re-read; the total may include unlisted companies, though it is not labelled "incl. others".</t>
        </is>
      </c>
    </row>
  </sheetData>
  <hyperlinks>
    <hyperlink xmlns:r="http://schemas.openxmlformats.org/officeDocument/2006/relationships" ref="A4" r:id="rId1"/>
  </hyperlinks>
  <pageMargins left="0.75" right="0.75" top="1" bottom="1" header="0.5" footer="0.5"/>
</worksheet>
</file>

<file path=xl/worksheets/sheet687.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[Tea production]</t>
        </is>
      </c>
    </row>
    <row r="2">
      <c r="A2" t="inlineStr">
        <is>
          <t>Taiwan (Formosa) · printed pp. 494</t>
        </is>
      </c>
    </row>
    <row r="3">
      <c r="A3" t="inlineStr">
        <is>
          <t>TEA — Amount of tea product is shown below:— (introduced at the foot of p. 493)</t>
        </is>
      </c>
    </row>
    <row r="4">
      <c r="A4" t="inlineStr">
        <is>
          <t>Scan: https://archive.org/details/japan-year-book-1930/page/n553/mode/1up</t>
        </is>
      </c>
    </row>
    <row r="5">
      <c r="A5" s="3" t="inlineStr">
        <is>
          <t>← Contents</t>
        </is>
      </c>
    </row>
    <row r="7">
      <c r="A7" s="5" t="inlineStr">
        <is>
          <t>Year</t>
        </is>
      </c>
      <c r="B7" s="5" t="inlineStr">
        <is>
          <t>Coarse — Quantity (1,000 kin)</t>
        </is>
      </c>
      <c r="C7" s="5" t="inlineStr">
        <is>
          <t>Coarse — Value (Yen 1,000)</t>
        </is>
      </c>
      <c r="D7" s="5" t="inlineStr">
        <is>
          <t>Refined — Quantity (1,000 kin)</t>
        </is>
      </c>
      <c r="E7" s="5" t="inlineStr">
        <is>
          <t>Refined — Value (Yen 1,000)</t>
        </is>
      </c>
    </row>
    <row r="8">
      <c r="A8" s="9" t="n">
        <v>1925</v>
      </c>
      <c r="B8" s="8" t="n">
        <v>20094</v>
      </c>
      <c r="C8" s="8" t="n">
        <v>7242</v>
      </c>
      <c r="D8" s="8" t="n">
        <v>16950</v>
      </c>
      <c r="E8" s="8" t="n">
        <v>11773</v>
      </c>
    </row>
    <row r="9">
      <c r="A9" s="9" t="n">
        <v>1926</v>
      </c>
      <c r="B9" s="8" t="n">
        <v>19895</v>
      </c>
      <c r="C9" s="8" t="n">
        <v>7542</v>
      </c>
      <c r="D9" s="8" t="n">
        <v>17585</v>
      </c>
      <c r="E9" s="8" t="n">
        <v>12681</v>
      </c>
    </row>
    <row r="10">
      <c r="A10" s="9" t="n">
        <v>1927</v>
      </c>
      <c r="B10" s="8" t="n">
        <v>19316</v>
      </c>
      <c r="C10" s="8" t="n">
        <v>6446</v>
      </c>
      <c r="D10" s="8" t="n">
        <v>17265</v>
      </c>
      <c r="E10" s="8" t="n">
        <v>13471</v>
      </c>
    </row>
    <row r="12">
      <c r="A12" s="2" t="inlineStr">
        <is>
          <t>Transcriber's notes</t>
        </is>
      </c>
    </row>
    <row r="13">
      <c r="A13" t="inlineStr">
        <is>
          <t>Table printed at the top of p. 494, introduced by the text at the foot of p. 493 (p0552).</t>
        </is>
      </c>
    </row>
    <row r="14">
      <c r="A14" t="inlineStr">
        <is>
          <t>No totals printed.</t>
        </is>
      </c>
    </row>
  </sheetData>
  <hyperlinks>
    <hyperlink xmlns:r="http://schemas.openxmlformats.org/officeDocument/2006/relationships" ref="A5" r:id="rId1"/>
  </hyperlinks>
  <pageMargins left="0.75" right="0.75" top="1" bottom="1" header="0.5" footer="0.5"/>
</worksheet>
</file>

<file path=xl/worksheets/sheet68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[Camphor output and sale]</t>
        </is>
      </c>
    </row>
    <row r="2">
      <c r="A2" t="inlineStr">
        <is>
          <t>Taiwan (Formosa) · printed pp. 494</t>
        </is>
      </c>
    </row>
    <row r="3">
      <c r="A3" t="inlineStr">
        <is>
          <t>STATE MONOPOLY — Camphor. The output and sale for the past few years are as follows:</t>
        </is>
      </c>
    </row>
    <row r="4">
      <c r="A4" t="inlineStr">
        <is>
          <t>Scan: https://archive.org/details/japan-year-book-1930/page/n553/mode/1up</t>
        </is>
      </c>
    </row>
    <row r="5">
      <c r="A5" s="3" t="inlineStr">
        <is>
          <t>← Contents</t>
        </is>
      </c>
    </row>
    <row r="7">
      <c r="A7" s="5" t="inlineStr">
        <is>
          <t>Year ending March</t>
        </is>
      </c>
      <c r="B7" s="5" t="inlineStr">
        <is>
          <t>Output (1,000 kin) — Camphor</t>
        </is>
      </c>
      <c r="C7" s="5" t="inlineStr">
        <is>
          <t>Output (1,000 kin) — Cam. oil</t>
        </is>
      </c>
      <c r="D7" s="5" t="inlineStr">
        <is>
          <t>Output (1,000 kin) — Total</t>
        </is>
      </c>
      <c r="E7" s="5" t="inlineStr">
        <is>
          <t>Sale by Gov't (Yen 1,000) — Camphor</t>
        </is>
      </c>
      <c r="F7" s="5" t="inlineStr">
        <is>
          <t>Sale by Gov't (Yen 1,000) — Cam. oil</t>
        </is>
      </c>
    </row>
    <row r="8">
      <c r="A8" s="9" t="n">
        <v>1924</v>
      </c>
      <c r="B8" s="8" t="n">
        <v>2428</v>
      </c>
      <c r="C8" s="8" t="n">
        <v>10509</v>
      </c>
      <c r="D8" s="8" t="n">
        <v>10788</v>
      </c>
      <c r="E8" s="8" t="n">
        <v>10799</v>
      </c>
      <c r="F8" s="8" t="n">
        <v>2425</v>
      </c>
    </row>
    <row r="9">
      <c r="A9" s="9" t="n">
        <v>1925</v>
      </c>
      <c r="B9" s="8" t="n">
        <v>1966</v>
      </c>
      <c r="C9" s="8" t="n">
        <v>3992</v>
      </c>
      <c r="D9" s="8" t="n">
        <v>5988</v>
      </c>
      <c r="E9" s="8" t="n">
        <v>8280</v>
      </c>
      <c r="F9" s="8" t="n">
        <v>2556</v>
      </c>
    </row>
    <row r="10">
      <c r="A10" s="9" t="n">
        <v>1926</v>
      </c>
      <c r="B10" s="8" t="n">
        <v>1809</v>
      </c>
      <c r="C10" s="8" t="n">
        <v>3733</v>
      </c>
      <c r="D10" s="8" t="n">
        <v>5542</v>
      </c>
      <c r="E10" s="8" t="n">
        <v>8778</v>
      </c>
      <c r="F10" s="8" t="n">
        <v>2962</v>
      </c>
    </row>
    <row r="12">
      <c r="A12" s="2" t="inlineStr">
        <is>
          <t>Transcriber's notes</t>
        </is>
      </c>
    </row>
    <row r="13">
      <c r="A13" t="inlineStr">
        <is>
          <t>Output Total: 1926 1,809 + 3,733 = 5,542 — reconciles. 1925 1,966 + 3,992 = 5,958 vs printed 5,988 — does NOT reconcile (diff 30). 1924 2,428 + 10,509 = 12,937 vs printed 10,788 — does NOT reconcile (diff 2,149); 1924 Cam. oil "10,509" has a stray mark between 0 and 5 but the digits read clearly.</t>
        </is>
      </c>
    </row>
  </sheetData>
  <hyperlinks>
    <hyperlink xmlns:r="http://schemas.openxmlformats.org/officeDocument/2006/relationships" ref="A5" r:id="rId1"/>
  </hyperlinks>
  <pageMargins left="0.75" right="0.75" top="1" bottom="1" header="0.5" footer="0.5"/>
</worksheet>
</file>

<file path=xl/worksheets/sheet689.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Trade with Japan Proper (Yen 1,000)</t>
        </is>
      </c>
    </row>
    <row r="2">
      <c r="A2" t="inlineStr">
        <is>
          <t>Taiwan (Formosa) · printed pp. 494</t>
        </is>
      </c>
    </row>
    <row r="3">
      <c r="A3" t="inlineStr">
        <is>
          <t>TRADE</t>
        </is>
      </c>
    </row>
    <row r="4">
      <c r="A4" t="inlineStr">
        <is>
          <t>Scan: https://archive.org/details/japan-year-book-1930/page/n553/mode/1up</t>
        </is>
      </c>
    </row>
    <row r="5">
      <c r="A5" s="3" t="inlineStr">
        <is>
          <t>← Contents</t>
        </is>
      </c>
    </row>
    <row r="7">
      <c r="A7" s="2" t="inlineStr">
        <is>
          <t>Trade with Japan Proper (Yen 1,000) [left]</t>
        </is>
      </c>
    </row>
    <row r="8">
      <c r="A8" s="5" t="inlineStr">
        <is>
          <t>Year</t>
        </is>
      </c>
      <c r="B8" s="5" t="inlineStr">
        <is>
          <t>Commodities — Exports</t>
        </is>
      </c>
      <c r="C8" s="5" t="inlineStr">
        <is>
          <t>Commodities — Imports</t>
        </is>
      </c>
      <c r="D8" s="5" t="inlineStr">
        <is>
          <t>Specie &amp; bullion — Exp.</t>
        </is>
      </c>
      <c r="E8" s="5" t="inlineStr">
        <is>
          <t>Specie &amp; bullion — Imp.</t>
        </is>
      </c>
    </row>
    <row r="9">
      <c r="A9" s="9" t="n">
        <v>1924</v>
      </c>
      <c r="B9" s="8" t="n">
        <v>211098</v>
      </c>
      <c r="C9" s="8" t="n">
        <v>86573</v>
      </c>
      <c r="D9" s="9" t="n">
        <v>131</v>
      </c>
      <c r="E9" s="9" t="n">
        <v>282</v>
      </c>
    </row>
    <row r="10">
      <c r="A10" s="9" t="n">
        <v>1925</v>
      </c>
      <c r="B10" s="8" t="n">
        <v>215248</v>
      </c>
      <c r="C10" s="8" t="n">
        <v>129906</v>
      </c>
      <c r="D10" t="inlineStr">
        <is>
          <t>—</t>
        </is>
      </c>
      <c r="E10" s="9" t="n">
        <v>420</v>
      </c>
    </row>
    <row r="11">
      <c r="A11" s="9" t="n">
        <v>1926</v>
      </c>
      <c r="B11" s="8" t="n">
        <v>202109</v>
      </c>
      <c r="C11" s="8" t="n">
        <v>121405</v>
      </c>
      <c r="D11" t="inlineStr">
        <is>
          <t>—</t>
        </is>
      </c>
      <c r="E11" s="9" t="n">
        <v>250</v>
      </c>
    </row>
    <row r="12">
      <c r="A12" s="9" t="n">
        <v>1927</v>
      </c>
      <c r="B12" s="8" t="n">
        <v>201078</v>
      </c>
      <c r="C12" s="8" t="n">
        <v>121108</v>
      </c>
      <c r="D12" t="inlineStr">
        <is>
          <t>—</t>
        </is>
      </c>
      <c r="E12" t="inlineStr">
        <is>
          <t>—</t>
        </is>
      </c>
    </row>
    <row r="13">
      <c r="A13" s="9" t="n">
        <v>1928</v>
      </c>
      <c r="B13" s="8" t="n">
        <v>214522</v>
      </c>
      <c r="C13" s="8" t="n">
        <v>132318</v>
      </c>
      <c r="D13" s="9" t="n">
        <v>19</v>
      </c>
      <c r="E13" t="inlineStr">
        <is>
          <t>—</t>
        </is>
      </c>
    </row>
    <row r="15">
      <c r="A15" s="2" t="inlineStr">
        <is>
          <t>Trade with Japan Proper (Yen 1,000) [right]</t>
        </is>
      </c>
    </row>
    <row r="16">
      <c r="A16" s="5" t="inlineStr">
        <is>
          <t>Year</t>
        </is>
      </c>
      <c r="B16" s="5" t="inlineStr">
        <is>
          <t>Commodities — Exports</t>
        </is>
      </c>
      <c r="C16" s="5" t="inlineStr">
        <is>
          <t>Commodities — Imports</t>
        </is>
      </c>
      <c r="D16" s="5" t="inlineStr">
        <is>
          <t>Specie &amp; bullion — Exp.</t>
        </is>
      </c>
      <c r="E16" s="5" t="inlineStr">
        <is>
          <t>Specie &amp; bullion — Imp.</t>
        </is>
      </c>
    </row>
    <row r="17">
      <c r="A17" s="9" t="n">
        <v>1924</v>
      </c>
      <c r="B17" s="8" t="n">
        <v>42575</v>
      </c>
      <c r="C17" s="8" t="n">
        <v>46424</v>
      </c>
      <c r="D17" t="inlineStr">
        <is>
          <t>—</t>
        </is>
      </c>
      <c r="E17" t="inlineStr">
        <is>
          <t>—</t>
        </is>
      </c>
    </row>
    <row r="18">
      <c r="A18" s="9" t="n">
        <v>1925</v>
      </c>
      <c r="B18" s="8" t="n">
        <v>47965</v>
      </c>
      <c r="C18" s="8" t="n">
        <v>56489</v>
      </c>
      <c r="D18" t="inlineStr">
        <is>
          <t>—</t>
        </is>
      </c>
      <c r="E18" t="inlineStr">
        <is>
          <t>—</t>
        </is>
      </c>
    </row>
    <row r="19">
      <c r="A19" s="9" t="n">
        <v>1926</v>
      </c>
      <c r="B19" s="8" t="n">
        <v>49323</v>
      </c>
      <c r="C19" s="8" t="n">
        <v>62008</v>
      </c>
      <c r="D19" t="inlineStr">
        <is>
          <t>—</t>
        </is>
      </c>
      <c r="E19" s="9" t="n">
        <v>30</v>
      </c>
    </row>
    <row r="20">
      <c r="A20" s="9" t="n">
        <v>1927</v>
      </c>
      <c r="B20" s="8" t="n">
        <v>44598</v>
      </c>
      <c r="C20" s="8" t="n">
        <v>65840</v>
      </c>
      <c r="D20" t="inlineStr">
        <is>
          <t>—</t>
        </is>
      </c>
      <c r="E20" s="9" t="n">
        <v>3</v>
      </c>
    </row>
    <row r="21">
      <c r="A21" s="9" t="n">
        <v>1928</v>
      </c>
      <c r="B21" s="8" t="n">
        <v>33896</v>
      </c>
      <c r="C21" s="8" t="n">
        <v>58336</v>
      </c>
      <c r="D21" t="inlineStr">
        <is>
          <t>—</t>
        </is>
      </c>
      <c r="E21" t="inlineStr">
        <is>
          <t>—</t>
        </is>
      </c>
    </row>
    <row r="23">
      <c r="A23" s="2" t="inlineStr">
        <is>
          <t>Transcriber's notes</t>
        </is>
      </c>
    </row>
    <row r="24">
      <c r="A24" t="inlineStr">
        <is>
          <t>Two side-by-side tables are both headed "Trade with Japan Proper (Yen 1,000)" as printed; the right-hand one presumably is trade with foreign countries (heading evidently a misprint). Kept as two parts rather than merged.</t>
        </is>
      </c>
    </row>
    <row r="25">
      <c r="A25" t="inlineStr">
        <is>
          <t>Right table, Imp. 1926 "30" and 1927 "3" are at the page edge and may be cut off (possibly more digits beyond the margin).</t>
        </is>
      </c>
    </row>
    <row r="26">
      <c r="A26" t="inlineStr">
        <is>
          <t>No totals printed.</t>
        </is>
      </c>
    </row>
  </sheetData>
  <hyperlinks>
    <hyperlink xmlns:r="http://schemas.openxmlformats.org/officeDocument/2006/relationships" ref="A5" r:id="rId1"/>
  </hyperlinks>
  <pageMargins left="0.75" right="0.75" top="1" bottom="1" header="0.5" footer="0.5"/>
</worksheet>
</file>

<file path=xl/worksheets/sheet690.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Chief Exports (¥1,000)</t>
        </is>
      </c>
    </row>
    <row r="2">
      <c r="A2" t="inlineStr">
        <is>
          <t>Taiwan (Formosa) · printed pp. 494</t>
        </is>
      </c>
    </row>
    <row r="3">
      <c r="A3" t="inlineStr">
        <is>
          <t>Scan: https://archive.org/details/japan-year-book-1930/page/n553/mode/1up</t>
        </is>
      </c>
    </row>
    <row r="4">
      <c r="A4" s="3" t="inlineStr">
        <is>
          <t>← Contents</t>
        </is>
      </c>
    </row>
    <row r="6">
      <c r="A6" s="5" t="inlineStr">
        <is>
          <t>Year</t>
        </is>
      </c>
      <c r="B6" s="5" t="inlineStr">
        <is>
          <t>Rice</t>
        </is>
      </c>
      <c r="C6" s="5" t="inlineStr">
        <is>
          <t>Tea</t>
        </is>
      </c>
      <c r="D6" s="5" t="inlineStr">
        <is>
          <t>Sugar</t>
        </is>
      </c>
      <c r="E6" s="5" t="inlineStr">
        <is>
          <t>Camphor</t>
        </is>
      </c>
      <c r="F6" s="5" t="inlineStr">
        <is>
          <t>Alcohol</t>
        </is>
      </c>
      <c r="G6" s="5" t="inlineStr">
        <is>
          <t>Coal</t>
        </is>
      </c>
    </row>
    <row r="7">
      <c r="A7" s="9" t="n">
        <v>1926</v>
      </c>
      <c r="B7" t="inlineStr">
        <is>
          <t>—</t>
        </is>
      </c>
      <c r="C7" s="8" t="n">
        <v>12380</v>
      </c>
      <c r="D7" s="8" t="n">
        <v>3558</v>
      </c>
      <c r="E7" s="8" t="n">
        <v>2010</v>
      </c>
      <c r="F7" t="inlineStr">
        <is>
          <t>—</t>
        </is>
      </c>
      <c r="G7" s="8" t="n">
        <v>8437</v>
      </c>
    </row>
    <row r="8">
      <c r="A8" s="9" t="n">
        <v>1927</v>
      </c>
      <c r="B8" s="8" t="n">
        <v>67813</v>
      </c>
      <c r="C8" s="8" t="n">
        <v>11783</v>
      </c>
      <c r="D8" s="8" t="n">
        <v>98884</v>
      </c>
      <c r="E8" s="8" t="n">
        <v>2973</v>
      </c>
      <c r="F8" s="8" t="n">
        <v>5471</v>
      </c>
      <c r="G8" s="8" t="n">
        <v>7658</v>
      </c>
    </row>
    <row r="9">
      <c r="A9" s="9" t="n">
        <v>1928</v>
      </c>
      <c r="B9" s="8" t="n">
        <v>53227</v>
      </c>
      <c r="C9" s="8" t="n">
        <v>10029</v>
      </c>
      <c r="D9" s="8" t="n">
        <v>122663</v>
      </c>
      <c r="E9" s="8" t="n">
        <v>4788</v>
      </c>
      <c r="F9" s="8" t="n">
        <v>5612</v>
      </c>
      <c r="G9" s="8" t="n">
        <v>4874</v>
      </c>
    </row>
    <row r="11">
      <c r="A11" s="2" t="inlineStr">
        <is>
          <t>Transcriber's notes</t>
        </is>
      </c>
    </row>
    <row r="12">
      <c r="A12" t="inlineStr">
        <is>
          <t>Coal column faintly printed; 7,658 and 4,874 read at high magnification (the 7 of 4,874 is faint).</t>
        </is>
      </c>
    </row>
    <row r="13">
      <c r="A13" t="inlineStr">
        <is>
          <t>1926 Sugar "3,558" — transcribed as printed.</t>
        </is>
      </c>
    </row>
    <row r="14">
      <c r="A14" t="inlineStr">
        <is>
          <t>No totals printed.</t>
        </is>
      </c>
    </row>
  </sheetData>
  <hyperlinks>
    <hyperlink xmlns:r="http://schemas.openxmlformats.org/officeDocument/2006/relationships" ref="A4" r:id="rId1"/>
  </hyperlinks>
  <pageMargins left="0.75" right="0.75" top="1" bottom="1" header="0.5" footer="0.5"/>
</worksheet>
</file>

<file path=xl/worksheets/sheet691.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Chief Imports (¥1,000)</t>
        </is>
      </c>
    </row>
    <row r="2">
      <c r="A2" t="inlineStr">
        <is>
          <t>Taiwan (Formosa) · printed pp. 495</t>
        </is>
      </c>
    </row>
    <row r="3">
      <c r="A3" t="inlineStr">
        <is>
          <t>Scan: https://archive.org/details/japan-year-book-1930/page/n554/mode/1up</t>
        </is>
      </c>
    </row>
    <row r="4">
      <c r="A4" s="3" t="inlineStr">
        <is>
          <t>← Contents</t>
        </is>
      </c>
    </row>
    <row r="6">
      <c r="A6" s="5" t="inlineStr">
        <is>
          <t>Year</t>
        </is>
      </c>
      <c r="B6" s="5" t="inlineStr">
        <is>
          <t>Opium</t>
        </is>
      </c>
      <c r="C6" s="5" t="inlineStr">
        <is>
          <t>Petroleum</t>
        </is>
      </c>
      <c r="D6" s="5" t="inlineStr">
        <is>
          <t>Tobacco leaf</t>
        </is>
      </c>
      <c r="E6" s="5" t="inlineStr">
        <is>
          <t>Beans and peas</t>
        </is>
      </c>
      <c r="F6" s="5" t="inlineStr">
        <is>
          <t>Straw matting</t>
        </is>
      </c>
      <c r="G6" s="5" t="inlineStr">
        <is>
          <t>Iron manufacture</t>
        </is>
      </c>
    </row>
    <row r="7">
      <c r="A7" s="9" t="n">
        <v>1926</v>
      </c>
      <c r="B7" s="9" t="n">
        <v>987</v>
      </c>
      <c r="C7" s="8" t="n">
        <v>1107</v>
      </c>
      <c r="D7" s="9" t="n">
        <v>754</v>
      </c>
      <c r="E7" s="8" t="n">
        <v>3657</v>
      </c>
      <c r="F7" t="inlineStr">
        <is>
          <t>—</t>
        </is>
      </c>
      <c r="G7" s="9" t="n">
        <v>746</v>
      </c>
    </row>
    <row r="8">
      <c r="A8" s="9" t="n">
        <v>1927</v>
      </c>
      <c r="B8" s="9" t="n">
        <v>837</v>
      </c>
      <c r="C8" s="9" t="n">
        <v>952</v>
      </c>
      <c r="D8" s="9" t="n">
        <v>910</v>
      </c>
      <c r="E8" s="8" t="n">
        <v>3549</v>
      </c>
      <c r="F8" s="9" t="n">
        <v>695</v>
      </c>
      <c r="G8" s="8" t="n">
        <v>3086</v>
      </c>
    </row>
    <row r="9">
      <c r="A9" s="9" t="n">
        <v>1928</v>
      </c>
      <c r="B9" s="9" t="n">
        <v>452</v>
      </c>
      <c r="C9" s="8" t="n">
        <v>1632</v>
      </c>
      <c r="D9" s="9" t="n">
        <v>345</v>
      </c>
      <c r="E9" s="8" t="n">
        <v>4642</v>
      </c>
      <c r="F9" s="9" t="n">
        <v>612</v>
      </c>
      <c r="G9" s="8" t="n">
        <v>3298</v>
      </c>
    </row>
    <row r="11">
      <c r="A11" s="2" t="inlineStr">
        <is>
          <t>Transcriber's notes</t>
        </is>
      </c>
    </row>
    <row r="12">
      <c r="A12" t="inlineStr">
        <is>
          <t>No totals printed.</t>
        </is>
      </c>
    </row>
  </sheetData>
  <hyperlinks>
    <hyperlink xmlns:r="http://schemas.openxmlformats.org/officeDocument/2006/relationships" ref="A4" r:id="rId1"/>
  </hyperlinks>
  <pageMargins left="0.75" right="0.75" top="1" bottom="1" header="0.5" footer="0.5"/>
</worksheet>
</file>

<file path=xl/worksheets/sheet69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Distribution of Exports (¥1,000)</t>
        </is>
      </c>
    </row>
    <row r="2">
      <c r="A2" t="inlineStr">
        <is>
          <t>Taiwan (Formosa) · printed pp. 495</t>
        </is>
      </c>
    </row>
    <row r="3">
      <c r="A3" t="inlineStr">
        <is>
          <t>Scan: https://archive.org/details/japan-year-book-1930/page/n554/mode/1up</t>
        </is>
      </c>
    </row>
    <row r="4">
      <c r="A4" s="3" t="inlineStr">
        <is>
          <t>← Contents</t>
        </is>
      </c>
    </row>
    <row r="6">
      <c r="A6" s="5" t="inlineStr">
        <is>
          <t>Year</t>
        </is>
      </c>
      <c r="B6" s="5" t="inlineStr">
        <is>
          <t>China</t>
        </is>
      </c>
      <c r="C6" s="5" t="inlineStr">
        <is>
          <t>Hongkong</t>
        </is>
      </c>
      <c r="D6" s="5" t="inlineStr">
        <is>
          <t>Dutch Indies</t>
        </is>
      </c>
      <c r="E6" s="5" t="inlineStr">
        <is>
          <t>Great Britain</t>
        </is>
      </c>
      <c r="F6" s="5" t="inlineStr">
        <is>
          <t>U.S.A.</t>
        </is>
      </c>
      <c r="G6" s="5" t="inlineStr">
        <is>
          <t>Siam</t>
        </is>
      </c>
      <c r="H6" s="5" t="inlineStr">
        <is>
          <t>Kwantung</t>
        </is>
      </c>
    </row>
    <row r="7">
      <c r="A7" s="9" t="n">
        <v>1926</v>
      </c>
      <c r="B7" s="8" t="n">
        <v>29760</v>
      </c>
      <c r="C7" s="8" t="n">
        <v>4458</v>
      </c>
      <c r="D7" s="8" t="n">
        <v>4021</v>
      </c>
      <c r="E7" s="9" t="n">
        <v>966</v>
      </c>
      <c r="F7" s="8" t="n">
        <v>6241</v>
      </c>
      <c r="G7" s="9" t="n">
        <v>874</v>
      </c>
      <c r="H7" s="8" t="n">
        <v>1262</v>
      </c>
    </row>
    <row r="8">
      <c r="A8" s="9" t="n">
        <v>1927</v>
      </c>
      <c r="B8" s="8" t="n">
        <v>24791</v>
      </c>
      <c r="C8" s="8" t="n">
        <v>6082</v>
      </c>
      <c r="D8" s="8" t="n">
        <v>3787</v>
      </c>
      <c r="E8" s="8" t="n">
        <v>1179</v>
      </c>
      <c r="F8" s="8" t="n">
        <v>5601</v>
      </c>
      <c r="G8" s="9" t="n">
        <v>371</v>
      </c>
      <c r="H8" s="9" t="n">
        <v>907</v>
      </c>
    </row>
    <row r="9">
      <c r="A9" s="9" t="n">
        <v>1928</v>
      </c>
      <c r="B9" s="8" t="n">
        <v>15301</v>
      </c>
      <c r="C9" s="8" t="n">
        <v>5076</v>
      </c>
      <c r="D9" s="8" t="n">
        <v>4232</v>
      </c>
      <c r="E9" s="8" t="n">
        <v>1141</v>
      </c>
      <c r="F9" s="8" t="n">
        <v>6335</v>
      </c>
      <c r="G9" s="9" t="n">
        <v>42</v>
      </c>
      <c r="H9" s="9" t="n">
        <v>795</v>
      </c>
    </row>
    <row r="11">
      <c r="A11" s="2" t="inlineStr">
        <is>
          <t>Transcriber's notes</t>
        </is>
      </c>
    </row>
    <row r="12">
      <c r="A12" t="inlineStr">
        <is>
          <t>No totals printed.</t>
        </is>
      </c>
    </row>
    <row r="13">
      <c r="A13" t="inlineStr">
        <is>
          <t>Separators in some cells (e.g. Dutch Indies 1927) look like periods at this scan resolution; transcribed as commas.</t>
        </is>
      </c>
    </row>
  </sheetData>
  <hyperlinks>
    <hyperlink xmlns:r="http://schemas.openxmlformats.org/officeDocument/2006/relationships" ref="A4" r:id="rId1"/>
  </hyperlinks>
  <pageMargins left="0.75" right="0.75" top="1" bottom="1" header="0.5" footer="0.5"/>
</worksheet>
</file>

<file path=xl/worksheets/sheet69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Distribution of Imports (¥1,000)</t>
        </is>
      </c>
    </row>
    <row r="2">
      <c r="A2" t="inlineStr">
        <is>
          <t>Taiwan (Formosa) · printed pp. 495</t>
        </is>
      </c>
    </row>
    <row r="3">
      <c r="A3" t="inlineStr">
        <is>
          <t>Scan: https://archive.org/details/japan-year-book-1930/page/n554/mode/1up</t>
        </is>
      </c>
    </row>
    <row r="4">
      <c r="A4" s="3" t="inlineStr">
        <is>
          <t>← Contents</t>
        </is>
      </c>
    </row>
    <row r="6">
      <c r="A6" s="5" t="inlineStr">
        <is>
          <t>Year</t>
        </is>
      </c>
      <c r="B6" s="5" t="inlineStr">
        <is>
          <t>China</t>
        </is>
      </c>
      <c r="C6" s="5" t="inlineStr">
        <is>
          <t>British India</t>
        </is>
      </c>
      <c r="D6" s="5" t="inlineStr">
        <is>
          <t>Dutch Indies</t>
        </is>
      </c>
      <c r="E6" s="5" t="inlineStr">
        <is>
          <t>Great Britain</t>
        </is>
      </c>
      <c r="F6" s="5" t="inlineStr">
        <is>
          <t>U.S.A.</t>
        </is>
      </c>
      <c r="G6" s="5" t="inlineStr">
        <is>
          <t>Australia</t>
        </is>
      </c>
      <c r="H6" s="5" t="inlineStr">
        <is>
          <t>Kwantung</t>
        </is>
      </c>
    </row>
    <row r="7">
      <c r="A7" s="9" t="n">
        <v>1926</v>
      </c>
      <c r="B7" s="8" t="n">
        <v>27217</v>
      </c>
      <c r="C7" s="8" t="n">
        <v>10573</v>
      </c>
      <c r="D7" s="8" t="n">
        <v>4110</v>
      </c>
      <c r="E7" s="8" t="n">
        <v>2705</v>
      </c>
      <c r="F7" s="8" t="n">
        <v>2102</v>
      </c>
      <c r="G7" s="9" t="n">
        <v>805</v>
      </c>
      <c r="H7" s="8" t="n">
        <v>2033</v>
      </c>
    </row>
    <row r="8">
      <c r="A8" s="9" t="n">
        <v>1927</v>
      </c>
      <c r="B8" s="8" t="n">
        <v>22928</v>
      </c>
      <c r="C8" s="8" t="n">
        <v>15165</v>
      </c>
      <c r="D8" s="8" t="n">
        <v>2884</v>
      </c>
      <c r="E8" s="8" t="n">
        <v>3074</v>
      </c>
      <c r="F8" s="8" t="n">
        <v>2695</v>
      </c>
      <c r="G8" s="9" t="n">
        <v>478</v>
      </c>
      <c r="H8" s="8" t="n">
        <v>4530</v>
      </c>
    </row>
    <row r="9">
      <c r="A9" s="9" t="n">
        <v>1928</v>
      </c>
      <c r="B9" s="8" t="n">
        <v>27081</v>
      </c>
      <c r="C9" s="8" t="n">
        <v>5001</v>
      </c>
      <c r="D9" s="8" t="n">
        <v>2078</v>
      </c>
      <c r="E9" s="8" t="n">
        <v>3251</v>
      </c>
      <c r="F9" s="8" t="n">
        <v>4105</v>
      </c>
      <c r="G9" s="9" t="n">
        <v>21</v>
      </c>
      <c r="H9" s="8" t="n">
        <v>2141</v>
      </c>
    </row>
    <row r="11">
      <c r="A11" s="2" t="inlineStr">
        <is>
          <t>Transcriber's notes</t>
        </is>
      </c>
    </row>
    <row r="12">
      <c r="A12" t="inlineStr">
        <is>
          <t>No totals printed.</t>
        </is>
      </c>
    </row>
  </sheetData>
  <hyperlinks>
    <hyperlink xmlns:r="http://schemas.openxmlformats.org/officeDocument/2006/relationships" ref="A4" r:id="rId1"/>
  </hyperlinks>
  <pageMargins left="0.75" right="0.75" top="1" bottom="1" header="0.5" footer="0.5"/>
</worksheet>
</file>

<file path=xl/worksheets/sheet69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[Progress of road-making]</t>
        </is>
      </c>
    </row>
    <row r="2">
      <c r="A2" t="inlineStr">
        <is>
          <t>Taiwan (Formosa) · printed pp. 495</t>
        </is>
      </c>
    </row>
    <row r="3">
      <c r="A3" t="inlineStr">
        <is>
          <t>Public Works — The progress of road-making is tabulated below:—</t>
        </is>
      </c>
    </row>
    <row r="4">
      <c r="A4" t="inlineStr">
        <is>
          <t>Scan: https://archive.org/details/japan-year-book-1930/page/n554/mode/1up</t>
        </is>
      </c>
    </row>
    <row r="5">
      <c r="A5" s="3" t="inlineStr">
        <is>
          <t>← Contents</t>
        </is>
      </c>
    </row>
    <row r="7">
      <c r="A7" s="5" t="inlineStr">
        <is>
          <t>Year</t>
        </is>
      </c>
      <c r="B7" s="5" t="inlineStr">
        <is>
          <t>Roads (ri)</t>
        </is>
      </c>
      <c r="C7" s="5" t="inlineStr">
        <is>
          <t>Bridges (ken)</t>
        </is>
      </c>
    </row>
    <row r="8">
      <c r="A8" s="9" t="n">
        <v>1899</v>
      </c>
      <c r="B8" s="8" t="n">
        <v>1715</v>
      </c>
      <c r="C8" s="8" t="n">
        <v>6413</v>
      </c>
    </row>
    <row r="9">
      <c r="A9" s="9" t="n">
        <v>1916</v>
      </c>
      <c r="B9" s="8" t="n">
        <v>7382</v>
      </c>
      <c r="C9" s="8" t="n">
        <v>34105</v>
      </c>
    </row>
    <row r="10">
      <c r="A10" s="9" t="n">
        <v>1921</v>
      </c>
      <c r="B10" s="8" t="n">
        <v>7202</v>
      </c>
      <c r="C10" s="8" t="n">
        <v>29721</v>
      </c>
    </row>
    <row r="11">
      <c r="A11" s="9" t="n">
        <v>1925</v>
      </c>
      <c r="B11" s="8" t="n">
        <v>6744</v>
      </c>
      <c r="C11" s="8" t="n">
        <v>37468</v>
      </c>
    </row>
    <row r="12">
      <c r="A12" s="9" t="n">
        <v>1927</v>
      </c>
      <c r="B12" s="8" t="n">
        <v>6978</v>
      </c>
      <c r="C12" s="8" t="n">
        <v>44354</v>
      </c>
    </row>
    <row r="14">
      <c r="A14" s="2" t="inlineStr">
        <is>
          <t>Transcriber's notes</t>
        </is>
      </c>
    </row>
    <row r="15">
      <c r="A15" t="inlineStr">
        <is>
          <t>No totals printed.</t>
        </is>
      </c>
    </row>
  </sheetData>
  <hyperlinks>
    <hyperlink xmlns:r="http://schemas.openxmlformats.org/officeDocument/2006/relationships" ref="A5" r:id="rId1"/>
  </hyperlinks>
  <pageMargins left="0.75" right="0.75" top="1" bottom="1" header="0.5" footer="0.5"/>
</worksheet>
</file>

<file path=xl/worksheets/sheet69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[State railways: financial results (¥1,000)]</t>
        </is>
      </c>
    </row>
    <row r="2">
      <c r="A2" t="inlineStr">
        <is>
          <t>Taiwan (Formosa) · printed pp. 496</t>
        </is>
      </c>
    </row>
    <row r="3">
      <c r="A3" t="inlineStr">
        <is>
          <t>COMMUNICATION AND RAILWAYS — The financial result is shown in ¥1,000 as follows:— (introduced at the foot of p. 495)</t>
        </is>
      </c>
    </row>
    <row r="4">
      <c r="A4" t="inlineStr">
        <is>
          <t>Scan: https://archive.org/details/japan-year-book-1930/page/n555/mode/1up</t>
        </is>
      </c>
    </row>
    <row r="5">
      <c r="A5" s="3" t="inlineStr">
        <is>
          <t>← Contents</t>
        </is>
      </c>
    </row>
    <row r="7">
      <c r="A7" s="5" t="inlineStr">
        <is>
          <t>Year</t>
        </is>
      </c>
      <c r="B7" s="5" t="inlineStr">
        <is>
          <t>Earnings</t>
        </is>
      </c>
      <c r="C7" s="5" t="inlineStr">
        <is>
          <t>Working expenses</t>
        </is>
      </c>
      <c r="D7" s="5" t="inlineStr">
        <is>
          <t>Balance</t>
        </is>
      </c>
      <c r="E7" s="5" t="inlineStr">
        <is>
          <t>Net profit</t>
        </is>
      </c>
    </row>
    <row r="8">
      <c r="A8" s="9" t="n">
        <v>1925</v>
      </c>
      <c r="B8" t="inlineStr"/>
      <c r="C8" s="8" t="n">
        <v>9128</v>
      </c>
      <c r="D8" s="8" t="n">
        <v>7222</v>
      </c>
      <c r="E8" s="8" t="n">
        <v>6585</v>
      </c>
    </row>
    <row r="9">
      <c r="A9" s="9" t="n">
        <v>1926</v>
      </c>
      <c r="B9" s="8" t="n">
        <v>17252</v>
      </c>
      <c r="C9" s="8" t="n">
        <v>9524</v>
      </c>
      <c r="D9" s="8" t="n">
        <v>7727</v>
      </c>
      <c r="E9" s="8" t="n">
        <v>6894</v>
      </c>
    </row>
    <row r="10">
      <c r="A10" s="9" t="n">
        <v>1927</v>
      </c>
      <c r="B10" s="8" t="n">
        <v>18996</v>
      </c>
      <c r="C10" s="8" t="n">
        <v>10595</v>
      </c>
      <c r="D10" s="8" t="n">
        <v>8401</v>
      </c>
      <c r="E10" s="8" t="n">
        <v>7223</v>
      </c>
    </row>
    <row r="12">
      <c r="A12" s="2" t="inlineStr">
        <is>
          <t>Transcriber's notes</t>
        </is>
      </c>
    </row>
    <row r="13">
      <c r="A13" t="inlineStr">
        <is>
          <t>Table printed at the top of p. 496, introduced by the text at the foot of p. 495 (p0554).</t>
        </is>
      </c>
    </row>
    <row r="14">
      <c r="A14" t="inlineStr">
        <is>
          <t>1925 Earnings: heavily inked, appears as "16,851" but the third digit may be a heavily inked 3 (3 and 8 are indistinguishable in this bold type) — left blank. Earnings − Working expenses = Balance would imply 16,350 or 16,351 for a Balance of 7,222 (not used).</t>
        </is>
      </c>
    </row>
    <row r="15">
      <c r="A15" t="inlineStr">
        <is>
          <t>Earnings − Working expenses = Balance: 1926 17,252 − 9,524 = 7,728 vs printed 7,727 — does NOT reconcile (diff 1); 1927 18,996 − 10,595 = 8,401 — reconciles.</t>
        </is>
      </c>
    </row>
  </sheetData>
  <hyperlinks>
    <hyperlink xmlns:r="http://schemas.openxmlformats.org/officeDocument/2006/relationships" ref="A5" r:id="rId1"/>
  </hyperlinks>
  <pageMargins left="0.75" right="0.75" top="1" bottom="1" header="0.5" footer="0.5"/>
</worksheet>
</file>

<file path=xl/worksheets/sheet696.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[Population by sex]</t>
        </is>
      </c>
    </row>
    <row r="2">
      <c r="A2" t="inlineStr">
        <is>
          <t>Karafuto (Saghalien, Southern Half Below 50°) · printed pp. 497</t>
        </is>
      </c>
    </row>
    <row r="3">
      <c r="A3" t="inlineStr">
        <is>
          <t>GEOGRAPHY, POPULATION, ETC. — Population. Classified by the sex the population for the last three years was as follows:</t>
        </is>
      </c>
    </row>
    <row r="4">
      <c r="A4" t="inlineStr">
        <is>
          <t>Scan: https://archive.org/details/japan-year-book-1930/page/n556/mode/1up</t>
        </is>
      </c>
    </row>
    <row r="5">
      <c r="A5" s="3" t="inlineStr">
        <is>
          <t>← Contents</t>
        </is>
      </c>
    </row>
    <row r="7">
      <c r="A7" s="5" t="inlineStr">
        <is>
          <t>End of Dec.</t>
        </is>
      </c>
      <c r="B7" s="5" t="inlineStr">
        <is>
          <t>No. of households</t>
        </is>
      </c>
      <c r="C7" s="5" t="inlineStr">
        <is>
          <t>Male</t>
        </is>
      </c>
      <c r="D7" s="5" t="inlineStr">
        <is>
          <t>Female</t>
        </is>
      </c>
      <c r="E7" s="5" t="inlineStr">
        <is>
          <t>Total</t>
        </is>
      </c>
    </row>
    <row r="8">
      <c r="A8" s="9" t="n">
        <v>1926</v>
      </c>
      <c r="B8" s="8" t="n">
        <v>41245</v>
      </c>
      <c r="C8" s="8" t="n">
        <v>117269</v>
      </c>
      <c r="D8" s="8" t="n">
        <v>86304</v>
      </c>
      <c r="E8" s="8" t="n">
        <v>203573</v>
      </c>
    </row>
    <row r="9">
      <c r="A9" s="9" t="n">
        <v>1927</v>
      </c>
      <c r="B9" s="8" t="n">
        <v>44323</v>
      </c>
      <c r="C9" s="8" t="n">
        <v>127042</v>
      </c>
      <c r="D9" s="8" t="n">
        <v>94201</v>
      </c>
      <c r="E9" s="8" t="n">
        <v>221243</v>
      </c>
    </row>
    <row r="10">
      <c r="A10" s="9" t="n">
        <v>1928</v>
      </c>
      <c r="B10" s="10" t="n">
        <v>48.56</v>
      </c>
      <c r="C10" s="8" t="n">
        <v>134561</v>
      </c>
      <c r="D10" s="10" t="n">
        <v>105.941</v>
      </c>
      <c r="E10" s="8" t="n">
        <v>240502</v>
      </c>
    </row>
    <row r="12">
      <c r="A12" s="2" t="inlineStr">
        <is>
          <t>Transcriber's notes</t>
        </is>
      </c>
    </row>
    <row r="13">
      <c r="A13" t="inlineStr">
        <is>
          <t>Chapter XLI opening page; no page number printed (497 inferred from neighbours 496 and 498).</t>
        </is>
      </c>
    </row>
    <row r="14">
      <c r="A14" t="inlineStr">
        <is>
          <t>1928 households "48.560" and Female "105.941" printed with a period as separator — transcribed as printed.</t>
        </is>
      </c>
    </row>
    <row r="15">
      <c r="A15" t="inlineStr">
        <is>
          <t>Male + Female = Total reconciles for 1926, 1927 and 1928.</t>
        </is>
      </c>
    </row>
  </sheetData>
  <hyperlinks>
    <hyperlink xmlns:r="http://schemas.openxmlformats.org/officeDocument/2006/relationships" ref="A5" r:id="rId1"/>
  </hyperlinks>
  <pageMargins left="0.75" right="0.75" top="1" bottom="1" header="0.5" footer="0.5"/>
</worksheet>
</file>

<file path=xl/worksheets/sheet697.xml><?xml version="1.0" encoding="utf-8"?>
<worksheet xmlns="http://schemas.openxmlformats.org/spreadsheetml/2006/main">
  <sheetPr>
    <outlinePr summaryBelow="1" summaryRight="1"/>
    <pageSetUpPr/>
  </sheetPr>
  <dimension ref="A1:C4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[Revenue and expenditure of the Administration (¥1,000)]</t>
        </is>
      </c>
    </row>
    <row r="2">
      <c r="A2" t="inlineStr">
        <is>
          <t>Karafuto (Saghalien, Southern Half Below 50°) · printed pp. 497, 498</t>
        </is>
      </c>
    </row>
    <row r="3">
      <c r="A3" t="inlineStr">
        <is>
          <t>FINANCE — The revenue and expenditure of the Administration for the last two years are as follows (¥1,000):—</t>
        </is>
      </c>
    </row>
    <row r="4">
      <c r="A4" t="inlineStr">
        <is>
          <t>Scan: https://archive.org/details/japan-year-book-1930/page/n556/mode/1up, https://archive.org/details/japan-year-book-1930/page/n557/mode/1up</t>
        </is>
      </c>
    </row>
    <row r="5">
      <c r="A5" s="3" t="inlineStr">
        <is>
          <t>← Contents</t>
        </is>
      </c>
    </row>
    <row r="7">
      <c r="A7" s="2" t="inlineStr">
        <is>
          <t>Revenue</t>
        </is>
      </c>
    </row>
    <row r="8">
      <c r="A8" s="5" t="inlineStr">
        <is>
          <t>Item</t>
        </is>
      </c>
      <c r="B8" s="5" t="inlineStr">
        <is>
          <t>1928-29 (Estimate)</t>
        </is>
      </c>
      <c r="C8" s="5" t="inlineStr">
        <is>
          <t>1929-30 (Estimate)</t>
        </is>
      </c>
    </row>
    <row r="9">
      <c r="A9" t="inlineStr">
        <is>
          <t>Ordinary Revenue</t>
        </is>
      </c>
      <c r="B9" s="8" t="n">
        <v>17907</v>
      </c>
      <c r="C9" s="8" t="n">
        <v>24729</v>
      </c>
    </row>
    <row r="10">
      <c r="A10" t="inlineStr">
        <is>
          <t>Taxes</t>
        </is>
      </c>
      <c r="B10" s="8" t="n">
        <v>1897</v>
      </c>
      <c r="C10" s="8" t="n">
        <v>1725</v>
      </c>
    </row>
    <row r="11">
      <c r="A11" t="inlineStr">
        <is>
          <t>State undertakings and property</t>
        </is>
      </c>
      <c r="B11" s="8" t="n">
        <v>13961</v>
      </c>
      <c r="C11" s="8" t="n">
        <v>20610</v>
      </c>
    </row>
    <row r="12">
      <c r="A12" t="inlineStr">
        <is>
          <t>Revenue stamps and others</t>
        </is>
      </c>
      <c r="B12" s="9" t="n">
        <v>288</v>
      </c>
      <c r="C12" s="9" t="n">
        <v>288</v>
      </c>
    </row>
    <row r="13">
      <c r="A13" t="inlineStr">
        <is>
          <t>Miscellaneous</t>
        </is>
      </c>
      <c r="B13" s="8" t="n">
        <v>1444</v>
      </c>
      <c r="C13" s="8" t="n">
        <v>1484</v>
      </c>
    </row>
    <row r="14">
      <c r="A14" t="inlineStr">
        <is>
          <t>Receipts from tobacco monopoly</t>
        </is>
      </c>
      <c r="B14" s="9" t="n">
        <v>194</v>
      </c>
      <c r="C14" s="9" t="n">
        <v>298</v>
      </c>
    </row>
    <row r="15">
      <c r="A15" t="inlineStr">
        <is>
          <t>Extraordinary Revenue</t>
        </is>
      </c>
      <c r="B15" s="8" t="n">
        <v>9433</v>
      </c>
      <c r="C15" s="8" t="n">
        <v>8308</v>
      </c>
    </row>
    <row r="16">
      <c r="A16" t="inlineStr">
        <is>
          <t>Sale of state property</t>
        </is>
      </c>
      <c r="B16" s="9" t="n">
        <v>121</v>
      </c>
      <c r="C16" s="9" t="n">
        <v>259</v>
      </c>
    </row>
    <row r="17">
      <c r="A17" t="inlineStr">
        <is>
          <t>Forestry</t>
        </is>
      </c>
      <c r="B17" s="8" t="n">
        <v>3137</v>
      </c>
      <c r="C17" s="9" t="n">
        <v>882</v>
      </c>
    </row>
    <row r="18">
      <c r="A18" t="inlineStr">
        <is>
          <t>Receipts from public loan</t>
        </is>
      </c>
      <c r="B18" s="8" t="n">
        <v>2000</v>
      </c>
      <c r="C18" s="8" t="n">
        <v>1055</v>
      </c>
    </row>
    <row r="19">
      <c r="A19" t="inlineStr">
        <is>
          <t>Grants from national treasury</t>
        </is>
      </c>
      <c r="B19" s="8" t="n">
        <v>2021</v>
      </c>
      <c r="C19" s="8" t="n">
        <v>3600</v>
      </c>
    </row>
    <row r="20">
      <c r="A20" t="inlineStr">
        <is>
          <t>Surplus from previous year</t>
        </is>
      </c>
      <c r="B20" s="8" t="n">
        <v>2154</v>
      </c>
      <c r="C20" s="8" t="n">
        <v>2480</v>
      </c>
    </row>
    <row r="21">
      <c r="A21" t="inlineStr">
        <is>
          <t>Grand total</t>
        </is>
      </c>
      <c r="B21" s="8" t="n">
        <v>27340</v>
      </c>
      <c r="C21" s="8" t="n">
        <v>33037</v>
      </c>
    </row>
    <row r="23">
      <c r="A23" s="2" t="inlineStr">
        <is>
          <t>Expenditure</t>
        </is>
      </c>
    </row>
    <row r="24">
      <c r="A24" s="5" t="inlineStr">
        <is>
          <t>Item</t>
        </is>
      </c>
      <c r="B24" s="5" t="inlineStr">
        <is>
          <t>1928-29 (Estimate)</t>
        </is>
      </c>
      <c r="C24" s="5" t="inlineStr">
        <is>
          <t>1929-30 (Estimate)</t>
        </is>
      </c>
    </row>
    <row r="25">
      <c r="A25" t="inlineStr">
        <is>
          <t>Ordinary Expenditure</t>
        </is>
      </c>
      <c r="B25" s="8" t="n">
        <v>14384</v>
      </c>
      <c r="C25" s="8" t="n">
        <v>19508</v>
      </c>
    </row>
    <row r="26">
      <c r="A26" t="inlineStr">
        <is>
          <t>Karafuto Shrine</t>
        </is>
      </c>
      <c r="B26" s="9" t="n">
        <v>13</v>
      </c>
      <c r="C26" s="9" t="n">
        <v>13</v>
      </c>
    </row>
    <row r="27">
      <c r="A27" t="inlineStr">
        <is>
          <t>Karafuto Office</t>
        </is>
      </c>
      <c r="B27" s="8" t="n">
        <v>1870</v>
      </c>
      <c r="C27" s="8" t="n">
        <v>1863</v>
      </c>
    </row>
    <row r="28">
      <c r="A28" t="inlineStr">
        <is>
          <t>Education</t>
        </is>
      </c>
      <c r="B28" s="8" t="n">
        <v>1757</v>
      </c>
      <c r="C28" s="8" t="n">
        <v>2023</v>
      </c>
    </row>
    <row r="29">
      <c r="A29" t="inlineStr">
        <is>
          <t>Police</t>
        </is>
      </c>
      <c r="B29" s="9" t="n">
        <v>606</v>
      </c>
      <c r="C29" s="9" t="n">
        <v>754</v>
      </c>
    </row>
    <row r="30">
      <c r="A30" t="inlineStr">
        <is>
          <t>Government undertakings</t>
        </is>
      </c>
      <c r="B30" s="8" t="n">
        <v>7799</v>
      </c>
      <c r="C30" s="8" t="n">
        <v>8762</v>
      </c>
    </row>
    <row r="31">
      <c r="A31" t="inlineStr">
        <is>
          <t>Sanitation</t>
        </is>
      </c>
      <c r="B31" s="9" t="n">
        <v>330</v>
      </c>
      <c r="C31" s="9" t="n">
        <v>384</v>
      </c>
    </row>
    <row r="32">
      <c r="A32" t="inlineStr">
        <is>
          <t>Forestry office</t>
        </is>
      </c>
      <c r="B32" t="inlineStr">
        <is>
          <t>—</t>
        </is>
      </c>
      <c r="C32" s="8" t="n">
        <v>2851</v>
      </c>
    </row>
    <row r="33">
      <c r="A33" t="inlineStr">
        <is>
          <t>Other expenses</t>
        </is>
      </c>
      <c r="B33" s="9" t="n">
        <v>223</v>
      </c>
      <c r="C33" s="9" t="n">
        <v>223</v>
      </c>
    </row>
    <row r="34">
      <c r="A34" t="inlineStr">
        <is>
          <t>Interest and charges</t>
        </is>
      </c>
      <c r="B34" s="8" t="n">
        <v>1684</v>
      </c>
      <c r="C34" s="8" t="n">
        <v>1675</v>
      </c>
    </row>
    <row r="35">
      <c r="A35" t="inlineStr">
        <is>
          <t>Reserves</t>
        </is>
      </c>
      <c r="B35" s="9" t="n">
        <v>180</v>
      </c>
      <c r="C35" s="9" t="n">
        <v>180</v>
      </c>
    </row>
    <row r="36">
      <c r="A36" t="inlineStr">
        <is>
          <t>Extraordinary Expenditure</t>
        </is>
      </c>
      <c r="B36" s="8" t="n">
        <v>13957</v>
      </c>
      <c r="C36" s="8" t="n">
        <v>13529</v>
      </c>
    </row>
    <row r="37">
      <c r="A37" t="inlineStr">
        <is>
          <t>Public works</t>
        </is>
      </c>
      <c r="B37" s="8" t="n">
        <v>4200</v>
      </c>
      <c r="C37" s="8" t="n">
        <v>4292</v>
      </c>
    </row>
    <row r="38">
      <c r="A38" t="inlineStr">
        <is>
          <t>Deforestation</t>
        </is>
      </c>
      <c r="B38" s="8" t="n">
        <v>2306</v>
      </c>
      <c r="C38" s="9" t="n">
        <v>752</v>
      </c>
    </row>
    <row r="39">
      <c r="A39" t="inlineStr">
        <is>
          <t>Subsidies</t>
        </is>
      </c>
      <c r="B39" t="inlineStr">
        <is>
          <t>—</t>
        </is>
      </c>
      <c r="C39" s="8" t="n">
        <v>2671</v>
      </c>
    </row>
    <row r="40">
      <c r="A40" t="inlineStr">
        <is>
          <t>Continuing expenditure</t>
        </is>
      </c>
      <c r="B40" s="8" t="n">
        <v>2833</v>
      </c>
      <c r="C40" s="8" t="n">
        <v>2652</v>
      </c>
    </row>
    <row r="41">
      <c r="A41" t="inlineStr">
        <is>
          <t>Railway improvement</t>
        </is>
      </c>
      <c r="B41" s="8" t="n">
        <v>2635</v>
      </c>
      <c r="C41" s="8" t="n">
        <v>2637</v>
      </c>
    </row>
    <row r="42">
      <c r="A42" t="inlineStr">
        <is>
          <t>Grand total</t>
        </is>
      </c>
      <c r="B42" s="8" t="n">
        <v>27340</v>
      </c>
      <c r="C42" s="8" t="n">
        <v>33037</v>
      </c>
    </row>
    <row r="44">
      <c r="A44" s="2" t="inlineStr">
        <is>
          <t>Transcriber's notes</t>
        </is>
      </c>
    </row>
    <row r="45">
      <c r="A45" t="inlineStr">
        <is>
          <t>The heading "FINANCE" is printed upside down on the scan.</t>
        </is>
      </c>
    </row>
    <row r="46">
      <c r="A46" t="inlineStr">
        <is>
          <t>Year headings printed small; read as 1928-29 and 1929-30 (Estimate). Table continues on p. 498 (p0557) from Police onward, with repeated headings.</t>
        </is>
      </c>
    </row>
    <row r="47">
      <c r="A47" t="inlineStr">
        <is>
          <t>Revenue: Ordinary items sum to 17,784 / 24,405 vs printed Ordinary Revenue 17,907 / 24,729 — does NOT reconcile (diff 123 / 324). Extraordinary items: 9,433 reconciles (1928-29); 8,276 vs 8,308 (1929-30) — does NOT reconcile (diff 32). Ordinary + Extraordinary = Grand total 27,340 / 33,037 — reconciles.</t>
        </is>
      </c>
    </row>
    <row r="48">
      <c r="A48" t="inlineStr">
        <is>
          <t>Expenditure: Ordinary items sum to 14,462 / 18,728 vs printed 14,384 / 19,508 — does NOT reconcile (diff −78 / 780). Extraordinary items 11,974 / 13,004 vs 13,957 / 13,529 — does NOT reconcile (diff 1,983 / 525). Ordinary + Extraordinary: 1928-29 14,384 + 13,957 = 28,341 vs Grand total 27,340 — does NOT reconcile (diff 1,001); 1929-30 33,037 reconciles. Cells re-read; transcribed as printed.</t>
        </is>
      </c>
    </row>
  </sheetData>
  <hyperlinks>
    <hyperlink xmlns:r="http://schemas.openxmlformats.org/officeDocument/2006/relationships" ref="A5" r:id="rId1"/>
  </hyperlinks>
  <pageMargins left="0.75" right="0.75" top="1" bottom="1" header="0.5" footer="0.5"/>
</worksheet>
</file>

<file path=xl/worksheets/sheet69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[Peasant settlers]</t>
        </is>
      </c>
    </row>
    <row r="2">
      <c r="A2" t="inlineStr">
        <is>
          <t>Karafuto (Saghalien, Southern Half Below 50°) · printed pp. 498</t>
        </is>
      </c>
    </row>
    <row r="3">
      <c r="A3" t="inlineStr">
        <is>
          <t>Farming and Immigrants — The number of those peasant settlers in recent years is shown below:—</t>
        </is>
      </c>
    </row>
    <row r="4">
      <c r="A4" t="inlineStr">
        <is>
          <t>Scan: https://archive.org/details/japan-year-book-1930/page/n557/mode/1up</t>
        </is>
      </c>
    </row>
    <row r="5">
      <c r="A5" s="3" t="inlineStr">
        <is>
          <t>← Contents</t>
        </is>
      </c>
    </row>
    <row r="7">
      <c r="A7" s="5" t="inlineStr">
        <is>
          <t>Item</t>
        </is>
      </c>
      <c r="B7" s="5" t="inlineStr">
        <is>
          <t>1925</t>
        </is>
      </c>
      <c r="C7" s="5" t="inlineStr">
        <is>
          <t>1926</t>
        </is>
      </c>
      <c r="D7" s="5" t="inlineStr">
        <is>
          <t>1927</t>
        </is>
      </c>
    </row>
    <row r="8">
      <c r="A8" t="inlineStr">
        <is>
          <t>Families</t>
        </is>
      </c>
      <c r="B8" s="8" t="n">
        <v>2378</v>
      </c>
      <c r="C8" s="8" t="n">
        <v>1787</v>
      </c>
      <c r="D8" s="8" t="n">
        <v>1100</v>
      </c>
    </row>
    <row r="9">
      <c r="A9" t="inlineStr">
        <is>
          <t>Population</t>
        </is>
      </c>
      <c r="B9" s="8" t="n">
        <v>7760</v>
      </c>
      <c r="C9" s="8" t="n">
        <v>7227</v>
      </c>
      <c r="D9" s="8" t="n">
        <v>4750</v>
      </c>
    </row>
    <row r="11">
      <c r="A11" s="2" t="inlineStr">
        <is>
          <t>Transcriber's notes</t>
        </is>
      </c>
    </row>
    <row r="12">
      <c r="A12" t="inlineStr">
        <is>
          <t>No totals printed.</t>
        </is>
      </c>
    </row>
  </sheetData>
  <hyperlinks>
    <hyperlink xmlns:r="http://schemas.openxmlformats.org/officeDocument/2006/relationships" ref="A5" r:id="rId1"/>
  </hyperlinks>
  <pageMargins left="0.75" right="0.75" top="1" bottom="1" header="0.5" footer="0.5"/>
</worksheet>
</file>

<file path=xl/worksheets/sheet69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[Value of marine products (¥1,000)]</t>
        </is>
      </c>
    </row>
    <row r="2">
      <c r="A2" t="inlineStr">
        <is>
          <t>Karafuto (Saghalien, Southern Half Below 50°) · printed pp. 499</t>
        </is>
      </c>
    </row>
    <row r="3">
      <c r="A3" t="inlineStr">
        <is>
          <t>Fishery — The value of marine products in the last few years is as follows (¥1,000):— (introduced at the foot of p. 498)</t>
        </is>
      </c>
    </row>
    <row r="4">
      <c r="A4" t="inlineStr">
        <is>
          <t>Scan: https://archive.org/details/japan-year-book-1930/page/n558/mode/1up</t>
        </is>
      </c>
    </row>
    <row r="5">
      <c r="A5" s="3" t="inlineStr">
        <is>
          <t>← Contents</t>
        </is>
      </c>
    </row>
    <row r="7">
      <c r="A7" s="5" t="inlineStr">
        <is>
          <t>Year</t>
        </is>
      </c>
      <c r="B7" s="5" t="inlineStr">
        <is>
          <t>Herring</t>
        </is>
      </c>
      <c r="C7" s="5" t="inlineStr">
        <is>
          <t>Trout</t>
        </is>
      </c>
      <c r="D7" s="5" t="inlineStr">
        <is>
          <t>Cod</t>
        </is>
      </c>
      <c r="E7" s="5" t="inlineStr">
        <is>
          <t>Crabs</t>
        </is>
      </c>
      <c r="F7" s="5" t="inlineStr">
        <is>
          <t>Laminaria</t>
        </is>
      </c>
      <c r="G7" s="5" t="inlineStr">
        <is>
          <t>Total incl. others</t>
        </is>
      </c>
    </row>
    <row r="8">
      <c r="A8" s="9" t="n">
        <v>1926</v>
      </c>
      <c r="B8" s="8" t="n">
        <v>12779</v>
      </c>
      <c r="C8" s="8" t="n">
        <v>2467</v>
      </c>
      <c r="D8" s="8" t="n">
        <v>2113</v>
      </c>
      <c r="E8" s="9" t="n">
        <v>621</v>
      </c>
      <c r="F8" s="9" t="n">
        <v>583</v>
      </c>
      <c r="G8" s="8" t="n">
        <v>20031</v>
      </c>
    </row>
    <row r="9">
      <c r="A9" s="9" t="n">
        <v>1927</v>
      </c>
      <c r="B9" s="8" t="n">
        <v>9905</v>
      </c>
      <c r="C9" s="8" t="n">
        <v>1034</v>
      </c>
      <c r="D9" s="8" t="n">
        <v>2109</v>
      </c>
      <c r="E9" s="8" t="n">
        <v>1040</v>
      </c>
      <c r="F9" s="9" t="n">
        <v>355</v>
      </c>
      <c r="G9" s="8" t="n">
        <v>15705</v>
      </c>
    </row>
    <row r="10">
      <c r="A10" s="9" t="n">
        <v>1928</v>
      </c>
      <c r="B10" s="8" t="n">
        <v>13716</v>
      </c>
      <c r="C10" t="inlineStr"/>
      <c r="D10" s="8" t="n">
        <v>1755</v>
      </c>
      <c r="E10" s="9" t="n">
        <v>198</v>
      </c>
      <c r="F10" s="9" t="n">
        <v>778</v>
      </c>
      <c r="G10" s="8" t="n">
        <v>20557</v>
      </c>
    </row>
    <row r="12">
      <c r="A12" s="2" t="inlineStr">
        <is>
          <t>Transcriber's notes</t>
        </is>
      </c>
    </row>
    <row r="13">
      <c r="A13" t="inlineStr">
        <is>
          <t>Table printed at the top of p. 499, introduced by the text at the foot of p. 498 (p0557).</t>
        </is>
      </c>
    </row>
    <row r="14">
      <c r="A14" t="inlineStr">
        <is>
          <t>1928 Trout: last digit malformed ("2,64" followed by a glyph that could be 3 or 7) — left blank.</t>
        </is>
      </c>
    </row>
    <row r="15">
      <c r="A15" t="inlineStr">
        <is>
          <t>Total incl. others: listed items sum to 18,563 (1926) and 14,443 (1927), below printed totals — consistent with "incl. others"; 1928 not checkable.</t>
        </is>
      </c>
    </row>
  </sheetData>
  <hyperlinks>
    <hyperlink xmlns:r="http://schemas.openxmlformats.org/officeDocument/2006/relationships" ref="A5" r:id="rId1"/>
  </hyperlinks>
  <pageMargins left="0.75" right="0.75" top="1" bottom="1" header="0.5" footer="0.5"/>
</worksheet>
</file>

<file path=xl/worksheets/sheet700.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[Yield of forests (in ¥1,000)]</t>
        </is>
      </c>
    </row>
    <row r="2">
      <c r="A2" t="inlineStr">
        <is>
          <t>Karafuto (Saghalien, Southern Half Below 50°) · printed pp. 499</t>
        </is>
      </c>
    </row>
    <row r="3">
      <c r="A3" t="inlineStr">
        <is>
          <t>Forests — The yield of forests in recent years is as follows (in ¥1,000):—</t>
        </is>
      </c>
    </row>
    <row r="4">
      <c r="A4" t="inlineStr">
        <is>
          <t>Scan: https://archive.org/details/japan-year-book-1930/page/n558/mode/1up</t>
        </is>
      </c>
    </row>
    <row r="5">
      <c r="A5" s="3" t="inlineStr">
        <is>
          <t>← Contents</t>
        </is>
      </c>
    </row>
    <row r="7">
      <c r="A7" s="5" t="inlineStr">
        <is>
          <t>Year</t>
        </is>
      </c>
      <c r="B7" s="5" t="inlineStr">
        <is>
          <t>Timber</t>
        </is>
      </c>
      <c r="C7" s="5" t="inlineStr">
        <is>
          <t>Firewood</t>
        </is>
      </c>
      <c r="D7" s="5" t="inlineStr">
        <is>
          <t>By-products</t>
        </is>
      </c>
      <c r="E7" s="5" t="inlineStr">
        <is>
          <t>Total</t>
        </is>
      </c>
    </row>
    <row r="8">
      <c r="A8" s="9" t="n">
        <v>1925</v>
      </c>
      <c r="B8" s="8" t="n">
        <v>3809</v>
      </c>
      <c r="C8" s="9" t="n">
        <v>71</v>
      </c>
      <c r="D8" s="9" t="n">
        <v>2</v>
      </c>
      <c r="E8" s="8" t="n">
        <v>3883</v>
      </c>
    </row>
    <row r="9">
      <c r="A9" s="9" t="n">
        <v>1926</v>
      </c>
      <c r="B9" s="8" t="n">
        <v>7762</v>
      </c>
      <c r="C9" s="9" t="n">
        <v>84</v>
      </c>
      <c r="D9" s="9" t="n">
        <v>3</v>
      </c>
      <c r="E9" s="8" t="n">
        <v>7850</v>
      </c>
    </row>
    <row r="10">
      <c r="A10" s="9" t="n">
        <v>1927</v>
      </c>
      <c r="B10" s="8" t="n">
        <v>7947</v>
      </c>
      <c r="C10" s="9" t="n">
        <v>136</v>
      </c>
      <c r="D10" s="9" t="n">
        <v>2</v>
      </c>
      <c r="E10" s="8" t="n">
        <v>8085</v>
      </c>
    </row>
    <row r="12">
      <c r="A12" s="2" t="inlineStr">
        <is>
          <t>Transcriber's notes</t>
        </is>
      </c>
    </row>
    <row r="13">
      <c r="A13" t="inlineStr">
        <is>
          <t>Printed across the two columns (Timber under the left column, the rest under the right).</t>
        </is>
      </c>
    </row>
    <row r="14">
      <c r="A14" t="inlineStr">
        <is>
          <t>Row totals: 1925 3,882 vs 3,883 (diff 1) — does NOT reconcile; 1926 7,849 vs 7,850 (diff 1) — does NOT reconcile; 1927 8,085 — reconciles.</t>
        </is>
      </c>
    </row>
  </sheetData>
  <hyperlinks>
    <hyperlink xmlns:r="http://schemas.openxmlformats.org/officeDocument/2006/relationships" ref="A5" r:id="rId1"/>
  </hyperlinks>
  <pageMargins left="0.75" right="0.75" top="1" bottom="1" header="0.5" footer="0.5"/>
</worksheet>
</file>

<file path=xl/worksheets/sheet701.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[Karafuto railway traffic results (in 1,000)]</t>
        </is>
      </c>
    </row>
    <row r="2">
      <c r="A2" t="inlineStr">
        <is>
          <t>Karafuto (Saghalien, Southern Half Below 50°) · printed pp. 499</t>
        </is>
      </c>
    </row>
    <row r="3">
      <c r="A3" t="inlineStr">
        <is>
          <t>Railway — The traffic results are shown below in 1,000:—</t>
        </is>
      </c>
    </row>
    <row r="4">
      <c r="A4" t="inlineStr">
        <is>
          <t>Scan: https://archive.org/details/japan-year-book-1930/page/n558/mode/1up</t>
        </is>
      </c>
    </row>
    <row r="5">
      <c r="A5" s="3" t="inlineStr">
        <is>
          <t>← Contents</t>
        </is>
      </c>
    </row>
    <row r="7">
      <c r="A7" s="5" t="inlineStr">
        <is>
          <t>Year ended March</t>
        </is>
      </c>
      <c r="B7" s="5" t="inlineStr">
        <is>
          <t>Train mileage</t>
        </is>
      </c>
      <c r="C7" s="5" t="inlineStr">
        <is>
          <t>Passengers carried</t>
        </is>
      </c>
      <c r="D7" s="5" t="inlineStr">
        <is>
          <t>Goods hauled (ton)</t>
        </is>
      </c>
      <c r="E7" s="5" t="inlineStr">
        <is>
          <t>Working revenue Yen</t>
        </is>
      </c>
      <c r="F7" s="5" t="inlineStr">
        <is>
          <t>Working expenses Yen</t>
        </is>
      </c>
      <c r="G7" s="5" t="inlineStr">
        <is>
          <t>Profit Yen</t>
        </is>
      </c>
    </row>
    <row r="8">
      <c r="A8" s="9" t="n">
        <v>1925</v>
      </c>
      <c r="B8" s="9" t="n">
        <v>452</v>
      </c>
      <c r="C8" s="8" t="n">
        <v>1293</v>
      </c>
      <c r="D8" s="9" t="n">
        <v>509</v>
      </c>
      <c r="E8" s="8" t="n">
        <v>1751</v>
      </c>
      <c r="F8" s="8" t="n">
        <v>2726</v>
      </c>
      <c r="G8" t="inlineStr">
        <is>
          <t>*975</t>
        </is>
      </c>
    </row>
    <row r="9">
      <c r="A9" s="9" t="n">
        <v>1926</v>
      </c>
      <c r="B9" s="9" t="n">
        <v>395</v>
      </c>
      <c r="C9" s="8" t="n">
        <v>1247</v>
      </c>
      <c r="D9" s="9" t="n">
        <v>564</v>
      </c>
      <c r="E9" s="8" t="n">
        <v>1749</v>
      </c>
      <c r="F9" s="8" t="n">
        <v>2183</v>
      </c>
      <c r="G9" t="inlineStr">
        <is>
          <t>*435</t>
        </is>
      </c>
    </row>
    <row r="10">
      <c r="A10" s="9" t="n">
        <v>1927</v>
      </c>
      <c r="B10" s="9" t="n">
        <v>405</v>
      </c>
      <c r="C10" s="8" t="n">
        <v>1335</v>
      </c>
      <c r="D10" s="9" t="n">
        <v>646</v>
      </c>
      <c r="E10" s="8" t="n">
        <v>1916</v>
      </c>
      <c r="F10" s="8" t="n">
        <v>2170</v>
      </c>
      <c r="G10" t="inlineStr">
        <is>
          <t>*253</t>
        </is>
      </c>
    </row>
    <row r="11">
      <c r="A11" s="9" t="n">
        <v>1928</v>
      </c>
      <c r="B11" t="inlineStr">
        <is>
          <t>—</t>
        </is>
      </c>
      <c r="C11" s="8" t="n">
        <v>1468</v>
      </c>
      <c r="D11" s="9" t="n">
        <v>694</v>
      </c>
      <c r="E11" s="8" t="n">
        <v>2099</v>
      </c>
      <c r="F11" t="inlineStr">
        <is>
          <t>—</t>
        </is>
      </c>
      <c r="G11" t="inlineStr">
        <is>
          <t>—</t>
        </is>
      </c>
    </row>
    <row r="13">
      <c r="A13" s="2" t="inlineStr">
        <is>
          <t>Footnotes</t>
        </is>
      </c>
    </row>
    <row r="14">
      <c r="A14" t="inlineStr">
        <is>
          <t>N.B.—*Loss.</t>
        </is>
      </c>
    </row>
    <row r="16">
      <c r="A16" s="2" t="inlineStr">
        <is>
          <t>Transcriber's notes</t>
        </is>
      </c>
    </row>
    <row r="17">
      <c r="A17" t="inlineStr">
        <is>
          <t>Revenue − expenses = loss: 1925 975 — reconciles; 1926 434 vs printed 435 (diff 1) and 1927 254 vs printed 253 (diff 1) — do NOT reconcile.</t>
        </is>
      </c>
    </row>
    <row r="18">
      <c r="A18" t="inlineStr">
        <is>
          <t>Column headings faint; read as given.</t>
        </is>
      </c>
    </row>
  </sheetData>
  <hyperlinks>
    <hyperlink xmlns:r="http://schemas.openxmlformats.org/officeDocument/2006/relationships" ref="A5" r:id="rId1"/>
  </hyperlinks>
  <pageMargins left="0.75" right="0.75" top="1" bottom="1" header="0.5" footer="0.5"/>
</worksheet>
</file>

<file path=xl/worksheets/sheet70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[Population of Kwantung Province, railway zone and consular jurisdiction at the end of 1928]</t>
        </is>
      </c>
    </row>
    <row r="2">
      <c r="A2" t="inlineStr">
        <is>
          <t>South Manchuria &amp; South Sea Islands · printed pp. 500</t>
        </is>
      </c>
    </row>
    <row r="3">
      <c r="A3" t="inlineStr">
        <is>
          <t>I. KWANTUNG LEASED TERRITORY — Population. The inhabitants of Kwantung Province, as well as of the railway zone and Japanese consular jurisdiction in South Manchuria, were as follows at the end of 1928:—</t>
        </is>
      </c>
    </row>
    <row r="4">
      <c r="A4" t="inlineStr">
        <is>
          <t>Scan: https://archive.org/details/japan-year-book-1930/page/n559/mode/1up</t>
        </is>
      </c>
    </row>
    <row r="5">
      <c r="A5" s="3" t="inlineStr">
        <is>
          <t>← Contents</t>
        </is>
      </c>
    </row>
    <row r="7">
      <c r="A7" s="5" t="inlineStr">
        <is>
          <t>Area</t>
        </is>
      </c>
      <c r="B7" s="5" t="inlineStr">
        <is>
          <t>Japanese</t>
        </is>
      </c>
      <c r="C7" s="5" t="inlineStr">
        <is>
          <t>Koreans</t>
        </is>
      </c>
      <c r="D7" s="5" t="inlineStr">
        <is>
          <t>Chinese</t>
        </is>
      </c>
      <c r="E7" s="5" t="inlineStr">
        <is>
          <t>Others</t>
        </is>
      </c>
      <c r="F7" s="5" t="inlineStr">
        <is>
          <t>Total</t>
        </is>
      </c>
    </row>
    <row r="8">
      <c r="A8" t="inlineStr">
        <is>
          <t>Kwantung Province</t>
        </is>
      </c>
      <c r="B8" s="8" t="n">
        <v>100783</v>
      </c>
      <c r="C8" s="8" t="n">
        <v>1262</v>
      </c>
      <c r="D8" s="8" t="n">
        <v>729822</v>
      </c>
      <c r="E8" s="9" t="n">
        <v>491</v>
      </c>
      <c r="F8" s="8" t="n">
        <v>832358</v>
      </c>
    </row>
    <row r="9">
      <c r="A9" t="inlineStr">
        <is>
          <t>Railway zone</t>
        </is>
      </c>
      <c r="B9" s="8" t="n">
        <v>90350</v>
      </c>
      <c r="C9" s="8" t="n">
        <v>11045</v>
      </c>
      <c r="D9" s="8" t="n">
        <v>210291</v>
      </c>
      <c r="E9" s="8" t="n">
        <v>1788</v>
      </c>
      <c r="F9" s="8" t="n">
        <v>313474</v>
      </c>
    </row>
    <row r="10">
      <c r="A10" t="inlineStr">
        <is>
          <t>Consular jurisdiction</t>
        </is>
      </c>
      <c r="B10" s="8" t="n">
        <v>5243</v>
      </c>
      <c r="C10" s="8" t="n">
        <v>36971</v>
      </c>
      <c r="D10" t="inlineStr">
        <is>
          <t>—</t>
        </is>
      </c>
      <c r="E10" t="inlineStr">
        <is>
          <t>—</t>
        </is>
      </c>
      <c r="F10" s="8" t="n">
        <v>42214</v>
      </c>
    </row>
    <row r="11">
      <c r="A11" t="inlineStr">
        <is>
          <t>Total</t>
        </is>
      </c>
      <c r="B11" s="8" t="n">
        <v>196376</v>
      </c>
      <c r="C11" s="8" t="n">
        <v>49278</v>
      </c>
      <c r="D11" s="8" t="n">
        <v>940113</v>
      </c>
      <c r="E11" s="8" t="n">
        <v>2279</v>
      </c>
      <c r="F11" s="8" t="n">
        <v>1188046</v>
      </c>
    </row>
    <row r="13">
      <c r="A13" s="2" t="inlineStr">
        <is>
          <t>Transcriber's notes</t>
        </is>
      </c>
    </row>
    <row r="14">
      <c r="A14" t="inlineStr">
        <is>
          <t>Chapter XLII opening page; no page number printed (500 inferred).</t>
        </is>
      </c>
    </row>
    <row r="15">
      <c r="A15" t="inlineStr">
        <is>
          <t>Handwritten tick marks beside the Japanese figures on the scan are ignored.</t>
        </is>
      </c>
    </row>
    <row r="16">
      <c r="A16" t="inlineStr">
        <is>
          <t>Faint print; figures read at high magnification. Several separators look like periods (e.g. "100.783", "11.045", "36.971") — normalised to commas.</t>
        </is>
      </c>
    </row>
    <row r="17">
      <c r="A17" t="inlineStr">
        <is>
          <t>All row totals and all column totals reconcile.</t>
        </is>
      </c>
    </row>
  </sheetData>
  <hyperlinks>
    <hyperlink xmlns:r="http://schemas.openxmlformats.org/officeDocument/2006/relationships" ref="A5" r:id="rId1"/>
  </hyperlinks>
  <pageMargins left="0.75" right="0.75" top="1" bottom="1" header="0.5" footer="0.5"/>
</worksheet>
</file>

<file path=xl/worksheets/sheet70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[Quinquennial census in South Manchuria]</t>
        </is>
      </c>
    </row>
    <row r="2">
      <c r="A2" t="inlineStr">
        <is>
          <t>South Manchuria &amp; South Sea Islands · printed pp. 500</t>
        </is>
      </c>
    </row>
    <row r="3">
      <c r="A3" t="inlineStr">
        <is>
          <t>Below are givevn the results of the quinquennial census taken in South Manchuria simultaneously with Japan proper:—</t>
        </is>
      </c>
    </row>
    <row r="4">
      <c r="A4" t="inlineStr">
        <is>
          <t>Scan: https://archive.org/details/japan-year-book-1930/page/n559/mode/1up</t>
        </is>
      </c>
    </row>
    <row r="5">
      <c r="A5" s="3" t="inlineStr">
        <is>
          <t>← Contents</t>
        </is>
      </c>
    </row>
    <row r="7">
      <c r="A7" s="5" t="inlineStr">
        <is>
          <t>Area</t>
        </is>
      </c>
      <c r="B7" s="5" t="inlineStr">
        <is>
          <t>Oct. 1, 1920 — Male</t>
        </is>
      </c>
      <c r="C7" s="5" t="inlineStr">
        <is>
          <t>Oct. 1, 1920 — Female</t>
        </is>
      </c>
      <c r="D7" s="5" t="inlineStr">
        <is>
          <t>Oct. 1, 1920 — Total</t>
        </is>
      </c>
      <c r="E7" s="5" t="inlineStr">
        <is>
          <t>Oct. 1, 1925 — Male</t>
        </is>
      </c>
      <c r="F7" s="5" t="inlineStr">
        <is>
          <t>Oct. 1, 1925 — Female</t>
        </is>
      </c>
      <c r="G7" s="5" t="inlineStr">
        <is>
          <t>Oct. 1, 1925 — Total</t>
        </is>
      </c>
    </row>
    <row r="8">
      <c r="A8" t="inlineStr">
        <is>
          <t>Kwantung Province</t>
        </is>
      </c>
      <c r="B8" s="8" t="n">
        <v>409971</v>
      </c>
      <c r="C8" s="8" t="n">
        <v>278158</v>
      </c>
      <c r="D8" s="8" t="n">
        <v>688130</v>
      </c>
      <c r="E8" s="8" t="n">
        <v>439247</v>
      </c>
      <c r="F8" s="8" t="n">
        <v>326528</v>
      </c>
      <c r="G8" s="8" t="n">
        <v>765775</v>
      </c>
    </row>
    <row r="9">
      <c r="A9" t="inlineStr">
        <is>
          <t>Railway zone</t>
        </is>
      </c>
      <c r="B9" s="8" t="n">
        <v>173693</v>
      </c>
      <c r="C9" s="8" t="n">
        <v>57745</v>
      </c>
      <c r="D9" s="8" t="n">
        <v>231438</v>
      </c>
      <c r="E9" s="8" t="n">
        <v>206420</v>
      </c>
      <c r="F9" s="8" t="n">
        <v>83771</v>
      </c>
      <c r="G9" s="8" t="n">
        <v>290191</v>
      </c>
    </row>
    <row r="10">
      <c r="A10" t="inlineStr">
        <is>
          <t>Total</t>
        </is>
      </c>
      <c r="B10" s="8" t="n">
        <v>583665</v>
      </c>
      <c r="C10" s="8" t="n">
        <v>335903</v>
      </c>
      <c r="D10" s="8" t="n">
        <v>919568</v>
      </c>
      <c r="E10" s="8" t="n">
        <v>645667</v>
      </c>
      <c r="F10" s="8" t="n">
        <v>410299</v>
      </c>
      <c r="G10" s="8" t="n">
        <v>1055966</v>
      </c>
    </row>
    <row r="12">
      <c r="A12" s="2" t="inlineStr">
        <is>
          <t>Transcriber's notes</t>
        </is>
      </c>
    </row>
    <row r="13">
      <c r="A13" t="inlineStr">
        <is>
          <t>Faint print; read at high magnification. Some separators look like periods (e.g. "231.438") — normalised to commas.</t>
        </is>
      </c>
    </row>
    <row r="14">
      <c r="A14" t="inlineStr">
        <is>
          <t>1920: Kwantung Province 409,971 + 278,158 = 688,129 vs printed 688,130 — does NOT reconcile (diff 1); Male column 409,971 + 173,693 = 583,664 vs printed Total 583,665 — does NOT reconcile (diff 1). All other row and column totals reconcile.</t>
        </is>
      </c>
    </row>
  </sheetData>
  <hyperlinks>
    <hyperlink xmlns:r="http://schemas.openxmlformats.org/officeDocument/2006/relationships" ref="A5" r:id="rId1"/>
  </hyperlinks>
  <pageMargins left="0.75" right="0.75" top="1" bottom="1" header="0.5" footer="0.5"/>
</worksheet>
</file>

<file path=xl/worksheets/sheet70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Revenue and Expenditure for 1927-28 and 1928-29 (in ¥1,000)</t>
        </is>
      </c>
    </row>
    <row r="2">
      <c r="A2" t="inlineStr">
        <is>
          <t>South Manchuria &amp; South Sea Islands · printed pp. 501</t>
        </is>
      </c>
    </row>
    <row r="3">
      <c r="A3" t="inlineStr">
        <is>
          <t>Finance</t>
        </is>
      </c>
    </row>
    <row r="4">
      <c r="A4" t="inlineStr">
        <is>
          <t>Scan: https://archive.org/details/japan-year-book-1930/page/n560/mode/1up</t>
        </is>
      </c>
    </row>
    <row r="5">
      <c r="A5" s="3" t="inlineStr">
        <is>
          <t>← Contents</t>
        </is>
      </c>
    </row>
    <row r="7">
      <c r="A7" s="2" t="inlineStr">
        <is>
          <t>Revenue</t>
        </is>
      </c>
    </row>
    <row r="8">
      <c r="A8" s="5" t="inlineStr">
        <is>
          <t>Item</t>
        </is>
      </c>
      <c r="B8" s="5" t="inlineStr">
        <is>
          <t>1927-28 (Estimate)</t>
        </is>
      </c>
      <c r="C8" s="5" t="inlineStr">
        <is>
          <t>1928-29 (Estimate)</t>
        </is>
      </c>
    </row>
    <row r="9">
      <c r="A9" t="inlineStr">
        <is>
          <t>Ordinary</t>
        </is>
      </c>
      <c r="B9" t="inlineStr"/>
      <c r="C9" t="inlineStr"/>
    </row>
    <row r="10">
      <c r="A10" t="inlineStr">
        <is>
          <t>Taxes</t>
        </is>
      </c>
      <c r="B10" s="8" t="n">
        <v>3389</v>
      </c>
      <c r="C10" s="8" t="n">
        <v>3389</v>
      </c>
    </row>
    <row r="11">
      <c r="A11" t="inlineStr">
        <is>
          <t>Public undertakings and State property</t>
        </is>
      </c>
      <c r="B11" s="8" t="n">
        <v>7150</v>
      </c>
      <c r="C11" s="8" t="n">
        <v>9297</v>
      </c>
    </row>
    <row r="12">
      <c r="A12" t="inlineStr">
        <is>
          <t>Revenue stamps</t>
        </is>
      </c>
      <c r="B12" s="9" t="n">
        <v>444</v>
      </c>
      <c r="C12" s="9" t="n">
        <v>444</v>
      </c>
    </row>
    <row r="13">
      <c r="A13" t="inlineStr">
        <is>
          <t>Other receipts</t>
        </is>
      </c>
      <c r="B13" s="9" t="n">
        <v>322</v>
      </c>
      <c r="C13" s="9" t="n">
        <v>262</v>
      </c>
    </row>
    <row r="14">
      <c r="A14" t="inlineStr">
        <is>
          <t>Total</t>
        </is>
      </c>
      <c r="B14" s="8" t="n">
        <v>11305</v>
      </c>
      <c r="C14" s="8" t="n">
        <v>13452</v>
      </c>
    </row>
    <row r="15">
      <c r="A15" t="inlineStr">
        <is>
          <t>Extraordinary</t>
        </is>
      </c>
      <c r="B15" t="inlineStr"/>
      <c r="C15" t="inlineStr"/>
    </row>
    <row r="16">
      <c r="A16" t="inlineStr">
        <is>
          <t>Sale of State property</t>
        </is>
      </c>
      <c r="B16" s="9" t="n">
        <v>402</v>
      </c>
      <c r="C16" s="9" t="n">
        <v>436</v>
      </c>
    </row>
    <row r="17">
      <c r="A17" t="inlineStr">
        <is>
          <t>Surplus of previous year transferred</t>
        </is>
      </c>
      <c r="B17" s="8" t="n">
        <v>1206</v>
      </c>
      <c r="C17" s="8" t="n">
        <v>1781</v>
      </c>
    </row>
    <row r="18">
      <c r="A18" t="inlineStr">
        <is>
          <t>National Treasury grant</t>
        </is>
      </c>
      <c r="B18" s="8" t="n">
        <v>4000</v>
      </c>
      <c r="C18" s="8" t="n">
        <v>4000</v>
      </c>
    </row>
    <row r="19">
      <c r="A19" t="inlineStr">
        <is>
          <t>Proceeds from Public loans</t>
        </is>
      </c>
      <c r="B19" t="inlineStr">
        <is>
          <t>—</t>
        </is>
      </c>
      <c r="C19" t="inlineStr">
        <is>
          <t>—</t>
        </is>
      </c>
    </row>
    <row r="20">
      <c r="A20" t="inlineStr">
        <is>
          <t>Total incl. others</t>
        </is>
      </c>
      <c r="B20" s="8" t="n">
        <v>6609</v>
      </c>
      <c r="C20" s="8" t="n">
        <v>7217</v>
      </c>
    </row>
    <row r="21">
      <c r="A21" t="inlineStr">
        <is>
          <t>Grand total</t>
        </is>
      </c>
      <c r="B21" s="8" t="n">
        <v>17915</v>
      </c>
      <c r="C21" s="8" t="n">
        <v>20670</v>
      </c>
    </row>
    <row r="23">
      <c r="A23" s="2" t="inlineStr">
        <is>
          <t>Expenditure</t>
        </is>
      </c>
    </row>
    <row r="24">
      <c r="A24" s="5" t="inlineStr">
        <is>
          <t>Item</t>
        </is>
      </c>
      <c r="B24" s="5" t="inlineStr">
        <is>
          <t>1927-28 (Estimate)</t>
        </is>
      </c>
      <c r="C24" s="5" t="inlineStr">
        <is>
          <t>1928-29 (Estimate)</t>
        </is>
      </c>
    </row>
    <row r="25">
      <c r="A25" t="inlineStr">
        <is>
          <t>Ordinary</t>
        </is>
      </c>
      <c r="B25" t="inlineStr"/>
      <c r="C25" t="inlineStr"/>
    </row>
    <row r="26">
      <c r="A26" t="inlineStr">
        <is>
          <t>Gov.-General's Office</t>
        </is>
      </c>
      <c r="B26" s="8" t="n">
        <v>1510</v>
      </c>
      <c r="C26" s="8" t="n">
        <v>1605</v>
      </c>
    </row>
    <row r="27">
      <c r="A27" t="inlineStr">
        <is>
          <t>Law-courts and Prisons</t>
        </is>
      </c>
      <c r="B27" s="9" t="n">
        <v>482</v>
      </c>
      <c r="C27" s="9" t="n">
        <v>482</v>
      </c>
    </row>
    <row r="28">
      <c r="A28" t="inlineStr">
        <is>
          <t>Police</t>
        </is>
      </c>
      <c r="B28" s="10" t="n">
        <v>3.595</v>
      </c>
      <c r="C28" s="8" t="n">
        <v>4079</v>
      </c>
    </row>
    <row r="29">
      <c r="A29" t="inlineStr">
        <is>
          <t>Education</t>
        </is>
      </c>
      <c r="B29" s="8" t="n">
        <v>2191</v>
      </c>
      <c r="C29" s="8" t="n">
        <v>2269</v>
      </c>
    </row>
    <row r="30">
      <c r="A30" t="inlineStr">
        <is>
          <t>Communication expenses</t>
        </is>
      </c>
      <c r="B30" s="8" t="n">
        <v>4396</v>
      </c>
      <c r="C30" s="8" t="n">
        <v>4556</v>
      </c>
    </row>
    <row r="31">
      <c r="A31" t="inlineStr">
        <is>
          <t>Harbor office</t>
        </is>
      </c>
      <c r="B31" s="8" t="n">
        <v>1153</v>
      </c>
      <c r="C31" s="9" t="n">
        <v>153</v>
      </c>
    </row>
    <row r="32">
      <c r="A32" t="inlineStr">
        <is>
          <t>Hospital</t>
        </is>
      </c>
      <c r="B32" s="9" t="n">
        <v>112</v>
      </c>
      <c r="C32" s="9" t="n">
        <v>424</v>
      </c>
    </row>
    <row r="33">
      <c r="A33" t="inlineStr">
        <is>
          <t>Total incl. others</t>
        </is>
      </c>
      <c r="B33" s="10" t="n">
        <v>13.485</v>
      </c>
      <c r="C33" s="8" t="n">
        <v>15573</v>
      </c>
    </row>
    <row r="34">
      <c r="A34" t="inlineStr">
        <is>
          <t>Extraordinary</t>
        </is>
      </c>
      <c r="B34" t="inlineStr"/>
      <c r="C34" t="inlineStr"/>
    </row>
    <row r="35">
      <c r="A35" t="inlineStr">
        <is>
          <t>Undertaking expenses</t>
        </is>
      </c>
      <c r="B35" s="8" t="n">
        <v>3194</v>
      </c>
      <c r="C35" s="8" t="n">
        <v>3466</v>
      </c>
    </row>
    <row r="36">
      <c r="A36" t="inlineStr">
        <is>
          <t>Land Adjustment</t>
        </is>
      </c>
      <c r="B36" s="9" t="n">
        <v>7</v>
      </c>
      <c r="C36" s="9" t="n">
        <v>7</v>
      </c>
    </row>
    <row r="37">
      <c r="A37" t="inlineStr">
        <is>
          <t>Total incl. others</t>
        </is>
      </c>
      <c r="B37" s="10" t="n">
        <v>4.429</v>
      </c>
      <c r="C37" s="8" t="n">
        <v>5369</v>
      </c>
    </row>
    <row r="38">
      <c r="A38" t="inlineStr">
        <is>
          <t>Grand total</t>
        </is>
      </c>
      <c r="B38" s="8" t="n">
        <v>17915</v>
      </c>
      <c r="C38" s="8" t="n">
        <v>20942</v>
      </c>
    </row>
    <row r="40">
      <c r="A40" s="2" t="inlineStr">
        <is>
          <t>Transcriber's notes</t>
        </is>
      </c>
    </row>
    <row r="41">
      <c r="A41" t="inlineStr">
        <is>
          <t>Year headings printed small: read as 1927-28 and 1928-29 (Estimate).</t>
        </is>
      </c>
    </row>
    <row r="42">
      <c r="A42" t="inlineStr">
        <is>
          <t>"3.595", "13.485", "4.429" printed with a period as separator — transcribed as printed.</t>
        </is>
      </c>
    </row>
    <row r="43">
      <c r="A43" t="inlineStr">
        <is>
          <t>Revenue Ordinary Total: 1927-28 11,305 — reconciles; 1928-29 items sum to 13,392 vs printed 13,452 — does NOT reconcile (diff 60).</t>
        </is>
      </c>
    </row>
    <row r="44">
      <c r="A44" t="inlineStr">
        <is>
          <t>Revenue Extraordinary 'Total incl. others': listed items 5,608 / 6,217 vs 6,609 / 7,217 — consistent with 'incl. others'.</t>
        </is>
      </c>
    </row>
    <row r="45">
      <c r="A45" t="inlineStr">
        <is>
          <t>Revenue Grand total = Ordinary + Extraordinary totals: 17,914 vs 17,915 (diff 1) and 20,669 vs 20,670 (diff 1) — does NOT reconcile.</t>
        </is>
      </c>
    </row>
    <row r="46">
      <c r="A46" t="inlineStr">
        <is>
          <t>Expenditure: Ordinary listed items 13,439 / 13,568 vs 'Total incl. others' 13,485 / 15,573; Extraordinary 3,201 / 3,473 vs 4,429 / 5,369 — consistent with 'incl. others'.</t>
        </is>
      </c>
    </row>
    <row r="47">
      <c r="A47" t="inlineStr">
        <is>
          <t>Expenditure Grand total = Ordinary + Extraordinary totals: 13,485 + 4,429 = 17,914 vs 17,915 (diff 1) — does NOT reconcile; 15,573 + 5,369 = 20,942 — reconciles. Note Revenue Grand total 1928-29 (20,670) differs from Expenditure Grand total (20,942) as printed.</t>
        </is>
      </c>
    </row>
  </sheetData>
  <hyperlinks>
    <hyperlink xmlns:r="http://schemas.openxmlformats.org/officeDocument/2006/relationships" ref="A5" r:id="rId1"/>
  </hyperlinks>
  <pageMargins left="0.75" right="0.75" top="1" bottom="1" header="0.5" footer="0.5"/>
</worksheet>
</file>

<file path=xl/worksheets/sheet70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educational institutions, 1927]</t>
        </is>
      </c>
    </row>
    <row r="2">
      <c r="A2" t="inlineStr">
        <is>
          <t>South Manchuria &amp; South Sea Islands · printed pp. 501</t>
        </is>
      </c>
    </row>
    <row r="3">
      <c r="A3" t="inlineStr">
        <is>
          <t>Education — The principal institutions make the following record for 1927:—</t>
        </is>
      </c>
    </row>
    <row r="4">
      <c r="A4" t="inlineStr">
        <is>
          <t>Scan: https://archive.org/details/japan-year-book-1930/page/n560/mode/1up</t>
        </is>
      </c>
    </row>
    <row r="5">
      <c r="A5" s="3" t="inlineStr">
        <is>
          <t>← Contents</t>
        </is>
      </c>
    </row>
    <row r="7">
      <c r="A7" s="5" t="inlineStr">
        <is>
          <t>Institution</t>
        </is>
      </c>
      <c r="B7" s="5" t="inlineStr">
        <is>
          <t>No.</t>
        </is>
      </c>
      <c r="C7" s="5" t="inlineStr">
        <is>
          <t>Teachers</t>
        </is>
      </c>
      <c r="D7" s="5" t="inlineStr">
        <is>
          <t>Pupils</t>
        </is>
      </c>
    </row>
    <row r="8">
      <c r="A8" t="inlineStr">
        <is>
          <t>Kindergartens</t>
        </is>
      </c>
      <c r="B8" s="9" t="n">
        <v>44</v>
      </c>
      <c r="C8" s="9" t="n">
        <v>105</v>
      </c>
      <c r="D8" s="8" t="n">
        <v>3254</v>
      </c>
    </row>
    <row r="9">
      <c r="A9" t="inlineStr">
        <is>
          <t>Primary schools</t>
        </is>
      </c>
      <c r="B9" s="9" t="n">
        <v>54</v>
      </c>
      <c r="C9" s="9" t="n">
        <v>845</v>
      </c>
      <c r="D9" s="8" t="n">
        <v>24463</v>
      </c>
    </row>
    <row r="10">
      <c r="A10" t="inlineStr">
        <is>
          <t>Primary schools for Chinese</t>
        </is>
      </c>
      <c r="B10" s="9" t="n">
        <v>129</v>
      </c>
      <c r="C10" s="9" t="n">
        <v>839</v>
      </c>
      <c r="D10" s="8" t="n">
        <v>30913</v>
      </c>
    </row>
    <row r="11">
      <c r="A11" t="inlineStr">
        <is>
          <t>Middle schools</t>
        </is>
      </c>
      <c r="B11" s="9" t="n">
        <v>7</v>
      </c>
      <c r="C11" s="9" t="n">
        <v>220</v>
      </c>
      <c r="D11" s="8" t="n">
        <v>3585</v>
      </c>
    </row>
    <row r="12">
      <c r="A12" t="inlineStr">
        <is>
          <t>Girls' High schools</t>
        </is>
      </c>
      <c r="B12" s="9" t="n">
        <v>7</v>
      </c>
      <c r="C12" s="9" t="n">
        <v>187</v>
      </c>
      <c r="D12" s="8" t="n">
        <v>3424</v>
      </c>
    </row>
    <row r="13">
      <c r="A13" t="inlineStr">
        <is>
          <t>Commercial and Technical schools</t>
        </is>
      </c>
      <c r="B13" s="9" t="n">
        <v>4</v>
      </c>
      <c r="C13" s="9" t="n">
        <v>87</v>
      </c>
      <c r="D13" s="8" t="n">
        <v>1979</v>
      </c>
    </row>
    <row r="14">
      <c r="A14" t="inlineStr">
        <is>
          <t>Normal school</t>
        </is>
      </c>
      <c r="B14" s="9" t="n">
        <v>1</v>
      </c>
      <c r="C14" s="9" t="n">
        <v>37</v>
      </c>
      <c r="D14" s="9" t="n">
        <v>204</v>
      </c>
    </row>
    <row r="15">
      <c r="A15" t="inlineStr">
        <is>
          <t>South Manchuria Med. College</t>
        </is>
      </c>
      <c r="B15" s="9" t="n">
        <v>1</v>
      </c>
      <c r="C15" s="9" t="n">
        <v>57</v>
      </c>
      <c r="D15" s="9" t="n">
        <v>499</v>
      </c>
    </row>
    <row r="16">
      <c r="A16" t="inlineStr">
        <is>
          <t>South Manchuria Technical School</t>
        </is>
      </c>
      <c r="B16" s="9" t="n">
        <v>1</v>
      </c>
      <c r="C16" s="9" t="n">
        <v>39</v>
      </c>
      <c r="D16" s="9" t="n">
        <v>220</v>
      </c>
    </row>
    <row r="17">
      <c r="A17" t="inlineStr">
        <is>
          <t>Port Arthur Technical College</t>
        </is>
      </c>
      <c r="B17" s="9" t="n">
        <v>1</v>
      </c>
      <c r="C17" s="9" t="n">
        <v>71</v>
      </c>
      <c r="D17" s="9" t="n">
        <v>333</v>
      </c>
    </row>
    <row r="19">
      <c r="A19" s="2" t="inlineStr">
        <is>
          <t>Transcriber's notes</t>
        </is>
      </c>
    </row>
    <row r="20">
      <c r="A20" t="inlineStr">
        <is>
          <t>Faint print; read at magnification. Some separators appear as periods (e.g. "3.254") — normalised to commas.</t>
        </is>
      </c>
    </row>
    <row r="21">
      <c r="A21" t="inlineStr">
        <is>
          <t>Table ends at the foot of p. 501; p. 502 begins with new text (Police and Garrison).</t>
        </is>
      </c>
    </row>
    <row r="22">
      <c r="A22" t="inlineStr">
        <is>
          <t>No totals printed.</t>
        </is>
      </c>
    </row>
  </sheetData>
  <hyperlinks>
    <hyperlink xmlns:r="http://schemas.openxmlformats.org/officeDocument/2006/relationships" ref="A5" r:id="rId1"/>
  </hyperlinks>
  <pageMargins left="0.75" right="0.75" top="1" bottom="1" header="0.5" footer="0.5"/>
</worksheet>
</file>

<file path=xl/worksheets/sheet70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Value as Classified by Countries (in 1,000 Taels)</t>
        </is>
      </c>
    </row>
    <row r="2">
      <c r="A2" t="inlineStr">
        <is>
          <t>South Manchuria &amp; South Sea Islands · printed pp. 502</t>
        </is>
      </c>
    </row>
    <row r="3">
      <c r="A3" t="inlineStr">
        <is>
          <t>Foreign Trade</t>
        </is>
      </c>
    </row>
    <row r="4">
      <c r="A4" t="inlineStr">
        <is>
          <t>Scan: https://archive.org/details/japan-year-book-1930/page/n561/mode/1up</t>
        </is>
      </c>
    </row>
    <row r="5">
      <c r="A5" s="3" t="inlineStr">
        <is>
          <t>← Contents</t>
        </is>
      </c>
    </row>
    <row r="7">
      <c r="A7" s="5" t="inlineStr">
        <is>
          <t>1927</t>
        </is>
      </c>
      <c r="B7" s="5" t="inlineStr">
        <is>
          <t>Exports</t>
        </is>
      </c>
      <c r="C7" s="5" t="inlineStr">
        <is>
          <t>Imports</t>
        </is>
      </c>
      <c r="D7" s="5" t="inlineStr">
        <is>
          <t>Total</t>
        </is>
      </c>
    </row>
    <row r="8">
      <c r="A8" t="inlineStr">
        <is>
          <t>Japan proper</t>
        </is>
      </c>
      <c r="B8" s="8" t="n">
        <v>73686</v>
      </c>
      <c r="C8" s="8" t="n">
        <v>62318</v>
      </c>
      <c r="D8" s="8" t="n">
        <v>136004</v>
      </c>
    </row>
    <row r="9">
      <c r="A9" t="inlineStr">
        <is>
          <t>Japan Chosen</t>
        </is>
      </c>
      <c r="B9" s="8" t="n">
        <v>2572</v>
      </c>
      <c r="C9" s="8" t="n">
        <v>1701</v>
      </c>
      <c r="D9" s="8" t="n">
        <v>4274</v>
      </c>
    </row>
    <row r="10">
      <c r="A10" t="inlineStr">
        <is>
          <t>China</t>
        </is>
      </c>
      <c r="B10" s="8" t="n">
        <v>69250</v>
      </c>
      <c r="C10" s="8" t="n">
        <v>31929</v>
      </c>
      <c r="D10" s="8" t="n">
        <v>101179</v>
      </c>
    </row>
    <row r="11">
      <c r="A11" t="inlineStr">
        <is>
          <t>Hongkong, India and South Seas</t>
        </is>
      </c>
      <c r="B11" s="8" t="n">
        <v>9403</v>
      </c>
      <c r="C11" s="8" t="n">
        <v>83823</v>
      </c>
      <c r="D11" s="8" t="n">
        <v>17787</v>
      </c>
    </row>
    <row r="12">
      <c r="A12" t="inlineStr">
        <is>
          <t>Total incl. others</t>
        </is>
      </c>
      <c r="B12" s="8" t="n">
        <v>205311</v>
      </c>
      <c r="C12" s="8" t="n">
        <v>131451</v>
      </c>
      <c r="D12" s="8" t="n">
        <v>336768</v>
      </c>
    </row>
    <row r="13">
      <c r="A13" t="inlineStr">
        <is>
          <t>Total for 1926</t>
        </is>
      </c>
      <c r="B13" s="8" t="n">
        <v>189539</v>
      </c>
      <c r="C13" s="8" t="n">
        <v>133134</v>
      </c>
      <c r="D13" s="8" t="n">
        <v>323674</v>
      </c>
    </row>
    <row r="14">
      <c r="A14" t="inlineStr">
        <is>
          <t>Total for 1925</t>
        </is>
      </c>
      <c r="B14" s="8" t="n">
        <v>117259</v>
      </c>
      <c r="C14" s="8" t="n">
        <v>115039</v>
      </c>
      <c r="D14" s="8" t="n">
        <v>286299</v>
      </c>
    </row>
    <row r="16">
      <c r="A16" s="2" t="inlineStr">
        <is>
          <t>Transcriber's notes</t>
        </is>
      </c>
    </row>
    <row r="17">
      <c r="A17" t="inlineStr">
        <is>
          <t>Stub printed as "Japan { proper / Chosen"; flattened to "Japan proper", "Japan Chosen".</t>
        </is>
      </c>
    </row>
    <row r="18">
      <c r="A18" t="inlineStr">
        <is>
          <t>Faint print; some separators appear as periods (e.g. "69.250") — normalised to commas.</t>
        </is>
      </c>
    </row>
    <row r="19">
      <c r="A19" t="inlineStr">
        <is>
          <t>Row totals (Exports + Imports): Japan proper reconciles; Japan Chosen 4,273 vs 4,274 (diff 1); China reconciles; Hongkong, India and South Seas 9,403 + 83,823 = 93,226 vs printed 17,787 — does NOT reconcile (Imports figure 83,823 appears to be a misprint, e.g. for 8,384-ish; transcribed as printed); Total incl. others 336,762 vs 336,768 (diff 6); Total for 1926 322,673 vs 323,674 (diff 1,001); Total for 1925 232,298 vs 286,299 (diff 54,001). All do NOT reconcile except as stated.</t>
        </is>
      </c>
    </row>
    <row r="20">
      <c r="A20" t="inlineStr">
        <is>
          <t>Column check: the four listed Imports sum to 179,771, exceeding "Total incl. others" 131,451 — inconsistent, consistent with 83,823 being misprinted. Exports listed sum 154,911 and Total listed sum 259,244 are below their totals (consistent with "incl. others").</t>
        </is>
      </c>
    </row>
  </sheetData>
  <hyperlinks>
    <hyperlink xmlns:r="http://schemas.openxmlformats.org/officeDocument/2006/relationships" ref="A5" r:id="rId1"/>
  </hyperlinks>
  <pageMargins left="0.75" right="0.75" top="1" bottom="1" header="0.5" footer="0.5"/>
</worksheet>
</file>

<file path=xl/worksheets/sheet707.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[Farm products along the railway zone]</t>
        </is>
      </c>
    </row>
    <row r="2">
      <c r="A2" t="inlineStr">
        <is>
          <t>South Manchuria &amp; South Sea Islands · printed pp. 502</t>
        </is>
      </c>
    </row>
    <row r="3">
      <c r="A3" t="inlineStr">
        <is>
          <t>Agriculture and Industry</t>
        </is>
      </c>
    </row>
    <row r="4">
      <c r="A4" t="inlineStr">
        <is>
          <t>Scan: https://archive.org/details/japan-year-book-1930/page/n561/mode/1up</t>
        </is>
      </c>
    </row>
    <row r="5">
      <c r="A5" s="3" t="inlineStr">
        <is>
          <t>← Contents</t>
        </is>
      </c>
    </row>
    <row r="7">
      <c r="A7" s="5" t="inlineStr">
        <is>
          <t>Year</t>
        </is>
      </c>
      <c r="B7" s="5" t="inlineStr">
        <is>
          <t>Maize</t>
        </is>
      </c>
      <c r="C7" s="5" t="inlineStr">
        <is>
          <t>Kaoliang</t>
        </is>
      </c>
      <c r="D7" s="5" t="inlineStr">
        <is>
          <t>Soya bean</t>
        </is>
      </c>
      <c r="E7" s="5" t="inlineStr">
        <is>
          <t>Millet</t>
        </is>
      </c>
      <c r="F7" s="5" t="inlineStr">
        <is>
          <t>Wheat</t>
        </is>
      </c>
      <c r="G7" s="5" t="inlineStr">
        <is>
          <t>Ground nut</t>
        </is>
      </c>
    </row>
    <row r="8">
      <c r="A8" s="9" t="n">
        <v>1925</v>
      </c>
      <c r="B8" s="8" t="n">
        <v>592840</v>
      </c>
      <c r="C8" s="8" t="n">
        <v>206221</v>
      </c>
      <c r="D8" s="8" t="n">
        <v>108274</v>
      </c>
      <c r="E8" t="inlineStr"/>
      <c r="F8" s="8" t="n">
        <v>6897</v>
      </c>
      <c r="G8" s="8" t="n">
        <v>630742</v>
      </c>
    </row>
    <row r="9">
      <c r="A9" s="9" t="n">
        <v>1926</v>
      </c>
      <c r="B9" s="8" t="n">
        <v>534576</v>
      </c>
      <c r="C9" s="8" t="n">
        <v>177772</v>
      </c>
      <c r="D9" s="8" t="n">
        <v>103162</v>
      </c>
      <c r="E9" s="8" t="n">
        <v>115319</v>
      </c>
      <c r="F9" s="8" t="n">
        <v>7151</v>
      </c>
      <c r="G9" s="8" t="n">
        <v>731772</v>
      </c>
    </row>
    <row r="10">
      <c r="A10" s="9" t="n">
        <v>1927</v>
      </c>
      <c r="B10" s="8" t="n">
        <v>676852</v>
      </c>
      <c r="C10" s="8" t="n">
        <v>171819</v>
      </c>
      <c r="D10" t="inlineStr"/>
      <c r="E10" s="8" t="n">
        <v>134299</v>
      </c>
      <c r="F10" s="8" t="n">
        <v>8379</v>
      </c>
      <c r="G10" s="8" t="n">
        <v>967980</v>
      </c>
    </row>
    <row r="12">
      <c r="A12" s="2" t="inlineStr">
        <is>
          <t>Transcriber's notes</t>
        </is>
      </c>
    </row>
    <row r="13">
      <c r="A13" t="inlineStr">
        <is>
          <t>No units printed.</t>
        </is>
      </c>
    </row>
    <row r="14">
      <c r="A14" t="inlineStr">
        <is>
          <t>1925 Millet: first digit damaged ("?20,362"; looks like 1 or 7) — left blank.</t>
        </is>
      </c>
    </row>
    <row r="15">
      <c r="A15" t="inlineStr">
        <is>
          <t>1927 Soya bean: second digit damaged ("1?4,037"; probably 2) — left blank.</t>
        </is>
      </c>
    </row>
    <row r="16">
      <c r="A16" t="inlineStr">
        <is>
          <t>Kaoliang heading printed damaged ("Kao!la g").</t>
        </is>
      </c>
    </row>
    <row r="17">
      <c r="A17" t="inlineStr">
        <is>
          <t>Faint print; some separators appear as periods — normalised to commas.</t>
        </is>
      </c>
    </row>
    <row r="18">
      <c r="A18" t="inlineStr">
        <is>
          <t>No totals printed.</t>
        </is>
      </c>
    </row>
  </sheetData>
  <hyperlinks>
    <hyperlink xmlns:r="http://schemas.openxmlformats.org/officeDocument/2006/relationships" ref="A5" r:id="rId1"/>
  </hyperlinks>
  <pageMargins left="0.75" right="0.75" top="1" bottom="1" header="0.5" footer="0.5"/>
</worksheet>
</file>

<file path=xl/worksheets/sheet70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[Workshops and their production, 1927]</t>
        </is>
      </c>
    </row>
    <row r="2">
      <c r="A2" t="inlineStr">
        <is>
          <t>South Manchuria &amp; South Sea Islands · printed pp. 502</t>
        </is>
      </c>
    </row>
    <row r="3">
      <c r="A3" t="inlineStr">
        <is>
          <t>Recent statistics regarding the workshops and their production are given below:—</t>
        </is>
      </c>
    </row>
    <row r="4">
      <c r="A4" t="inlineStr">
        <is>
          <t>Scan: https://archive.org/details/japan-year-book-1930/page/n561/mode/1up</t>
        </is>
      </c>
    </row>
    <row r="5">
      <c r="A5" s="3" t="inlineStr">
        <is>
          <t>← Contents</t>
        </is>
      </c>
    </row>
    <row r="7">
      <c r="A7" s="5" t="inlineStr">
        <is>
          <t>1927</t>
        </is>
      </c>
      <c r="B7" s="5" t="inlineStr">
        <is>
          <t>No. of workshops</t>
        </is>
      </c>
      <c r="C7" s="5" t="inlineStr">
        <is>
          <t>Capital (Yen 1,000)</t>
        </is>
      </c>
      <c r="D7" s="5" t="inlineStr">
        <is>
          <t>Output (Yen 1,000)</t>
        </is>
      </c>
    </row>
    <row r="8">
      <c r="A8" t="inlineStr">
        <is>
          <t>Leased territory</t>
        </is>
      </c>
      <c r="B8" s="9" t="n">
        <v>671</v>
      </c>
      <c r="C8" s="8" t="n">
        <v>64528</v>
      </c>
      <c r="D8" s="8" t="n">
        <v>104797</v>
      </c>
    </row>
    <row r="9">
      <c r="A9" t="inlineStr">
        <is>
          <t>Railway zone</t>
        </is>
      </c>
      <c r="B9" s="9" t="n">
        <v>345</v>
      </c>
      <c r="C9" s="8" t="n">
        <v>275006</v>
      </c>
      <c r="D9" s="8" t="n">
        <v>68795</v>
      </c>
    </row>
    <row r="10">
      <c r="A10" t="inlineStr">
        <is>
          <t>Total</t>
        </is>
      </c>
      <c r="B10" s="8" t="n">
        <v>1016</v>
      </c>
      <c r="C10" s="8" t="n">
        <v>339534</v>
      </c>
      <c r="D10" s="8" t="n">
        <v>173592</v>
      </c>
    </row>
    <row r="12">
      <c r="A12" s="2" t="inlineStr">
        <is>
          <t>Transcriber's notes</t>
        </is>
      </c>
    </row>
    <row r="13">
      <c r="A13" t="inlineStr">
        <is>
          <t>Totals reconcile in all three columns (1,016; 339,534; 173,592).</t>
        </is>
      </c>
    </row>
  </sheetData>
  <hyperlinks>
    <hyperlink xmlns:r="http://schemas.openxmlformats.org/officeDocument/2006/relationships" ref="A5" r:id="rId1"/>
  </hyperlinks>
  <pageMargins left="0.75" right="0.75" top="1" bottom="1" header="0.5" footer="0.5"/>
</worksheet>
</file>

<file path=xl/worksheets/sheet709.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[Lines operated by the South Manchuria Railway Company]</t>
        </is>
      </c>
    </row>
    <row r="2">
      <c r="A2" t="inlineStr">
        <is>
          <t>South Manchuria and the South Sea Islands · printed pp. 503</t>
        </is>
      </c>
    </row>
    <row r="3">
      <c r="A3" t="inlineStr">
        <is>
          <t>The South Manchuria Railway Company — Railway.—The total length of the lines operated by the company is 690.8 miles made up as follows:—</t>
        </is>
      </c>
    </row>
    <row r="4">
      <c r="A4" t="inlineStr">
        <is>
          <t>Scan: https://archive.org/details/japan-year-book-1930/page/n562/mode/1up</t>
        </is>
      </c>
    </row>
    <row r="5">
      <c r="A5" s="3" t="inlineStr">
        <is>
          <t>← Contents</t>
        </is>
      </c>
    </row>
    <row r="7">
      <c r="A7" s="5" t="inlineStr">
        <is>
          <t>Line</t>
        </is>
      </c>
      <c r="B7" s="5" t="inlineStr">
        <is>
          <t>Miles</t>
        </is>
      </c>
    </row>
    <row r="8">
      <c r="A8" t="inlineStr">
        <is>
          <t>Dairen-Changchun main line</t>
        </is>
      </c>
      <c r="B8" s="11" t="n">
        <v>438.5</v>
      </c>
    </row>
    <row r="9">
      <c r="A9" t="inlineStr">
        <is>
          <t>Antung-Mukden main line</t>
        </is>
      </c>
      <c r="B9" s="11" t="n">
        <v>161.7</v>
      </c>
    </row>
    <row r="10">
      <c r="A10" t="inlineStr">
        <is>
          <t>Port Arthur branch line from Choushuitzu</t>
        </is>
      </c>
      <c r="B10" s="11" t="n">
        <v>31.6</v>
      </c>
    </row>
    <row r="11">
      <c r="A11" t="inlineStr">
        <is>
          <t>Yingkow branch line from Tashihchiao</t>
        </is>
      </c>
      <c r="B11" s="11" t="n">
        <v>13.9</v>
      </c>
    </row>
    <row r="12">
      <c r="A12" t="inlineStr">
        <is>
          <t>Yentai Colliery branch line</t>
        </is>
      </c>
      <c r="B12" s="11" t="n">
        <v>9.699999999999999</v>
      </c>
    </row>
    <row r="13">
      <c r="A13" t="inlineStr">
        <is>
          <t>Fushun branch line from Hunho</t>
        </is>
      </c>
      <c r="B13" s="11" t="n">
        <v>35.4</v>
      </c>
    </row>
    <row r="14">
      <c r="A14" t="inlineStr">
        <is>
          <t>Total</t>
        </is>
      </c>
      <c r="B14" s="11" t="n">
        <v>690.8</v>
      </c>
    </row>
    <row r="16">
      <c r="A16" s="2" t="inlineStr">
        <is>
          <t>Transcriber's notes</t>
        </is>
      </c>
    </row>
    <row r="17">
      <c r="A17" t="inlineStr">
        <is>
          <t>Column header "Miles" supplied by transcriber from the lead-in text; no header printed.</t>
        </is>
      </c>
    </row>
    <row r="18">
      <c r="A18" t="inlineStr">
        <is>
          <t>Total 690.8: parts sum to 690.8 — reconciles.</t>
        </is>
      </c>
    </row>
  </sheetData>
  <hyperlinks>
    <hyperlink xmlns:r="http://schemas.openxmlformats.org/officeDocument/2006/relationships" ref="A5" r:id="rId1"/>
  </hyperlinks>
  <pageMargins left="0.75" right="0.75" top="1" bottom="1" header="0.5" footer="0.5"/>
</worksheet>
</file>

<file path=xl/worksheets/sheet710.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[S.M.R. results of working in recent years]</t>
        </is>
      </c>
    </row>
    <row r="2">
      <c r="A2" t="inlineStr">
        <is>
          <t>South Manchuria and the South Sea Islands · printed pp. 503</t>
        </is>
      </c>
    </row>
    <row r="3">
      <c r="A3" t="inlineStr">
        <is>
          <t>The results of working in recent years were as follows:—(in unit of 1,000):—</t>
        </is>
      </c>
    </row>
    <row r="4">
      <c r="A4" t="inlineStr">
        <is>
          <t>Scan: https://archive.org/details/japan-year-book-1930/page/n562/mode/1up</t>
        </is>
      </c>
    </row>
    <row r="5">
      <c r="A5" s="3" t="inlineStr">
        <is>
          <t>← Contents</t>
        </is>
      </c>
    </row>
    <row r="7">
      <c r="A7" s="5" t="inlineStr">
        <is>
          <t>Year ended March</t>
        </is>
      </c>
      <c r="B7" s="5" t="inlineStr">
        <is>
          <t>Passengers carried</t>
        </is>
      </c>
      <c r="C7" s="5" t="inlineStr">
        <is>
          <t>Coaching receipts (Yen)</t>
        </is>
      </c>
      <c r="D7" s="5" t="inlineStr">
        <is>
          <t>Goods hauled (tons)</t>
        </is>
      </c>
      <c r="E7" s="5" t="inlineStr">
        <is>
          <t>Goods wagon receipts (Yen)</t>
        </is>
      </c>
      <c r="F7" s="5" t="inlineStr">
        <is>
          <t>Total revenue (Yen)</t>
        </is>
      </c>
      <c r="G7" s="5" t="inlineStr">
        <is>
          <t>Expenses (Yen)</t>
        </is>
      </c>
    </row>
    <row r="8">
      <c r="A8" s="9" t="n">
        <v>1926</v>
      </c>
      <c r="B8" s="8" t="n">
        <v>9109</v>
      </c>
      <c r="C8" s="8" t="n">
        <v>14531</v>
      </c>
      <c r="D8" s="8" t="n">
        <v>15045</v>
      </c>
      <c r="E8" s="8" t="n">
        <v>80536</v>
      </c>
      <c r="F8" s="8" t="n">
        <v>97395</v>
      </c>
      <c r="G8" s="8" t="n">
        <v>38801</v>
      </c>
    </row>
    <row r="9">
      <c r="A9" s="9" t="n">
        <v>1927</v>
      </c>
      <c r="B9" s="8" t="n">
        <v>8290</v>
      </c>
      <c r="C9" s="8" t="n">
        <v>15216</v>
      </c>
      <c r="D9" s="8" t="n">
        <v>16535</v>
      </c>
      <c r="E9" s="8" t="n">
        <v>89513</v>
      </c>
      <c r="F9" s="8" t="n">
        <v>107924</v>
      </c>
      <c r="G9" s="8" t="n">
        <v>45952</v>
      </c>
    </row>
    <row r="10">
      <c r="A10" s="9" t="n">
        <v>1928</v>
      </c>
      <c r="B10" s="8" t="n">
        <v>8263</v>
      </c>
      <c r="C10" s="8" t="n">
        <v>16103</v>
      </c>
      <c r="D10" s="8" t="n">
        <v>18428</v>
      </c>
      <c r="E10" s="8" t="n">
        <v>94041</v>
      </c>
      <c r="F10" s="8" t="n">
        <v>110144</v>
      </c>
      <c r="G10" s="8" t="n">
        <v>45236</v>
      </c>
    </row>
    <row r="12">
      <c r="A12" s="2" t="inlineStr">
        <is>
          <t>Transcriber's notes</t>
        </is>
      </c>
    </row>
    <row r="13">
      <c r="A13" t="inlineStr">
        <is>
          <t>Thousands separators are faint/broken in the scan; several (e.g. 1927 Coaching receipts, Goods hauled, Goods wagon receipts; 1928 Coaching receipts) look period-like. All transcribed as commas; digits are clear.</t>
        </is>
      </c>
    </row>
    <row r="14">
      <c r="A14" t="inlineStr">
        <is>
          <t>Total revenue is not the sum of the printed receipt columns (other revenue implied); no total to reconcile.</t>
        </is>
      </c>
    </row>
  </sheetData>
  <hyperlinks>
    <hyperlink xmlns:r="http://schemas.openxmlformats.org/officeDocument/2006/relationships" ref="A5" r:id="rId1"/>
  </hyperlinks>
  <pageMargins left="0.75" right="0.75" top="1" bottom="1" header="0.5" footer="0.5"/>
</worksheet>
</file>

<file path=xl/worksheets/sheet71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[Output of Fushun, Taolien and Yentai coal mines]</t>
        </is>
      </c>
    </row>
    <row r="2">
      <c r="A2" t="inlineStr">
        <is>
          <t>South Manchuria and the South Sea Islands · printed pp. 504</t>
        </is>
      </c>
    </row>
    <row r="3">
      <c r="A3" t="inlineStr">
        <is>
          <t>Coal Mines.— The output from the above mines was as follows in the last few years:— (tons)</t>
        </is>
      </c>
    </row>
    <row r="4">
      <c r="A4" t="inlineStr">
        <is>
          <t>Scan: https://archive.org/details/japan-year-book-1930/page/n563/mode/1up</t>
        </is>
      </c>
    </row>
    <row r="5">
      <c r="A5" s="3" t="inlineStr">
        <is>
          <t>← Contents</t>
        </is>
      </c>
    </row>
    <row r="7">
      <c r="A7" s="5" t="inlineStr">
        <is>
          <t>Year ended March</t>
        </is>
      </c>
      <c r="B7" s="5" t="inlineStr">
        <is>
          <t>Fushun</t>
        </is>
      </c>
      <c r="C7" s="5" t="inlineStr">
        <is>
          <t>Taolien</t>
        </is>
      </c>
      <c r="D7" s="5" t="inlineStr">
        <is>
          <t>Yentai</t>
        </is>
      </c>
      <c r="E7" s="5" t="inlineStr">
        <is>
          <t>Total</t>
        </is>
      </c>
    </row>
    <row r="8">
      <c r="A8" s="9" t="n">
        <v>1926</v>
      </c>
      <c r="B8" s="8" t="n">
        <v>5681680</v>
      </c>
      <c r="C8" s="8" t="n">
        <v>70193</v>
      </c>
      <c r="D8" s="8" t="n">
        <v>117700</v>
      </c>
      <c r="E8" s="8" t="n">
        <v>5869573</v>
      </c>
    </row>
    <row r="9">
      <c r="A9" s="9" t="n">
        <v>1927</v>
      </c>
      <c r="B9" s="8" t="n">
        <v>6414060</v>
      </c>
      <c r="C9" s="8" t="n">
        <v>73400</v>
      </c>
      <c r="D9" s="8" t="n">
        <v>136800</v>
      </c>
      <c r="E9" s="8" t="n">
        <v>6624260</v>
      </c>
    </row>
    <row r="10">
      <c r="A10" s="9" t="n">
        <v>1928</v>
      </c>
      <c r="B10" s="8" t="n">
        <v>6839870</v>
      </c>
      <c r="C10" s="8" t="n">
        <v>78930</v>
      </c>
      <c r="D10" s="8" t="n">
        <v>143000</v>
      </c>
      <c r="E10" s="8" t="n">
        <v>7061800</v>
      </c>
    </row>
    <row r="12">
      <c r="A12" s="2" t="inlineStr">
        <is>
          <t>Transcriber's notes</t>
        </is>
      </c>
    </row>
    <row r="13">
      <c r="A13" t="inlineStr">
        <is>
          <t>Unit (tons) inferred from context ("output ... reached 7,061,800 tons"); not printed with the table.</t>
        </is>
      </c>
    </row>
    <row r="14">
      <c r="A14" t="inlineStr">
        <is>
          <t>Total 1926 5,869,573: parts sum to 5,869,573 — reconciles.</t>
        </is>
      </c>
    </row>
    <row r="15">
      <c r="A15" t="inlineStr">
        <is>
          <t>Total 1927 6,624,260: parts sum to 6,624,260 — reconciles.</t>
        </is>
      </c>
    </row>
    <row r="16">
      <c r="A16" t="inlineStr">
        <is>
          <t>Total 1928 7,061,800: parts sum to 7,061,800 — reconciles.</t>
        </is>
      </c>
    </row>
    <row r="17">
      <c r="A17" t="inlineStr">
        <is>
          <t>Some separators in Fushun/Total columns look period-like in the scan (e.g. "5.681,680", "6.414,060"); transcribed as commas.</t>
        </is>
      </c>
    </row>
  </sheetData>
  <hyperlinks>
    <hyperlink xmlns:r="http://schemas.openxmlformats.org/officeDocument/2006/relationships" ref="A5" r:id="rId1"/>
  </hyperlinks>
  <pageMargins left="0.75" right="0.75" top="1" bottom="1" header="0.5" footer="0.5"/>
</worksheet>
</file>

<file path=xl/worksheets/sheet712.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Business Report for 1927-28</t>
        </is>
      </c>
    </row>
    <row r="2">
      <c r="A2" t="inlineStr">
        <is>
          <t>South Manchuria and the South Sea Islands · printed pp. 505</t>
        </is>
      </c>
    </row>
    <row r="3">
      <c r="A3" t="inlineStr">
        <is>
          <t>South Manchuria Railway Company. Year (¥1,000)</t>
        </is>
      </c>
    </row>
    <row r="4">
      <c r="A4" t="inlineStr">
        <is>
          <t>Scan: https://archive.org/details/japan-year-book-1930/page/n564/mode/1up</t>
        </is>
      </c>
    </row>
    <row r="5">
      <c r="A5" s="3" t="inlineStr">
        <is>
          <t>← Contents</t>
        </is>
      </c>
    </row>
    <row r="7">
      <c r="A7" s="5" t="inlineStr">
        <is>
          <t>Item</t>
        </is>
      </c>
      <c r="B7" s="5" t="inlineStr">
        <is>
          <t>Receipts</t>
        </is>
      </c>
      <c r="C7" s="5" t="inlineStr">
        <is>
          <t>Expenses</t>
        </is>
      </c>
    </row>
    <row r="8">
      <c r="A8" t="inlineStr">
        <is>
          <t>Railway Service</t>
        </is>
      </c>
      <c r="B8" s="8" t="n">
        <v>113244</v>
      </c>
      <c r="C8" s="8" t="n">
        <v>45236</v>
      </c>
    </row>
    <row r="9">
      <c r="A9" t="inlineStr">
        <is>
          <t>Harbor and Wharf</t>
        </is>
      </c>
      <c r="B9" s="8" t="n">
        <v>10276</v>
      </c>
      <c r="C9" s="8" t="n">
        <v>9306</v>
      </c>
    </row>
    <row r="10">
      <c r="A10" t="inlineStr">
        <is>
          <t>Mining</t>
        </is>
      </c>
      <c r="B10" s="8" t="n">
        <v>82787</v>
      </c>
      <c r="C10" s="8" t="n">
        <v>73039</v>
      </c>
    </row>
    <row r="11">
      <c r="A11" t="inlineStr">
        <is>
          <t>Iron Works</t>
        </is>
      </c>
      <c r="B11" s="8" t="n">
        <v>9223</v>
      </c>
      <c r="C11" s="8" t="n">
        <v>9381</v>
      </c>
    </row>
    <row r="12">
      <c r="A12" t="inlineStr">
        <is>
          <t>Hotels</t>
        </is>
      </c>
      <c r="B12" s="8" t="n">
        <v>1001</v>
      </c>
      <c r="C12" s="8" t="n">
        <v>1245</v>
      </c>
    </row>
    <row r="13">
      <c r="A13" t="inlineStr">
        <is>
          <t>Local undertakings</t>
        </is>
      </c>
      <c r="B13" s="8" t="n">
        <v>6098</v>
      </c>
      <c r="C13" s="8" t="n">
        <v>19104</v>
      </c>
    </row>
    <row r="14">
      <c r="A14" t="inlineStr">
        <is>
          <t>Miscellaneous</t>
        </is>
      </c>
      <c r="B14" s="8" t="n">
        <v>2483</v>
      </c>
      <c r="C14" t="inlineStr">
        <is>
          <t>—</t>
        </is>
      </c>
    </row>
    <row r="15">
      <c r="A15" t="inlineStr">
        <is>
          <t>Interest</t>
        </is>
      </c>
      <c r="B15" s="8" t="n">
        <v>5446</v>
      </c>
      <c r="C15" s="8" t="n">
        <v>3936</v>
      </c>
    </row>
    <row r="16">
      <c r="A16" t="inlineStr">
        <is>
          <t>Debt charge</t>
        </is>
      </c>
      <c r="B16" t="inlineStr">
        <is>
          <t>—</t>
        </is>
      </c>
      <c r="C16" s="8" t="n">
        <v>16632</v>
      </c>
    </row>
    <row r="17">
      <c r="A17" t="inlineStr">
        <is>
          <t>Total incl. others</t>
        </is>
      </c>
      <c r="B17" s="8" t="n">
        <v>230559</v>
      </c>
      <c r="C17" s="8" t="n">
        <v>194284</v>
      </c>
    </row>
    <row r="18">
      <c r="A18" t="inlineStr">
        <is>
          <t>Profit</t>
        </is>
      </c>
      <c r="B18" s="8" t="n">
        <v>36274</v>
      </c>
      <c r="C18" t="inlineStr">
        <is>
          <t>—</t>
        </is>
      </c>
    </row>
    <row r="20">
      <c r="A20" s="2" t="inlineStr">
        <is>
          <t>Transcriber's notes</t>
        </is>
      </c>
    </row>
    <row r="21">
      <c r="A21" t="inlineStr">
        <is>
          <t>Printed side by side in two blocks; merged left block then right block.</t>
        </is>
      </c>
    </row>
    <row r="22">
      <c r="A22" t="inlineStr">
        <is>
          <t>Total receipts 230,559 ("incl. others"): listed parts sum to 230,558 (diff 1); the total includes unlisted items so this is not a strict check.</t>
        </is>
      </c>
    </row>
    <row r="23">
      <c r="A23" t="inlineStr">
        <is>
          <t>Total expenses 194,284 ("incl. others"): listed parts sum to 177,879; others not itemised.</t>
        </is>
      </c>
    </row>
    <row r="24">
      <c r="A24" t="inlineStr">
        <is>
          <t>Profit 36,274: total receipts minus total expenses = 36,275 — does NOT reconcile (diff 1). Figures re-read; transcribed as printed.</t>
        </is>
      </c>
    </row>
  </sheetData>
  <hyperlinks>
    <hyperlink xmlns:r="http://schemas.openxmlformats.org/officeDocument/2006/relationships" ref="A5" r:id="rId1"/>
  </hyperlinks>
  <pageMargins left="0.75" right="0.75" top="1" bottom="1" header="0.5" footer="0.5"/>
</worksheet>
</file>

<file path=xl/worksheets/sheet713.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Assets and Liabilities (¥100)</t>
        </is>
      </c>
    </row>
    <row r="2">
      <c r="A2" t="inlineStr">
        <is>
          <t>South Manchuria and the South Sea Islands · printed pp. 505</t>
        </is>
      </c>
    </row>
    <row r="3">
      <c r="A3" t="inlineStr">
        <is>
          <t>(March 31st, 1928)</t>
        </is>
      </c>
    </row>
    <row r="4">
      <c r="A4" t="inlineStr">
        <is>
          <t>Scan: https://archive.org/details/japan-year-book-1930/page/n564/mode/1up</t>
        </is>
      </c>
    </row>
    <row r="5">
      <c r="A5" s="3" t="inlineStr">
        <is>
          <t>← Contents</t>
        </is>
      </c>
    </row>
    <row r="7">
      <c r="A7" s="2" t="inlineStr">
        <is>
          <t>Assets</t>
        </is>
      </c>
    </row>
    <row r="8">
      <c r="A8" s="5" t="inlineStr">
        <is>
          <t>Item</t>
        </is>
      </c>
      <c r="B8" s="5" t="inlineStr">
        <is>
          <t>Amount</t>
        </is>
      </c>
    </row>
    <row r="9">
      <c r="A9" t="inlineStr">
        <is>
          <t>Unpaid capital</t>
        </is>
      </c>
      <c r="B9" s="8" t="n">
        <v>84844</v>
      </c>
    </row>
    <row r="10">
      <c r="A10" t="inlineStr">
        <is>
          <t>Rly. lines</t>
        </is>
      </c>
      <c r="B10" s="8" t="n">
        <v>239518</v>
      </c>
    </row>
    <row r="11">
      <c r="A11" t="inlineStr">
        <is>
          <t>Rly. shops</t>
        </is>
      </c>
      <c r="B11" s="8" t="n">
        <v>8760</v>
      </c>
    </row>
    <row r="12">
      <c r="A12" t="inlineStr">
        <is>
          <t>Ships</t>
        </is>
      </c>
      <c r="B12" s="8" t="n">
        <v>4045</v>
      </c>
    </row>
    <row r="13">
      <c r="A13" t="inlineStr">
        <is>
          <t>Harbour and wharf</t>
        </is>
      </c>
      <c r="B13" s="8" t="n">
        <v>59789</v>
      </c>
    </row>
    <row r="14">
      <c r="A14" t="inlineStr">
        <is>
          <t>Mines</t>
        </is>
      </c>
      <c r="B14" s="8" t="n">
        <v>102731</v>
      </c>
    </row>
    <row r="15">
      <c r="A15" t="inlineStr">
        <is>
          <t>Iron works</t>
        </is>
      </c>
      <c r="B15" s="8" t="n">
        <v>20748</v>
      </c>
    </row>
    <row r="16">
      <c r="A16" t="inlineStr">
        <is>
          <t>Local equipments</t>
        </is>
      </c>
      <c r="B16" s="8" t="n">
        <v>164679</v>
      </c>
    </row>
    <row r="17">
      <c r="A17" t="inlineStr">
        <is>
          <t>Miscellaneous buildings</t>
        </is>
      </c>
      <c r="B17" s="8" t="n">
        <v>44574</v>
      </c>
    </row>
    <row r="18">
      <c r="A18" t="inlineStr">
        <is>
          <t>Products</t>
        </is>
      </c>
      <c r="B18" s="8" t="n">
        <v>4787</v>
      </c>
    </row>
    <row r="19">
      <c r="A19" t="inlineStr">
        <is>
          <t>Materials in stock</t>
        </is>
      </c>
      <c r="B19" s="8" t="n">
        <v>7451</v>
      </c>
    </row>
    <row r="20">
      <c r="A20" t="inlineStr">
        <is>
          <t>Deposits in banks</t>
        </is>
      </c>
      <c r="B20" s="8" t="n">
        <v>40490</v>
      </c>
    </row>
    <row r="21">
      <c r="A21" t="inlineStr">
        <is>
          <t>Loans</t>
        </is>
      </c>
      <c r="B21" s="8" t="n">
        <v>59453</v>
      </c>
    </row>
    <row r="22">
      <c r="A22" t="inlineStr">
        <is>
          <t>Securities</t>
        </is>
      </c>
      <c r="B22" s="8" t="n">
        <v>55287</v>
      </c>
    </row>
    <row r="23">
      <c r="A23" t="inlineStr">
        <is>
          <t>Total incl. others</t>
        </is>
      </c>
      <c r="B23" s="8" t="n">
        <v>994948</v>
      </c>
    </row>
    <row r="25">
      <c r="A25" s="2" t="inlineStr">
        <is>
          <t>Liabilities</t>
        </is>
      </c>
    </row>
    <row r="26">
      <c r="A26" s="5" t="inlineStr">
        <is>
          <t>Item</t>
        </is>
      </c>
      <c r="B26" s="5" t="inlineStr">
        <is>
          <t>Amount</t>
        </is>
      </c>
    </row>
    <row r="27">
      <c r="A27" t="inlineStr">
        <is>
          <t>Cap. p.u.</t>
        </is>
      </c>
      <c r="B27" s="8" t="n">
        <v>355156</v>
      </c>
    </row>
    <row r="28">
      <c r="A28" t="inlineStr">
        <is>
          <t>Reserves</t>
        </is>
      </c>
      <c r="B28" s="8" t="n">
        <v>17464</v>
      </c>
    </row>
    <row r="29">
      <c r="A29" t="inlineStr">
        <is>
          <t>Special reserves</t>
        </is>
      </c>
      <c r="B29" s="8" t="n">
        <v>127400</v>
      </c>
    </row>
    <row r="30">
      <c r="A30" t="inlineStr">
        <is>
          <t>Debentures</t>
        </is>
      </c>
      <c r="B30" s="8" t="n">
        <v>278152</v>
      </c>
    </row>
    <row r="31">
      <c r="A31" t="inlineStr">
        <is>
          <t>Sinking fund</t>
        </is>
      </c>
      <c r="B31" s="8" t="n">
        <v>23372</v>
      </c>
    </row>
    <row r="32">
      <c r="A32" t="inlineStr">
        <is>
          <t>Profit for the year</t>
        </is>
      </c>
      <c r="B32" s="8" t="n">
        <v>36274</v>
      </c>
    </row>
    <row r="33">
      <c r="A33" t="inlineStr">
        <is>
          <t>Total incl. others</t>
        </is>
      </c>
      <c r="B33" s="8" t="n">
        <v>994948</v>
      </c>
    </row>
    <row r="35">
      <c r="A35" s="2" t="inlineStr">
        <is>
          <t>Transcriber's notes</t>
        </is>
      </c>
    </row>
    <row r="36">
      <c r="A36" t="inlineStr">
        <is>
          <t>Assets list continues at top of right column (Deposits in banks, Loans, Securities, Total); merged into the Assets part.</t>
        </is>
      </c>
    </row>
    <row r="37">
      <c r="A37" t="inlineStr">
        <is>
          <t>Assets total 994,948 ("incl. others"): listed items sum to 897,156; unlisted items not itemised — not a strict check.</t>
        </is>
      </c>
    </row>
    <row r="38">
      <c r="A38" t="inlineStr">
        <is>
          <t>Liabilities total 994,948 ("incl. others"): listed items sum to 837,818; unlisted items not itemised — not a strict check.</t>
        </is>
      </c>
    </row>
    <row r="39">
      <c r="A39" t="inlineStr">
        <is>
          <t>Assets and liabilities totals agree (994,948).</t>
        </is>
      </c>
    </row>
    <row r="40">
      <c r="A40" t="inlineStr">
        <is>
          <t>Title unit "(¥100)" as printed (probably intended ¥1,000); not corrected.</t>
        </is>
      </c>
    </row>
  </sheetData>
  <hyperlinks>
    <hyperlink xmlns:r="http://schemas.openxmlformats.org/officeDocument/2006/relationships" ref="A5" r:id="rId1"/>
  </hyperlinks>
  <pageMargins left="0.75" right="0.75" top="1" bottom="1" header="0.5" footer="0.5"/>
</worksheet>
</file>

<file path=xl/worksheets/sheet71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[Principal islands of the South Sea Islands]</t>
        </is>
      </c>
    </row>
    <row r="2">
      <c r="A2" t="inlineStr">
        <is>
          <t>South Manchuria and the South Sea Islands · printed pp. 506</t>
        </is>
      </c>
    </row>
    <row r="3">
      <c r="A3" t="inlineStr">
        <is>
          <t>II. The South Sea Islands — Of about 1,458 islets forming the groups those that are comparatively larger make the following record:—</t>
        </is>
      </c>
    </row>
    <row r="4">
      <c r="A4" t="inlineStr">
        <is>
          <t>Scan: https://archive.org/details/japan-year-book-1930/page/n565/mode/1up</t>
        </is>
      </c>
    </row>
    <row r="5">
      <c r="A5" s="3" t="inlineStr">
        <is>
          <t>← Contents</t>
        </is>
      </c>
    </row>
    <row r="7">
      <c r="A7" s="5" t="inlineStr">
        <is>
          <t>Island</t>
        </is>
      </c>
      <c r="B7" s="5" t="inlineStr">
        <is>
          <t>Area (k.m)</t>
        </is>
      </c>
      <c r="C7" s="5" t="inlineStr">
        <is>
          <t>Popul.</t>
        </is>
      </c>
      <c r="D7" s="5" t="inlineStr">
        <is>
          <t>Long. E.</t>
        </is>
      </c>
      <c r="E7" s="5" t="inlineStr">
        <is>
          <t>Lat. N</t>
        </is>
      </c>
    </row>
    <row r="8">
      <c r="A8" t="inlineStr">
        <is>
          <t>Mariana</t>
        </is>
      </c>
      <c r="B8" t="inlineStr"/>
      <c r="C8" t="inlineStr"/>
      <c r="D8" t="inlineStr"/>
      <c r="E8" t="inlineStr"/>
    </row>
    <row r="9">
      <c r="A9" t="inlineStr">
        <is>
          <t>Saipan</t>
        </is>
      </c>
      <c r="B9" s="9" t="n">
        <v>185</v>
      </c>
      <c r="C9" s="8" t="n">
        <v>9606</v>
      </c>
      <c r="D9" t="inlineStr">
        <is>
          <t>145°40′</t>
        </is>
      </c>
      <c r="E9" t="inlineStr">
        <is>
          <t>15°5′</t>
        </is>
      </c>
    </row>
    <row r="10">
      <c r="A10" t="inlineStr">
        <is>
          <t>Tinian</t>
        </is>
      </c>
      <c r="B10" s="9" t="n">
        <v>130</v>
      </c>
      <c r="C10" s="9" t="n">
        <v>367</v>
      </c>
      <c r="D10" t="inlineStr">
        <is>
          <t>„</t>
        </is>
      </c>
      <c r="E10" t="inlineStr">
        <is>
          <t>„</t>
        </is>
      </c>
    </row>
    <row r="11">
      <c r="A11" t="inlineStr">
        <is>
          <t>Rota</t>
        </is>
      </c>
      <c r="B11" s="9" t="n">
        <v>114</v>
      </c>
      <c r="C11" s="9" t="n">
        <v>562</v>
      </c>
      <c r="D11" t="inlineStr">
        <is>
          <t>145°13′</t>
        </is>
      </c>
      <c r="E11" t="inlineStr">
        <is>
          <t>14°</t>
        </is>
      </c>
    </row>
    <row r="12">
      <c r="A12" t="inlineStr">
        <is>
          <t>Pagan</t>
        </is>
      </c>
      <c r="B12" s="9" t="n">
        <v>32</v>
      </c>
      <c r="C12" s="9" t="n">
        <v>105</v>
      </c>
      <c r="D12" t="inlineStr">
        <is>
          <t>„</t>
        </is>
      </c>
      <c r="E12" t="inlineStr">
        <is>
          <t>„</t>
        </is>
      </c>
    </row>
    <row r="13">
      <c r="A13" t="inlineStr">
        <is>
          <t>Caroline</t>
        </is>
      </c>
      <c r="B13" t="inlineStr"/>
      <c r="C13" t="inlineStr"/>
      <c r="D13" t="inlineStr"/>
      <c r="E13" t="inlineStr"/>
    </row>
    <row r="14">
      <c r="A14" t="inlineStr">
        <is>
          <t>Ponape</t>
        </is>
      </c>
      <c r="B14" s="9" t="n">
        <v>347</v>
      </c>
      <c r="C14" s="8" t="n">
        <v>5568</v>
      </c>
      <c r="D14" t="inlineStr">
        <is>
          <t>158°10′</t>
        </is>
      </c>
      <c r="E14" t="inlineStr">
        <is>
          <t>6°45′</t>
        </is>
      </c>
    </row>
    <row r="15">
      <c r="A15" t="inlineStr">
        <is>
          <t>Yap</t>
        </is>
      </c>
      <c r="B15" s="9" t="n">
        <v>207</v>
      </c>
      <c r="C15" s="8" t="n">
        <v>4622</v>
      </c>
      <c r="D15" t="inlineStr">
        <is>
          <t>137°58′</t>
        </is>
      </c>
      <c r="E15" t="inlineStr">
        <is>
          <t>9°25′</t>
        </is>
      </c>
    </row>
    <row r="16">
      <c r="A16" t="inlineStr">
        <is>
          <t>Trak</t>
        </is>
      </c>
      <c r="B16" s="9" t="n">
        <v>132</v>
      </c>
      <c r="C16" s="8" t="n">
        <v>8729</v>
      </c>
      <c r="D16" t="inlineStr">
        <is>
          <t>151°22′</t>
        </is>
      </c>
      <c r="E16" t="inlineStr">
        <is>
          <t>6°57′</t>
        </is>
      </c>
    </row>
    <row r="17">
      <c r="A17" t="inlineStr">
        <is>
          <t>Kusaie</t>
        </is>
      </c>
      <c r="B17" s="9" t="n">
        <v>110</v>
      </c>
      <c r="C17" s="9" t="n">
        <v>922</v>
      </c>
      <c r="D17" t="inlineStr">
        <is>
          <t>162°58′</t>
        </is>
      </c>
      <c r="E17" t="inlineStr">
        <is>
          <t>5°15′</t>
        </is>
      </c>
    </row>
    <row r="18">
      <c r="A18" t="inlineStr">
        <is>
          <t>Parao</t>
        </is>
      </c>
      <c r="B18" s="9" t="n">
        <v>450</v>
      </c>
      <c r="C18" s="8" t="n">
        <v>3257</v>
      </c>
      <c r="D18" t="inlineStr">
        <is>
          <t>143°10′</t>
        </is>
      </c>
      <c r="E18" t="inlineStr">
        <is>
          <t>6°50′</t>
        </is>
      </c>
    </row>
    <row r="19">
      <c r="A19" t="inlineStr">
        <is>
          <t>Marshall</t>
        </is>
      </c>
      <c r="B19" t="inlineStr"/>
      <c r="C19" t="inlineStr"/>
      <c r="D19" t="inlineStr"/>
      <c r="E19" t="inlineStr"/>
    </row>
    <row r="20">
      <c r="A20" t="inlineStr">
        <is>
          <t>Yaluit</t>
        </is>
      </c>
      <c r="B20" s="9" t="n">
        <v>90</v>
      </c>
      <c r="C20" s="8" t="n">
        <v>2123</v>
      </c>
      <c r="D20" t="inlineStr">
        <is>
          <t>169°42′</t>
        </is>
      </c>
      <c r="E20" t="inlineStr">
        <is>
          <t>5°48′</t>
        </is>
      </c>
    </row>
    <row r="22">
      <c r="A22" s="2" t="inlineStr">
        <is>
          <t>Transcriber's notes</t>
        </is>
      </c>
    </row>
    <row r="23">
      <c r="A23" t="inlineStr">
        <is>
          <t>Ditto marks printed as „ in Long./Lat. for Tinian and Pagan; kept as printed.</t>
        </is>
      </c>
    </row>
    <row r="24">
      <c r="A24" t="inlineStr">
        <is>
          <t>No total printed.</t>
        </is>
      </c>
    </row>
  </sheetData>
  <hyperlinks>
    <hyperlink xmlns:r="http://schemas.openxmlformats.org/officeDocument/2006/relationships" ref="A5" r:id="rId1"/>
  </hyperlinks>
  <pageMargins left="0.75" right="0.75" top="1" bottom="1" header="0.5" footer="0.5"/>
</worksheet>
</file>

<file path=xl/worksheets/sheet715.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Personnel of the Hamaguchi Ministry</t>
        </is>
      </c>
    </row>
    <row r="2">
      <c r="A2" t="inlineStr">
        <is>
          <t>Appendix · printed pp. 1</t>
        </is>
      </c>
    </row>
    <row r="3">
      <c r="A3" t="inlineStr">
        <is>
          <t>Scan: https://archive.org/details/japan-year-book-1930/page/n568/mode/1up</t>
        </is>
      </c>
    </row>
    <row r="4">
      <c r="A4" s="3" t="inlineStr">
        <is>
          <t>← Contents</t>
        </is>
      </c>
    </row>
    <row r="6">
      <c r="A6" s="5" t="inlineStr">
        <is>
          <t>Office</t>
        </is>
      </c>
      <c r="B6" s="5" t="inlineStr">
        <is>
          <t>Name</t>
        </is>
      </c>
    </row>
    <row r="7">
      <c r="A7" t="inlineStr">
        <is>
          <t>Premier</t>
        </is>
      </c>
      <c r="B7" t="inlineStr">
        <is>
          <t>Y. Hamaguchi</t>
        </is>
      </c>
    </row>
    <row r="8">
      <c r="A8" t="inlineStr">
        <is>
          <t>Foreign Minister</t>
        </is>
      </c>
      <c r="B8" t="inlineStr">
        <is>
          <t>Baron K. Shidehara</t>
        </is>
      </c>
    </row>
    <row r="9">
      <c r="A9" t="inlineStr">
        <is>
          <t>Home Minister</t>
        </is>
      </c>
      <c r="B9" t="inlineStr">
        <is>
          <t>K. Adachi</t>
        </is>
      </c>
    </row>
    <row r="10">
      <c r="A10" t="inlineStr">
        <is>
          <t>Minister of Finance</t>
        </is>
      </c>
      <c r="B10" t="inlineStr">
        <is>
          <t>J. Inouye</t>
        </is>
      </c>
    </row>
    <row r="11">
      <c r="A11" t="inlineStr">
        <is>
          <t>Minister of Justice</t>
        </is>
      </c>
      <c r="B11" t="inlineStr">
        <is>
          <t>Visc. C. Watanabe</t>
        </is>
      </c>
    </row>
    <row r="12">
      <c r="A12" t="inlineStr">
        <is>
          <t>War Minister</t>
        </is>
      </c>
      <c r="B12" t="inlineStr">
        <is>
          <t>Gen. I. Ugaki</t>
        </is>
      </c>
    </row>
    <row r="13">
      <c r="A13" t="inlineStr">
        <is>
          <t>Navy Minister</t>
        </is>
      </c>
      <c r="B13" t="inlineStr">
        <is>
          <t>Adm. K. Takarabe</t>
        </is>
      </c>
    </row>
    <row r="14">
      <c r="A14" t="inlineStr">
        <is>
          <t>Minister of Education</t>
        </is>
      </c>
      <c r="B14" t="inlineStr">
        <is>
          <t>I. Kohashi</t>
        </is>
      </c>
    </row>
    <row r="15">
      <c r="A15" t="inlineStr">
        <is>
          <t>Minister of Agr. &amp; Forestry</t>
        </is>
      </c>
      <c r="B15" t="inlineStr">
        <is>
          <t>C. Machida</t>
        </is>
      </c>
    </row>
    <row r="16">
      <c r="A16" t="inlineStr">
        <is>
          <t>Minister of Com. &amp; Industry</t>
        </is>
      </c>
      <c r="B16" t="inlineStr">
        <is>
          <t>M. Tawara</t>
        </is>
      </c>
    </row>
    <row r="17">
      <c r="A17" t="inlineStr">
        <is>
          <t>Minister of Railways</t>
        </is>
      </c>
      <c r="B17" t="inlineStr">
        <is>
          <t>Dr. Y. Egi</t>
        </is>
      </c>
    </row>
    <row r="18">
      <c r="A18" t="inlineStr">
        <is>
          <t>Minister of Communications</t>
        </is>
      </c>
      <c r="B18" t="inlineStr">
        <is>
          <t>M. Koizumi</t>
        </is>
      </c>
    </row>
    <row r="19">
      <c r="A19" t="inlineStr">
        <is>
          <t>Minister of Overseas Affairs</t>
        </is>
      </c>
      <c r="B19" t="inlineStr">
        <is>
          <t>G. Matsuda</t>
        </is>
      </c>
    </row>
    <row r="21">
      <c r="A21" s="2" t="inlineStr">
        <is>
          <t>Transcriber's notes</t>
        </is>
      </c>
    </row>
    <row r="22">
      <c r="A22" t="inlineStr">
        <is>
          <t>Separately paginated appendix section (printed page 1) following the "Appendix" divider; column headers supplied by transcriber.</t>
        </is>
      </c>
    </row>
    <row r="23">
      <c r="A23" t="inlineStr">
        <is>
          <t>Biographical paragraphs with photographs on pp. 1-6 are prose, not tabulated.</t>
        </is>
      </c>
    </row>
  </sheetData>
  <hyperlinks>
    <hyperlink xmlns:r="http://schemas.openxmlformats.org/officeDocument/2006/relationships" ref="A4" r:id="rId1"/>
  </hyperlinks>
  <pageMargins left="0.75" right="0.75" top="1" bottom="1" header="0.5" footer="0.5"/>
</worksheet>
</file>

<file path=xl/worksheets/sheet716.xml><?xml version="1.0" encoding="utf-8"?>
<worksheet xmlns="http://schemas.openxmlformats.org/spreadsheetml/2006/main">
  <sheetPr>
    <outlinePr summaryBelow="1" summaryRight="1"/>
    <pageSetUpPr/>
  </sheetPr>
  <dimension ref="A1:B179"/>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Where and What to Buy</t>
        </is>
      </c>
    </row>
    <row r="2">
      <c r="A2" t="inlineStr">
        <is>
          <t>Appendix D — Medical, Shopping and Gastronomic Directory · printed pp. 163, 164</t>
        </is>
      </c>
    </row>
    <row r="3">
      <c r="A3" t="inlineStr">
        <is>
          <t>Shopping directory by city (Tokyo, Yokohama, Kyoto, Kobe); city headings printed centred above each group of category lists</t>
        </is>
      </c>
    </row>
    <row r="4">
      <c r="A4" t="inlineStr">
        <is>
          <t>Scan: https://archive.org/details/japan-year-book-1930/page/n736/mode/1up, https://archive.org/details/japan-year-book-1930/page/n737/mode/1up</t>
        </is>
      </c>
    </row>
    <row r="5">
      <c r="A5" s="3" t="inlineStr">
        <is>
          <t>← Contents</t>
        </is>
      </c>
    </row>
    <row r="7">
      <c r="A7" s="2" t="inlineStr">
        <is>
          <t>Tokyo — Curios</t>
        </is>
      </c>
    </row>
    <row r="8">
      <c r="A8" s="5" t="inlineStr">
        <is>
          <t>Name</t>
        </is>
      </c>
      <c r="B8" s="5" t="inlineStr">
        <is>
          <t>Address</t>
        </is>
      </c>
    </row>
    <row r="9">
      <c r="A9" t="inlineStr">
        <is>
          <t>Hayashiya</t>
        </is>
      </c>
      <c r="B9" t="inlineStr">
        <is>
          <t>Kyobashi-ku Minami-sayacho.</t>
        </is>
      </c>
    </row>
    <row r="10">
      <c r="A10" t="inlineStr">
        <is>
          <t>S. Nakamura</t>
        </is>
      </c>
      <c r="B10" t="inlineStr">
        <is>
          <t>Kyobashi-ku Nakabashi Hirokoji.</t>
        </is>
      </c>
    </row>
    <row r="11">
      <c r="A11" t="inlineStr">
        <is>
          <t>Tamonten</t>
        </is>
      </c>
      <c r="B11" t="inlineStr">
        <is>
          <t>Nihombashi-ku Shinemoncho.</t>
        </is>
      </c>
    </row>
    <row r="13">
      <c r="A13" s="2" t="inlineStr">
        <is>
          <t>Tokyo — Culture Pearls</t>
        </is>
      </c>
    </row>
    <row r="14">
      <c r="A14" s="5" t="inlineStr">
        <is>
          <t>Name</t>
        </is>
      </c>
      <c r="B14" s="5" t="inlineStr">
        <is>
          <t>Address</t>
        </is>
      </c>
    </row>
    <row r="15">
      <c r="A15" t="inlineStr">
        <is>
          <t>Mikimoto</t>
        </is>
      </c>
      <c r="B15" t="inlineStr">
        <is>
          <t>Kyobashi-ku Ginza Shichome.</t>
        </is>
      </c>
    </row>
    <row r="17">
      <c r="A17" s="2" t="inlineStr">
        <is>
          <t>Tokyo — Bronze &amp; Silver Wapes</t>
        </is>
      </c>
    </row>
    <row r="18">
      <c r="A18" s="5" t="inlineStr">
        <is>
          <t>Name</t>
        </is>
      </c>
      <c r="B18" s="5" t="inlineStr">
        <is>
          <t>Address</t>
        </is>
      </c>
    </row>
    <row r="19">
      <c r="A19" t="inlineStr">
        <is>
          <t>Miyamoto Shoko</t>
        </is>
      </c>
      <c r="B19" t="inlineStr">
        <is>
          <t>Kyobashi-ku Yazaemoncho.</t>
        </is>
      </c>
    </row>
    <row r="21">
      <c r="A21" s="2" t="inlineStr">
        <is>
          <t>Tokyo — Department Stores</t>
        </is>
      </c>
    </row>
    <row r="22">
      <c r="A22" s="5" t="inlineStr">
        <is>
          <t>Name</t>
        </is>
      </c>
      <c r="B22" s="5" t="inlineStr">
        <is>
          <t>Address</t>
        </is>
      </c>
    </row>
    <row r="23">
      <c r="A23" t="inlineStr">
        <is>
          <t>Matsuya</t>
        </is>
      </c>
      <c r="B23" t="inlineStr">
        <is>
          <t>Kyobashi-ku Ginza.</t>
        </is>
      </c>
    </row>
    <row r="24">
      <c r="A24" t="inlineStr">
        <is>
          <t>Matsuzakaya</t>
        </is>
      </c>
      <c r="B24" t="inlineStr">
        <is>
          <t>Kyobashi-ku Ginza.</t>
        </is>
      </c>
    </row>
    <row r="25">
      <c r="A25" t="inlineStr">
        <is>
          <t>Mitsukoshi</t>
        </is>
      </c>
      <c r="B25" t="inlineStr">
        <is>
          <t>Nihombashi-ku Surugacho.</t>
        </is>
      </c>
    </row>
    <row r="26">
      <c r="A26" t="inlineStr">
        <is>
          <t>Shirokiya</t>
        </is>
      </c>
      <c r="B26" t="inlineStr">
        <is>
          <t>Nihombashi-ku Tori Itchome.</t>
        </is>
      </c>
    </row>
    <row r="28">
      <c r="A28" s="2" t="inlineStr">
        <is>
          <t>Tokyo — Cloisonne</t>
        </is>
      </c>
    </row>
    <row r="29">
      <c r="A29" s="5" t="inlineStr">
        <is>
          <t>Name</t>
        </is>
      </c>
      <c r="B29" s="5" t="inlineStr">
        <is>
          <t>Address</t>
        </is>
      </c>
    </row>
    <row r="30">
      <c r="A30" t="inlineStr">
        <is>
          <t>Ando</t>
        </is>
      </c>
      <c r="B30" t="inlineStr">
        <is>
          <t>Kyobashi-ku Motosukiyacho Shichome.</t>
        </is>
      </c>
    </row>
    <row r="32">
      <c r="A32" s="2" t="inlineStr">
        <is>
          <t>Tokyo — Coloured Prints</t>
        </is>
      </c>
    </row>
    <row r="33">
      <c r="A33" s="5" t="inlineStr">
        <is>
          <t>Name</t>
        </is>
      </c>
      <c r="B33" s="5" t="inlineStr">
        <is>
          <t>Address</t>
        </is>
      </c>
    </row>
    <row r="34">
      <c r="A34" t="inlineStr">
        <is>
          <t>Shimbi Shoin</t>
        </is>
      </c>
      <c r="B34" t="inlineStr">
        <is>
          <t>Kyobashi-ku Shinsakanacho.</t>
        </is>
      </c>
    </row>
    <row r="36">
      <c r="A36" s="2" t="inlineStr">
        <is>
          <t>Tokyo — Booksellers</t>
        </is>
      </c>
    </row>
    <row r="37">
      <c r="A37" s="5" t="inlineStr">
        <is>
          <t>Name</t>
        </is>
      </c>
      <c r="B37" s="5" t="inlineStr">
        <is>
          <t>Address</t>
        </is>
      </c>
    </row>
    <row r="38">
      <c r="A38" t="inlineStr">
        <is>
          <t>Maruzen Co.</t>
        </is>
      </c>
      <c r="B38" t="inlineStr">
        <is>
          <t>Nihombashi-ku Tori Sanchome.</t>
        </is>
      </c>
    </row>
    <row r="39">
      <c r="A39" t="inlineStr">
        <is>
          <t>Kyobun-kwan</t>
        </is>
      </c>
      <c r="B39" t="inlineStr">
        <is>
          <t>Kyobashi-ku Ginza Shichome.</t>
        </is>
      </c>
    </row>
    <row r="41">
      <c r="A41" s="2" t="inlineStr">
        <is>
          <t>Tokyo — Ivory Carvings</t>
        </is>
      </c>
    </row>
    <row r="42">
      <c r="A42" s="5" t="inlineStr">
        <is>
          <t>Name</t>
        </is>
      </c>
      <c r="B42" s="5" t="inlineStr">
        <is>
          <t>Address</t>
        </is>
      </c>
    </row>
    <row r="43">
      <c r="A43" t="inlineStr">
        <is>
          <t>S. Nakamura</t>
        </is>
      </c>
      <c r="B43" t="inlineStr">
        <is>
          <t>Nihombashi Honshirokanecho Itchome.</t>
        </is>
      </c>
    </row>
    <row r="44">
      <c r="A44" t="inlineStr">
        <is>
          <t>Tayama &amp; Co.</t>
        </is>
      </c>
      <c r="B44" t="inlineStr">
        <is>
          <t>Nihombashi Honshirokanecho Itchome.</t>
        </is>
      </c>
    </row>
    <row r="46">
      <c r="A46" s="2" t="inlineStr">
        <is>
          <t>Tokyo — Silk &amp; Embroideries</t>
        </is>
      </c>
    </row>
    <row r="47">
      <c r="A47" s="5" t="inlineStr">
        <is>
          <t>Name</t>
        </is>
      </c>
      <c r="B47" s="5" t="inlineStr">
        <is>
          <t>Address</t>
        </is>
      </c>
    </row>
    <row r="48">
      <c r="A48" t="inlineStr">
        <is>
          <t>S. Nishimura</t>
        </is>
      </c>
      <c r="B48" t="inlineStr">
        <is>
          <t>Kyobashi-ku Yamashitacho.</t>
        </is>
      </c>
    </row>
    <row r="49">
      <c r="A49" t="inlineStr">
        <is>
          <t>Takashimaya</t>
        </is>
      </c>
      <c r="B49" t="inlineStr">
        <is>
          <t>Kyobashi-ku Minami-demmacho.</t>
        </is>
      </c>
    </row>
    <row r="51">
      <c r="A51" s="2" t="inlineStr">
        <is>
          <t>Tokyo — Lacquer Wares</t>
        </is>
      </c>
    </row>
    <row r="52">
      <c r="A52" s="5" t="inlineStr">
        <is>
          <t>Name</t>
        </is>
      </c>
      <c r="B52" s="5" t="inlineStr">
        <is>
          <t>Address</t>
        </is>
      </c>
    </row>
    <row r="53">
      <c r="A53" t="inlineStr">
        <is>
          <t>Kiya</t>
        </is>
      </c>
      <c r="B53" t="inlineStr">
        <is>
          <t>Nihombashi-ku Muromachi Nichome.</t>
        </is>
      </c>
    </row>
    <row r="54">
      <c r="A54" t="inlineStr">
        <is>
          <t>Kuroeya</t>
        </is>
      </c>
      <c r="B54" t="inlineStr">
        <is>
          <t>Nihombashi-ku Tori Itchome.</t>
        </is>
      </c>
    </row>
    <row r="56">
      <c r="A56" s="2" t="inlineStr">
        <is>
          <t>Tokyo — Porcelain</t>
        </is>
      </c>
    </row>
    <row r="57">
      <c r="A57" s="5" t="inlineStr">
        <is>
          <t>Name</t>
        </is>
      </c>
      <c r="B57" s="5" t="inlineStr">
        <is>
          <t>Address</t>
        </is>
      </c>
    </row>
    <row r="58">
      <c r="A58" t="inlineStr">
        <is>
          <t>Sangin</t>
        </is>
      </c>
      <c r="B58" t="inlineStr">
        <is>
          <t>Kyobashi-ku Minami-kinrokucho.</t>
        </is>
      </c>
    </row>
    <row r="60">
      <c r="A60" s="2" t="inlineStr">
        <is>
          <t>Yokohama — Department Stores</t>
        </is>
      </c>
    </row>
    <row r="61">
      <c r="A61" s="5" t="inlineStr">
        <is>
          <t>Name</t>
        </is>
      </c>
      <c r="B61" s="5" t="inlineStr">
        <is>
          <t>Address</t>
        </is>
      </c>
    </row>
    <row r="62">
      <c r="A62" t="inlineStr">
        <is>
          <t>Echizenya</t>
        </is>
      </c>
      <c r="B62" t="inlineStr">
        <is>
          <t>Isezaki-cho.</t>
        </is>
      </c>
    </row>
    <row r="63">
      <c r="A63" t="inlineStr">
        <is>
          <t>Nozawaya</t>
        </is>
      </c>
      <c r="B63" t="inlineStr">
        <is>
          <t>Isezaki-cho.</t>
        </is>
      </c>
    </row>
    <row r="64">
      <c r="A64" t="inlineStr">
        <is>
          <t>Tsuruya</t>
        </is>
      </c>
      <c r="B64" t="inlineStr">
        <is>
          <t>Isezaki-cho.</t>
        </is>
      </c>
    </row>
    <row r="66">
      <c r="A66" s="2" t="inlineStr">
        <is>
          <t>Yokohama — Ivory Carvings</t>
        </is>
      </c>
    </row>
    <row r="67">
      <c r="A67" s="5" t="inlineStr">
        <is>
          <t>Name</t>
        </is>
      </c>
      <c r="B67" s="5" t="inlineStr">
        <is>
          <t>Address</t>
        </is>
      </c>
    </row>
    <row r="68">
      <c r="A68" t="inlineStr">
        <is>
          <t>Nakayama</t>
        </is>
      </c>
      <c r="B68" t="inlineStr">
        <is>
          <t>Benten-dori.</t>
        </is>
      </c>
    </row>
    <row r="69">
      <c r="A69" t="inlineStr">
        <is>
          <t>Watanabe &amp; Co.</t>
        </is>
      </c>
      <c r="B69" t="inlineStr">
        <is>
          <t>Benten-dori.</t>
        </is>
      </c>
    </row>
    <row r="71">
      <c r="A71" s="2" t="inlineStr">
        <is>
          <t>Yokohama — Silks, Embroideries &amp; Kimonos</t>
        </is>
      </c>
    </row>
    <row r="72">
      <c r="A72" s="5" t="inlineStr">
        <is>
          <t>Name</t>
        </is>
      </c>
      <c r="B72" s="5" t="inlineStr">
        <is>
          <t>Address</t>
        </is>
      </c>
    </row>
    <row r="73">
      <c r="A73" t="inlineStr">
        <is>
          <t>Goto Sobey</t>
        </is>
      </c>
      <c r="B73" t="inlineStr">
        <is>
          <t>Benten-dori.</t>
        </is>
      </c>
    </row>
    <row r="74">
      <c r="A74" t="inlineStr">
        <is>
          <t>N. Yamamoto</t>
        </is>
      </c>
      <c r="B74" t="inlineStr">
        <is>
          <t>Benten-dori.</t>
        </is>
      </c>
    </row>
    <row r="75">
      <c r="A75" t="inlineStr">
        <is>
          <t>Nikko House</t>
        </is>
      </c>
      <c r="B75" t="inlineStr">
        <is>
          <t>Benten-dori.</t>
        </is>
      </c>
    </row>
    <row r="76">
      <c r="A76" t="inlineStr">
        <is>
          <t>Okii</t>
        </is>
      </c>
      <c r="B76" t="inlineStr">
        <is>
          <t>Benten-dori.</t>
        </is>
      </c>
    </row>
    <row r="77">
      <c r="A77" t="inlineStr">
        <is>
          <t>S. Matsuya</t>
        </is>
      </c>
      <c r="B77" t="inlineStr">
        <is>
          <t>Benten-dori.</t>
        </is>
      </c>
    </row>
    <row r="79">
      <c r="A79" s="2" t="inlineStr">
        <is>
          <t>Yokohama — Tortoise Shell</t>
        </is>
      </c>
    </row>
    <row r="80">
      <c r="A80" s="5" t="inlineStr">
        <is>
          <t>Name</t>
        </is>
      </c>
      <c r="B80" s="5" t="inlineStr">
        <is>
          <t>Address</t>
        </is>
      </c>
    </row>
    <row r="81">
      <c r="A81" t="inlineStr">
        <is>
          <t>Y. Yezaki</t>
        </is>
      </c>
      <c r="B81" t="inlineStr">
        <is>
          <t>61 Benten-dori.</t>
        </is>
      </c>
    </row>
    <row r="83">
      <c r="A83" s="2" t="inlineStr">
        <is>
          <t>Yokohama — Gold &amp; Silver Wares</t>
        </is>
      </c>
    </row>
    <row r="84">
      <c r="A84" s="5" t="inlineStr">
        <is>
          <t>Name</t>
        </is>
      </c>
      <c r="B84" s="5" t="inlineStr">
        <is>
          <t>Address</t>
        </is>
      </c>
    </row>
    <row r="85">
      <c r="A85" t="inlineStr">
        <is>
          <t>Asahi Shoten</t>
        </is>
      </c>
      <c r="B85" t="inlineStr">
        <is>
          <t>Benten-dori.</t>
        </is>
      </c>
    </row>
    <row r="86">
      <c r="A86" t="inlineStr">
        <is>
          <t>Sakuma</t>
        </is>
      </c>
      <c r="B86" t="inlineStr">
        <is>
          <t>Benten-dori.</t>
        </is>
      </c>
    </row>
    <row r="88">
      <c r="A88" s="2" t="inlineStr">
        <is>
          <t>Yokohama — Lacquer Wares</t>
        </is>
      </c>
    </row>
    <row r="89">
      <c r="A89" s="5" t="inlineStr">
        <is>
          <t>Name</t>
        </is>
      </c>
      <c r="B89" s="5" t="inlineStr">
        <is>
          <t>Address</t>
        </is>
      </c>
    </row>
    <row r="90">
      <c r="A90" t="inlineStr">
        <is>
          <t>Kameda</t>
        </is>
      </c>
      <c r="B90" t="inlineStr">
        <is>
          <t>Benten-dori.</t>
        </is>
      </c>
    </row>
    <row r="92">
      <c r="A92" s="2" t="inlineStr">
        <is>
          <t>Yokohama — Porcelain</t>
        </is>
      </c>
    </row>
    <row r="93">
      <c r="A93" s="5" t="inlineStr">
        <is>
          <t>Name</t>
        </is>
      </c>
      <c r="B93" s="5" t="inlineStr">
        <is>
          <t>Address</t>
        </is>
      </c>
    </row>
    <row r="94">
      <c r="A94" t="inlineStr">
        <is>
          <t>K. Tashiro</t>
        </is>
      </c>
      <c r="B94" t="inlineStr">
        <is>
          <t>Benten-dori.</t>
        </is>
      </c>
    </row>
    <row r="96">
      <c r="A96" s="2" t="inlineStr">
        <is>
          <t>Yokohama — Curios</t>
        </is>
      </c>
    </row>
    <row r="97">
      <c r="A97" s="5" t="inlineStr">
        <is>
          <t>Name</t>
        </is>
      </c>
      <c r="B97" s="5" t="inlineStr">
        <is>
          <t>Address</t>
        </is>
      </c>
    </row>
    <row r="98">
      <c r="A98" t="inlineStr">
        <is>
          <t>Samurai Shokai</t>
        </is>
      </c>
      <c r="B98" t="inlineStr">
        <is>
          <t>Honcho-dori.</t>
        </is>
      </c>
    </row>
    <row r="100">
      <c r="A100" s="2" t="inlineStr">
        <is>
          <t>Kyoto — Bronze &amp; Silver Wares</t>
        </is>
      </c>
    </row>
    <row r="101">
      <c r="A101" s="5" t="inlineStr">
        <is>
          <t>Name</t>
        </is>
      </c>
      <c r="B101" s="5" t="inlineStr">
        <is>
          <t>Address</t>
        </is>
      </c>
    </row>
    <row r="102">
      <c r="A102" t="inlineStr">
        <is>
          <t>Kuroda</t>
        </is>
      </c>
      <c r="B102" t="inlineStr">
        <is>
          <t>Teramachi Shijo Minami.</t>
        </is>
      </c>
    </row>
    <row r="103">
      <c r="A103" t="inlineStr">
        <is>
          <t>S. Nozawa</t>
        </is>
      </c>
      <c r="B103" t="inlineStr">
        <is>
          <t>Shijo Otabicho.</t>
        </is>
      </c>
    </row>
    <row r="105">
      <c r="A105" s="2" t="inlineStr">
        <is>
          <t>Kyoto — Cloisonne</t>
        </is>
      </c>
    </row>
    <row r="106">
      <c r="A106" s="5" t="inlineStr">
        <is>
          <t>Name</t>
        </is>
      </c>
      <c r="B106" s="5" t="inlineStr">
        <is>
          <t>Address</t>
        </is>
      </c>
    </row>
    <row r="107">
      <c r="A107" t="inlineStr">
        <is>
          <t>Kin-un-ken</t>
        </is>
      </c>
      <c r="B107" t="inlineStr">
        <is>
          <t>Shirakawabashi Sanjo-dori.</t>
        </is>
      </c>
    </row>
    <row r="108">
      <c r="A108" t="inlineStr">
        <is>
          <t>T. Kato</t>
        </is>
      </c>
      <c r="B108" t="inlineStr">
        <is>
          <t>Shinmonzen.</t>
        </is>
      </c>
    </row>
    <row r="110">
      <c r="A110" s="2" t="inlineStr">
        <is>
          <t>Kyoto — Curios, Brocades &amp; Beads</t>
        </is>
      </c>
    </row>
    <row r="111">
      <c r="A111" s="5" t="inlineStr">
        <is>
          <t>Name</t>
        </is>
      </c>
      <c r="B111" s="5" t="inlineStr">
        <is>
          <t>Address</t>
        </is>
      </c>
    </row>
    <row r="112">
      <c r="A112" t="inlineStr">
        <is>
          <t>S. Hayashi</t>
        </is>
      </c>
      <c r="B112" t="inlineStr">
        <is>
          <t>Shinmonzen.</t>
        </is>
      </c>
    </row>
    <row r="113">
      <c r="A113" t="inlineStr">
        <is>
          <t>Yamanaka Art Gallery</t>
        </is>
      </c>
      <c r="B113" t="inlineStr">
        <is>
          <t>Awata.</t>
        </is>
      </c>
    </row>
    <row r="114">
      <c r="A114" t="inlineStr">
        <is>
          <t>K. Yokoyama</t>
        </is>
      </c>
      <c r="B114" t="inlineStr">
        <is>
          <t>Nawate.</t>
        </is>
      </c>
    </row>
    <row r="116">
      <c r="A116" s="2" t="inlineStr">
        <is>
          <t>Kyoto — Damascene Wares</t>
        </is>
      </c>
    </row>
    <row r="117">
      <c r="A117" s="5" t="inlineStr">
        <is>
          <t>Name</t>
        </is>
      </c>
      <c r="B117" s="5" t="inlineStr">
        <is>
          <t>Address</t>
        </is>
      </c>
    </row>
    <row r="118">
      <c r="A118" t="inlineStr">
        <is>
          <t>O. Komai</t>
        </is>
      </c>
      <c r="B118" t="inlineStr">
        <is>
          <t>Furumonzen.</t>
        </is>
      </c>
    </row>
    <row r="119">
      <c r="A119" t="inlineStr">
        <is>
          <t>S. Komai</t>
        </is>
      </c>
      <c r="B119" t="inlineStr">
        <is>
          <t>Shinmonzen.</t>
        </is>
      </c>
    </row>
    <row r="120">
      <c r="A120" t="inlineStr">
        <is>
          <t>Ohayo</t>
        </is>
      </c>
      <c r="B120" t="inlineStr">
        <is>
          <t>Shinmonzen.</t>
        </is>
      </c>
    </row>
    <row r="122">
      <c r="A122" s="2" t="inlineStr">
        <is>
          <t>Kyoto — Dolls &amp; Toys</t>
        </is>
      </c>
    </row>
    <row r="123">
      <c r="A123" s="5" t="inlineStr">
        <is>
          <t>Name</t>
        </is>
      </c>
      <c r="B123" s="5" t="inlineStr">
        <is>
          <t>Address</t>
        </is>
      </c>
    </row>
    <row r="124">
      <c r="A124" t="inlineStr">
        <is>
          <t>Namikawa</t>
        </is>
      </c>
      <c r="B124" t="inlineStr">
        <is>
          <t>Shijo Otabicho.</t>
        </is>
      </c>
    </row>
    <row r="126">
      <c r="A126" s="2" t="inlineStr">
        <is>
          <t>Kyoto — Lacquer Wares</t>
        </is>
      </c>
    </row>
    <row r="127">
      <c r="A127" s="5" t="inlineStr">
        <is>
          <t>Name</t>
        </is>
      </c>
      <c r="B127" s="5" t="inlineStr">
        <is>
          <t>Address</t>
        </is>
      </c>
    </row>
    <row r="128">
      <c r="A128" t="inlineStr">
        <is>
          <t>H. Nishimura</t>
        </is>
      </c>
      <c r="B128" t="inlineStr">
        <is>
          <t>Okazaki Park.</t>
        </is>
      </c>
    </row>
    <row r="129">
      <c r="A129" t="inlineStr">
        <is>
          <t>T. Yasuda</t>
        </is>
      </c>
      <c r="B129" t="inlineStr">
        <is>
          <t>Shinmonzen.</t>
        </is>
      </c>
    </row>
    <row r="131">
      <c r="A131" s="2" t="inlineStr">
        <is>
          <t>Kyoto — Porcelain</t>
        </is>
      </c>
    </row>
    <row r="132">
      <c r="A132" s="5" t="inlineStr">
        <is>
          <t>Name</t>
        </is>
      </c>
      <c r="B132" s="5" t="inlineStr">
        <is>
          <t>Address</t>
        </is>
      </c>
    </row>
    <row r="133">
      <c r="A133" t="inlineStr">
        <is>
          <t>Kinkozan Pottery</t>
        </is>
      </c>
      <c r="B133" t="inlineStr">
        <is>
          <t>Awata.</t>
        </is>
      </c>
    </row>
    <row r="134">
      <c r="A134" t="inlineStr">
        <is>
          <t>Satsumaya</t>
        </is>
      </c>
      <c r="B134" t="inlineStr">
        <is>
          <t>Furumonzen.</t>
        </is>
      </c>
    </row>
    <row r="135">
      <c r="A135" t="inlineStr">
        <is>
          <t>Yasuda</t>
        </is>
      </c>
      <c r="B135" t="inlineStr">
        <is>
          <t>Sanjo Shirakawa.</t>
        </is>
      </c>
    </row>
    <row r="137">
      <c r="A137" s="2" t="inlineStr">
        <is>
          <t>Kyoto — Silks, Embroideries &amp; Kimonos</t>
        </is>
      </c>
    </row>
    <row r="138">
      <c r="A138" s="5" t="inlineStr">
        <is>
          <t>Name</t>
        </is>
      </c>
      <c r="B138" s="5" t="inlineStr">
        <is>
          <t>Address</t>
        </is>
      </c>
    </row>
    <row r="139">
      <c r="A139" t="inlineStr">
        <is>
          <t>Daimaru</t>
        </is>
      </c>
      <c r="B139" t="inlineStr">
        <is>
          <t>Shijo-dori.</t>
        </is>
      </c>
    </row>
    <row r="140">
      <c r="A140" t="inlineStr">
        <is>
          <t>Daimaruichi</t>
        </is>
      </c>
      <c r="B140" t="inlineStr">
        <is>
          <t>Shinmonzen.</t>
        </is>
      </c>
    </row>
    <row r="141">
      <c r="A141" t="inlineStr">
        <is>
          <t>S. Nishimura</t>
        </is>
      </c>
      <c r="B141" t="inlineStr">
        <is>
          <t>Karasumaru Sanjo-dori.</t>
        </is>
      </c>
    </row>
    <row r="142">
      <c r="A142" t="inlineStr">
        <is>
          <t>S. Nomura</t>
        </is>
      </c>
      <c r="B142" t="inlineStr">
        <is>
          <t>Shinmonzen.</t>
        </is>
      </c>
    </row>
    <row r="143">
      <c r="A143" t="inlineStr">
        <is>
          <t>Takashimaya</t>
        </is>
      </c>
      <c r="B143" t="inlineStr">
        <is>
          <t>Karasumaru.</t>
        </is>
      </c>
    </row>
    <row r="145">
      <c r="A145" s="2" t="inlineStr">
        <is>
          <t>Kyoto — Bamboo Wares</t>
        </is>
      </c>
    </row>
    <row r="146">
      <c r="A146" s="5" t="inlineStr">
        <is>
          <t>Name</t>
        </is>
      </c>
      <c r="B146" s="5" t="inlineStr">
        <is>
          <t>Address</t>
        </is>
      </c>
    </row>
    <row r="147">
      <c r="A147" t="inlineStr">
        <is>
          <t>S. Yoshida</t>
        </is>
      </c>
      <c r="B147" t="inlineStr">
        <is>
          <t>Shinmonzen.</t>
        </is>
      </c>
    </row>
    <row r="149">
      <c r="A149" s="2" t="inlineStr">
        <is>
          <t>Kobe — Silks, Embroideries &amp; Screens</t>
        </is>
      </c>
    </row>
    <row r="150">
      <c r="A150" s="5" t="inlineStr">
        <is>
          <t>Name</t>
        </is>
      </c>
      <c r="B150" s="5" t="inlineStr">
        <is>
          <t>Address</t>
        </is>
      </c>
    </row>
    <row r="151">
      <c r="A151" t="inlineStr">
        <is>
          <t>Nikko House</t>
        </is>
      </c>
      <c r="B151" t="inlineStr">
        <is>
          <t>Motomachi.</t>
        </is>
      </c>
    </row>
    <row r="152">
      <c r="A152" t="inlineStr">
        <is>
          <t>Takashimaya</t>
        </is>
      </c>
      <c r="B152" t="inlineStr">
        <is>
          <t>Motomachi.</t>
        </is>
      </c>
    </row>
    <row r="154">
      <c r="A154" s="2" t="inlineStr">
        <is>
          <t>Kobe — Curios &amp; Bronze Wares</t>
        </is>
      </c>
    </row>
    <row r="155">
      <c r="A155" s="5" t="inlineStr">
        <is>
          <t>Name</t>
        </is>
      </c>
      <c r="B155" s="5" t="inlineStr">
        <is>
          <t>Address</t>
        </is>
      </c>
    </row>
    <row r="156">
      <c r="A156" t="inlineStr">
        <is>
          <t>Harishin</t>
        </is>
      </c>
      <c r="B156" t="inlineStr">
        <is>
          <t>Motomachi.</t>
        </is>
      </c>
    </row>
    <row r="158">
      <c r="A158" s="2" t="inlineStr">
        <is>
          <t>Kobe — Damascene &amp; Silk Wares</t>
        </is>
      </c>
    </row>
    <row r="159">
      <c r="A159" s="5" t="inlineStr">
        <is>
          <t>Name</t>
        </is>
      </c>
      <c r="B159" s="5" t="inlineStr">
        <is>
          <t>Address</t>
        </is>
      </c>
    </row>
    <row r="160">
      <c r="A160" t="inlineStr">
        <is>
          <t>C. Sakata</t>
        </is>
      </c>
      <c r="B160" t="inlineStr">
        <is>
          <t>Kita-nagasa-dori.</t>
        </is>
      </c>
    </row>
    <row r="162">
      <c r="A162" s="2" t="inlineStr">
        <is>
          <t>Kobe — Ivory Carvings</t>
        </is>
      </c>
    </row>
    <row r="163">
      <c r="A163" s="5" t="inlineStr">
        <is>
          <t>Name</t>
        </is>
      </c>
      <c r="B163" s="5" t="inlineStr">
        <is>
          <t>Address</t>
        </is>
      </c>
    </row>
    <row r="164">
      <c r="A164" t="inlineStr">
        <is>
          <t>M. Koshiishi</t>
        </is>
      </c>
      <c r="B164" t="inlineStr">
        <is>
          <t>Motomachi.</t>
        </is>
      </c>
    </row>
    <row r="166">
      <c r="A166" s="2" t="inlineStr">
        <is>
          <t>Kobe — Pottery &amp; Cloisonne</t>
        </is>
      </c>
    </row>
    <row r="167">
      <c r="A167" s="5" t="inlineStr">
        <is>
          <t>Name</t>
        </is>
      </c>
      <c r="B167" s="5" t="inlineStr">
        <is>
          <t>Address</t>
        </is>
      </c>
    </row>
    <row r="168">
      <c r="A168" t="inlineStr">
        <is>
          <t>R. Okamoto</t>
        </is>
      </c>
      <c r="B168" t="inlineStr">
        <is>
          <t>Motomachi.</t>
        </is>
      </c>
    </row>
    <row r="169">
      <c r="A169" t="inlineStr">
        <is>
          <t>Y. Taniguchi</t>
        </is>
      </c>
      <c r="B169" t="inlineStr">
        <is>
          <t>Motomachi.</t>
        </is>
      </c>
    </row>
    <row r="171">
      <c r="A171" s="2" t="inlineStr">
        <is>
          <t>Transcriber's notes</t>
        </is>
      </c>
    </row>
    <row r="172">
      <c r="A172" t="inlineStr">
        <is>
          <t>No column heads printed; each entry is printed 'Name—Address' with no speciality/goods column, so columns are Name / Address (the category heading gives the goods). Label = 'City — Category'.</t>
        </is>
      </c>
    </row>
    <row r="173">
      <c r="A173" t="inlineStr">
        <is>
          <t>Categories laid out in two columns per city block; parts ordered down the left column then down the right column within each city.</t>
        </is>
      </c>
    </row>
    <row r="174">
      <c r="A174" t="inlineStr">
        <is>
          <t>Tokyo 'Bronze &amp; Silver Wapes': heading printed 'WAPES' (misprint for Wares), transcribed as printed.</t>
        </is>
      </c>
    </row>
    <row r="175">
      <c r="A175" t="inlineStr">
        <is>
          <t>Words hyphenated at line ends in the address (e.g. 'Minami-sayacho', 'Naka-bashi', 'Shin-emoncho', 'Suru-gacho', 'Motosukiya-cho', 'Shin-sakanacho', 'Gin-za', 'Hon-shirokanecho', 'San-jo-dori') joined; 'Minami-sayacho', 'Minami-demmacho', 'Minami-kinrokucho' kept hyphenated as the break falls at the hyphen.</t>
        </is>
      </c>
    </row>
    <row r="176">
      <c r="A176" t="inlineStr">
        <is>
          <t>Bold face 's' in several names looks like 'a'/'e' in the scan (e.g. Yokohama 'S. Matsuya', 'Tsuruya'); read as 's'.</t>
        </is>
      </c>
    </row>
    <row r="177">
      <c r="A177" t="inlineStr">
        <is>
          <t>Dentist and physicians lists at the top of p. 163 and on pp. 161-162 excluded (medical directory). Section 'What to Eat and Where to Eat' begins at foot of p. 164; its restaurant lists are in p0738_1.json.</t>
        </is>
      </c>
    </row>
    <row r="178">
      <c r="A178" t="inlineStr">
        <is>
          <t>No shop list on p0735 or p0738. Directory list without figures; no totals to reconcile.</t>
        </is>
      </c>
    </row>
    <row r="179">
      <c r="A179" t="inlineStr">
        <is>
          <t>33 category parts, 65 shop rows; no unreadable cells.</t>
        </is>
      </c>
    </row>
  </sheetData>
  <hyperlinks>
    <hyperlink xmlns:r="http://schemas.openxmlformats.org/officeDocument/2006/relationships" ref="A5" r:id="rId1"/>
  </hyperlinks>
  <pageMargins left="0.75" right="0.75" top="1" bottom="1" header="0.5" footer="0.5"/>
</worksheet>
</file>

<file path=xl/worksheets/sheet717.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s>
  <sheetData>
    <row r="1">
      <c r="A1" s="4" t="inlineStr">
        <is>
          <t>[Restaurants and eating-houses in Tokyo]</t>
        </is>
      </c>
    </row>
    <row r="2">
      <c r="A2" t="inlineStr">
        <is>
          <t>Appendix D — Medical, Shopping and Gastronomic Directory · printed pp. 165, 166</t>
        </is>
      </c>
    </row>
    <row r="3">
      <c r="A3" t="inlineStr">
        <is>
          <t>What to Eat and Where to Eat (section begun on p. 164)</t>
        </is>
      </c>
    </row>
    <row r="4">
      <c r="A4" t="inlineStr">
        <is>
          <t>Scan: https://archive.org/details/japan-year-book-1930/page/n738/mode/1up, https://archive.org/details/japan-year-book-1930/page/n739/mode/1up</t>
        </is>
      </c>
    </row>
    <row r="5">
      <c r="A5" s="3" t="inlineStr">
        <is>
          <t>← Contents</t>
        </is>
      </c>
    </row>
    <row r="7">
      <c r="A7" s="2" t="inlineStr">
        <is>
          <t>Japanese-style Restaurants—High-grade</t>
        </is>
      </c>
    </row>
    <row r="8">
      <c r="A8" s="5" t="inlineStr">
        <is>
          <t>Name</t>
        </is>
      </c>
      <c r="B8" s="5" t="inlineStr">
        <is>
          <t>Feature</t>
        </is>
      </c>
      <c r="C8" s="5" t="inlineStr">
        <is>
          <t>Address</t>
        </is>
      </c>
    </row>
    <row r="9">
      <c r="A9" t="inlineStr">
        <is>
          <t>Chuka-tei</t>
        </is>
      </c>
      <c r="B9" t="inlineStr">
        <is>
          <t>Tokyo</t>
        </is>
      </c>
      <c r="C9" t="inlineStr">
        <is>
          <t>Nihombashi Kiwaradana, Tokyo.</t>
        </is>
      </c>
    </row>
    <row r="10">
      <c r="A10" t="inlineStr">
        <is>
          <t>Fukagawa-tei</t>
        </is>
      </c>
      <c r="B10" t="inlineStr">
        <is>
          <t>Tokyo</t>
        </is>
      </c>
      <c r="C10" t="inlineStr">
        <is>
          <t>Ryogoku, Tokyo.</t>
        </is>
      </c>
    </row>
    <row r="11">
      <c r="A11" t="inlineStr">
        <is>
          <t>Fukui-ro</t>
        </is>
      </c>
      <c r="B11" t="inlineStr">
        <is>
          <t>Tokyo</t>
        </is>
      </c>
      <c r="C11" t="inlineStr">
        <is>
          <t>Ryogoku, Tokyo.</t>
        </is>
      </c>
    </row>
    <row r="12">
      <c r="A12" t="inlineStr">
        <is>
          <t>Ginza Bishoku Club</t>
        </is>
      </c>
      <c r="B12" t="inlineStr">
        <is>
          <t>Mixed</t>
        </is>
      </c>
      <c r="C12" t="inlineStr">
        <is>
          <t>Ginza.</t>
        </is>
      </c>
    </row>
    <row r="13">
      <c r="A13" t="inlineStr">
        <is>
          <t>Hachi-shin</t>
        </is>
      </c>
      <c r="B13" t="inlineStr">
        <is>
          <t>Kamigata</t>
        </is>
      </c>
      <c r="C13" t="inlineStr">
        <is>
          <t>Kakigaracho, Tokyo.</t>
        </is>
      </c>
    </row>
    <row r="14">
      <c r="A14" t="inlineStr">
        <is>
          <t>Hanano-chaya</t>
        </is>
      </c>
      <c r="B14" t="inlineStr">
        <is>
          <t>Mixed</t>
        </is>
      </c>
      <c r="C14" t="inlineStr">
        <is>
          <t>Near Hibiya Park, Tokyo.</t>
        </is>
      </c>
    </row>
    <row r="15">
      <c r="A15" t="inlineStr">
        <is>
          <t>Hyotei</t>
        </is>
      </c>
      <c r="B15" t="inlineStr">
        <is>
          <t>Kamigata</t>
        </is>
      </c>
      <c r="C15" t="inlineStr">
        <is>
          <t>Below Sanno Hill, Tokyo.</t>
        </is>
      </c>
    </row>
    <row r="16">
      <c r="A16" t="inlineStr">
        <is>
          <t>Ikeda</t>
        </is>
      </c>
      <c r="B16" t="inlineStr">
        <is>
          <t>Kamigata</t>
        </is>
      </c>
      <c r="C16" t="inlineStr">
        <is>
          <t>Tsukiji Sanchome, Tokyo.</t>
        </is>
      </c>
    </row>
    <row r="17">
      <c r="A17" t="inlineStr">
        <is>
          <t>Jisho-ken</t>
        </is>
      </c>
      <c r="B17" t="inlineStr">
        <is>
          <t>Kamigata</t>
        </is>
      </c>
      <c r="C17" t="inlineStr">
        <is>
          <t>Tabata at rear of Uyeno Park.</t>
        </is>
      </c>
    </row>
    <row r="18">
      <c r="A18" t="inlineStr">
        <is>
          <t>Kagetsu</t>
        </is>
      </c>
      <c r="B18" t="inlineStr">
        <is>
          <t>Mixed</t>
        </is>
      </c>
      <c r="C18" t="inlineStr">
        <is>
          <t>Shimbashi, Tokyo.</t>
        </is>
      </c>
    </row>
    <row r="19">
      <c r="A19" t="inlineStr">
        <is>
          <t>Kame-sei</t>
        </is>
      </c>
      <c r="B19" t="inlineStr">
        <is>
          <t>Tokyo</t>
        </is>
      </c>
      <c r="C19" t="inlineStr">
        <is>
          <t>Ryogoku, Tokyo.</t>
        </is>
      </c>
    </row>
    <row r="20">
      <c r="A20" t="inlineStr">
        <is>
          <t>Kasuga</t>
        </is>
      </c>
      <c r="B20" t="inlineStr">
        <is>
          <t>Kamigata</t>
        </is>
      </c>
      <c r="C20" t="inlineStr">
        <is>
          <t>Near Maruzen Book-store, Tokyo.</t>
        </is>
      </c>
    </row>
    <row r="21">
      <c r="A21" t="inlineStr">
        <is>
          <t>Kinsui</t>
        </is>
      </c>
      <c r="B21" t="inlineStr">
        <is>
          <t>Kamigata</t>
        </is>
      </c>
      <c r="C21" t="inlineStr">
        <is>
          <t>Tsukiji, Tokyo.</t>
        </is>
      </c>
    </row>
    <row r="22">
      <c r="A22" t="inlineStr">
        <is>
          <t>Koyo-kan</t>
        </is>
      </c>
      <c r="B22" t="inlineStr">
        <is>
          <t>Tokyo</t>
        </is>
      </c>
      <c r="C22" t="inlineStr">
        <is>
          <t>Shiba Park, Tokyo.</t>
        </is>
      </c>
    </row>
    <row r="23">
      <c r="A23" t="inlineStr">
        <is>
          <t>Naniwaya</t>
        </is>
      </c>
      <c r="B23" t="inlineStr">
        <is>
          <t>Kamigata</t>
        </is>
      </c>
      <c r="C23" t="inlineStr">
        <is>
          <t>Nihombashi Gofukucho, Tokyo.</t>
        </is>
      </c>
    </row>
    <row r="24">
      <c r="A24" t="inlineStr">
        <is>
          <t>Nanshu-an</t>
        </is>
      </c>
      <c r="B24" t="inlineStr">
        <is>
          <t>Tokyo</t>
        </is>
      </c>
      <c r="C24" t="inlineStr">
        <is>
          <t>Shiba Park, Tokyo.</t>
        </is>
      </c>
    </row>
    <row r="25">
      <c r="A25" t="inlineStr">
        <is>
          <t>Okitsu-an</t>
        </is>
      </c>
      <c r="B25" t="inlineStr">
        <is>
          <t>Kamigata</t>
        </is>
      </c>
      <c r="C25" t="inlineStr">
        <is>
          <t>Azabu Hommura, Tokyo.</t>
        </is>
      </c>
    </row>
    <row r="26">
      <c r="A26" t="inlineStr">
        <is>
          <t>Sanno Bishoku Club</t>
        </is>
      </c>
      <c r="B26" t="inlineStr">
        <is>
          <t>Mixed</t>
        </is>
      </c>
      <c r="C26" t="inlineStr">
        <is>
          <t>Sanno Hill, Tokyo.</t>
        </is>
      </c>
    </row>
    <row r="27">
      <c r="A27" t="inlineStr">
        <is>
          <t>Yamato</t>
        </is>
      </c>
      <c r="B27" t="inlineStr">
        <is>
          <t>Tokyo</t>
        </is>
      </c>
      <c r="C27" t="inlineStr">
        <is>
          <t>Nihombashi Himonocho, Tokyo.</t>
        </is>
      </c>
    </row>
    <row r="28">
      <c r="A28" t="inlineStr">
        <is>
          <t>Yaozen</t>
        </is>
      </c>
      <c r="B28" t="inlineStr">
        <is>
          <t>Tokyo</t>
        </is>
      </c>
      <c r="C28" t="inlineStr">
        <is>
          <t>Tsukiji Shintomicho, Tokyo.</t>
        </is>
      </c>
    </row>
    <row r="30">
      <c r="A30" s="2" t="inlineStr">
        <is>
          <t>“Nawa-noren” Chop-houses</t>
        </is>
      </c>
    </row>
    <row r="31">
      <c r="A31" s="5" t="inlineStr">
        <is>
          <t>Name</t>
        </is>
      </c>
      <c r="B31" s="5" t="inlineStr">
        <is>
          <t>Feature</t>
        </is>
      </c>
      <c r="C31" s="5" t="inlineStr">
        <is>
          <t>Address</t>
        </is>
      </c>
    </row>
    <row r="32">
      <c r="A32" t="inlineStr">
        <is>
          <t>Maru-ume</t>
        </is>
      </c>
      <c r="B32" t="inlineStr">
        <is>
          <t>Kamigata</t>
        </is>
      </c>
      <c r="C32" t="inlineStr">
        <is>
          <t>Yotsuya Arakicho, Tokyo.</t>
        </is>
      </c>
    </row>
    <row r="33">
      <c r="A33" t="inlineStr">
        <is>
          <t>Maru-hana</t>
        </is>
      </c>
      <c r="B33" t="inlineStr">
        <is>
          <t>Tokyo</t>
        </is>
      </c>
      <c r="C33" t="inlineStr">
        <is>
          <t>Nihombashi Muromachi, Tokyo.</t>
        </is>
      </c>
    </row>
    <row r="34">
      <c r="A34" t="inlineStr">
        <is>
          <t>Jimbei</t>
        </is>
      </c>
      <c r="B34" t="inlineStr">
        <is>
          <t>Tokyo</t>
        </is>
      </c>
      <c r="C34" t="inlineStr">
        <is>
          <t>Nihombashi Hiramatsucho, Tokyo.</t>
        </is>
      </c>
    </row>
    <row r="35">
      <c r="A35" t="inlineStr">
        <is>
          <t>Yedo-Gin</t>
        </is>
      </c>
      <c r="B35" t="inlineStr">
        <is>
          <t>Tokyo</t>
        </is>
      </c>
      <c r="C35" t="inlineStr">
        <is>
          <t>Near Shimbashi Station, Tokyo.</t>
        </is>
      </c>
    </row>
    <row r="36">
      <c r="A36" t="inlineStr">
        <is>
          <t>Yedokko Ryori</t>
        </is>
      </c>
      <c r="B36" t="inlineStr">
        <is>
          <t>Tokyo</t>
        </is>
      </c>
      <c r="C36" t="inlineStr">
        <is>
          <t>Uyeno Hirokoji, Tokyo.</t>
        </is>
      </c>
    </row>
    <row r="38">
      <c r="A38" s="2" t="inlineStr">
        <is>
          <t>Specialized Eating-houses — (A) Kabayaki or Broiled Eels</t>
        </is>
      </c>
    </row>
    <row r="39">
      <c r="A39" s="5" t="inlineStr">
        <is>
          <t>Name</t>
        </is>
      </c>
      <c r="B39" s="5" t="inlineStr">
        <is>
          <t>Feature</t>
        </is>
      </c>
      <c r="C39" s="5" t="inlineStr">
        <is>
          <t>Address</t>
        </is>
      </c>
    </row>
    <row r="40">
      <c r="A40" t="inlineStr">
        <is>
          <t>Chikuyo (5 Branch shops)</t>
        </is>
      </c>
      <c r="B40" t="inlineStr"/>
      <c r="C40" t="inlineStr">
        <is>
          <t>Tsukiji Sanchome, Tokyo.</t>
        </is>
      </c>
    </row>
    <row r="41">
      <c r="A41" t="inlineStr">
        <is>
          <t>Kandagawa</t>
        </is>
      </c>
      <c r="B41" t="inlineStr"/>
      <c r="C41" t="inlineStr">
        <is>
          <t>At foot of Kanda Myojin, Tokyo.</t>
        </is>
      </c>
    </row>
    <row r="42">
      <c r="A42" t="inlineStr">
        <is>
          <t>Jubako (also catfish, carp, etc.)</t>
        </is>
      </c>
      <c r="B42" t="inlineStr"/>
      <c r="C42" t="inlineStr">
        <is>
          <t>Asakusa Sanya, Tokyo.</t>
        </is>
      </c>
    </row>
    <row r="43">
      <c r="A43" t="inlineStr">
        <is>
          <t>Komatsu-ya</t>
        </is>
      </c>
      <c r="B43" t="inlineStr"/>
      <c r="C43" t="inlineStr">
        <is>
          <t>Near Kyobashi, Tokyo.</t>
        </is>
      </c>
    </row>
    <row r="44">
      <c r="A44" t="inlineStr">
        <is>
          <t>Owada</t>
        </is>
      </c>
      <c r="B44" t="inlineStr"/>
      <c r="C44" t="inlineStr">
        <is>
          <t>Azabu Roppongi, Tokyo.</t>
        </is>
      </c>
    </row>
    <row r="46">
      <c r="A46" s="2" t="inlineStr">
        <is>
          <t>Specialized Eating-houses — (B) Tempura, or Fish, Vegetables, etc. fried</t>
        </is>
      </c>
    </row>
    <row r="47">
      <c r="A47" s="5" t="inlineStr">
        <is>
          <t>Name</t>
        </is>
      </c>
      <c r="B47" s="5" t="inlineStr">
        <is>
          <t>Feature</t>
        </is>
      </c>
      <c r="C47" s="5" t="inlineStr">
        <is>
          <t>Address</t>
        </is>
      </c>
    </row>
    <row r="48">
      <c r="A48" t="inlineStr">
        <is>
          <t>Hanacho</t>
        </is>
      </c>
      <c r="B48" t="inlineStr"/>
      <c r="C48" t="inlineStr">
        <is>
          <t>Nihombashi Hamacho, Tokyo.</t>
        </is>
      </c>
    </row>
    <row r="49">
      <c r="A49" t="inlineStr">
        <is>
          <t>Hashi-zen</t>
        </is>
      </c>
      <c r="B49" t="inlineStr"/>
      <c r="C49" t="inlineStr">
        <is>
          <t>Shibaguchi, Tokyo.</t>
        </is>
      </c>
    </row>
    <row r="50">
      <c r="A50" t="inlineStr">
        <is>
          <t>Daishin</t>
        </is>
      </c>
      <c r="B50" t="inlineStr"/>
      <c r="C50" t="inlineStr">
        <is>
          <t>Ginza Nichome, Tokyo.</t>
        </is>
      </c>
    </row>
    <row r="51">
      <c r="A51" t="inlineStr">
        <is>
          <t>Mochiku</t>
        </is>
      </c>
      <c r="B51" t="inlineStr"/>
      <c r="C51" t="inlineStr">
        <is>
          <t>Kyobashi Izumocho, Tokyo.</t>
        </is>
      </c>
    </row>
    <row r="52">
      <c r="A52" t="inlineStr">
        <is>
          <t>Ten-kin</t>
        </is>
      </c>
      <c r="B52" t="inlineStr"/>
      <c r="C52" t="inlineStr">
        <is>
          <t>Ginza Owaricho, Tokyo.</t>
        </is>
      </c>
    </row>
    <row r="53">
      <c r="A53" t="inlineStr">
        <is>
          <t>Momiji</t>
        </is>
      </c>
      <c r="B53" t="inlineStr"/>
      <c r="C53" t="inlineStr">
        <is>
          <t>Ginza Owaricho, Tokyo.</t>
        </is>
      </c>
    </row>
    <row r="55">
      <c r="A55" s="2" t="inlineStr">
        <is>
          <t>Fowl and Beef Chop-houses, either specialized or combined</t>
        </is>
      </c>
    </row>
    <row r="56">
      <c r="A56" s="5" t="inlineStr">
        <is>
          <t>Name</t>
        </is>
      </c>
      <c r="B56" s="5" t="inlineStr">
        <is>
          <t>Feature</t>
        </is>
      </c>
      <c r="C56" s="5" t="inlineStr">
        <is>
          <t>Address</t>
        </is>
      </c>
    </row>
    <row r="57">
      <c r="A57" t="inlineStr">
        <is>
          <t>Bozu Shamo</t>
        </is>
      </c>
      <c r="B57" t="inlineStr">
        <is>
          <t>Fowl</t>
        </is>
      </c>
      <c r="C57" t="inlineStr">
        <is>
          <t>Opposite Eko-in, Ryogoku.</t>
        </is>
      </c>
    </row>
    <row r="58">
      <c r="A58" t="inlineStr">
        <is>
          <t>Daikin</t>
        </is>
      </c>
      <c r="B58" t="inlineStr">
        <is>
          <t>Fowl and other dishes</t>
        </is>
      </c>
      <c r="C58" t="inlineStr">
        <is>
          <t>Behind Asakusa Park.</t>
        </is>
      </c>
    </row>
    <row r="59">
      <c r="A59" t="inlineStr">
        <is>
          <t>Imayo</t>
        </is>
      </c>
      <c r="B59" t="inlineStr">
        <is>
          <t>Both served</t>
        </is>
      </c>
      <c r="C59" t="inlineStr">
        <is>
          <t>Kanda Ogawamachi, Tokyo.</t>
        </is>
      </c>
    </row>
    <row r="60">
      <c r="A60" t="inlineStr">
        <is>
          <t>Kawatetsu</t>
        </is>
      </c>
      <c r="B60" t="inlineStr">
        <is>
          <t>Fowl</t>
        </is>
      </c>
      <c r="C60" t="inlineStr">
        <is>
          <t>Ushigome Kagurazaka, Tokyo.</t>
        </is>
      </c>
    </row>
    <row r="61">
      <c r="A61" t="inlineStr">
        <is>
          <t>Matsu-ki</t>
        </is>
      </c>
      <c r="B61" t="inlineStr">
        <is>
          <t>Both served</t>
        </is>
      </c>
      <c r="C61" t="inlineStr">
        <is>
          <t>Ginza Owaricho, Tokyo.</t>
        </is>
      </c>
    </row>
    <row r="62">
      <c r="A62" t="inlineStr">
        <is>
          <t>Mikawaya</t>
        </is>
      </c>
      <c r="B62" t="inlineStr">
        <is>
          <t>Beef</t>
        </is>
      </c>
      <c r="C62" t="inlineStr">
        <is>
          <t>Yotsuya-mitsuke, Tokyo.</t>
        </is>
      </c>
    </row>
    <row r="63">
      <c r="A63" t="inlineStr">
        <is>
          <t>Sue-hiro</t>
        </is>
      </c>
      <c r="B63" t="inlineStr">
        <is>
          <t>Fowl</t>
        </is>
      </c>
      <c r="C63" t="inlineStr">
        <is>
          <t>Nihombashi Kami-makicho, Tokyo. / Nihombashi Gofukucho, Tokyo.</t>
        </is>
      </c>
    </row>
    <row r="64">
      <c r="A64" t="inlineStr">
        <is>
          <t>Tori-yasu</t>
        </is>
      </c>
      <c r="B64" t="inlineStr">
        <is>
          <t>Fowl</t>
        </is>
      </c>
      <c r="C64" t="inlineStr">
        <is>
          <t>Ryogoku Yonezawacho, Tokyo.</t>
        </is>
      </c>
    </row>
    <row r="65">
      <c r="A65" t="inlineStr">
        <is>
          <t>Toyokuni</t>
        </is>
      </c>
      <c r="B65" t="inlineStr">
        <is>
          <t>Both served</t>
        </is>
      </c>
      <c r="C65" t="inlineStr">
        <is>
          <t>Hongo Sanchome, Tokyo.</t>
        </is>
      </c>
    </row>
    <row r="67">
      <c r="A67" s="2" t="inlineStr">
        <is>
          <t>Chinese Cooking</t>
        </is>
      </c>
    </row>
    <row r="68">
      <c r="A68" s="5" t="inlineStr">
        <is>
          <t>Name</t>
        </is>
      </c>
      <c r="B68" s="5" t="inlineStr">
        <is>
          <t>Feature</t>
        </is>
      </c>
      <c r="C68" s="5" t="inlineStr">
        <is>
          <t>Address</t>
        </is>
      </c>
    </row>
    <row r="69">
      <c r="A69" t="inlineStr">
        <is>
          <t>Bansui-ken</t>
        </is>
      </c>
      <c r="B69" t="inlineStr"/>
      <c r="C69" t="inlineStr">
        <is>
          <t>Outside Toranomon, Tokyo.</t>
        </is>
      </c>
    </row>
    <row r="70">
      <c r="A70" t="inlineStr">
        <is>
          <t>Chuka-dai-ichi-ro</t>
        </is>
      </c>
      <c r="B70" t="inlineStr"/>
      <c r="C70" t="inlineStr">
        <is>
          <t>Kanda Jimbocho, Tokyo.</t>
        </is>
      </c>
    </row>
    <row r="71">
      <c r="A71" t="inlineStr">
        <is>
          <t>Gajo-en</t>
        </is>
      </c>
      <c r="B71" t="inlineStr"/>
      <c r="C71" t="inlineStr">
        <is>
          <t>Shibahama, Shiba, Tokyo.</t>
        </is>
      </c>
    </row>
    <row r="72">
      <c r="A72" t="inlineStr">
        <is>
          <t>Kaihore</t>
        </is>
      </c>
      <c r="B72" t="inlineStr"/>
      <c r="C72" t="inlineStr">
        <is>
          <t>Kanda Jimbocho, Tokyo.</t>
        </is>
      </c>
    </row>
    <row r="73">
      <c r="A73" t="inlineStr">
        <is>
          <t>Kairaku-en</t>
        </is>
      </c>
      <c r="B73" t="inlineStr"/>
      <c r="C73" t="inlineStr">
        <is>
          <t>Nihombashi Kitajima-cho, Tokyo.</t>
        </is>
      </c>
    </row>
    <row r="74">
      <c r="A74" t="inlineStr">
        <is>
          <t>Shanghai-tei</t>
        </is>
      </c>
      <c r="B74" t="inlineStr"/>
      <c r="C74" t="inlineStr">
        <is>
          <t>Ginza Owaricho, Tokyo.</t>
        </is>
      </c>
    </row>
    <row r="75">
      <c r="A75" t="inlineStr">
        <is>
          <t>Toto-tei</t>
        </is>
      </c>
      <c r="B75" t="inlineStr"/>
      <c r="C75" t="inlineStr">
        <is>
          <t>Near Hibiya Park, Tokyo.</t>
        </is>
      </c>
    </row>
    <row r="77">
      <c r="A77" s="2" t="inlineStr">
        <is>
          <t>Foreign-style Restaurants</t>
        </is>
      </c>
    </row>
    <row r="78">
      <c r="A78" s="5" t="inlineStr">
        <is>
          <t>Name</t>
        </is>
      </c>
      <c r="B78" s="5" t="inlineStr">
        <is>
          <t>Feature</t>
        </is>
      </c>
      <c r="C78" s="5" t="inlineStr">
        <is>
          <t>Address</t>
        </is>
      </c>
    </row>
    <row r="79">
      <c r="A79" t="inlineStr">
        <is>
          <t>Chuotei</t>
        </is>
      </c>
      <c r="B79" t="inlineStr"/>
      <c r="C79" t="inlineStr">
        <is>
          <t>Marunouchi Nakadori, Tokyo.</t>
        </is>
      </c>
    </row>
    <row r="80">
      <c r="A80" t="inlineStr">
        <is>
          <t>Empress</t>
        </is>
      </c>
      <c r="B80" t="inlineStr"/>
      <c r="C80" t="inlineStr">
        <is>
          <t>Sankyo Bldg., opposite Mitsukoshi.</t>
        </is>
      </c>
    </row>
    <row r="81">
      <c r="A81" t="inlineStr">
        <is>
          <t>Fugetsu-do</t>
        </is>
      </c>
      <c r="B81" t="inlineStr"/>
      <c r="C81" t="inlineStr">
        <is>
          <t>Kyobashi Minami Nabecho, Tokyo.</t>
        </is>
      </c>
    </row>
    <row r="82">
      <c r="A82" t="inlineStr">
        <is>
          <t>Grill Ginza</t>
        </is>
      </c>
      <c r="B82" t="inlineStr"/>
      <c r="C82" t="inlineStr">
        <is>
          <t>Ginza Yariyacho, Tokyo.</t>
        </is>
      </c>
    </row>
    <row r="83">
      <c r="A83" t="inlineStr">
        <is>
          <t>Imperial Hotel</t>
        </is>
      </c>
      <c r="B83" t="inlineStr"/>
      <c r="C83" t="inlineStr">
        <is>
          <t>Near Hibiya Park.</t>
        </is>
      </c>
    </row>
    <row r="84">
      <c r="A84" t="inlineStr">
        <is>
          <t>Seiyo-ken</t>
        </is>
      </c>
      <c r="B84" t="inlineStr"/>
      <c r="C84" t="inlineStr">
        <is>
          <t>Marunouchi Bldg., 7th floor, opposite Tokyo Station.</t>
        </is>
      </c>
    </row>
    <row r="85">
      <c r="A85" t="inlineStr">
        <is>
          <t>Tawaraya</t>
        </is>
      </c>
      <c r="B85" t="inlineStr"/>
      <c r="C85" t="inlineStr">
        <is>
          <t>Uchigome Kagurazaka, Tokyo.</t>
        </is>
      </c>
    </row>
    <row r="86">
      <c r="A86" t="inlineStr">
        <is>
          <t>Uyeno Seiyoken</t>
        </is>
      </c>
      <c r="B86" t="inlineStr"/>
      <c r="C86" t="inlineStr">
        <is>
          <t>Uyeno Park.</t>
        </is>
      </c>
    </row>
    <row r="87">
      <c r="A87" t="inlineStr">
        <is>
          <t>Yamato</t>
        </is>
      </c>
      <c r="B87" t="inlineStr"/>
      <c r="C87" t="inlineStr">
        <is>
          <t>Minagawa Bldg., Ginza 2-chome, Tokyo.</t>
        </is>
      </c>
    </row>
    <row r="89">
      <c r="A89" s="2" t="inlineStr">
        <is>
          <t>Footnotes</t>
        </is>
      </c>
    </row>
    <row r="90">
      <c r="A90" t="inlineStr">
        <is>
          <t>Other special dishes à la japonaise are snapping-turtle, sushi or (a boiled rice sandwich), soba (backwheat spaghetti) and udon (vermicelli), shiruko (sweetened red-bean soup), Loach soup, etc.</t>
        </is>
      </c>
    </row>
    <row r="92">
      <c r="A92" s="2" t="inlineStr">
        <is>
          <t>Transcriber's notes</t>
        </is>
      </c>
    </row>
    <row r="93">
      <c r="A93" t="inlineStr">
        <is>
          <t>Column heads 'Name / Feature / Address' printed only above the first list (p. 165); the (B) Tempura list prints 'Name / Address'. Lists with no Feature column have "" in that column.</t>
        </is>
      </c>
    </row>
    <row r="94">
      <c r="A94" t="inlineStr">
        <is>
          <t>Directory list without figures; no totals to reconcile.</t>
        </is>
      </c>
    </row>
    <row r="95">
      <c r="A95" t="inlineStr">
        <is>
          <t>Sue-hiro: two addresses printed joined by a brace; combined with ' / '.</t>
        </is>
      </c>
    </row>
    <row r="96">
      <c r="A96" t="inlineStr">
        <is>
          <t>'Uchigome Kagurazaka' (Tawaraya) transcribed as printed (elsewhere 'Ushigome').</t>
        </is>
      </c>
    </row>
  </sheetData>
  <hyperlinks>
    <hyperlink xmlns:r="http://schemas.openxmlformats.org/officeDocument/2006/relationships" ref="A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2026-09-25T13:14:31Z</dcterms:created>
  <dcterms:modified xsi:type="dcterms:W3CDTF">2026-09-25T13:14:32Z</dcterms:modified>
</cp:coreProperties>
</file>