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f browning\git\data-apps\datalogging\src\"/>
    </mc:Choice>
  </mc:AlternateContent>
  <bookViews>
    <workbookView xWindow="0" yWindow="0" windowWidth="23835" windowHeight="436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V630" i="1" l="1"/>
  <c r="R630" i="1"/>
  <c r="N630" i="1"/>
  <c r="J630" i="1"/>
  <c r="F630" i="1"/>
  <c r="B630" i="1"/>
  <c r="T629" i="1"/>
  <c r="P629" i="1"/>
  <c r="L629" i="1"/>
  <c r="H629" i="1"/>
  <c r="D629" i="1"/>
  <c r="V628" i="1"/>
  <c r="R628" i="1"/>
  <c r="N628" i="1"/>
  <c r="J628" i="1"/>
  <c r="F628" i="1"/>
  <c r="B628" i="1"/>
  <c r="T627" i="1"/>
  <c r="P627" i="1"/>
  <c r="L627" i="1"/>
  <c r="H627" i="1"/>
  <c r="D627" i="1"/>
  <c r="V626" i="1"/>
  <c r="R626" i="1"/>
  <c r="N626" i="1"/>
  <c r="J626" i="1"/>
  <c r="F626" i="1"/>
  <c r="B626" i="1"/>
  <c r="T625" i="1"/>
  <c r="P625" i="1"/>
  <c r="L625" i="1"/>
  <c r="H625" i="1"/>
  <c r="D625" i="1"/>
  <c r="V624" i="1"/>
  <c r="R624" i="1"/>
  <c r="N624" i="1"/>
  <c r="J624" i="1"/>
  <c r="F624" i="1"/>
  <c r="B624" i="1"/>
  <c r="T623" i="1"/>
  <c r="P623" i="1"/>
  <c r="L623" i="1"/>
  <c r="H623" i="1"/>
  <c r="D623" i="1"/>
  <c r="V622" i="1"/>
  <c r="R622" i="1"/>
  <c r="N622" i="1"/>
  <c r="J622" i="1"/>
  <c r="F622" i="1"/>
  <c r="B622" i="1"/>
  <c r="T621" i="1"/>
  <c r="P621" i="1"/>
  <c r="L621" i="1"/>
  <c r="H621" i="1"/>
  <c r="D621" i="1"/>
  <c r="V620" i="1"/>
  <c r="R620" i="1"/>
  <c r="N620" i="1"/>
  <c r="J620" i="1"/>
  <c r="F620" i="1"/>
  <c r="B620" i="1"/>
  <c r="T619" i="1"/>
  <c r="P619" i="1"/>
  <c r="L619" i="1"/>
  <c r="H619" i="1"/>
  <c r="D619" i="1"/>
  <c r="V618" i="1"/>
  <c r="R618" i="1"/>
  <c r="N618" i="1"/>
  <c r="J618" i="1"/>
  <c r="F618" i="1"/>
  <c r="B618" i="1"/>
  <c r="T617" i="1"/>
  <c r="P617" i="1"/>
  <c r="L617" i="1"/>
  <c r="H617" i="1"/>
  <c r="D617" i="1"/>
  <c r="V616" i="1"/>
  <c r="R616" i="1"/>
  <c r="N616" i="1"/>
  <c r="J616" i="1"/>
  <c r="F616" i="1"/>
  <c r="B616" i="1"/>
  <c r="T615" i="1"/>
  <c r="P615" i="1"/>
  <c r="L615" i="1"/>
  <c r="H615" i="1"/>
  <c r="D615" i="1"/>
  <c r="V614" i="1"/>
  <c r="R614" i="1"/>
  <c r="N614" i="1"/>
  <c r="J614" i="1"/>
  <c r="F614" i="1"/>
  <c r="B614" i="1"/>
  <c r="T613" i="1"/>
  <c r="P613" i="1"/>
  <c r="L613" i="1"/>
  <c r="H613" i="1"/>
  <c r="D613" i="1"/>
  <c r="V612" i="1"/>
  <c r="R612" i="1"/>
  <c r="N612" i="1"/>
  <c r="J612" i="1"/>
  <c r="F612" i="1"/>
  <c r="B612" i="1"/>
  <c r="T611" i="1"/>
  <c r="P611" i="1"/>
  <c r="L611" i="1"/>
  <c r="H611" i="1"/>
  <c r="D611" i="1"/>
  <c r="V610" i="1"/>
  <c r="R610" i="1"/>
  <c r="N610" i="1"/>
  <c r="J610" i="1"/>
  <c r="F610" i="1"/>
  <c r="B610" i="1"/>
  <c r="T609" i="1"/>
  <c r="P609" i="1"/>
  <c r="L609" i="1"/>
  <c r="H609" i="1"/>
  <c r="D609" i="1"/>
  <c r="V608" i="1"/>
  <c r="R608" i="1"/>
  <c r="N608" i="1"/>
  <c r="J608" i="1"/>
  <c r="F608" i="1"/>
  <c r="B608" i="1"/>
  <c r="U630" i="1"/>
  <c r="Q630" i="1"/>
  <c r="M630" i="1"/>
  <c r="I630" i="1"/>
  <c r="E630" i="1"/>
  <c r="A630" i="1"/>
  <c r="S629" i="1"/>
  <c r="O629" i="1"/>
  <c r="K629" i="1"/>
  <c r="G629" i="1"/>
  <c r="C629" i="1"/>
  <c r="U628" i="1"/>
  <c r="Q628" i="1"/>
  <c r="M628" i="1"/>
  <c r="I628" i="1"/>
  <c r="E628" i="1"/>
  <c r="A628" i="1"/>
  <c r="S627" i="1"/>
  <c r="O627" i="1"/>
  <c r="K627" i="1"/>
  <c r="G627" i="1"/>
  <c r="C627" i="1"/>
  <c r="U626" i="1"/>
  <c r="Q626" i="1"/>
  <c r="M626" i="1"/>
  <c r="I626" i="1"/>
  <c r="E626" i="1"/>
  <c r="A626" i="1"/>
  <c r="S625" i="1"/>
  <c r="O625" i="1"/>
  <c r="K625" i="1"/>
  <c r="G625" i="1"/>
  <c r="C625" i="1"/>
  <c r="U624" i="1"/>
  <c r="Q624" i="1"/>
  <c r="M624" i="1"/>
  <c r="I624" i="1"/>
  <c r="E624" i="1"/>
  <c r="A624" i="1"/>
  <c r="S623" i="1"/>
  <c r="O623" i="1"/>
  <c r="K623" i="1"/>
  <c r="G623" i="1"/>
  <c r="C623" i="1"/>
  <c r="U622" i="1"/>
  <c r="Q622" i="1"/>
  <c r="M622" i="1"/>
  <c r="I622" i="1"/>
  <c r="E622" i="1"/>
  <c r="A622" i="1"/>
  <c r="S621" i="1"/>
  <c r="O621" i="1"/>
  <c r="K621" i="1"/>
  <c r="G621" i="1"/>
  <c r="C621" i="1"/>
  <c r="U620" i="1"/>
  <c r="Q620" i="1"/>
  <c r="M620" i="1"/>
  <c r="I620" i="1"/>
  <c r="E620" i="1"/>
  <c r="A620" i="1"/>
  <c r="S619" i="1"/>
  <c r="O619" i="1"/>
  <c r="K619" i="1"/>
  <c r="G619" i="1"/>
  <c r="C619" i="1"/>
  <c r="U618" i="1"/>
  <c r="Q618" i="1"/>
  <c r="M618" i="1"/>
  <c r="I618" i="1"/>
  <c r="E618" i="1"/>
  <c r="A618" i="1"/>
  <c r="S617" i="1"/>
  <c r="O617" i="1"/>
  <c r="K617" i="1"/>
  <c r="G617" i="1"/>
  <c r="C617" i="1"/>
  <c r="U616" i="1"/>
  <c r="Q616" i="1"/>
  <c r="M616" i="1"/>
  <c r="I616" i="1"/>
  <c r="E616" i="1"/>
  <c r="A616" i="1"/>
  <c r="S615" i="1"/>
  <c r="O615" i="1"/>
  <c r="K615" i="1"/>
  <c r="G615" i="1"/>
  <c r="C615" i="1"/>
  <c r="U614" i="1"/>
  <c r="Q614" i="1"/>
  <c r="M614" i="1"/>
  <c r="I614" i="1"/>
  <c r="E614" i="1"/>
  <c r="A614" i="1"/>
  <c r="S613" i="1"/>
  <c r="O613" i="1"/>
  <c r="K613" i="1"/>
  <c r="G613" i="1"/>
  <c r="C613" i="1"/>
  <c r="U612" i="1"/>
  <c r="Q612" i="1"/>
  <c r="M612" i="1"/>
  <c r="I612" i="1"/>
  <c r="E612" i="1"/>
  <c r="A612" i="1"/>
  <c r="S611" i="1"/>
  <c r="O611" i="1"/>
  <c r="K611" i="1"/>
  <c r="G611" i="1"/>
  <c r="C611" i="1"/>
  <c r="U610" i="1"/>
  <c r="Q610" i="1"/>
  <c r="M610" i="1"/>
  <c r="I610" i="1"/>
  <c r="E610" i="1"/>
  <c r="A610" i="1"/>
  <c r="S609" i="1"/>
  <c r="O609" i="1"/>
  <c r="K609" i="1"/>
  <c r="G609" i="1"/>
  <c r="C609" i="1"/>
  <c r="U608" i="1"/>
  <c r="Q608" i="1"/>
  <c r="M608" i="1"/>
  <c r="T630" i="1"/>
  <c r="S630" i="1"/>
  <c r="O630" i="1"/>
  <c r="K630" i="1"/>
  <c r="G630" i="1"/>
  <c r="C630" i="1"/>
  <c r="U629" i="1"/>
  <c r="Q629" i="1"/>
  <c r="M629" i="1"/>
  <c r="I629" i="1"/>
  <c r="E629" i="1"/>
  <c r="A629" i="1"/>
  <c r="S628" i="1"/>
  <c r="O628" i="1"/>
  <c r="K628" i="1"/>
  <c r="G628" i="1"/>
  <c r="C628" i="1"/>
  <c r="U627" i="1"/>
  <c r="Q627" i="1"/>
  <c r="M627" i="1"/>
  <c r="I627" i="1"/>
  <c r="E627" i="1"/>
  <c r="A627" i="1"/>
  <c r="S626" i="1"/>
  <c r="O626" i="1"/>
  <c r="K626" i="1"/>
  <c r="G626" i="1"/>
  <c r="C626" i="1"/>
  <c r="U625" i="1"/>
  <c r="Q625" i="1"/>
  <c r="M625" i="1"/>
  <c r="I625" i="1"/>
  <c r="E625" i="1"/>
  <c r="A625" i="1"/>
  <c r="S624" i="1"/>
  <c r="O624" i="1"/>
  <c r="K624" i="1"/>
  <c r="G624" i="1"/>
  <c r="C624" i="1"/>
  <c r="U623" i="1"/>
  <c r="Q623" i="1"/>
  <c r="M623" i="1"/>
  <c r="I623" i="1"/>
  <c r="E623" i="1"/>
  <c r="A623" i="1"/>
  <c r="S622" i="1"/>
  <c r="O622" i="1"/>
  <c r="K622" i="1"/>
  <c r="G622" i="1"/>
  <c r="C622" i="1"/>
  <c r="U621" i="1"/>
  <c r="Q621" i="1"/>
  <c r="M621" i="1"/>
  <c r="I621" i="1"/>
  <c r="E621" i="1"/>
  <c r="A621" i="1"/>
  <c r="S620" i="1"/>
  <c r="O620" i="1"/>
  <c r="K620" i="1"/>
  <c r="G620" i="1"/>
  <c r="C620" i="1"/>
  <c r="U619" i="1"/>
  <c r="Q619" i="1"/>
  <c r="M619" i="1"/>
  <c r="I619" i="1"/>
  <c r="E619" i="1"/>
  <c r="A619" i="1"/>
  <c r="S618" i="1"/>
  <c r="O618" i="1"/>
  <c r="K618" i="1"/>
  <c r="G618" i="1"/>
  <c r="C618" i="1"/>
  <c r="U617" i="1"/>
  <c r="Q617" i="1"/>
  <c r="M617" i="1"/>
  <c r="I617" i="1"/>
  <c r="E617" i="1"/>
  <c r="A617" i="1"/>
  <c r="S616" i="1"/>
  <c r="O616" i="1"/>
  <c r="K616" i="1"/>
  <c r="G616" i="1"/>
  <c r="C616" i="1"/>
  <c r="U615" i="1"/>
  <c r="Q615" i="1"/>
  <c r="M615" i="1"/>
  <c r="I615" i="1"/>
  <c r="E615" i="1"/>
  <c r="A615" i="1"/>
  <c r="S614" i="1"/>
  <c r="O614" i="1"/>
  <c r="K614" i="1"/>
  <c r="G614" i="1"/>
  <c r="C614" i="1"/>
  <c r="U613" i="1"/>
  <c r="Q613" i="1"/>
  <c r="M613" i="1"/>
  <c r="I613" i="1"/>
  <c r="E613" i="1"/>
  <c r="A613" i="1"/>
  <c r="S612" i="1"/>
  <c r="O612" i="1"/>
  <c r="K612" i="1"/>
  <c r="G612" i="1"/>
  <c r="C612" i="1"/>
  <c r="U611" i="1"/>
  <c r="Q611" i="1"/>
  <c r="M611" i="1"/>
  <c r="I611" i="1"/>
  <c r="E611" i="1"/>
  <c r="A611" i="1"/>
  <c r="S610" i="1"/>
  <c r="O610" i="1"/>
  <c r="K610" i="1"/>
  <c r="G610" i="1"/>
  <c r="C610" i="1"/>
  <c r="U609" i="1"/>
  <c r="Q609" i="1"/>
  <c r="M609" i="1"/>
  <c r="I609" i="1"/>
  <c r="E609" i="1"/>
  <c r="A609" i="1"/>
  <c r="S608" i="1"/>
  <c r="O608" i="1"/>
  <c r="K608" i="1"/>
  <c r="G608" i="1"/>
  <c r="C608" i="1"/>
  <c r="U607" i="1"/>
  <c r="P630" i="1"/>
  <c r="V629" i="1"/>
  <c r="F629" i="1"/>
  <c r="L628" i="1"/>
  <c r="R627" i="1"/>
  <c r="B627" i="1"/>
  <c r="H626" i="1"/>
  <c r="N625" i="1"/>
  <c r="T624" i="1"/>
  <c r="D624" i="1"/>
  <c r="J623" i="1"/>
  <c r="P622" i="1"/>
  <c r="V621" i="1"/>
  <c r="F621" i="1"/>
  <c r="L620" i="1"/>
  <c r="R619" i="1"/>
  <c r="B619" i="1"/>
  <c r="H618" i="1"/>
  <c r="N617" i="1"/>
  <c r="T616" i="1"/>
  <c r="D616" i="1"/>
  <c r="J615" i="1"/>
  <c r="P614" i="1"/>
  <c r="V613" i="1"/>
  <c r="F613" i="1"/>
  <c r="L612" i="1"/>
  <c r="R611" i="1"/>
  <c r="B611" i="1"/>
  <c r="H610" i="1"/>
  <c r="N609" i="1"/>
  <c r="T608" i="1"/>
  <c r="H608" i="1"/>
  <c r="V607" i="1"/>
  <c r="Q607" i="1"/>
  <c r="M607" i="1"/>
  <c r="I607" i="1"/>
  <c r="E607" i="1"/>
  <c r="A607" i="1"/>
  <c r="S606" i="1"/>
  <c r="O606" i="1"/>
  <c r="K606" i="1"/>
  <c r="G606" i="1"/>
  <c r="C606" i="1"/>
  <c r="U605" i="1"/>
  <c r="Q605" i="1"/>
  <c r="M605" i="1"/>
  <c r="I605" i="1"/>
  <c r="E605" i="1"/>
  <c r="A605" i="1"/>
  <c r="S604" i="1"/>
  <c r="O604" i="1"/>
  <c r="K604" i="1"/>
  <c r="G604" i="1"/>
  <c r="C604" i="1"/>
  <c r="U603" i="1"/>
  <c r="Q603" i="1"/>
  <c r="M603" i="1"/>
  <c r="I603" i="1"/>
  <c r="E603" i="1"/>
  <c r="A603" i="1"/>
  <c r="S602" i="1"/>
  <c r="O602" i="1"/>
  <c r="K602" i="1"/>
  <c r="G602" i="1"/>
  <c r="C602" i="1"/>
  <c r="U601" i="1"/>
  <c r="Q601" i="1"/>
  <c r="M601" i="1"/>
  <c r="I601" i="1"/>
  <c r="E601" i="1"/>
  <c r="A601" i="1"/>
  <c r="S600" i="1"/>
  <c r="O600" i="1"/>
  <c r="K600" i="1"/>
  <c r="G600" i="1"/>
  <c r="C600" i="1"/>
  <c r="U599" i="1"/>
  <c r="Q599" i="1"/>
  <c r="M599" i="1"/>
  <c r="I599" i="1"/>
  <c r="E599" i="1"/>
  <c r="A599" i="1"/>
  <c r="S598" i="1"/>
  <c r="O598" i="1"/>
  <c r="K598" i="1"/>
  <c r="G598" i="1"/>
  <c r="C598" i="1"/>
  <c r="U597" i="1"/>
  <c r="Q597" i="1"/>
  <c r="M597" i="1"/>
  <c r="I597" i="1"/>
  <c r="E597" i="1"/>
  <c r="A597" i="1"/>
  <c r="S596" i="1"/>
  <c r="O596" i="1"/>
  <c r="K596" i="1"/>
  <c r="G596" i="1"/>
  <c r="C596" i="1"/>
  <c r="U595" i="1"/>
  <c r="Q595" i="1"/>
  <c r="M595" i="1"/>
  <c r="I595" i="1"/>
  <c r="E595" i="1"/>
  <c r="A595" i="1"/>
  <c r="S594" i="1"/>
  <c r="O594" i="1"/>
  <c r="K594" i="1"/>
  <c r="G594" i="1"/>
  <c r="C594" i="1"/>
  <c r="U593" i="1"/>
  <c r="Q593" i="1"/>
  <c r="M593" i="1"/>
  <c r="I593" i="1"/>
  <c r="E593" i="1"/>
  <c r="A593" i="1"/>
  <c r="S592" i="1"/>
  <c r="O592" i="1"/>
  <c r="K592" i="1"/>
  <c r="G592" i="1"/>
  <c r="C592" i="1"/>
  <c r="U591" i="1"/>
  <c r="Q591" i="1"/>
  <c r="M591" i="1"/>
  <c r="I591" i="1"/>
  <c r="E591" i="1"/>
  <c r="A591" i="1"/>
  <c r="T588" i="1"/>
  <c r="P588" i="1"/>
  <c r="L588" i="1"/>
  <c r="H588" i="1"/>
  <c r="D588" i="1"/>
  <c r="V587" i="1"/>
  <c r="L630" i="1"/>
  <c r="R629" i="1"/>
  <c r="B629" i="1"/>
  <c r="H628" i="1"/>
  <c r="N627" i="1"/>
  <c r="T626" i="1"/>
  <c r="D626" i="1"/>
  <c r="J625" i="1"/>
  <c r="P624" i="1"/>
  <c r="V623" i="1"/>
  <c r="F623" i="1"/>
  <c r="L622" i="1"/>
  <c r="R621" i="1"/>
  <c r="B621" i="1"/>
  <c r="H620" i="1"/>
  <c r="N619" i="1"/>
  <c r="T618" i="1"/>
  <c r="D618" i="1"/>
  <c r="J617" i="1"/>
  <c r="P616" i="1"/>
  <c r="V615" i="1"/>
  <c r="F615" i="1"/>
  <c r="L614" i="1"/>
  <c r="R613" i="1"/>
  <c r="B613" i="1"/>
  <c r="H612" i="1"/>
  <c r="N611" i="1"/>
  <c r="T610" i="1"/>
  <c r="D610" i="1"/>
  <c r="J609" i="1"/>
  <c r="P608" i="1"/>
  <c r="E608" i="1"/>
  <c r="T607" i="1"/>
  <c r="P607" i="1"/>
  <c r="L607" i="1"/>
  <c r="H607" i="1"/>
  <c r="D607" i="1"/>
  <c r="V606" i="1"/>
  <c r="R606" i="1"/>
  <c r="N606" i="1"/>
  <c r="J606" i="1"/>
  <c r="F606" i="1"/>
  <c r="B606" i="1"/>
  <c r="T605" i="1"/>
  <c r="P605" i="1"/>
  <c r="L605" i="1"/>
  <c r="H605" i="1"/>
  <c r="D605" i="1"/>
  <c r="V604" i="1"/>
  <c r="R604" i="1"/>
  <c r="N604" i="1"/>
  <c r="J604" i="1"/>
  <c r="F604" i="1"/>
  <c r="B604" i="1"/>
  <c r="T603" i="1"/>
  <c r="P603" i="1"/>
  <c r="L603" i="1"/>
  <c r="H603" i="1"/>
  <c r="D603" i="1"/>
  <c r="V602" i="1"/>
  <c r="R602" i="1"/>
  <c r="N602" i="1"/>
  <c r="J602" i="1"/>
  <c r="F602" i="1"/>
  <c r="B602" i="1"/>
  <c r="T601" i="1"/>
  <c r="P601" i="1"/>
  <c r="L601" i="1"/>
  <c r="H601" i="1"/>
  <c r="D601" i="1"/>
  <c r="V600" i="1"/>
  <c r="R600" i="1"/>
  <c r="N600" i="1"/>
  <c r="J600" i="1"/>
  <c r="F600" i="1"/>
  <c r="B600" i="1"/>
  <c r="T599" i="1"/>
  <c r="P599" i="1"/>
  <c r="L599" i="1"/>
  <c r="H599" i="1"/>
  <c r="D599" i="1"/>
  <c r="V598" i="1"/>
  <c r="R598" i="1"/>
  <c r="N598" i="1"/>
  <c r="J598" i="1"/>
  <c r="F598" i="1"/>
  <c r="B598" i="1"/>
  <c r="T597" i="1"/>
  <c r="P597" i="1"/>
  <c r="L597" i="1"/>
  <c r="H597" i="1"/>
  <c r="D597" i="1"/>
  <c r="V596" i="1"/>
  <c r="R596" i="1"/>
  <c r="N596" i="1"/>
  <c r="J596" i="1"/>
  <c r="F596" i="1"/>
  <c r="B596" i="1"/>
  <c r="T595" i="1"/>
  <c r="P595" i="1"/>
  <c r="L595" i="1"/>
  <c r="H595" i="1"/>
  <c r="D595" i="1"/>
  <c r="V594" i="1"/>
  <c r="R594" i="1"/>
  <c r="N594" i="1"/>
  <c r="J594" i="1"/>
  <c r="F594" i="1"/>
  <c r="B594" i="1"/>
  <c r="T593" i="1"/>
  <c r="P593" i="1"/>
  <c r="L593" i="1"/>
  <c r="H593" i="1"/>
  <c r="D593" i="1"/>
  <c r="V592" i="1"/>
  <c r="R592" i="1"/>
  <c r="N592" i="1"/>
  <c r="J592" i="1"/>
  <c r="F592" i="1"/>
  <c r="B592" i="1"/>
  <c r="T591" i="1"/>
  <c r="P591" i="1"/>
  <c r="L591" i="1"/>
  <c r="H591" i="1"/>
  <c r="D591" i="1"/>
  <c r="A590" i="1"/>
  <c r="S588" i="1"/>
  <c r="H630" i="1"/>
  <c r="N629" i="1"/>
  <c r="T628" i="1"/>
  <c r="D628" i="1"/>
  <c r="J627" i="1"/>
  <c r="P626" i="1"/>
  <c r="V625" i="1"/>
  <c r="F625" i="1"/>
  <c r="L624" i="1"/>
  <c r="R623" i="1"/>
  <c r="B623" i="1"/>
  <c r="H622" i="1"/>
  <c r="N621" i="1"/>
  <c r="T620" i="1"/>
  <c r="D620" i="1"/>
  <c r="J619" i="1"/>
  <c r="P618" i="1"/>
  <c r="V617" i="1"/>
  <c r="F617" i="1"/>
  <c r="L616" i="1"/>
  <c r="R615" i="1"/>
  <c r="B615" i="1"/>
  <c r="H614" i="1"/>
  <c r="N613" i="1"/>
  <c r="T612" i="1"/>
  <c r="D612" i="1"/>
  <c r="J611" i="1"/>
  <c r="P610" i="1"/>
  <c r="V609" i="1"/>
  <c r="F609" i="1"/>
  <c r="L608" i="1"/>
  <c r="D608" i="1"/>
  <c r="S607" i="1"/>
  <c r="O607" i="1"/>
  <c r="K607" i="1"/>
  <c r="G607" i="1"/>
  <c r="C607" i="1"/>
  <c r="U606" i="1"/>
  <c r="Q606" i="1"/>
  <c r="M606" i="1"/>
  <c r="I606" i="1"/>
  <c r="E606" i="1"/>
  <c r="A606" i="1"/>
  <c r="S605" i="1"/>
  <c r="O605" i="1"/>
  <c r="K605" i="1"/>
  <c r="G605" i="1"/>
  <c r="C605" i="1"/>
  <c r="U604" i="1"/>
  <c r="Q604" i="1"/>
  <c r="M604" i="1"/>
  <c r="I604" i="1"/>
  <c r="E604" i="1"/>
  <c r="A604" i="1"/>
  <c r="S603" i="1"/>
  <c r="O603" i="1"/>
  <c r="K603" i="1"/>
  <c r="G603" i="1"/>
  <c r="C603" i="1"/>
  <c r="U602" i="1"/>
  <c r="Q602" i="1"/>
  <c r="M602" i="1"/>
  <c r="I602" i="1"/>
  <c r="E602" i="1"/>
  <c r="A602" i="1"/>
  <c r="S601" i="1"/>
  <c r="O601" i="1"/>
  <c r="K601" i="1"/>
  <c r="G601" i="1"/>
  <c r="C601" i="1"/>
  <c r="U600" i="1"/>
  <c r="Q600" i="1"/>
  <c r="M600" i="1"/>
  <c r="I600" i="1"/>
  <c r="E600" i="1"/>
  <c r="A600" i="1"/>
  <c r="S599" i="1"/>
  <c r="O599" i="1"/>
  <c r="K599" i="1"/>
  <c r="G599" i="1"/>
  <c r="C599" i="1"/>
  <c r="U598" i="1"/>
  <c r="Q598" i="1"/>
  <c r="M598" i="1"/>
  <c r="I598" i="1"/>
  <c r="E598" i="1"/>
  <c r="A598" i="1"/>
  <c r="S597" i="1"/>
  <c r="O597" i="1"/>
  <c r="K597" i="1"/>
  <c r="G597" i="1"/>
  <c r="C597" i="1"/>
  <c r="U596" i="1"/>
  <c r="Q596" i="1"/>
  <c r="M596" i="1"/>
  <c r="I596" i="1"/>
  <c r="E596" i="1"/>
  <c r="A596" i="1"/>
  <c r="S595" i="1"/>
  <c r="O595" i="1"/>
  <c r="K595" i="1"/>
  <c r="G595" i="1"/>
  <c r="C595" i="1"/>
  <c r="U594" i="1"/>
  <c r="Q594" i="1"/>
  <c r="M594" i="1"/>
  <c r="I594" i="1"/>
  <c r="E594" i="1"/>
  <c r="A594" i="1"/>
  <c r="S593" i="1"/>
  <c r="O593" i="1"/>
  <c r="K593" i="1"/>
  <c r="G593" i="1"/>
  <c r="C593" i="1"/>
  <c r="U592" i="1"/>
  <c r="Q592" i="1"/>
  <c r="M592" i="1"/>
  <c r="I592" i="1"/>
  <c r="E592" i="1"/>
  <c r="A592" i="1"/>
  <c r="S591" i="1"/>
  <c r="O591" i="1"/>
  <c r="K591" i="1"/>
  <c r="G591" i="1"/>
  <c r="D630" i="1"/>
  <c r="J629" i="1"/>
  <c r="P628" i="1"/>
  <c r="V627" i="1"/>
  <c r="F627" i="1"/>
  <c r="L626" i="1"/>
  <c r="R625" i="1"/>
  <c r="B625" i="1"/>
  <c r="H624" i="1"/>
  <c r="N623" i="1"/>
  <c r="T622" i="1"/>
  <c r="D622" i="1"/>
  <c r="J621" i="1"/>
  <c r="P620" i="1"/>
  <c r="V619" i="1"/>
  <c r="F619" i="1"/>
  <c r="L618" i="1"/>
  <c r="R617" i="1"/>
  <c r="B617" i="1"/>
  <c r="H616" i="1"/>
  <c r="N615" i="1"/>
  <c r="T614" i="1"/>
  <c r="D614" i="1"/>
  <c r="J613" i="1"/>
  <c r="P612" i="1"/>
  <c r="V611" i="1"/>
  <c r="F611" i="1"/>
  <c r="L610" i="1"/>
  <c r="R609" i="1"/>
  <c r="B609" i="1"/>
  <c r="I608" i="1"/>
  <c r="A608" i="1"/>
  <c r="R607" i="1"/>
  <c r="N607" i="1"/>
  <c r="J607" i="1"/>
  <c r="F607" i="1"/>
  <c r="B607" i="1"/>
  <c r="T606" i="1"/>
  <c r="P606" i="1"/>
  <c r="L606" i="1"/>
  <c r="H606" i="1"/>
  <c r="D606" i="1"/>
  <c r="V605" i="1"/>
  <c r="R605" i="1"/>
  <c r="N605" i="1"/>
  <c r="J605" i="1"/>
  <c r="F605" i="1"/>
  <c r="B605" i="1"/>
  <c r="T604" i="1"/>
  <c r="P604" i="1"/>
  <c r="L604" i="1"/>
  <c r="H604" i="1"/>
  <c r="D604" i="1"/>
  <c r="V603" i="1"/>
  <c r="R603" i="1"/>
  <c r="N603" i="1"/>
  <c r="J603" i="1"/>
  <c r="F603" i="1"/>
  <c r="B603" i="1"/>
  <c r="T602" i="1"/>
  <c r="P602" i="1"/>
  <c r="L602" i="1"/>
  <c r="H602" i="1"/>
  <c r="D602" i="1"/>
  <c r="V601" i="1"/>
  <c r="R601" i="1"/>
  <c r="N601" i="1"/>
  <c r="J601" i="1"/>
  <c r="F601" i="1"/>
  <c r="B601" i="1"/>
  <c r="T600" i="1"/>
  <c r="P600" i="1"/>
  <c r="L600" i="1"/>
  <c r="H600" i="1"/>
  <c r="D600" i="1"/>
  <c r="V599" i="1"/>
  <c r="R599" i="1"/>
  <c r="N599" i="1"/>
  <c r="J599" i="1"/>
  <c r="F599" i="1"/>
  <c r="B599" i="1"/>
  <c r="T598" i="1"/>
  <c r="P598" i="1"/>
  <c r="L598" i="1"/>
  <c r="H598" i="1"/>
  <c r="D598" i="1"/>
  <c r="V597" i="1"/>
  <c r="R597" i="1"/>
  <c r="N597" i="1"/>
  <c r="J597" i="1"/>
  <c r="F597" i="1"/>
  <c r="B597" i="1"/>
  <c r="T596" i="1"/>
  <c r="P596" i="1"/>
  <c r="L596" i="1"/>
  <c r="H596" i="1"/>
  <c r="D596" i="1"/>
  <c r="V595" i="1"/>
  <c r="R595" i="1"/>
  <c r="N595" i="1"/>
  <c r="J595" i="1"/>
  <c r="F595" i="1"/>
  <c r="B595" i="1"/>
  <c r="T594" i="1"/>
  <c r="P594" i="1"/>
  <c r="L594" i="1"/>
  <c r="H594" i="1"/>
  <c r="D594" i="1"/>
  <c r="V593" i="1"/>
  <c r="R593" i="1"/>
  <c r="N593" i="1"/>
  <c r="J593" i="1"/>
  <c r="F593" i="1"/>
  <c r="B593" i="1"/>
  <c r="T592" i="1"/>
  <c r="P592" i="1"/>
  <c r="L592" i="1"/>
  <c r="H592" i="1"/>
  <c r="D592" i="1"/>
  <c r="V591" i="1"/>
  <c r="R591" i="1"/>
  <c r="N591" i="1"/>
  <c r="J591" i="1"/>
  <c r="F591" i="1"/>
  <c r="C591" i="1"/>
  <c r="R588" i="1"/>
  <c r="M588" i="1"/>
  <c r="G588" i="1"/>
  <c r="B588" i="1"/>
  <c r="S587" i="1"/>
  <c r="O587" i="1"/>
  <c r="K587" i="1"/>
  <c r="G587" i="1"/>
  <c r="C587" i="1"/>
  <c r="U586" i="1"/>
  <c r="Q586" i="1"/>
  <c r="M586" i="1"/>
  <c r="I586" i="1"/>
  <c r="E586" i="1"/>
  <c r="A586" i="1"/>
  <c r="S585" i="1"/>
  <c r="O585" i="1"/>
  <c r="K585" i="1"/>
  <c r="G585" i="1"/>
  <c r="C585" i="1"/>
  <c r="U584" i="1"/>
  <c r="Q584" i="1"/>
  <c r="M584" i="1"/>
  <c r="I584" i="1"/>
  <c r="E584" i="1"/>
  <c r="A584" i="1"/>
  <c r="S583" i="1"/>
  <c r="O583" i="1"/>
  <c r="K583" i="1"/>
  <c r="G583" i="1"/>
  <c r="C583" i="1"/>
  <c r="U582" i="1"/>
  <c r="Q582" i="1"/>
  <c r="M582" i="1"/>
  <c r="I582" i="1"/>
  <c r="E582" i="1"/>
  <c r="A582" i="1"/>
  <c r="S581" i="1"/>
  <c r="O581" i="1"/>
  <c r="K581" i="1"/>
  <c r="G581" i="1"/>
  <c r="C581" i="1"/>
  <c r="U580" i="1"/>
  <c r="Q580" i="1"/>
  <c r="M580" i="1"/>
  <c r="I580" i="1"/>
  <c r="E580" i="1"/>
  <c r="A580" i="1"/>
  <c r="S579" i="1"/>
  <c r="O579" i="1"/>
  <c r="K579" i="1"/>
  <c r="G579" i="1"/>
  <c r="C579" i="1"/>
  <c r="U578" i="1"/>
  <c r="Q578" i="1"/>
  <c r="M578" i="1"/>
  <c r="I578" i="1"/>
  <c r="E578" i="1"/>
  <c r="A578" i="1"/>
  <c r="S577" i="1"/>
  <c r="O577" i="1"/>
  <c r="K577" i="1"/>
  <c r="G577" i="1"/>
  <c r="C577" i="1"/>
  <c r="U576" i="1"/>
  <c r="Q576" i="1"/>
  <c r="M576" i="1"/>
  <c r="I576" i="1"/>
  <c r="E576" i="1"/>
  <c r="A576" i="1"/>
  <c r="S575" i="1"/>
  <c r="O575" i="1"/>
  <c r="K575" i="1"/>
  <c r="G575" i="1"/>
  <c r="C575" i="1"/>
  <c r="U574" i="1"/>
  <c r="Q574" i="1"/>
  <c r="M574" i="1"/>
  <c r="I574" i="1"/>
  <c r="E574" i="1"/>
  <c r="A574" i="1"/>
  <c r="S573" i="1"/>
  <c r="O573" i="1"/>
  <c r="K573" i="1"/>
  <c r="G573" i="1"/>
  <c r="C573" i="1"/>
  <c r="U572" i="1"/>
  <c r="Q572" i="1"/>
  <c r="M572" i="1"/>
  <c r="I572" i="1"/>
  <c r="E572" i="1"/>
  <c r="A572" i="1"/>
  <c r="S571" i="1"/>
  <c r="O571" i="1"/>
  <c r="K571" i="1"/>
  <c r="G571" i="1"/>
  <c r="C571" i="1"/>
  <c r="U570" i="1"/>
  <c r="Q570" i="1"/>
  <c r="M570" i="1"/>
  <c r="I570" i="1"/>
  <c r="E570" i="1"/>
  <c r="A570" i="1"/>
  <c r="S569" i="1"/>
  <c r="O569" i="1"/>
  <c r="K569" i="1"/>
  <c r="G569" i="1"/>
  <c r="C569" i="1"/>
  <c r="U568" i="1"/>
  <c r="Q568" i="1"/>
  <c r="M568" i="1"/>
  <c r="I568" i="1"/>
  <c r="E568" i="1"/>
  <c r="A568" i="1"/>
  <c r="S567" i="1"/>
  <c r="O567" i="1"/>
  <c r="K567" i="1"/>
  <c r="G567" i="1"/>
  <c r="C567" i="1"/>
  <c r="U566" i="1"/>
  <c r="Q566" i="1"/>
  <c r="M566" i="1"/>
  <c r="I566" i="1"/>
  <c r="E566" i="1"/>
  <c r="A566" i="1"/>
  <c r="S565" i="1"/>
  <c r="O565" i="1"/>
  <c r="K565" i="1"/>
  <c r="G565" i="1"/>
  <c r="C565" i="1"/>
  <c r="U564" i="1"/>
  <c r="B591" i="1"/>
  <c r="Q588" i="1"/>
  <c r="K588" i="1"/>
  <c r="F588" i="1"/>
  <c r="A588" i="1"/>
  <c r="R587" i="1"/>
  <c r="N587" i="1"/>
  <c r="J587" i="1"/>
  <c r="F587" i="1"/>
  <c r="B587" i="1"/>
  <c r="T586" i="1"/>
  <c r="P586" i="1"/>
  <c r="L586" i="1"/>
  <c r="H586" i="1"/>
  <c r="D586" i="1"/>
  <c r="V585" i="1"/>
  <c r="R585" i="1"/>
  <c r="N585" i="1"/>
  <c r="J585" i="1"/>
  <c r="F585" i="1"/>
  <c r="B585" i="1"/>
  <c r="T584" i="1"/>
  <c r="P584" i="1"/>
  <c r="L584" i="1"/>
  <c r="H584" i="1"/>
  <c r="D584" i="1"/>
  <c r="V583" i="1"/>
  <c r="R583" i="1"/>
  <c r="N583" i="1"/>
  <c r="J583" i="1"/>
  <c r="F583" i="1"/>
  <c r="B583" i="1"/>
  <c r="T582" i="1"/>
  <c r="P582" i="1"/>
  <c r="L582" i="1"/>
  <c r="H582" i="1"/>
  <c r="D582" i="1"/>
  <c r="V581" i="1"/>
  <c r="R581" i="1"/>
  <c r="N581" i="1"/>
  <c r="J581" i="1"/>
  <c r="F581" i="1"/>
  <c r="B581" i="1"/>
  <c r="T580" i="1"/>
  <c r="P580" i="1"/>
  <c r="L580" i="1"/>
  <c r="H580" i="1"/>
  <c r="D580" i="1"/>
  <c r="V579" i="1"/>
  <c r="R579" i="1"/>
  <c r="N579" i="1"/>
  <c r="J579" i="1"/>
  <c r="F579" i="1"/>
  <c r="B579" i="1"/>
  <c r="T578" i="1"/>
  <c r="P578" i="1"/>
  <c r="L578" i="1"/>
  <c r="H578" i="1"/>
  <c r="D578" i="1"/>
  <c r="V577" i="1"/>
  <c r="R577" i="1"/>
  <c r="N577" i="1"/>
  <c r="J577" i="1"/>
  <c r="F577" i="1"/>
  <c r="B577" i="1"/>
  <c r="T576" i="1"/>
  <c r="P576" i="1"/>
  <c r="L576" i="1"/>
  <c r="H576" i="1"/>
  <c r="D576" i="1"/>
  <c r="V575" i="1"/>
  <c r="R575" i="1"/>
  <c r="N575" i="1"/>
  <c r="J575" i="1"/>
  <c r="F575" i="1"/>
  <c r="B575" i="1"/>
  <c r="T574" i="1"/>
  <c r="P574" i="1"/>
  <c r="L574" i="1"/>
  <c r="H574" i="1"/>
  <c r="D574" i="1"/>
  <c r="V573" i="1"/>
  <c r="R573" i="1"/>
  <c r="N573" i="1"/>
  <c r="J573" i="1"/>
  <c r="F573" i="1"/>
  <c r="B573" i="1"/>
  <c r="T572" i="1"/>
  <c r="P572" i="1"/>
  <c r="L572" i="1"/>
  <c r="H572" i="1"/>
  <c r="D572" i="1"/>
  <c r="V571" i="1"/>
  <c r="R571" i="1"/>
  <c r="N571" i="1"/>
  <c r="J571" i="1"/>
  <c r="F571" i="1"/>
  <c r="B571" i="1"/>
  <c r="T570" i="1"/>
  <c r="P570" i="1"/>
  <c r="L570" i="1"/>
  <c r="H570" i="1"/>
  <c r="D570" i="1"/>
  <c r="V569" i="1"/>
  <c r="R569" i="1"/>
  <c r="N569" i="1"/>
  <c r="J569" i="1"/>
  <c r="F569" i="1"/>
  <c r="B569" i="1"/>
  <c r="T568" i="1"/>
  <c r="P568" i="1"/>
  <c r="L568" i="1"/>
  <c r="H568" i="1"/>
  <c r="D568" i="1"/>
  <c r="V567" i="1"/>
  <c r="R567" i="1"/>
  <c r="N567" i="1"/>
  <c r="J567" i="1"/>
  <c r="F567" i="1"/>
  <c r="B567" i="1"/>
  <c r="T566" i="1"/>
  <c r="P566" i="1"/>
  <c r="L566" i="1"/>
  <c r="H566" i="1"/>
  <c r="D566" i="1"/>
  <c r="V565" i="1"/>
  <c r="R565" i="1"/>
  <c r="N565" i="1"/>
  <c r="J565" i="1"/>
  <c r="F565" i="1"/>
  <c r="B565" i="1"/>
  <c r="U588" i="1"/>
  <c r="N588" i="1"/>
  <c r="I588" i="1"/>
  <c r="C588" i="1"/>
  <c r="T587" i="1"/>
  <c r="P587" i="1"/>
  <c r="L587" i="1"/>
  <c r="H587" i="1"/>
  <c r="D587" i="1"/>
  <c r="V586" i="1"/>
  <c r="R586" i="1"/>
  <c r="N586" i="1"/>
  <c r="J586" i="1"/>
  <c r="F586" i="1"/>
  <c r="B586" i="1"/>
  <c r="T585" i="1"/>
  <c r="P585" i="1"/>
  <c r="L585" i="1"/>
  <c r="H585" i="1"/>
  <c r="D585" i="1"/>
  <c r="V584" i="1"/>
  <c r="R584" i="1"/>
  <c r="N584" i="1"/>
  <c r="J584" i="1"/>
  <c r="F584" i="1"/>
  <c r="B584" i="1"/>
  <c r="T583" i="1"/>
  <c r="P583" i="1"/>
  <c r="L583" i="1"/>
  <c r="H583" i="1"/>
  <c r="D583" i="1"/>
  <c r="V582" i="1"/>
  <c r="R582" i="1"/>
  <c r="N582" i="1"/>
  <c r="J582" i="1"/>
  <c r="F582" i="1"/>
  <c r="B582" i="1"/>
  <c r="T581" i="1"/>
  <c r="P581" i="1"/>
  <c r="L581" i="1"/>
  <c r="H581" i="1"/>
  <c r="D581" i="1"/>
  <c r="V580" i="1"/>
  <c r="R580" i="1"/>
  <c r="N580" i="1"/>
  <c r="J580" i="1"/>
  <c r="F580" i="1"/>
  <c r="B580" i="1"/>
  <c r="T579" i="1"/>
  <c r="P579" i="1"/>
  <c r="L579" i="1"/>
  <c r="H579" i="1"/>
  <c r="D579" i="1"/>
  <c r="V578" i="1"/>
  <c r="R578" i="1"/>
  <c r="N578" i="1"/>
  <c r="J578" i="1"/>
  <c r="F578" i="1"/>
  <c r="B578" i="1"/>
  <c r="T577" i="1"/>
  <c r="P577" i="1"/>
  <c r="L577" i="1"/>
  <c r="H577" i="1"/>
  <c r="D577" i="1"/>
  <c r="V576" i="1"/>
  <c r="R576" i="1"/>
  <c r="N576" i="1"/>
  <c r="J576" i="1"/>
  <c r="F576" i="1"/>
  <c r="B576" i="1"/>
  <c r="T575" i="1"/>
  <c r="P575" i="1"/>
  <c r="L575" i="1"/>
  <c r="H575" i="1"/>
  <c r="D575" i="1"/>
  <c r="V574" i="1"/>
  <c r="R574" i="1"/>
  <c r="N574" i="1"/>
  <c r="J574" i="1"/>
  <c r="F574" i="1"/>
  <c r="B574" i="1"/>
  <c r="T573" i="1"/>
  <c r="P573" i="1"/>
  <c r="L573" i="1"/>
  <c r="H573" i="1"/>
  <c r="D573" i="1"/>
  <c r="V572" i="1"/>
  <c r="R572" i="1"/>
  <c r="N572" i="1"/>
  <c r="J572" i="1"/>
  <c r="F572" i="1"/>
  <c r="B572" i="1"/>
  <c r="T571" i="1"/>
  <c r="P571" i="1"/>
  <c r="L571" i="1"/>
  <c r="H571" i="1"/>
  <c r="D571" i="1"/>
  <c r="V570" i="1"/>
  <c r="R570" i="1"/>
  <c r="N570" i="1"/>
  <c r="J570" i="1"/>
  <c r="F570" i="1"/>
  <c r="B570" i="1"/>
  <c r="T569" i="1"/>
  <c r="P569" i="1"/>
  <c r="L569" i="1"/>
  <c r="H569" i="1"/>
  <c r="D569" i="1"/>
  <c r="V568" i="1"/>
  <c r="R568" i="1"/>
  <c r="N568" i="1"/>
  <c r="J568" i="1"/>
  <c r="F568" i="1"/>
  <c r="B568" i="1"/>
  <c r="T567" i="1"/>
  <c r="P567" i="1"/>
  <c r="L567" i="1"/>
  <c r="H567" i="1"/>
  <c r="D567" i="1"/>
  <c r="V566" i="1"/>
  <c r="R566" i="1"/>
  <c r="N566" i="1"/>
  <c r="J566" i="1"/>
  <c r="F566" i="1"/>
  <c r="B566" i="1"/>
  <c r="T565" i="1"/>
  <c r="P565" i="1"/>
  <c r="V588" i="1"/>
  <c r="U587" i="1"/>
  <c r="E587" i="1"/>
  <c r="K586" i="1"/>
  <c r="Q585" i="1"/>
  <c r="A585" i="1"/>
  <c r="G584" i="1"/>
  <c r="M583" i="1"/>
  <c r="S582" i="1"/>
  <c r="C582" i="1"/>
  <c r="I581" i="1"/>
  <c r="O580" i="1"/>
  <c r="U579" i="1"/>
  <c r="E579" i="1"/>
  <c r="K578" i="1"/>
  <c r="Q577" i="1"/>
  <c r="A577" i="1"/>
  <c r="G576" i="1"/>
  <c r="M575" i="1"/>
  <c r="S574" i="1"/>
  <c r="C574" i="1"/>
  <c r="I573" i="1"/>
  <c r="O572" i="1"/>
  <c r="U571" i="1"/>
  <c r="E571" i="1"/>
  <c r="K570" i="1"/>
  <c r="Q569" i="1"/>
  <c r="A569" i="1"/>
  <c r="G568" i="1"/>
  <c r="M567" i="1"/>
  <c r="S566" i="1"/>
  <c r="C566" i="1"/>
  <c r="L565" i="1"/>
  <c r="D565" i="1"/>
  <c r="S564" i="1"/>
  <c r="O564" i="1"/>
  <c r="K564" i="1"/>
  <c r="G564" i="1"/>
  <c r="C564" i="1"/>
  <c r="U563" i="1"/>
  <c r="Q563" i="1"/>
  <c r="M563" i="1"/>
  <c r="I563" i="1"/>
  <c r="E563" i="1"/>
  <c r="A563" i="1"/>
  <c r="S562" i="1"/>
  <c r="O562" i="1"/>
  <c r="K562" i="1"/>
  <c r="G562" i="1"/>
  <c r="C562" i="1"/>
  <c r="U561" i="1"/>
  <c r="Q561" i="1"/>
  <c r="M561" i="1"/>
  <c r="I561" i="1"/>
  <c r="E561" i="1"/>
  <c r="A561" i="1"/>
  <c r="S560" i="1"/>
  <c r="O560" i="1"/>
  <c r="K560" i="1"/>
  <c r="G560" i="1"/>
  <c r="C560" i="1"/>
  <c r="U559" i="1"/>
  <c r="Q559" i="1"/>
  <c r="M559" i="1"/>
  <c r="I559" i="1"/>
  <c r="E559" i="1"/>
  <c r="A559" i="1"/>
  <c r="S558" i="1"/>
  <c r="O558" i="1"/>
  <c r="K558" i="1"/>
  <c r="G558" i="1"/>
  <c r="C558" i="1"/>
  <c r="U557" i="1"/>
  <c r="Q557" i="1"/>
  <c r="M557" i="1"/>
  <c r="I557" i="1"/>
  <c r="E557" i="1"/>
  <c r="A557" i="1"/>
  <c r="S556" i="1"/>
  <c r="O556" i="1"/>
  <c r="K556" i="1"/>
  <c r="G556" i="1"/>
  <c r="C556" i="1"/>
  <c r="U555" i="1"/>
  <c r="Q555" i="1"/>
  <c r="M555" i="1"/>
  <c r="I555" i="1"/>
  <c r="E555" i="1"/>
  <c r="A555" i="1"/>
  <c r="S554" i="1"/>
  <c r="O554" i="1"/>
  <c r="K554" i="1"/>
  <c r="G554" i="1"/>
  <c r="C554" i="1"/>
  <c r="U553" i="1"/>
  <c r="Q553" i="1"/>
  <c r="M553" i="1"/>
  <c r="I553" i="1"/>
  <c r="E553" i="1"/>
  <c r="A553" i="1"/>
  <c r="S552" i="1"/>
  <c r="O552" i="1"/>
  <c r="K552" i="1"/>
  <c r="G552" i="1"/>
  <c r="C552" i="1"/>
  <c r="U551" i="1"/>
  <c r="Q551" i="1"/>
  <c r="M551" i="1"/>
  <c r="I551" i="1"/>
  <c r="E551" i="1"/>
  <c r="A551" i="1"/>
  <c r="S550" i="1"/>
  <c r="O550" i="1"/>
  <c r="K550" i="1"/>
  <c r="G550" i="1"/>
  <c r="C550" i="1"/>
  <c r="U549" i="1"/>
  <c r="Q549" i="1"/>
  <c r="M549" i="1"/>
  <c r="I549" i="1"/>
  <c r="E549" i="1"/>
  <c r="A549" i="1"/>
  <c r="T546" i="1"/>
  <c r="P546" i="1"/>
  <c r="L546" i="1"/>
  <c r="H546" i="1"/>
  <c r="D546" i="1"/>
  <c r="V545" i="1"/>
  <c r="R545" i="1"/>
  <c r="N545" i="1"/>
  <c r="J545" i="1"/>
  <c r="F545" i="1"/>
  <c r="B545" i="1"/>
  <c r="T544" i="1"/>
  <c r="P544" i="1"/>
  <c r="L544" i="1"/>
  <c r="H544" i="1"/>
  <c r="D544" i="1"/>
  <c r="V543" i="1"/>
  <c r="R543" i="1"/>
  <c r="N543" i="1"/>
  <c r="J543" i="1"/>
  <c r="F543" i="1"/>
  <c r="B543" i="1"/>
  <c r="T542" i="1"/>
  <c r="P542" i="1"/>
  <c r="L542" i="1"/>
  <c r="H542" i="1"/>
  <c r="D542" i="1"/>
  <c r="V541" i="1"/>
  <c r="R541" i="1"/>
  <c r="N541" i="1"/>
  <c r="J541" i="1"/>
  <c r="F541" i="1"/>
  <c r="B541" i="1"/>
  <c r="T540" i="1"/>
  <c r="P540" i="1"/>
  <c r="L540" i="1"/>
  <c r="H540" i="1"/>
  <c r="D540" i="1"/>
  <c r="V539" i="1"/>
  <c r="R539" i="1"/>
  <c r="N539" i="1"/>
  <c r="J539" i="1"/>
  <c r="F539" i="1"/>
  <c r="B539" i="1"/>
  <c r="T538" i="1"/>
  <c r="P538" i="1"/>
  <c r="L538" i="1"/>
  <c r="H538" i="1"/>
  <c r="D538" i="1"/>
  <c r="V537" i="1"/>
  <c r="R537" i="1"/>
  <c r="N537" i="1"/>
  <c r="J537" i="1"/>
  <c r="F537" i="1"/>
  <c r="B537" i="1"/>
  <c r="T536" i="1"/>
  <c r="P536" i="1"/>
  <c r="L536" i="1"/>
  <c r="H536" i="1"/>
  <c r="D536" i="1"/>
  <c r="V535" i="1"/>
  <c r="R535" i="1"/>
  <c r="N535" i="1"/>
  <c r="J535" i="1"/>
  <c r="F535" i="1"/>
  <c r="B535" i="1"/>
  <c r="T534" i="1"/>
  <c r="P534" i="1"/>
  <c r="L534" i="1"/>
  <c r="H534" i="1"/>
  <c r="D534" i="1"/>
  <c r="V533" i="1"/>
  <c r="R533" i="1"/>
  <c r="N533" i="1"/>
  <c r="J533" i="1"/>
  <c r="F533" i="1"/>
  <c r="B533" i="1"/>
  <c r="T532" i="1"/>
  <c r="P532" i="1"/>
  <c r="L532" i="1"/>
  <c r="H532" i="1"/>
  <c r="D532" i="1"/>
  <c r="V531" i="1"/>
  <c r="R531" i="1"/>
  <c r="N531" i="1"/>
  <c r="J531" i="1"/>
  <c r="F531" i="1"/>
  <c r="B531" i="1"/>
  <c r="T530" i="1"/>
  <c r="P530" i="1"/>
  <c r="L530" i="1"/>
  <c r="H530" i="1"/>
  <c r="D530" i="1"/>
  <c r="V529" i="1"/>
  <c r="R529" i="1"/>
  <c r="N529" i="1"/>
  <c r="J529" i="1"/>
  <c r="F529" i="1"/>
  <c r="B529" i="1"/>
  <c r="T528" i="1"/>
  <c r="P528" i="1"/>
  <c r="L528" i="1"/>
  <c r="H528" i="1"/>
  <c r="D528" i="1"/>
  <c r="V527" i="1"/>
  <c r="R527" i="1"/>
  <c r="N527" i="1"/>
  <c r="J527" i="1"/>
  <c r="F527" i="1"/>
  <c r="B527" i="1"/>
  <c r="T526" i="1"/>
  <c r="P526" i="1"/>
  <c r="L526" i="1"/>
  <c r="H526" i="1"/>
  <c r="D526" i="1"/>
  <c r="V525" i="1"/>
  <c r="R525" i="1"/>
  <c r="N525" i="1"/>
  <c r="J525" i="1"/>
  <c r="F525" i="1"/>
  <c r="B525" i="1"/>
  <c r="T524" i="1"/>
  <c r="P524" i="1"/>
  <c r="L524" i="1"/>
  <c r="H524" i="1"/>
  <c r="D524" i="1"/>
  <c r="V523" i="1"/>
  <c r="R523" i="1"/>
  <c r="N523" i="1"/>
  <c r="J523" i="1"/>
  <c r="F523" i="1"/>
  <c r="B523" i="1"/>
  <c r="T522" i="1"/>
  <c r="O588" i="1"/>
  <c r="Q587" i="1"/>
  <c r="A587" i="1"/>
  <c r="G586" i="1"/>
  <c r="M585" i="1"/>
  <c r="S584" i="1"/>
  <c r="C584" i="1"/>
  <c r="I583" i="1"/>
  <c r="O582" i="1"/>
  <c r="U581" i="1"/>
  <c r="E581" i="1"/>
  <c r="K580" i="1"/>
  <c r="Q579" i="1"/>
  <c r="A579" i="1"/>
  <c r="G578" i="1"/>
  <c r="M577" i="1"/>
  <c r="S576" i="1"/>
  <c r="C576" i="1"/>
  <c r="I575" i="1"/>
  <c r="O574" i="1"/>
  <c r="U573" i="1"/>
  <c r="E573" i="1"/>
  <c r="K572" i="1"/>
  <c r="Q571" i="1"/>
  <c r="A571" i="1"/>
  <c r="G570" i="1"/>
  <c r="M569" i="1"/>
  <c r="S568" i="1"/>
  <c r="C568" i="1"/>
  <c r="I567" i="1"/>
  <c r="O566" i="1"/>
  <c r="U565" i="1"/>
  <c r="I565" i="1"/>
  <c r="A565" i="1"/>
  <c r="R564" i="1"/>
  <c r="N564" i="1"/>
  <c r="J564" i="1"/>
  <c r="F564" i="1"/>
  <c r="B564" i="1"/>
  <c r="T563" i="1"/>
  <c r="P563" i="1"/>
  <c r="L563" i="1"/>
  <c r="H563" i="1"/>
  <c r="D563" i="1"/>
  <c r="V562" i="1"/>
  <c r="R562" i="1"/>
  <c r="N562" i="1"/>
  <c r="J562" i="1"/>
  <c r="F562" i="1"/>
  <c r="B562" i="1"/>
  <c r="T561" i="1"/>
  <c r="P561" i="1"/>
  <c r="L561" i="1"/>
  <c r="H561" i="1"/>
  <c r="D561" i="1"/>
  <c r="V560" i="1"/>
  <c r="R560" i="1"/>
  <c r="N560" i="1"/>
  <c r="J560" i="1"/>
  <c r="F560" i="1"/>
  <c r="B560" i="1"/>
  <c r="T559" i="1"/>
  <c r="P559" i="1"/>
  <c r="L559" i="1"/>
  <c r="H559" i="1"/>
  <c r="D559" i="1"/>
  <c r="V558" i="1"/>
  <c r="R558" i="1"/>
  <c r="N558" i="1"/>
  <c r="J558" i="1"/>
  <c r="F558" i="1"/>
  <c r="B558" i="1"/>
  <c r="T557" i="1"/>
  <c r="P557" i="1"/>
  <c r="L557" i="1"/>
  <c r="H557" i="1"/>
  <c r="D557" i="1"/>
  <c r="V556" i="1"/>
  <c r="R556" i="1"/>
  <c r="N556" i="1"/>
  <c r="J556" i="1"/>
  <c r="F556" i="1"/>
  <c r="B556" i="1"/>
  <c r="T555" i="1"/>
  <c r="P555" i="1"/>
  <c r="L555" i="1"/>
  <c r="H555" i="1"/>
  <c r="D555" i="1"/>
  <c r="V554" i="1"/>
  <c r="R554" i="1"/>
  <c r="N554" i="1"/>
  <c r="J554" i="1"/>
  <c r="F554" i="1"/>
  <c r="B554" i="1"/>
  <c r="T553" i="1"/>
  <c r="P553" i="1"/>
  <c r="L553" i="1"/>
  <c r="H553" i="1"/>
  <c r="D553" i="1"/>
  <c r="V552" i="1"/>
  <c r="R552" i="1"/>
  <c r="N552" i="1"/>
  <c r="J552" i="1"/>
  <c r="F552" i="1"/>
  <c r="B552" i="1"/>
  <c r="T551" i="1"/>
  <c r="P551" i="1"/>
  <c r="L551" i="1"/>
  <c r="H551" i="1"/>
  <c r="D551" i="1"/>
  <c r="V550" i="1"/>
  <c r="R550" i="1"/>
  <c r="N550" i="1"/>
  <c r="J550" i="1"/>
  <c r="F550" i="1"/>
  <c r="B550" i="1"/>
  <c r="T549" i="1"/>
  <c r="P549" i="1"/>
  <c r="L549" i="1"/>
  <c r="H549" i="1"/>
  <c r="D549" i="1"/>
  <c r="A548" i="1"/>
  <c r="S546" i="1"/>
  <c r="O546" i="1"/>
  <c r="K546" i="1"/>
  <c r="G546" i="1"/>
  <c r="C546" i="1"/>
  <c r="U545" i="1"/>
  <c r="Q545" i="1"/>
  <c r="M545" i="1"/>
  <c r="I545" i="1"/>
  <c r="E545" i="1"/>
  <c r="A545" i="1"/>
  <c r="S544" i="1"/>
  <c r="O544" i="1"/>
  <c r="K544" i="1"/>
  <c r="G544" i="1"/>
  <c r="C544" i="1"/>
  <c r="U543" i="1"/>
  <c r="Q543" i="1"/>
  <c r="M543" i="1"/>
  <c r="I543" i="1"/>
  <c r="E543" i="1"/>
  <c r="A543" i="1"/>
  <c r="S542" i="1"/>
  <c r="O542" i="1"/>
  <c r="K542" i="1"/>
  <c r="G542" i="1"/>
  <c r="C542" i="1"/>
  <c r="U541" i="1"/>
  <c r="Q541" i="1"/>
  <c r="M541" i="1"/>
  <c r="I541" i="1"/>
  <c r="E541" i="1"/>
  <c r="A541" i="1"/>
  <c r="S540" i="1"/>
  <c r="O540" i="1"/>
  <c r="K540" i="1"/>
  <c r="G540" i="1"/>
  <c r="C540" i="1"/>
  <c r="U539" i="1"/>
  <c r="Q539" i="1"/>
  <c r="M539" i="1"/>
  <c r="I539" i="1"/>
  <c r="E539" i="1"/>
  <c r="A539" i="1"/>
  <c r="S538" i="1"/>
  <c r="O538" i="1"/>
  <c r="K538" i="1"/>
  <c r="G538" i="1"/>
  <c r="C538" i="1"/>
  <c r="U537" i="1"/>
  <c r="Q537" i="1"/>
  <c r="M537" i="1"/>
  <c r="I537" i="1"/>
  <c r="E537" i="1"/>
  <c r="A537" i="1"/>
  <c r="S536" i="1"/>
  <c r="O536" i="1"/>
  <c r="K536" i="1"/>
  <c r="G536" i="1"/>
  <c r="C536" i="1"/>
  <c r="U535" i="1"/>
  <c r="Q535" i="1"/>
  <c r="M535" i="1"/>
  <c r="I535" i="1"/>
  <c r="E535" i="1"/>
  <c r="A535" i="1"/>
  <c r="S534" i="1"/>
  <c r="O534" i="1"/>
  <c r="K534" i="1"/>
  <c r="G534" i="1"/>
  <c r="C534" i="1"/>
  <c r="U533" i="1"/>
  <c r="Q533" i="1"/>
  <c r="M533" i="1"/>
  <c r="I533" i="1"/>
  <c r="E533" i="1"/>
  <c r="A533" i="1"/>
  <c r="S532" i="1"/>
  <c r="O532" i="1"/>
  <c r="K532" i="1"/>
  <c r="G532" i="1"/>
  <c r="C532" i="1"/>
  <c r="U531" i="1"/>
  <c r="Q531" i="1"/>
  <c r="M531" i="1"/>
  <c r="I531" i="1"/>
  <c r="E531" i="1"/>
  <c r="A531" i="1"/>
  <c r="S530" i="1"/>
  <c r="O530" i="1"/>
  <c r="K530" i="1"/>
  <c r="G530" i="1"/>
  <c r="C530" i="1"/>
  <c r="U529" i="1"/>
  <c r="Q529" i="1"/>
  <c r="M529" i="1"/>
  <c r="I529" i="1"/>
  <c r="E529" i="1"/>
  <c r="A529" i="1"/>
  <c r="S528" i="1"/>
  <c r="O528" i="1"/>
  <c r="K528" i="1"/>
  <c r="G528" i="1"/>
  <c r="C528" i="1"/>
  <c r="U527" i="1"/>
  <c r="Q527" i="1"/>
  <c r="M527" i="1"/>
  <c r="I527" i="1"/>
  <c r="E527" i="1"/>
  <c r="A527" i="1"/>
  <c r="S526" i="1"/>
  <c r="O526" i="1"/>
  <c r="K526" i="1"/>
  <c r="G526" i="1"/>
  <c r="C526" i="1"/>
  <c r="U525" i="1"/>
  <c r="Q525" i="1"/>
  <c r="M525" i="1"/>
  <c r="I525" i="1"/>
  <c r="E525" i="1"/>
  <c r="A525" i="1"/>
  <c r="S524" i="1"/>
  <c r="O524" i="1"/>
  <c r="K524" i="1"/>
  <c r="G524" i="1"/>
  <c r="C524" i="1"/>
  <c r="U523" i="1"/>
  <c r="Q523" i="1"/>
  <c r="M523" i="1"/>
  <c r="I523" i="1"/>
  <c r="E523" i="1"/>
  <c r="A523" i="1"/>
  <c r="S522" i="1"/>
  <c r="E588" i="1"/>
  <c r="I587" i="1"/>
  <c r="O586" i="1"/>
  <c r="U585" i="1"/>
  <c r="E585" i="1"/>
  <c r="K584" i="1"/>
  <c r="Q583" i="1"/>
  <c r="A583" i="1"/>
  <c r="G582" i="1"/>
  <c r="M581" i="1"/>
  <c r="S580" i="1"/>
  <c r="C580" i="1"/>
  <c r="I579" i="1"/>
  <c r="O578" i="1"/>
  <c r="U577" i="1"/>
  <c r="E577" i="1"/>
  <c r="K576" i="1"/>
  <c r="Q575" i="1"/>
  <c r="A575" i="1"/>
  <c r="G574" i="1"/>
  <c r="M573" i="1"/>
  <c r="S572" i="1"/>
  <c r="C572" i="1"/>
  <c r="I571" i="1"/>
  <c r="O570" i="1"/>
  <c r="U569" i="1"/>
  <c r="E569" i="1"/>
  <c r="K568" i="1"/>
  <c r="Q567" i="1"/>
  <c r="A567" i="1"/>
  <c r="G566" i="1"/>
  <c r="M565" i="1"/>
  <c r="E565" i="1"/>
  <c r="T564" i="1"/>
  <c r="P564" i="1"/>
  <c r="L564" i="1"/>
  <c r="H564" i="1"/>
  <c r="D564" i="1"/>
  <c r="V563" i="1"/>
  <c r="R563" i="1"/>
  <c r="N563" i="1"/>
  <c r="J563" i="1"/>
  <c r="F563" i="1"/>
  <c r="B563" i="1"/>
  <c r="T562" i="1"/>
  <c r="P562" i="1"/>
  <c r="L562" i="1"/>
  <c r="H562" i="1"/>
  <c r="D562" i="1"/>
  <c r="V561" i="1"/>
  <c r="R561" i="1"/>
  <c r="N561" i="1"/>
  <c r="J561" i="1"/>
  <c r="F561" i="1"/>
  <c r="B561" i="1"/>
  <c r="T560" i="1"/>
  <c r="P560" i="1"/>
  <c r="L560" i="1"/>
  <c r="H560" i="1"/>
  <c r="D560" i="1"/>
  <c r="V559" i="1"/>
  <c r="R559" i="1"/>
  <c r="N559" i="1"/>
  <c r="J559" i="1"/>
  <c r="F559" i="1"/>
  <c r="B559" i="1"/>
  <c r="T558" i="1"/>
  <c r="P558" i="1"/>
  <c r="L558" i="1"/>
  <c r="H558" i="1"/>
  <c r="D558" i="1"/>
  <c r="V557" i="1"/>
  <c r="R557" i="1"/>
  <c r="N557" i="1"/>
  <c r="J557" i="1"/>
  <c r="F557" i="1"/>
  <c r="B557" i="1"/>
  <c r="T556" i="1"/>
  <c r="P556" i="1"/>
  <c r="L556" i="1"/>
  <c r="H556" i="1"/>
  <c r="D556" i="1"/>
  <c r="V555" i="1"/>
  <c r="R555" i="1"/>
  <c r="N555" i="1"/>
  <c r="J555" i="1"/>
  <c r="F555" i="1"/>
  <c r="B555" i="1"/>
  <c r="T554" i="1"/>
  <c r="P554" i="1"/>
  <c r="L554" i="1"/>
  <c r="H554" i="1"/>
  <c r="D554" i="1"/>
  <c r="V553" i="1"/>
  <c r="R553" i="1"/>
  <c r="N553" i="1"/>
  <c r="J553" i="1"/>
  <c r="F553" i="1"/>
  <c r="B553" i="1"/>
  <c r="T552" i="1"/>
  <c r="P552" i="1"/>
  <c r="L552" i="1"/>
  <c r="H552" i="1"/>
  <c r="D552" i="1"/>
  <c r="V551" i="1"/>
  <c r="R551" i="1"/>
  <c r="N551" i="1"/>
  <c r="J551" i="1"/>
  <c r="F551" i="1"/>
  <c r="B551" i="1"/>
  <c r="T550" i="1"/>
  <c r="P550" i="1"/>
  <c r="L550" i="1"/>
  <c r="H550" i="1"/>
  <c r="D550" i="1"/>
  <c r="V549" i="1"/>
  <c r="R549" i="1"/>
  <c r="N549" i="1"/>
  <c r="J549" i="1"/>
  <c r="F549" i="1"/>
  <c r="B549" i="1"/>
  <c r="U546" i="1"/>
  <c r="Q546" i="1"/>
  <c r="M546" i="1"/>
  <c r="I546" i="1"/>
  <c r="E546" i="1"/>
  <c r="A546" i="1"/>
  <c r="S545" i="1"/>
  <c r="O545" i="1"/>
  <c r="K545" i="1"/>
  <c r="G545" i="1"/>
  <c r="C545" i="1"/>
  <c r="U544" i="1"/>
  <c r="Q544" i="1"/>
  <c r="M544" i="1"/>
  <c r="I544" i="1"/>
  <c r="E544" i="1"/>
  <c r="A544" i="1"/>
  <c r="S543" i="1"/>
  <c r="O543" i="1"/>
  <c r="K543" i="1"/>
  <c r="G543" i="1"/>
  <c r="C543" i="1"/>
  <c r="U542" i="1"/>
  <c r="Q542" i="1"/>
  <c r="M542" i="1"/>
  <c r="I542" i="1"/>
  <c r="E542" i="1"/>
  <c r="A542" i="1"/>
  <c r="S541" i="1"/>
  <c r="O541" i="1"/>
  <c r="K541" i="1"/>
  <c r="G541" i="1"/>
  <c r="C541" i="1"/>
  <c r="U540" i="1"/>
  <c r="Q540" i="1"/>
  <c r="M540" i="1"/>
  <c r="I540" i="1"/>
  <c r="E540" i="1"/>
  <c r="A540" i="1"/>
  <c r="S539" i="1"/>
  <c r="O539" i="1"/>
  <c r="K539" i="1"/>
  <c r="G539" i="1"/>
  <c r="C539" i="1"/>
  <c r="U538" i="1"/>
  <c r="Q538" i="1"/>
  <c r="M538" i="1"/>
  <c r="I538" i="1"/>
  <c r="E538" i="1"/>
  <c r="A538" i="1"/>
  <c r="S537" i="1"/>
  <c r="O537" i="1"/>
  <c r="K537" i="1"/>
  <c r="G537" i="1"/>
  <c r="C537" i="1"/>
  <c r="U536" i="1"/>
  <c r="Q536" i="1"/>
  <c r="M536" i="1"/>
  <c r="I536" i="1"/>
  <c r="E536" i="1"/>
  <c r="A536" i="1"/>
  <c r="S535" i="1"/>
  <c r="O535" i="1"/>
  <c r="K535" i="1"/>
  <c r="G535" i="1"/>
  <c r="C535" i="1"/>
  <c r="U534" i="1"/>
  <c r="Q534" i="1"/>
  <c r="M534" i="1"/>
  <c r="I534" i="1"/>
  <c r="E534" i="1"/>
  <c r="A534" i="1"/>
  <c r="S533" i="1"/>
  <c r="O533" i="1"/>
  <c r="K533" i="1"/>
  <c r="G533" i="1"/>
  <c r="C533" i="1"/>
  <c r="U532" i="1"/>
  <c r="Q532" i="1"/>
  <c r="M532" i="1"/>
  <c r="I532" i="1"/>
  <c r="E532" i="1"/>
  <c r="A532" i="1"/>
  <c r="S531" i="1"/>
  <c r="O531" i="1"/>
  <c r="K531" i="1"/>
  <c r="G531" i="1"/>
  <c r="C531" i="1"/>
  <c r="U530" i="1"/>
  <c r="Q530" i="1"/>
  <c r="M530" i="1"/>
  <c r="I530" i="1"/>
  <c r="E530" i="1"/>
  <c r="A530" i="1"/>
  <c r="S529" i="1"/>
  <c r="O529" i="1"/>
  <c r="K529" i="1"/>
  <c r="G529" i="1"/>
  <c r="C529" i="1"/>
  <c r="U528" i="1"/>
  <c r="Q528" i="1"/>
  <c r="M528" i="1"/>
  <c r="I528" i="1"/>
  <c r="E528" i="1"/>
  <c r="A528" i="1"/>
  <c r="S527" i="1"/>
  <c r="O527" i="1"/>
  <c r="K527" i="1"/>
  <c r="G527" i="1"/>
  <c r="C527" i="1"/>
  <c r="U526" i="1"/>
  <c r="Q526" i="1"/>
  <c r="M526" i="1"/>
  <c r="I526" i="1"/>
  <c r="E526" i="1"/>
  <c r="A526" i="1"/>
  <c r="S525" i="1"/>
  <c r="O525" i="1"/>
  <c r="K525" i="1"/>
  <c r="G525" i="1"/>
  <c r="C525" i="1"/>
  <c r="U524" i="1"/>
  <c r="Q524" i="1"/>
  <c r="M524" i="1"/>
  <c r="I524" i="1"/>
  <c r="E524" i="1"/>
  <c r="A524" i="1"/>
  <c r="S523" i="1"/>
  <c r="O523" i="1"/>
  <c r="J588" i="1"/>
  <c r="I585" i="1"/>
  <c r="K582" i="1"/>
  <c r="M579" i="1"/>
  <c r="O576" i="1"/>
  <c r="Q573" i="1"/>
  <c r="S570" i="1"/>
  <c r="U567" i="1"/>
  <c r="H565" i="1"/>
  <c r="I564" i="1"/>
  <c r="O563" i="1"/>
  <c r="U562" i="1"/>
  <c r="E562" i="1"/>
  <c r="K561" i="1"/>
  <c r="Q560" i="1"/>
  <c r="A560" i="1"/>
  <c r="G559" i="1"/>
  <c r="M558" i="1"/>
  <c r="S557" i="1"/>
  <c r="C557" i="1"/>
  <c r="I556" i="1"/>
  <c r="O555" i="1"/>
  <c r="U554" i="1"/>
  <c r="E554" i="1"/>
  <c r="K553" i="1"/>
  <c r="Q552" i="1"/>
  <c r="A552" i="1"/>
  <c r="G551" i="1"/>
  <c r="M550" i="1"/>
  <c r="S549" i="1"/>
  <c r="C549" i="1"/>
  <c r="J546" i="1"/>
  <c r="P545" i="1"/>
  <c r="V544" i="1"/>
  <c r="F544" i="1"/>
  <c r="L543" i="1"/>
  <c r="R542" i="1"/>
  <c r="B542" i="1"/>
  <c r="H541" i="1"/>
  <c r="N540" i="1"/>
  <c r="T539" i="1"/>
  <c r="D539" i="1"/>
  <c r="J538" i="1"/>
  <c r="P537" i="1"/>
  <c r="V536" i="1"/>
  <c r="F536" i="1"/>
  <c r="L535" i="1"/>
  <c r="R534" i="1"/>
  <c r="B534" i="1"/>
  <c r="H533" i="1"/>
  <c r="N532" i="1"/>
  <c r="T531" i="1"/>
  <c r="D531" i="1"/>
  <c r="J530" i="1"/>
  <c r="P529" i="1"/>
  <c r="V528" i="1"/>
  <c r="F528" i="1"/>
  <c r="L527" i="1"/>
  <c r="R526" i="1"/>
  <c r="B526" i="1"/>
  <c r="H525" i="1"/>
  <c r="N524" i="1"/>
  <c r="T523" i="1"/>
  <c r="H523" i="1"/>
  <c r="V522" i="1"/>
  <c r="P522" i="1"/>
  <c r="L522" i="1"/>
  <c r="H522" i="1"/>
  <c r="D522" i="1"/>
  <c r="V521" i="1"/>
  <c r="R521" i="1"/>
  <c r="N521" i="1"/>
  <c r="J521" i="1"/>
  <c r="F521" i="1"/>
  <c r="B521" i="1"/>
  <c r="T520" i="1"/>
  <c r="P520" i="1"/>
  <c r="L520" i="1"/>
  <c r="H520" i="1"/>
  <c r="D520" i="1"/>
  <c r="V519" i="1"/>
  <c r="R519" i="1"/>
  <c r="N519" i="1"/>
  <c r="J519" i="1"/>
  <c r="F519" i="1"/>
  <c r="B519" i="1"/>
  <c r="T518" i="1"/>
  <c r="P518" i="1"/>
  <c r="L518" i="1"/>
  <c r="H518" i="1"/>
  <c r="D518" i="1"/>
  <c r="V517" i="1"/>
  <c r="R517" i="1"/>
  <c r="N517" i="1"/>
  <c r="J517" i="1"/>
  <c r="F517" i="1"/>
  <c r="B517" i="1"/>
  <c r="T516" i="1"/>
  <c r="P516" i="1"/>
  <c r="L516" i="1"/>
  <c r="H516" i="1"/>
  <c r="D516" i="1"/>
  <c r="V515" i="1"/>
  <c r="R515" i="1"/>
  <c r="N515" i="1"/>
  <c r="J515" i="1"/>
  <c r="F515" i="1"/>
  <c r="B515" i="1"/>
  <c r="T514" i="1"/>
  <c r="P514" i="1"/>
  <c r="L514" i="1"/>
  <c r="H514" i="1"/>
  <c r="D514" i="1"/>
  <c r="V513" i="1"/>
  <c r="R513" i="1"/>
  <c r="N513" i="1"/>
  <c r="J513" i="1"/>
  <c r="F513" i="1"/>
  <c r="B513" i="1"/>
  <c r="T512" i="1"/>
  <c r="P512" i="1"/>
  <c r="L512" i="1"/>
  <c r="H512" i="1"/>
  <c r="D512" i="1"/>
  <c r="V511" i="1"/>
  <c r="R511" i="1"/>
  <c r="N511" i="1"/>
  <c r="J511" i="1"/>
  <c r="F511" i="1"/>
  <c r="B511" i="1"/>
  <c r="T510" i="1"/>
  <c r="P510" i="1"/>
  <c r="L510" i="1"/>
  <c r="H510" i="1"/>
  <c r="D510" i="1"/>
  <c r="V509" i="1"/>
  <c r="R509" i="1"/>
  <c r="N509" i="1"/>
  <c r="J509" i="1"/>
  <c r="F509" i="1"/>
  <c r="B509" i="1"/>
  <c r="M587" i="1"/>
  <c r="O584" i="1"/>
  <c r="Q581" i="1"/>
  <c r="S578" i="1"/>
  <c r="U575" i="1"/>
  <c r="A573" i="1"/>
  <c r="C570" i="1"/>
  <c r="E567" i="1"/>
  <c r="V564" i="1"/>
  <c r="E564" i="1"/>
  <c r="K563" i="1"/>
  <c r="Q562" i="1"/>
  <c r="A562" i="1"/>
  <c r="G561" i="1"/>
  <c r="M560" i="1"/>
  <c r="S559" i="1"/>
  <c r="C559" i="1"/>
  <c r="I558" i="1"/>
  <c r="O557" i="1"/>
  <c r="U556" i="1"/>
  <c r="E556" i="1"/>
  <c r="K555" i="1"/>
  <c r="Q554" i="1"/>
  <c r="A554" i="1"/>
  <c r="G553" i="1"/>
  <c r="M552" i="1"/>
  <c r="S551" i="1"/>
  <c r="C551" i="1"/>
  <c r="I550" i="1"/>
  <c r="O549" i="1"/>
  <c r="V546" i="1"/>
  <c r="F546" i="1"/>
  <c r="L545" i="1"/>
  <c r="R544" i="1"/>
  <c r="B544" i="1"/>
  <c r="H543" i="1"/>
  <c r="N542" i="1"/>
  <c r="T541" i="1"/>
  <c r="D541" i="1"/>
  <c r="J540" i="1"/>
  <c r="P539" i="1"/>
  <c r="V538" i="1"/>
  <c r="F538" i="1"/>
  <c r="L537" i="1"/>
  <c r="R536" i="1"/>
  <c r="B536" i="1"/>
  <c r="H535" i="1"/>
  <c r="N534" i="1"/>
  <c r="T533" i="1"/>
  <c r="D533" i="1"/>
  <c r="J532" i="1"/>
  <c r="P531" i="1"/>
  <c r="V530" i="1"/>
  <c r="F530" i="1"/>
  <c r="L529" i="1"/>
  <c r="R528" i="1"/>
  <c r="B528" i="1"/>
  <c r="H527" i="1"/>
  <c r="N526" i="1"/>
  <c r="T525" i="1"/>
  <c r="D525" i="1"/>
  <c r="J524" i="1"/>
  <c r="P523" i="1"/>
  <c r="G523" i="1"/>
  <c r="U522" i="1"/>
  <c r="O522" i="1"/>
  <c r="K522" i="1"/>
  <c r="G522" i="1"/>
  <c r="C522" i="1"/>
  <c r="U521" i="1"/>
  <c r="Q521" i="1"/>
  <c r="M521" i="1"/>
  <c r="I521" i="1"/>
  <c r="E521" i="1"/>
  <c r="A521" i="1"/>
  <c r="S520" i="1"/>
  <c r="O520" i="1"/>
  <c r="K520" i="1"/>
  <c r="G520" i="1"/>
  <c r="C520" i="1"/>
  <c r="U519" i="1"/>
  <c r="Q519" i="1"/>
  <c r="M519" i="1"/>
  <c r="I519" i="1"/>
  <c r="E519" i="1"/>
  <c r="A519" i="1"/>
  <c r="S518" i="1"/>
  <c r="O518" i="1"/>
  <c r="K518" i="1"/>
  <c r="G518" i="1"/>
  <c r="C518" i="1"/>
  <c r="U517" i="1"/>
  <c r="Q517" i="1"/>
  <c r="M517" i="1"/>
  <c r="I517" i="1"/>
  <c r="E517" i="1"/>
  <c r="A517" i="1"/>
  <c r="S516" i="1"/>
  <c r="O516" i="1"/>
  <c r="K516" i="1"/>
  <c r="G516" i="1"/>
  <c r="C516" i="1"/>
  <c r="U515" i="1"/>
  <c r="Q515" i="1"/>
  <c r="M515" i="1"/>
  <c r="I515" i="1"/>
  <c r="E515" i="1"/>
  <c r="A515" i="1"/>
  <c r="S514" i="1"/>
  <c r="O514" i="1"/>
  <c r="K514" i="1"/>
  <c r="G514" i="1"/>
  <c r="C514" i="1"/>
  <c r="U513" i="1"/>
  <c r="Q513" i="1"/>
  <c r="M513" i="1"/>
  <c r="I513" i="1"/>
  <c r="E513" i="1"/>
  <c r="A513" i="1"/>
  <c r="S512" i="1"/>
  <c r="O512" i="1"/>
  <c r="K512" i="1"/>
  <c r="G512" i="1"/>
  <c r="C512" i="1"/>
  <c r="U511" i="1"/>
  <c r="Q511" i="1"/>
  <c r="M511" i="1"/>
  <c r="I511" i="1"/>
  <c r="E511" i="1"/>
  <c r="S586" i="1"/>
  <c r="U583" i="1"/>
  <c r="A581" i="1"/>
  <c r="C578" i="1"/>
  <c r="E575" i="1"/>
  <c r="G572" i="1"/>
  <c r="I569" i="1"/>
  <c r="K566" i="1"/>
  <c r="Q564" i="1"/>
  <c r="A564" i="1"/>
  <c r="G563" i="1"/>
  <c r="M562" i="1"/>
  <c r="S561" i="1"/>
  <c r="C561" i="1"/>
  <c r="I560" i="1"/>
  <c r="O559" i="1"/>
  <c r="U558" i="1"/>
  <c r="E558" i="1"/>
  <c r="K557" i="1"/>
  <c r="Q556" i="1"/>
  <c r="A556" i="1"/>
  <c r="G555" i="1"/>
  <c r="M554" i="1"/>
  <c r="S553" i="1"/>
  <c r="C553" i="1"/>
  <c r="I552" i="1"/>
  <c r="O551" i="1"/>
  <c r="U550" i="1"/>
  <c r="E550" i="1"/>
  <c r="K549" i="1"/>
  <c r="R546" i="1"/>
  <c r="B546" i="1"/>
  <c r="H545" i="1"/>
  <c r="N544" i="1"/>
  <c r="T543" i="1"/>
  <c r="D543" i="1"/>
  <c r="J542" i="1"/>
  <c r="P541" i="1"/>
  <c r="V540" i="1"/>
  <c r="F540" i="1"/>
  <c r="L539" i="1"/>
  <c r="R538" i="1"/>
  <c r="B538" i="1"/>
  <c r="H537" i="1"/>
  <c r="N536" i="1"/>
  <c r="T535" i="1"/>
  <c r="D535" i="1"/>
  <c r="J534" i="1"/>
  <c r="P533" i="1"/>
  <c r="V532" i="1"/>
  <c r="F532" i="1"/>
  <c r="L531" i="1"/>
  <c r="R530" i="1"/>
  <c r="B530" i="1"/>
  <c r="H529" i="1"/>
  <c r="N528" i="1"/>
  <c r="T527" i="1"/>
  <c r="D527" i="1"/>
  <c r="J526" i="1"/>
  <c r="P525" i="1"/>
  <c r="V524" i="1"/>
  <c r="F524" i="1"/>
  <c r="L523" i="1"/>
  <c r="D523" i="1"/>
  <c r="R522" i="1"/>
  <c r="N522" i="1"/>
  <c r="J522" i="1"/>
  <c r="F522" i="1"/>
  <c r="B522" i="1"/>
  <c r="T521" i="1"/>
  <c r="P521" i="1"/>
  <c r="L521" i="1"/>
  <c r="H521" i="1"/>
  <c r="D521" i="1"/>
  <c r="V520" i="1"/>
  <c r="R520" i="1"/>
  <c r="N520" i="1"/>
  <c r="J520" i="1"/>
  <c r="F520" i="1"/>
  <c r="B520" i="1"/>
  <c r="T519" i="1"/>
  <c r="P519" i="1"/>
  <c r="L519" i="1"/>
  <c r="H519" i="1"/>
  <c r="D519" i="1"/>
  <c r="V518" i="1"/>
  <c r="R518" i="1"/>
  <c r="N518" i="1"/>
  <c r="J518" i="1"/>
  <c r="F518" i="1"/>
  <c r="B518" i="1"/>
  <c r="T517" i="1"/>
  <c r="P517" i="1"/>
  <c r="L517" i="1"/>
  <c r="H517" i="1"/>
  <c r="D517" i="1"/>
  <c r="V516" i="1"/>
  <c r="R516" i="1"/>
  <c r="N516" i="1"/>
  <c r="J516" i="1"/>
  <c r="F516" i="1"/>
  <c r="B516" i="1"/>
  <c r="T515" i="1"/>
  <c r="P515" i="1"/>
  <c r="L515" i="1"/>
  <c r="H515" i="1"/>
  <c r="D515" i="1"/>
  <c r="V514" i="1"/>
  <c r="R514" i="1"/>
  <c r="N514" i="1"/>
  <c r="J514" i="1"/>
  <c r="F514" i="1"/>
  <c r="B514" i="1"/>
  <c r="T513" i="1"/>
  <c r="P513" i="1"/>
  <c r="L513" i="1"/>
  <c r="H513" i="1"/>
  <c r="D513" i="1"/>
  <c r="V512" i="1"/>
  <c r="R512" i="1"/>
  <c r="N512" i="1"/>
  <c r="J512" i="1"/>
  <c r="F512" i="1"/>
  <c r="B512" i="1"/>
  <c r="T511" i="1"/>
  <c r="P511" i="1"/>
  <c r="L511" i="1"/>
  <c r="C586" i="1"/>
  <c r="E583" i="1"/>
  <c r="G580" i="1"/>
  <c r="I577" i="1"/>
  <c r="K574" i="1"/>
  <c r="M571" i="1"/>
  <c r="O568" i="1"/>
  <c r="Q565" i="1"/>
  <c r="M564" i="1"/>
  <c r="S563" i="1"/>
  <c r="C563" i="1"/>
  <c r="I562" i="1"/>
  <c r="O561" i="1"/>
  <c r="U560" i="1"/>
  <c r="E560" i="1"/>
  <c r="K559" i="1"/>
  <c r="Q558" i="1"/>
  <c r="A558" i="1"/>
  <c r="G557" i="1"/>
  <c r="M556" i="1"/>
  <c r="S555" i="1"/>
  <c r="C555" i="1"/>
  <c r="I554" i="1"/>
  <c r="O553" i="1"/>
  <c r="U552" i="1"/>
  <c r="E552" i="1"/>
  <c r="K551" i="1"/>
  <c r="Q550" i="1"/>
  <c r="A550" i="1"/>
  <c r="G549" i="1"/>
  <c r="N546" i="1"/>
  <c r="T545" i="1"/>
  <c r="D545" i="1"/>
  <c r="J544" i="1"/>
  <c r="P543" i="1"/>
  <c r="V542" i="1"/>
  <c r="F542" i="1"/>
  <c r="L541" i="1"/>
  <c r="R540" i="1"/>
  <c r="B540" i="1"/>
  <c r="H539" i="1"/>
  <c r="N538" i="1"/>
  <c r="T537" i="1"/>
  <c r="D537" i="1"/>
  <c r="J536" i="1"/>
  <c r="P535" i="1"/>
  <c r="V534" i="1"/>
  <c r="F534" i="1"/>
  <c r="L533" i="1"/>
  <c r="R532" i="1"/>
  <c r="B532" i="1"/>
  <c r="H531" i="1"/>
  <c r="N530" i="1"/>
  <c r="T529" i="1"/>
  <c r="D529" i="1"/>
  <c r="J528" i="1"/>
  <c r="P527" i="1"/>
  <c r="V526" i="1"/>
  <c r="F526" i="1"/>
  <c r="L525" i="1"/>
  <c r="R524" i="1"/>
  <c r="B524" i="1"/>
  <c r="K523" i="1"/>
  <c r="C523" i="1"/>
  <c r="Q522" i="1"/>
  <c r="M522" i="1"/>
  <c r="I522" i="1"/>
  <c r="E522" i="1"/>
  <c r="A522" i="1"/>
  <c r="S521" i="1"/>
  <c r="O521" i="1"/>
  <c r="K521" i="1"/>
  <c r="G521" i="1"/>
  <c r="C521" i="1"/>
  <c r="U520" i="1"/>
  <c r="Q520" i="1"/>
  <c r="M520" i="1"/>
  <c r="I520" i="1"/>
  <c r="E520" i="1"/>
  <c r="A520" i="1"/>
  <c r="S519" i="1"/>
  <c r="O519" i="1"/>
  <c r="K519" i="1"/>
  <c r="G519" i="1"/>
  <c r="C519" i="1"/>
  <c r="U518" i="1"/>
  <c r="Q518" i="1"/>
  <c r="M518" i="1"/>
  <c r="I518" i="1"/>
  <c r="E518" i="1"/>
  <c r="A518" i="1"/>
  <c r="S517" i="1"/>
  <c r="O517" i="1"/>
  <c r="K517" i="1"/>
  <c r="G517" i="1"/>
  <c r="C517" i="1"/>
  <c r="U516" i="1"/>
  <c r="Q516" i="1"/>
  <c r="M516" i="1"/>
  <c r="I516" i="1"/>
  <c r="E516" i="1"/>
  <c r="A516" i="1"/>
  <c r="S515" i="1"/>
  <c r="O515" i="1"/>
  <c r="K515" i="1"/>
  <c r="G515" i="1"/>
  <c r="C515" i="1"/>
  <c r="U514" i="1"/>
  <c r="Q514" i="1"/>
  <c r="M514" i="1"/>
  <c r="I514" i="1"/>
  <c r="E514" i="1"/>
  <c r="A514" i="1"/>
  <c r="S513" i="1"/>
  <c r="O513" i="1"/>
  <c r="K513" i="1"/>
  <c r="G513" i="1"/>
  <c r="C513" i="1"/>
  <c r="U512" i="1"/>
  <c r="Q512" i="1"/>
  <c r="M512" i="1"/>
  <c r="I512" i="1"/>
  <c r="E512" i="1"/>
  <c r="A512" i="1"/>
  <c r="S511" i="1"/>
  <c r="O511" i="1"/>
  <c r="K511" i="1"/>
  <c r="G511" i="1"/>
  <c r="H511" i="1"/>
  <c r="V510" i="1"/>
  <c r="Q510" i="1"/>
  <c r="K510" i="1"/>
  <c r="F510" i="1"/>
  <c r="A510" i="1"/>
  <c r="Q509" i="1"/>
  <c r="L509" i="1"/>
  <c r="G509" i="1"/>
  <c r="A509" i="1"/>
  <c r="S508" i="1"/>
  <c r="O508" i="1"/>
  <c r="K508" i="1"/>
  <c r="G508" i="1"/>
  <c r="C508" i="1"/>
  <c r="U507" i="1"/>
  <c r="Q507" i="1"/>
  <c r="M507" i="1"/>
  <c r="I507" i="1"/>
  <c r="E507" i="1"/>
  <c r="A507" i="1"/>
  <c r="T504" i="1"/>
  <c r="P504" i="1"/>
  <c r="L504" i="1"/>
  <c r="H504" i="1"/>
  <c r="D504" i="1"/>
  <c r="V503" i="1"/>
  <c r="R503" i="1"/>
  <c r="N503" i="1"/>
  <c r="J503" i="1"/>
  <c r="F503" i="1"/>
  <c r="B503" i="1"/>
  <c r="T502" i="1"/>
  <c r="P502" i="1"/>
  <c r="L502" i="1"/>
  <c r="H502" i="1"/>
  <c r="D502" i="1"/>
  <c r="V501" i="1"/>
  <c r="R501" i="1"/>
  <c r="N501" i="1"/>
  <c r="J501" i="1"/>
  <c r="F501" i="1"/>
  <c r="B501" i="1"/>
  <c r="T500" i="1"/>
  <c r="P500" i="1"/>
  <c r="L500" i="1"/>
  <c r="H500" i="1"/>
  <c r="D500" i="1"/>
  <c r="V499" i="1"/>
  <c r="R499" i="1"/>
  <c r="N499" i="1"/>
  <c r="J499" i="1"/>
  <c r="F499" i="1"/>
  <c r="B499" i="1"/>
  <c r="T498" i="1"/>
  <c r="P498" i="1"/>
  <c r="L498" i="1"/>
  <c r="H498" i="1"/>
  <c r="D498" i="1"/>
  <c r="V497" i="1"/>
  <c r="R497" i="1"/>
  <c r="N497" i="1"/>
  <c r="J497" i="1"/>
  <c r="F497" i="1"/>
  <c r="B497" i="1"/>
  <c r="T496" i="1"/>
  <c r="P496" i="1"/>
  <c r="L496" i="1"/>
  <c r="H496" i="1"/>
  <c r="D496" i="1"/>
  <c r="V495" i="1"/>
  <c r="R495" i="1"/>
  <c r="N495" i="1"/>
  <c r="J495" i="1"/>
  <c r="F495" i="1"/>
  <c r="B495" i="1"/>
  <c r="T494" i="1"/>
  <c r="P494" i="1"/>
  <c r="L494" i="1"/>
  <c r="H494" i="1"/>
  <c r="D494" i="1"/>
  <c r="V493" i="1"/>
  <c r="R493" i="1"/>
  <c r="N493" i="1"/>
  <c r="J493" i="1"/>
  <c r="F493" i="1"/>
  <c r="B493" i="1"/>
  <c r="T492" i="1"/>
  <c r="P492" i="1"/>
  <c r="L492" i="1"/>
  <c r="H492" i="1"/>
  <c r="D492" i="1"/>
  <c r="V491" i="1"/>
  <c r="R491" i="1"/>
  <c r="N491" i="1"/>
  <c r="J491" i="1"/>
  <c r="F491" i="1"/>
  <c r="B491" i="1"/>
  <c r="T490" i="1"/>
  <c r="P490" i="1"/>
  <c r="L490" i="1"/>
  <c r="H490" i="1"/>
  <c r="D490" i="1"/>
  <c r="V489" i="1"/>
  <c r="R489" i="1"/>
  <c r="N489" i="1"/>
  <c r="J489" i="1"/>
  <c r="F489" i="1"/>
  <c r="B489" i="1"/>
  <c r="T488" i="1"/>
  <c r="P488" i="1"/>
  <c r="L488" i="1"/>
  <c r="H488" i="1"/>
  <c r="D488" i="1"/>
  <c r="V487" i="1"/>
  <c r="R487" i="1"/>
  <c r="N487" i="1"/>
  <c r="J487" i="1"/>
  <c r="F487" i="1"/>
  <c r="B487" i="1"/>
  <c r="T486" i="1"/>
  <c r="P486" i="1"/>
  <c r="L486" i="1"/>
  <c r="H486" i="1"/>
  <c r="D486" i="1"/>
  <c r="V485" i="1"/>
  <c r="R485" i="1"/>
  <c r="N485" i="1"/>
  <c r="J485" i="1"/>
  <c r="F485" i="1"/>
  <c r="B485" i="1"/>
  <c r="T484" i="1"/>
  <c r="P484" i="1"/>
  <c r="L484" i="1"/>
  <c r="H484" i="1"/>
  <c r="D484" i="1"/>
  <c r="V483" i="1"/>
  <c r="R483" i="1"/>
  <c r="N483" i="1"/>
  <c r="J483" i="1"/>
  <c r="F483" i="1"/>
  <c r="B483" i="1"/>
  <c r="T482" i="1"/>
  <c r="P482" i="1"/>
  <c r="L482" i="1"/>
  <c r="H482" i="1"/>
  <c r="D482" i="1"/>
  <c r="V481" i="1"/>
  <c r="R481" i="1"/>
  <c r="N481" i="1"/>
  <c r="J481" i="1"/>
  <c r="F481" i="1"/>
  <c r="B481" i="1"/>
  <c r="T480" i="1"/>
  <c r="P480" i="1"/>
  <c r="L480" i="1"/>
  <c r="H480" i="1"/>
  <c r="D480" i="1"/>
  <c r="V479" i="1"/>
  <c r="R479" i="1"/>
  <c r="N479" i="1"/>
  <c r="J479" i="1"/>
  <c r="F479" i="1"/>
  <c r="B479" i="1"/>
  <c r="T478" i="1"/>
  <c r="P478" i="1"/>
  <c r="L478" i="1"/>
  <c r="H478" i="1"/>
  <c r="D478" i="1"/>
  <c r="V477" i="1"/>
  <c r="R477" i="1"/>
  <c r="N477" i="1"/>
  <c r="J477" i="1"/>
  <c r="F477" i="1"/>
  <c r="B477" i="1"/>
  <c r="T476" i="1"/>
  <c r="P476" i="1"/>
  <c r="L476" i="1"/>
  <c r="H476" i="1"/>
  <c r="D476" i="1"/>
  <c r="V475" i="1"/>
  <c r="R475" i="1"/>
  <c r="N475" i="1"/>
  <c r="J475" i="1"/>
  <c r="F475" i="1"/>
  <c r="B475" i="1"/>
  <c r="T474" i="1"/>
  <c r="P474" i="1"/>
  <c r="L474" i="1"/>
  <c r="H474" i="1"/>
  <c r="D474" i="1"/>
  <c r="V473" i="1"/>
  <c r="R473" i="1"/>
  <c r="N473" i="1"/>
  <c r="J473" i="1"/>
  <c r="F473" i="1"/>
  <c r="B473" i="1"/>
  <c r="T472" i="1"/>
  <c r="P472" i="1"/>
  <c r="L472" i="1"/>
  <c r="H472" i="1"/>
  <c r="D472" i="1"/>
  <c r="V471" i="1"/>
  <c r="R471" i="1"/>
  <c r="N471" i="1"/>
  <c r="J471" i="1"/>
  <c r="F471" i="1"/>
  <c r="B471" i="1"/>
  <c r="T470" i="1"/>
  <c r="P470" i="1"/>
  <c r="L470" i="1"/>
  <c r="H470" i="1"/>
  <c r="D470" i="1"/>
  <c r="V469" i="1"/>
  <c r="R469" i="1"/>
  <c r="N469" i="1"/>
  <c r="J469" i="1"/>
  <c r="F469" i="1"/>
  <c r="B469" i="1"/>
  <c r="T468" i="1"/>
  <c r="P468" i="1"/>
  <c r="L468" i="1"/>
  <c r="H468" i="1"/>
  <c r="D468" i="1"/>
  <c r="V467" i="1"/>
  <c r="R467" i="1"/>
  <c r="N467" i="1"/>
  <c r="J467" i="1"/>
  <c r="F467" i="1"/>
  <c r="B467" i="1"/>
  <c r="T466" i="1"/>
  <c r="P466" i="1"/>
  <c r="L466" i="1"/>
  <c r="H466" i="1"/>
  <c r="D466" i="1"/>
  <c r="V465" i="1"/>
  <c r="R465" i="1"/>
  <c r="N465" i="1"/>
  <c r="J465" i="1"/>
  <c r="F465" i="1"/>
  <c r="B465" i="1"/>
  <c r="U462" i="1"/>
  <c r="Q462" i="1"/>
  <c r="M462" i="1"/>
  <c r="I462" i="1"/>
  <c r="E462" i="1"/>
  <c r="A462" i="1"/>
  <c r="S461" i="1"/>
  <c r="O461" i="1"/>
  <c r="K461" i="1"/>
  <c r="G461" i="1"/>
  <c r="C461" i="1"/>
  <c r="U460" i="1"/>
  <c r="Q460" i="1"/>
  <c r="M460" i="1"/>
  <c r="I460" i="1"/>
  <c r="E460" i="1"/>
  <c r="A460" i="1"/>
  <c r="S459" i="1"/>
  <c r="O459" i="1"/>
  <c r="C511" i="1"/>
  <c r="S510" i="1"/>
  <c r="N510" i="1"/>
  <c r="I510" i="1"/>
  <c r="C510" i="1"/>
  <c r="T509" i="1"/>
  <c r="O509" i="1"/>
  <c r="I509" i="1"/>
  <c r="D509" i="1"/>
  <c r="U508" i="1"/>
  <c r="Q508" i="1"/>
  <c r="M508" i="1"/>
  <c r="I508" i="1"/>
  <c r="E508" i="1"/>
  <c r="A508" i="1"/>
  <c r="S507" i="1"/>
  <c r="O507" i="1"/>
  <c r="K507" i="1"/>
  <c r="G507" i="1"/>
  <c r="C507" i="1"/>
  <c r="V504" i="1"/>
  <c r="R504" i="1"/>
  <c r="N504" i="1"/>
  <c r="J504" i="1"/>
  <c r="F504" i="1"/>
  <c r="B504" i="1"/>
  <c r="T503" i="1"/>
  <c r="P503" i="1"/>
  <c r="L503" i="1"/>
  <c r="H503" i="1"/>
  <c r="D503" i="1"/>
  <c r="V502" i="1"/>
  <c r="R502" i="1"/>
  <c r="N502" i="1"/>
  <c r="J502" i="1"/>
  <c r="F502" i="1"/>
  <c r="B502" i="1"/>
  <c r="T501" i="1"/>
  <c r="P501" i="1"/>
  <c r="L501" i="1"/>
  <c r="H501" i="1"/>
  <c r="D501" i="1"/>
  <c r="V500" i="1"/>
  <c r="R500" i="1"/>
  <c r="N500" i="1"/>
  <c r="J500" i="1"/>
  <c r="F500" i="1"/>
  <c r="B500" i="1"/>
  <c r="T499" i="1"/>
  <c r="P499" i="1"/>
  <c r="L499" i="1"/>
  <c r="H499" i="1"/>
  <c r="D499" i="1"/>
  <c r="V498" i="1"/>
  <c r="R498" i="1"/>
  <c r="N498" i="1"/>
  <c r="J498" i="1"/>
  <c r="F498" i="1"/>
  <c r="B498" i="1"/>
  <c r="T497" i="1"/>
  <c r="P497" i="1"/>
  <c r="L497" i="1"/>
  <c r="H497" i="1"/>
  <c r="D497" i="1"/>
  <c r="V496" i="1"/>
  <c r="R496" i="1"/>
  <c r="N496" i="1"/>
  <c r="J496" i="1"/>
  <c r="F496" i="1"/>
  <c r="B496" i="1"/>
  <c r="T495" i="1"/>
  <c r="P495" i="1"/>
  <c r="L495" i="1"/>
  <c r="H495" i="1"/>
  <c r="D495" i="1"/>
  <c r="V494" i="1"/>
  <c r="R494" i="1"/>
  <c r="N494" i="1"/>
  <c r="J494" i="1"/>
  <c r="F494" i="1"/>
  <c r="B494" i="1"/>
  <c r="T493" i="1"/>
  <c r="P493" i="1"/>
  <c r="L493" i="1"/>
  <c r="H493" i="1"/>
  <c r="D493" i="1"/>
  <c r="V492" i="1"/>
  <c r="R492" i="1"/>
  <c r="N492" i="1"/>
  <c r="J492" i="1"/>
  <c r="F492" i="1"/>
  <c r="B492" i="1"/>
  <c r="T491" i="1"/>
  <c r="P491" i="1"/>
  <c r="L491" i="1"/>
  <c r="H491" i="1"/>
  <c r="D491" i="1"/>
  <c r="V490" i="1"/>
  <c r="R490" i="1"/>
  <c r="N490" i="1"/>
  <c r="J490" i="1"/>
  <c r="F490" i="1"/>
  <c r="B490" i="1"/>
  <c r="T489" i="1"/>
  <c r="P489" i="1"/>
  <c r="L489" i="1"/>
  <c r="H489" i="1"/>
  <c r="D489" i="1"/>
  <c r="V488" i="1"/>
  <c r="R488" i="1"/>
  <c r="N488" i="1"/>
  <c r="J488" i="1"/>
  <c r="F488" i="1"/>
  <c r="B488" i="1"/>
  <c r="T487" i="1"/>
  <c r="P487" i="1"/>
  <c r="L487" i="1"/>
  <c r="H487" i="1"/>
  <c r="D487" i="1"/>
  <c r="V486" i="1"/>
  <c r="R486" i="1"/>
  <c r="N486" i="1"/>
  <c r="J486" i="1"/>
  <c r="F486" i="1"/>
  <c r="B486" i="1"/>
  <c r="T485" i="1"/>
  <c r="P485" i="1"/>
  <c r="L485" i="1"/>
  <c r="H485" i="1"/>
  <c r="D485" i="1"/>
  <c r="V484" i="1"/>
  <c r="R484" i="1"/>
  <c r="N484" i="1"/>
  <c r="J484" i="1"/>
  <c r="F484" i="1"/>
  <c r="B484" i="1"/>
  <c r="T483" i="1"/>
  <c r="P483" i="1"/>
  <c r="L483" i="1"/>
  <c r="H483" i="1"/>
  <c r="D483" i="1"/>
  <c r="V482" i="1"/>
  <c r="R482" i="1"/>
  <c r="N482" i="1"/>
  <c r="J482" i="1"/>
  <c r="F482" i="1"/>
  <c r="B482" i="1"/>
  <c r="T481" i="1"/>
  <c r="P481" i="1"/>
  <c r="L481" i="1"/>
  <c r="H481" i="1"/>
  <c r="D481" i="1"/>
  <c r="V480" i="1"/>
  <c r="R480" i="1"/>
  <c r="N480" i="1"/>
  <c r="J480" i="1"/>
  <c r="F480" i="1"/>
  <c r="B480" i="1"/>
  <c r="T479" i="1"/>
  <c r="P479" i="1"/>
  <c r="L479" i="1"/>
  <c r="H479" i="1"/>
  <c r="D479" i="1"/>
  <c r="V478" i="1"/>
  <c r="R478" i="1"/>
  <c r="N478" i="1"/>
  <c r="J478" i="1"/>
  <c r="F478" i="1"/>
  <c r="B478" i="1"/>
  <c r="T477" i="1"/>
  <c r="P477" i="1"/>
  <c r="L477" i="1"/>
  <c r="H477" i="1"/>
  <c r="D477" i="1"/>
  <c r="V476" i="1"/>
  <c r="R476" i="1"/>
  <c r="N476" i="1"/>
  <c r="J476" i="1"/>
  <c r="F476" i="1"/>
  <c r="B476" i="1"/>
  <c r="T475" i="1"/>
  <c r="P475" i="1"/>
  <c r="L475" i="1"/>
  <c r="H475" i="1"/>
  <c r="D475" i="1"/>
  <c r="V474" i="1"/>
  <c r="R474" i="1"/>
  <c r="N474" i="1"/>
  <c r="J474" i="1"/>
  <c r="F474" i="1"/>
  <c r="B474" i="1"/>
  <c r="T473" i="1"/>
  <c r="P473" i="1"/>
  <c r="L473" i="1"/>
  <c r="H473" i="1"/>
  <c r="D473" i="1"/>
  <c r="V472" i="1"/>
  <c r="R472" i="1"/>
  <c r="N472" i="1"/>
  <c r="J472" i="1"/>
  <c r="F472" i="1"/>
  <c r="B472" i="1"/>
  <c r="T471" i="1"/>
  <c r="P471" i="1"/>
  <c r="L471" i="1"/>
  <c r="H471" i="1"/>
  <c r="D471" i="1"/>
  <c r="V470" i="1"/>
  <c r="R470" i="1"/>
  <c r="N470" i="1"/>
  <c r="J470" i="1"/>
  <c r="F470" i="1"/>
  <c r="B470" i="1"/>
  <c r="T469" i="1"/>
  <c r="P469" i="1"/>
  <c r="L469" i="1"/>
  <c r="H469" i="1"/>
  <c r="D469" i="1"/>
  <c r="V468" i="1"/>
  <c r="R468" i="1"/>
  <c r="N468" i="1"/>
  <c r="J468" i="1"/>
  <c r="F468" i="1"/>
  <c r="B468" i="1"/>
  <c r="T467" i="1"/>
  <c r="P467" i="1"/>
  <c r="L467" i="1"/>
  <c r="H467" i="1"/>
  <c r="D467" i="1"/>
  <c r="V466" i="1"/>
  <c r="R466" i="1"/>
  <c r="N466" i="1"/>
  <c r="J466" i="1"/>
  <c r="F466" i="1"/>
  <c r="B466" i="1"/>
  <c r="A511" i="1"/>
  <c r="R510" i="1"/>
  <c r="M510" i="1"/>
  <c r="G510" i="1"/>
  <c r="B510" i="1"/>
  <c r="S509" i="1"/>
  <c r="M509" i="1"/>
  <c r="H509" i="1"/>
  <c r="C509" i="1"/>
  <c r="T508" i="1"/>
  <c r="P508" i="1"/>
  <c r="L508" i="1"/>
  <c r="H508" i="1"/>
  <c r="D508" i="1"/>
  <c r="V507" i="1"/>
  <c r="R507" i="1"/>
  <c r="N507" i="1"/>
  <c r="J507" i="1"/>
  <c r="F507" i="1"/>
  <c r="B507" i="1"/>
  <c r="U504" i="1"/>
  <c r="Q504" i="1"/>
  <c r="M504" i="1"/>
  <c r="I504" i="1"/>
  <c r="E504" i="1"/>
  <c r="A504" i="1"/>
  <c r="S503" i="1"/>
  <c r="O503" i="1"/>
  <c r="K503" i="1"/>
  <c r="G503" i="1"/>
  <c r="C503" i="1"/>
  <c r="U502" i="1"/>
  <c r="Q502" i="1"/>
  <c r="M502" i="1"/>
  <c r="I502" i="1"/>
  <c r="E502" i="1"/>
  <c r="A502" i="1"/>
  <c r="S501" i="1"/>
  <c r="O501" i="1"/>
  <c r="K501" i="1"/>
  <c r="G501" i="1"/>
  <c r="C501" i="1"/>
  <c r="U500" i="1"/>
  <c r="Q500" i="1"/>
  <c r="M500" i="1"/>
  <c r="I500" i="1"/>
  <c r="E500" i="1"/>
  <c r="A500" i="1"/>
  <c r="S499" i="1"/>
  <c r="O499" i="1"/>
  <c r="K499" i="1"/>
  <c r="G499" i="1"/>
  <c r="C499" i="1"/>
  <c r="U498" i="1"/>
  <c r="Q498" i="1"/>
  <c r="M498" i="1"/>
  <c r="I498" i="1"/>
  <c r="E498" i="1"/>
  <c r="A498" i="1"/>
  <c r="S497" i="1"/>
  <c r="O497" i="1"/>
  <c r="K497" i="1"/>
  <c r="G497" i="1"/>
  <c r="C497" i="1"/>
  <c r="U496" i="1"/>
  <c r="Q496" i="1"/>
  <c r="M496" i="1"/>
  <c r="I496" i="1"/>
  <c r="E496" i="1"/>
  <c r="A496" i="1"/>
  <c r="S495" i="1"/>
  <c r="O495" i="1"/>
  <c r="K495" i="1"/>
  <c r="G495" i="1"/>
  <c r="C495" i="1"/>
  <c r="U494" i="1"/>
  <c r="Q494" i="1"/>
  <c r="M494" i="1"/>
  <c r="I494" i="1"/>
  <c r="E494" i="1"/>
  <c r="A494" i="1"/>
  <c r="S493" i="1"/>
  <c r="O493" i="1"/>
  <c r="K493" i="1"/>
  <c r="G493" i="1"/>
  <c r="C493" i="1"/>
  <c r="U492" i="1"/>
  <c r="Q492" i="1"/>
  <c r="M492" i="1"/>
  <c r="I492" i="1"/>
  <c r="E492" i="1"/>
  <c r="A492" i="1"/>
  <c r="S491" i="1"/>
  <c r="O491" i="1"/>
  <c r="K491" i="1"/>
  <c r="G491" i="1"/>
  <c r="C491" i="1"/>
  <c r="U490" i="1"/>
  <c r="Q490" i="1"/>
  <c r="M490" i="1"/>
  <c r="I490" i="1"/>
  <c r="E490" i="1"/>
  <c r="A490" i="1"/>
  <c r="S489" i="1"/>
  <c r="O489" i="1"/>
  <c r="K489" i="1"/>
  <c r="G489" i="1"/>
  <c r="C489" i="1"/>
  <c r="U488" i="1"/>
  <c r="Q488" i="1"/>
  <c r="M488" i="1"/>
  <c r="I488" i="1"/>
  <c r="E488" i="1"/>
  <c r="A488" i="1"/>
  <c r="S487" i="1"/>
  <c r="O487" i="1"/>
  <c r="K487" i="1"/>
  <c r="G487" i="1"/>
  <c r="C487" i="1"/>
  <c r="U486" i="1"/>
  <c r="Q486" i="1"/>
  <c r="M486" i="1"/>
  <c r="I486" i="1"/>
  <c r="E486" i="1"/>
  <c r="A486" i="1"/>
  <c r="S485" i="1"/>
  <c r="O485" i="1"/>
  <c r="K485" i="1"/>
  <c r="G485" i="1"/>
  <c r="C485" i="1"/>
  <c r="U484" i="1"/>
  <c r="Q484" i="1"/>
  <c r="M484" i="1"/>
  <c r="I484" i="1"/>
  <c r="E484" i="1"/>
  <c r="A484" i="1"/>
  <c r="S483" i="1"/>
  <c r="O483" i="1"/>
  <c r="K483" i="1"/>
  <c r="G483" i="1"/>
  <c r="C483" i="1"/>
  <c r="U482" i="1"/>
  <c r="Q482" i="1"/>
  <c r="M482" i="1"/>
  <c r="I482" i="1"/>
  <c r="E482" i="1"/>
  <c r="A482" i="1"/>
  <c r="S481" i="1"/>
  <c r="O481" i="1"/>
  <c r="K481" i="1"/>
  <c r="G481" i="1"/>
  <c r="C481" i="1"/>
  <c r="U480" i="1"/>
  <c r="Q480" i="1"/>
  <c r="M480" i="1"/>
  <c r="I480" i="1"/>
  <c r="E480" i="1"/>
  <c r="A480" i="1"/>
  <c r="S479" i="1"/>
  <c r="O479" i="1"/>
  <c r="K479" i="1"/>
  <c r="G479" i="1"/>
  <c r="C479" i="1"/>
  <c r="U478" i="1"/>
  <c r="Q478" i="1"/>
  <c r="M478" i="1"/>
  <c r="I478" i="1"/>
  <c r="E478" i="1"/>
  <c r="A478" i="1"/>
  <c r="S477" i="1"/>
  <c r="O477" i="1"/>
  <c r="K477" i="1"/>
  <c r="G477" i="1"/>
  <c r="C477" i="1"/>
  <c r="U476" i="1"/>
  <c r="Q476" i="1"/>
  <c r="M476" i="1"/>
  <c r="I476" i="1"/>
  <c r="E476" i="1"/>
  <c r="A476" i="1"/>
  <c r="S475" i="1"/>
  <c r="O475" i="1"/>
  <c r="K475" i="1"/>
  <c r="G475" i="1"/>
  <c r="C475" i="1"/>
  <c r="U474" i="1"/>
  <c r="Q474" i="1"/>
  <c r="M474" i="1"/>
  <c r="I474" i="1"/>
  <c r="E474" i="1"/>
  <c r="A474" i="1"/>
  <c r="S473" i="1"/>
  <c r="O473" i="1"/>
  <c r="K473" i="1"/>
  <c r="G473" i="1"/>
  <c r="C473" i="1"/>
  <c r="U472" i="1"/>
  <c r="Q472" i="1"/>
  <c r="M472" i="1"/>
  <c r="I472" i="1"/>
  <c r="E472" i="1"/>
  <c r="A472" i="1"/>
  <c r="S471" i="1"/>
  <c r="O471" i="1"/>
  <c r="K471" i="1"/>
  <c r="G471" i="1"/>
  <c r="C471" i="1"/>
  <c r="U470" i="1"/>
  <c r="Q470" i="1"/>
  <c r="M470" i="1"/>
  <c r="I470" i="1"/>
  <c r="E470" i="1"/>
  <c r="A470" i="1"/>
  <c r="S469" i="1"/>
  <c r="O469" i="1"/>
  <c r="K469" i="1"/>
  <c r="G469" i="1"/>
  <c r="C469" i="1"/>
  <c r="U468" i="1"/>
  <c r="Q468" i="1"/>
  <c r="M468" i="1"/>
  <c r="I468" i="1"/>
  <c r="E468" i="1"/>
  <c r="A468" i="1"/>
  <c r="S467" i="1"/>
  <c r="O467" i="1"/>
  <c r="K467" i="1"/>
  <c r="G467" i="1"/>
  <c r="C467" i="1"/>
  <c r="U466" i="1"/>
  <c r="Q466" i="1"/>
  <c r="M466" i="1"/>
  <c r="I466" i="1"/>
  <c r="E466" i="1"/>
  <c r="A466" i="1"/>
  <c r="S465" i="1"/>
  <c r="O465" i="1"/>
  <c r="K465" i="1"/>
  <c r="G465" i="1"/>
  <c r="C465" i="1"/>
  <c r="V462" i="1"/>
  <c r="R462" i="1"/>
  <c r="N462" i="1"/>
  <c r="J462" i="1"/>
  <c r="F462" i="1"/>
  <c r="B462" i="1"/>
  <c r="T461" i="1"/>
  <c r="P461" i="1"/>
  <c r="L461" i="1"/>
  <c r="H461" i="1"/>
  <c r="D461" i="1"/>
  <c r="V460" i="1"/>
  <c r="R460" i="1"/>
  <c r="N460" i="1"/>
  <c r="J460" i="1"/>
  <c r="D511" i="1"/>
  <c r="E510" i="1"/>
  <c r="E509" i="1"/>
  <c r="J508" i="1"/>
  <c r="P507" i="1"/>
  <c r="A506" i="1"/>
  <c r="G504" i="1"/>
  <c r="M503" i="1"/>
  <c r="S502" i="1"/>
  <c r="C502" i="1"/>
  <c r="I501" i="1"/>
  <c r="O500" i="1"/>
  <c r="U499" i="1"/>
  <c r="E499" i="1"/>
  <c r="K498" i="1"/>
  <c r="Q497" i="1"/>
  <c r="A497" i="1"/>
  <c r="G496" i="1"/>
  <c r="M495" i="1"/>
  <c r="S494" i="1"/>
  <c r="C494" i="1"/>
  <c r="I493" i="1"/>
  <c r="O492" i="1"/>
  <c r="U491" i="1"/>
  <c r="E491" i="1"/>
  <c r="K490" i="1"/>
  <c r="Q489" i="1"/>
  <c r="A489" i="1"/>
  <c r="G488" i="1"/>
  <c r="M487" i="1"/>
  <c r="S486" i="1"/>
  <c r="C486" i="1"/>
  <c r="I485" i="1"/>
  <c r="O484" i="1"/>
  <c r="U483" i="1"/>
  <c r="E483" i="1"/>
  <c r="K482" i="1"/>
  <c r="Q481" i="1"/>
  <c r="A481" i="1"/>
  <c r="G480" i="1"/>
  <c r="M479" i="1"/>
  <c r="S478" i="1"/>
  <c r="C478" i="1"/>
  <c r="I477" i="1"/>
  <c r="O476" i="1"/>
  <c r="U475" i="1"/>
  <c r="E475" i="1"/>
  <c r="K474" i="1"/>
  <c r="Q473" i="1"/>
  <c r="A473" i="1"/>
  <c r="G472" i="1"/>
  <c r="M471" i="1"/>
  <c r="S470" i="1"/>
  <c r="C470" i="1"/>
  <c r="I469" i="1"/>
  <c r="O468" i="1"/>
  <c r="U467" i="1"/>
  <c r="E467" i="1"/>
  <c r="K466" i="1"/>
  <c r="T465" i="1"/>
  <c r="L465" i="1"/>
  <c r="D465" i="1"/>
  <c r="S462" i="1"/>
  <c r="K462" i="1"/>
  <c r="C462" i="1"/>
  <c r="Q461" i="1"/>
  <c r="I461" i="1"/>
  <c r="A461" i="1"/>
  <c r="O460" i="1"/>
  <c r="G460" i="1"/>
  <c r="B460" i="1"/>
  <c r="R459" i="1"/>
  <c r="M459" i="1"/>
  <c r="I459" i="1"/>
  <c r="E459" i="1"/>
  <c r="A459" i="1"/>
  <c r="S458" i="1"/>
  <c r="O458" i="1"/>
  <c r="K458" i="1"/>
  <c r="G458" i="1"/>
  <c r="C458" i="1"/>
  <c r="U457" i="1"/>
  <c r="Q457" i="1"/>
  <c r="M457" i="1"/>
  <c r="I457" i="1"/>
  <c r="E457" i="1"/>
  <c r="A457" i="1"/>
  <c r="S456" i="1"/>
  <c r="O456" i="1"/>
  <c r="K456" i="1"/>
  <c r="G456" i="1"/>
  <c r="C456" i="1"/>
  <c r="U455" i="1"/>
  <c r="Q455" i="1"/>
  <c r="M455" i="1"/>
  <c r="I455" i="1"/>
  <c r="E455" i="1"/>
  <c r="A455" i="1"/>
  <c r="S454" i="1"/>
  <c r="O454" i="1"/>
  <c r="K454" i="1"/>
  <c r="G454" i="1"/>
  <c r="C454" i="1"/>
  <c r="U453" i="1"/>
  <c r="Q453" i="1"/>
  <c r="M453" i="1"/>
  <c r="I453" i="1"/>
  <c r="E453" i="1"/>
  <c r="A453" i="1"/>
  <c r="S452" i="1"/>
  <c r="O452" i="1"/>
  <c r="K452" i="1"/>
  <c r="G452" i="1"/>
  <c r="C452" i="1"/>
  <c r="U451" i="1"/>
  <c r="Q451" i="1"/>
  <c r="M451" i="1"/>
  <c r="I451" i="1"/>
  <c r="E451" i="1"/>
  <c r="A451" i="1"/>
  <c r="S450" i="1"/>
  <c r="O450" i="1"/>
  <c r="K450" i="1"/>
  <c r="G450" i="1"/>
  <c r="C450" i="1"/>
  <c r="U449" i="1"/>
  <c r="Q449" i="1"/>
  <c r="M449" i="1"/>
  <c r="I449" i="1"/>
  <c r="E449" i="1"/>
  <c r="A449" i="1"/>
  <c r="S448" i="1"/>
  <c r="O448" i="1"/>
  <c r="K448" i="1"/>
  <c r="G448" i="1"/>
  <c r="C448" i="1"/>
  <c r="U447" i="1"/>
  <c r="Q447" i="1"/>
  <c r="M447" i="1"/>
  <c r="I447" i="1"/>
  <c r="E447" i="1"/>
  <c r="A447" i="1"/>
  <c r="S446" i="1"/>
  <c r="O446" i="1"/>
  <c r="K446" i="1"/>
  <c r="G446" i="1"/>
  <c r="C446" i="1"/>
  <c r="U445" i="1"/>
  <c r="Q445" i="1"/>
  <c r="M445" i="1"/>
  <c r="I445" i="1"/>
  <c r="E445" i="1"/>
  <c r="A445" i="1"/>
  <c r="S444" i="1"/>
  <c r="O444" i="1"/>
  <c r="K444" i="1"/>
  <c r="G444" i="1"/>
  <c r="C444" i="1"/>
  <c r="U443" i="1"/>
  <c r="Q443" i="1"/>
  <c r="M443" i="1"/>
  <c r="I443" i="1"/>
  <c r="E443" i="1"/>
  <c r="A443" i="1"/>
  <c r="S442" i="1"/>
  <c r="O442" i="1"/>
  <c r="K442" i="1"/>
  <c r="G442" i="1"/>
  <c r="C442" i="1"/>
  <c r="U441" i="1"/>
  <c r="Q441" i="1"/>
  <c r="M441" i="1"/>
  <c r="I441" i="1"/>
  <c r="E441" i="1"/>
  <c r="A441" i="1"/>
  <c r="S440" i="1"/>
  <c r="O440" i="1"/>
  <c r="K440" i="1"/>
  <c r="G440" i="1"/>
  <c r="C440" i="1"/>
  <c r="U439" i="1"/>
  <c r="Q439" i="1"/>
  <c r="M439" i="1"/>
  <c r="I439" i="1"/>
  <c r="E439" i="1"/>
  <c r="A439" i="1"/>
  <c r="S438" i="1"/>
  <c r="O438" i="1"/>
  <c r="K438" i="1"/>
  <c r="G438" i="1"/>
  <c r="C438" i="1"/>
  <c r="U437" i="1"/>
  <c r="Q437" i="1"/>
  <c r="M437" i="1"/>
  <c r="I437" i="1"/>
  <c r="E437" i="1"/>
  <c r="A437" i="1"/>
  <c r="S436" i="1"/>
  <c r="O436" i="1"/>
  <c r="K436" i="1"/>
  <c r="G436" i="1"/>
  <c r="C436" i="1"/>
  <c r="U435" i="1"/>
  <c r="Q435" i="1"/>
  <c r="M435" i="1"/>
  <c r="I435" i="1"/>
  <c r="E435" i="1"/>
  <c r="A435" i="1"/>
  <c r="S434" i="1"/>
  <c r="O434" i="1"/>
  <c r="K434" i="1"/>
  <c r="G434" i="1"/>
  <c r="C434" i="1"/>
  <c r="U433" i="1"/>
  <c r="Q433" i="1"/>
  <c r="M433" i="1"/>
  <c r="I433" i="1"/>
  <c r="E433" i="1"/>
  <c r="A433" i="1"/>
  <c r="S432" i="1"/>
  <c r="O432" i="1"/>
  <c r="K432" i="1"/>
  <c r="G432" i="1"/>
  <c r="C432" i="1"/>
  <c r="U431" i="1"/>
  <c r="Q431" i="1"/>
  <c r="M431" i="1"/>
  <c r="I431" i="1"/>
  <c r="E431" i="1"/>
  <c r="A431" i="1"/>
  <c r="S430" i="1"/>
  <c r="O430" i="1"/>
  <c r="K430" i="1"/>
  <c r="G430" i="1"/>
  <c r="C430" i="1"/>
  <c r="U429" i="1"/>
  <c r="Q429" i="1"/>
  <c r="M429" i="1"/>
  <c r="I429" i="1"/>
  <c r="E429" i="1"/>
  <c r="A429" i="1"/>
  <c r="S428" i="1"/>
  <c r="O428" i="1"/>
  <c r="K428" i="1"/>
  <c r="G428" i="1"/>
  <c r="C428" i="1"/>
  <c r="U427" i="1"/>
  <c r="Q427" i="1"/>
  <c r="M427" i="1"/>
  <c r="I427" i="1"/>
  <c r="E427" i="1"/>
  <c r="A427" i="1"/>
  <c r="S426" i="1"/>
  <c r="O426" i="1"/>
  <c r="K426" i="1"/>
  <c r="G426" i="1"/>
  <c r="C426" i="1"/>
  <c r="U425" i="1"/>
  <c r="Q425" i="1"/>
  <c r="M425" i="1"/>
  <c r="I425" i="1"/>
  <c r="E425" i="1"/>
  <c r="A425" i="1"/>
  <c r="S424" i="1"/>
  <c r="O424" i="1"/>
  <c r="K424" i="1"/>
  <c r="G424" i="1"/>
  <c r="C424" i="1"/>
  <c r="U423" i="1"/>
  <c r="Q423" i="1"/>
  <c r="M423" i="1"/>
  <c r="I423" i="1"/>
  <c r="E423" i="1"/>
  <c r="A423" i="1"/>
  <c r="T420" i="1"/>
  <c r="P420" i="1"/>
  <c r="L420" i="1"/>
  <c r="H420" i="1"/>
  <c r="D420" i="1"/>
  <c r="V419" i="1"/>
  <c r="R419" i="1"/>
  <c r="N419" i="1"/>
  <c r="J419" i="1"/>
  <c r="F419" i="1"/>
  <c r="B419" i="1"/>
  <c r="T418" i="1"/>
  <c r="P418" i="1"/>
  <c r="L418" i="1"/>
  <c r="H418" i="1"/>
  <c r="D418" i="1"/>
  <c r="V417" i="1"/>
  <c r="R417" i="1"/>
  <c r="N417" i="1"/>
  <c r="J417" i="1"/>
  <c r="F417" i="1"/>
  <c r="B417" i="1"/>
  <c r="O510" i="1"/>
  <c r="P509" i="1"/>
  <c r="R508" i="1"/>
  <c r="B508" i="1"/>
  <c r="H507" i="1"/>
  <c r="O504" i="1"/>
  <c r="U503" i="1"/>
  <c r="E503" i="1"/>
  <c r="K502" i="1"/>
  <c r="Q501" i="1"/>
  <c r="A501" i="1"/>
  <c r="G500" i="1"/>
  <c r="M499" i="1"/>
  <c r="S498" i="1"/>
  <c r="C498" i="1"/>
  <c r="I497" i="1"/>
  <c r="O496" i="1"/>
  <c r="U495" i="1"/>
  <c r="E495" i="1"/>
  <c r="K494" i="1"/>
  <c r="Q493" i="1"/>
  <c r="A493" i="1"/>
  <c r="G492" i="1"/>
  <c r="M491" i="1"/>
  <c r="S490" i="1"/>
  <c r="C490" i="1"/>
  <c r="I489" i="1"/>
  <c r="O488" i="1"/>
  <c r="U487" i="1"/>
  <c r="E487" i="1"/>
  <c r="K486" i="1"/>
  <c r="Q485" i="1"/>
  <c r="A485" i="1"/>
  <c r="G484" i="1"/>
  <c r="M483" i="1"/>
  <c r="S482" i="1"/>
  <c r="C482" i="1"/>
  <c r="I481" i="1"/>
  <c r="O480" i="1"/>
  <c r="U479" i="1"/>
  <c r="E479" i="1"/>
  <c r="K478" i="1"/>
  <c r="Q477" i="1"/>
  <c r="A477" i="1"/>
  <c r="G476" i="1"/>
  <c r="M475" i="1"/>
  <c r="S474" i="1"/>
  <c r="C474" i="1"/>
  <c r="I473" i="1"/>
  <c r="O472" i="1"/>
  <c r="U471" i="1"/>
  <c r="E471" i="1"/>
  <c r="K470" i="1"/>
  <c r="Q469" i="1"/>
  <c r="A469" i="1"/>
  <c r="G468" i="1"/>
  <c r="M467" i="1"/>
  <c r="S466" i="1"/>
  <c r="C466" i="1"/>
  <c r="P465" i="1"/>
  <c r="H465" i="1"/>
  <c r="A464" i="1"/>
  <c r="O462" i="1"/>
  <c r="G462" i="1"/>
  <c r="U461" i="1"/>
  <c r="M461" i="1"/>
  <c r="E461" i="1"/>
  <c r="S460" i="1"/>
  <c r="K460" i="1"/>
  <c r="D460" i="1"/>
  <c r="U459" i="1"/>
  <c r="P459" i="1"/>
  <c r="K459" i="1"/>
  <c r="G459" i="1"/>
  <c r="C459" i="1"/>
  <c r="U458" i="1"/>
  <c r="Q458" i="1"/>
  <c r="M458" i="1"/>
  <c r="I458" i="1"/>
  <c r="E458" i="1"/>
  <c r="A458" i="1"/>
  <c r="S457" i="1"/>
  <c r="O457" i="1"/>
  <c r="K457" i="1"/>
  <c r="G457" i="1"/>
  <c r="C457" i="1"/>
  <c r="U456" i="1"/>
  <c r="Q456" i="1"/>
  <c r="M456" i="1"/>
  <c r="I456" i="1"/>
  <c r="E456" i="1"/>
  <c r="A456" i="1"/>
  <c r="S455" i="1"/>
  <c r="O455" i="1"/>
  <c r="K455" i="1"/>
  <c r="G455" i="1"/>
  <c r="C455" i="1"/>
  <c r="U454" i="1"/>
  <c r="Q454" i="1"/>
  <c r="M454" i="1"/>
  <c r="I454" i="1"/>
  <c r="E454" i="1"/>
  <c r="A454" i="1"/>
  <c r="S453" i="1"/>
  <c r="O453" i="1"/>
  <c r="K453" i="1"/>
  <c r="G453" i="1"/>
  <c r="C453" i="1"/>
  <c r="U452" i="1"/>
  <c r="Q452" i="1"/>
  <c r="M452" i="1"/>
  <c r="I452" i="1"/>
  <c r="E452" i="1"/>
  <c r="A452" i="1"/>
  <c r="S451" i="1"/>
  <c r="O451" i="1"/>
  <c r="K451" i="1"/>
  <c r="G451" i="1"/>
  <c r="C451" i="1"/>
  <c r="U450" i="1"/>
  <c r="Q450" i="1"/>
  <c r="M450" i="1"/>
  <c r="I450" i="1"/>
  <c r="E450" i="1"/>
  <c r="A450" i="1"/>
  <c r="S449" i="1"/>
  <c r="O449" i="1"/>
  <c r="K449" i="1"/>
  <c r="G449" i="1"/>
  <c r="C449" i="1"/>
  <c r="U448" i="1"/>
  <c r="Q448" i="1"/>
  <c r="M448" i="1"/>
  <c r="I448" i="1"/>
  <c r="E448" i="1"/>
  <c r="A448" i="1"/>
  <c r="S447" i="1"/>
  <c r="O447" i="1"/>
  <c r="K447" i="1"/>
  <c r="G447" i="1"/>
  <c r="C447" i="1"/>
  <c r="U446" i="1"/>
  <c r="Q446" i="1"/>
  <c r="M446" i="1"/>
  <c r="I446" i="1"/>
  <c r="E446" i="1"/>
  <c r="A446" i="1"/>
  <c r="S445" i="1"/>
  <c r="O445" i="1"/>
  <c r="K445" i="1"/>
  <c r="G445" i="1"/>
  <c r="C445" i="1"/>
  <c r="U444" i="1"/>
  <c r="Q444" i="1"/>
  <c r="M444" i="1"/>
  <c r="I444" i="1"/>
  <c r="E444" i="1"/>
  <c r="A444" i="1"/>
  <c r="S443" i="1"/>
  <c r="O443" i="1"/>
  <c r="K443" i="1"/>
  <c r="G443" i="1"/>
  <c r="C443" i="1"/>
  <c r="U442" i="1"/>
  <c r="Q442" i="1"/>
  <c r="M442" i="1"/>
  <c r="I442" i="1"/>
  <c r="E442" i="1"/>
  <c r="A442" i="1"/>
  <c r="S441" i="1"/>
  <c r="O441" i="1"/>
  <c r="K441" i="1"/>
  <c r="G441" i="1"/>
  <c r="C441" i="1"/>
  <c r="U440" i="1"/>
  <c r="Q440" i="1"/>
  <c r="M440" i="1"/>
  <c r="I440" i="1"/>
  <c r="E440" i="1"/>
  <c r="A440" i="1"/>
  <c r="S439" i="1"/>
  <c r="O439" i="1"/>
  <c r="K439" i="1"/>
  <c r="G439" i="1"/>
  <c r="C439" i="1"/>
  <c r="U438" i="1"/>
  <c r="Q438" i="1"/>
  <c r="M438" i="1"/>
  <c r="I438" i="1"/>
  <c r="E438" i="1"/>
  <c r="A438" i="1"/>
  <c r="S437" i="1"/>
  <c r="O437" i="1"/>
  <c r="K437" i="1"/>
  <c r="G437" i="1"/>
  <c r="C437" i="1"/>
  <c r="U436" i="1"/>
  <c r="Q436" i="1"/>
  <c r="M436" i="1"/>
  <c r="I436" i="1"/>
  <c r="E436" i="1"/>
  <c r="A436" i="1"/>
  <c r="S435" i="1"/>
  <c r="O435" i="1"/>
  <c r="K435" i="1"/>
  <c r="G435" i="1"/>
  <c r="C435" i="1"/>
  <c r="U434" i="1"/>
  <c r="Q434" i="1"/>
  <c r="M434" i="1"/>
  <c r="I434" i="1"/>
  <c r="E434" i="1"/>
  <c r="A434" i="1"/>
  <c r="S433" i="1"/>
  <c r="O433" i="1"/>
  <c r="K433" i="1"/>
  <c r="G433" i="1"/>
  <c r="C433" i="1"/>
  <c r="U432" i="1"/>
  <c r="Q432" i="1"/>
  <c r="M432" i="1"/>
  <c r="I432" i="1"/>
  <c r="E432" i="1"/>
  <c r="A432" i="1"/>
  <c r="S431" i="1"/>
  <c r="O431" i="1"/>
  <c r="K431" i="1"/>
  <c r="G431" i="1"/>
  <c r="C431" i="1"/>
  <c r="U430" i="1"/>
  <c r="Q430" i="1"/>
  <c r="M430" i="1"/>
  <c r="I430" i="1"/>
  <c r="E430" i="1"/>
  <c r="A430" i="1"/>
  <c r="S429" i="1"/>
  <c r="O429" i="1"/>
  <c r="K429" i="1"/>
  <c r="G429" i="1"/>
  <c r="C429" i="1"/>
  <c r="U428" i="1"/>
  <c r="Q428" i="1"/>
  <c r="M428" i="1"/>
  <c r="I428" i="1"/>
  <c r="E428" i="1"/>
  <c r="A428" i="1"/>
  <c r="S427" i="1"/>
  <c r="O427" i="1"/>
  <c r="K427" i="1"/>
  <c r="G427" i="1"/>
  <c r="C427" i="1"/>
  <c r="U426" i="1"/>
  <c r="Q426" i="1"/>
  <c r="M426" i="1"/>
  <c r="I426" i="1"/>
  <c r="J510" i="1"/>
  <c r="K509" i="1"/>
  <c r="N508" i="1"/>
  <c r="T507" i="1"/>
  <c r="D507" i="1"/>
  <c r="K504" i="1"/>
  <c r="Q503" i="1"/>
  <c r="A503" i="1"/>
  <c r="G502" i="1"/>
  <c r="M501" i="1"/>
  <c r="S500" i="1"/>
  <c r="C500" i="1"/>
  <c r="I499" i="1"/>
  <c r="O498" i="1"/>
  <c r="U497" i="1"/>
  <c r="E497" i="1"/>
  <c r="K496" i="1"/>
  <c r="Q495" i="1"/>
  <c r="A495" i="1"/>
  <c r="G494" i="1"/>
  <c r="M493" i="1"/>
  <c r="S492" i="1"/>
  <c r="C492" i="1"/>
  <c r="I491" i="1"/>
  <c r="O490" i="1"/>
  <c r="U489" i="1"/>
  <c r="E489" i="1"/>
  <c r="K488" i="1"/>
  <c r="Q487" i="1"/>
  <c r="A487" i="1"/>
  <c r="G486" i="1"/>
  <c r="M485" i="1"/>
  <c r="S484" i="1"/>
  <c r="C484" i="1"/>
  <c r="I483" i="1"/>
  <c r="O482" i="1"/>
  <c r="U481" i="1"/>
  <c r="E481" i="1"/>
  <c r="K480" i="1"/>
  <c r="Q479" i="1"/>
  <c r="A479" i="1"/>
  <c r="G478" i="1"/>
  <c r="M477" i="1"/>
  <c r="S476" i="1"/>
  <c r="C476" i="1"/>
  <c r="I475" i="1"/>
  <c r="O474" i="1"/>
  <c r="U473" i="1"/>
  <c r="E473" i="1"/>
  <c r="K472" i="1"/>
  <c r="Q471" i="1"/>
  <c r="A471" i="1"/>
  <c r="G470" i="1"/>
  <c r="M469" i="1"/>
  <c r="S468" i="1"/>
  <c r="C468" i="1"/>
  <c r="I467" i="1"/>
  <c r="O466" i="1"/>
  <c r="U465" i="1"/>
  <c r="M465" i="1"/>
  <c r="E465" i="1"/>
  <c r="T462" i="1"/>
  <c r="L462" i="1"/>
  <c r="D462" i="1"/>
  <c r="R461" i="1"/>
  <c r="J461" i="1"/>
  <c r="B461" i="1"/>
  <c r="P460" i="1"/>
  <c r="H460" i="1"/>
  <c r="C460" i="1"/>
  <c r="T459" i="1"/>
  <c r="N459" i="1"/>
  <c r="J459" i="1"/>
  <c r="F459" i="1"/>
  <c r="B459" i="1"/>
  <c r="T458" i="1"/>
  <c r="P458" i="1"/>
  <c r="L458" i="1"/>
  <c r="H458" i="1"/>
  <c r="D458" i="1"/>
  <c r="V457" i="1"/>
  <c r="R457" i="1"/>
  <c r="N457" i="1"/>
  <c r="J457" i="1"/>
  <c r="F457" i="1"/>
  <c r="B457" i="1"/>
  <c r="T456" i="1"/>
  <c r="P456" i="1"/>
  <c r="L456" i="1"/>
  <c r="H456" i="1"/>
  <c r="D456" i="1"/>
  <c r="V455" i="1"/>
  <c r="R455" i="1"/>
  <c r="N455" i="1"/>
  <c r="J455" i="1"/>
  <c r="F455" i="1"/>
  <c r="B455" i="1"/>
  <c r="T454" i="1"/>
  <c r="P454" i="1"/>
  <c r="L454" i="1"/>
  <c r="H454" i="1"/>
  <c r="D454" i="1"/>
  <c r="V453" i="1"/>
  <c r="R453" i="1"/>
  <c r="N453" i="1"/>
  <c r="J453" i="1"/>
  <c r="F453" i="1"/>
  <c r="B453" i="1"/>
  <c r="T452" i="1"/>
  <c r="P452" i="1"/>
  <c r="L452" i="1"/>
  <c r="H452" i="1"/>
  <c r="D452" i="1"/>
  <c r="V451" i="1"/>
  <c r="R451" i="1"/>
  <c r="N451" i="1"/>
  <c r="J451" i="1"/>
  <c r="F451" i="1"/>
  <c r="B451" i="1"/>
  <c r="T450" i="1"/>
  <c r="P450" i="1"/>
  <c r="L450" i="1"/>
  <c r="H450" i="1"/>
  <c r="D450" i="1"/>
  <c r="V449" i="1"/>
  <c r="R449" i="1"/>
  <c r="N449" i="1"/>
  <c r="J449" i="1"/>
  <c r="F449" i="1"/>
  <c r="B449" i="1"/>
  <c r="T448" i="1"/>
  <c r="P448" i="1"/>
  <c r="L448" i="1"/>
  <c r="H448" i="1"/>
  <c r="D448" i="1"/>
  <c r="V447" i="1"/>
  <c r="R447" i="1"/>
  <c r="N447" i="1"/>
  <c r="J447" i="1"/>
  <c r="F447" i="1"/>
  <c r="B447" i="1"/>
  <c r="T446" i="1"/>
  <c r="P446" i="1"/>
  <c r="L446" i="1"/>
  <c r="H446" i="1"/>
  <c r="D446" i="1"/>
  <c r="V445" i="1"/>
  <c r="R445" i="1"/>
  <c r="N445" i="1"/>
  <c r="J445" i="1"/>
  <c r="F445" i="1"/>
  <c r="B445" i="1"/>
  <c r="T444" i="1"/>
  <c r="P444" i="1"/>
  <c r="L444" i="1"/>
  <c r="H444" i="1"/>
  <c r="D444" i="1"/>
  <c r="V443" i="1"/>
  <c r="R443" i="1"/>
  <c r="N443" i="1"/>
  <c r="J443" i="1"/>
  <c r="F443" i="1"/>
  <c r="B443" i="1"/>
  <c r="T442" i="1"/>
  <c r="P442" i="1"/>
  <c r="L442" i="1"/>
  <c r="H442" i="1"/>
  <c r="D442" i="1"/>
  <c r="V441" i="1"/>
  <c r="R441" i="1"/>
  <c r="N441" i="1"/>
  <c r="J441" i="1"/>
  <c r="F441" i="1"/>
  <c r="B441" i="1"/>
  <c r="T440" i="1"/>
  <c r="P440" i="1"/>
  <c r="L440" i="1"/>
  <c r="H440" i="1"/>
  <c r="D440" i="1"/>
  <c r="V439" i="1"/>
  <c r="R439" i="1"/>
  <c r="N439" i="1"/>
  <c r="J439" i="1"/>
  <c r="F439" i="1"/>
  <c r="B439" i="1"/>
  <c r="T438" i="1"/>
  <c r="P438" i="1"/>
  <c r="L438" i="1"/>
  <c r="H438" i="1"/>
  <c r="D438" i="1"/>
  <c r="V437" i="1"/>
  <c r="R437" i="1"/>
  <c r="N437" i="1"/>
  <c r="J437" i="1"/>
  <c r="F437" i="1"/>
  <c r="B437" i="1"/>
  <c r="T436" i="1"/>
  <c r="P436" i="1"/>
  <c r="L436" i="1"/>
  <c r="H436" i="1"/>
  <c r="D436" i="1"/>
  <c r="V435" i="1"/>
  <c r="R435" i="1"/>
  <c r="N435" i="1"/>
  <c r="J435" i="1"/>
  <c r="F435" i="1"/>
  <c r="B435" i="1"/>
  <c r="T434" i="1"/>
  <c r="P434" i="1"/>
  <c r="L434" i="1"/>
  <c r="H434" i="1"/>
  <c r="D434" i="1"/>
  <c r="V433" i="1"/>
  <c r="R433" i="1"/>
  <c r="N433" i="1"/>
  <c r="J433" i="1"/>
  <c r="F433" i="1"/>
  <c r="B433" i="1"/>
  <c r="T432" i="1"/>
  <c r="P432" i="1"/>
  <c r="L432" i="1"/>
  <c r="H432" i="1"/>
  <c r="D432" i="1"/>
  <c r="V431" i="1"/>
  <c r="R431" i="1"/>
  <c r="N431" i="1"/>
  <c r="J431" i="1"/>
  <c r="F431" i="1"/>
  <c r="B431" i="1"/>
  <c r="T430" i="1"/>
  <c r="P430" i="1"/>
  <c r="L430" i="1"/>
  <c r="H430" i="1"/>
  <c r="D430" i="1"/>
  <c r="V429" i="1"/>
  <c r="R429" i="1"/>
  <c r="N429" i="1"/>
  <c r="J429" i="1"/>
  <c r="F429" i="1"/>
  <c r="B429" i="1"/>
  <c r="T428" i="1"/>
  <c r="P428" i="1"/>
  <c r="L428" i="1"/>
  <c r="H428" i="1"/>
  <c r="D428" i="1"/>
  <c r="V427" i="1"/>
  <c r="R427" i="1"/>
  <c r="N427" i="1"/>
  <c r="J427" i="1"/>
  <c r="F427" i="1"/>
  <c r="B427" i="1"/>
  <c r="T426" i="1"/>
  <c r="P426" i="1"/>
  <c r="L426" i="1"/>
  <c r="H426" i="1"/>
  <c r="D426" i="1"/>
  <c r="V425" i="1"/>
  <c r="R425" i="1"/>
  <c r="N425" i="1"/>
  <c r="J425" i="1"/>
  <c r="F425" i="1"/>
  <c r="B425" i="1"/>
  <c r="T424" i="1"/>
  <c r="P424" i="1"/>
  <c r="L424" i="1"/>
  <c r="H424" i="1"/>
  <c r="D424" i="1"/>
  <c r="V423" i="1"/>
  <c r="R423" i="1"/>
  <c r="N423" i="1"/>
  <c r="J423" i="1"/>
  <c r="F423" i="1"/>
  <c r="B423" i="1"/>
  <c r="U420" i="1"/>
  <c r="Q420" i="1"/>
  <c r="M420" i="1"/>
  <c r="I420" i="1"/>
  <c r="E420" i="1"/>
  <c r="A420" i="1"/>
  <c r="S419" i="1"/>
  <c r="O419" i="1"/>
  <c r="K419" i="1"/>
  <c r="G419" i="1"/>
  <c r="C419" i="1"/>
  <c r="U418" i="1"/>
  <c r="Q418" i="1"/>
  <c r="U510" i="1"/>
  <c r="L507" i="1"/>
  <c r="O502" i="1"/>
  <c r="Q499" i="1"/>
  <c r="S496" i="1"/>
  <c r="U493" i="1"/>
  <c r="A491" i="1"/>
  <c r="C488" i="1"/>
  <c r="E485" i="1"/>
  <c r="G482" i="1"/>
  <c r="I479" i="1"/>
  <c r="K476" i="1"/>
  <c r="M473" i="1"/>
  <c r="O470" i="1"/>
  <c r="Q467" i="1"/>
  <c r="I465" i="1"/>
  <c r="V461" i="1"/>
  <c r="L460" i="1"/>
  <c r="L459" i="1"/>
  <c r="R458" i="1"/>
  <c r="B458" i="1"/>
  <c r="H457" i="1"/>
  <c r="N456" i="1"/>
  <c r="T455" i="1"/>
  <c r="D455" i="1"/>
  <c r="J454" i="1"/>
  <c r="P453" i="1"/>
  <c r="V452" i="1"/>
  <c r="F452" i="1"/>
  <c r="L451" i="1"/>
  <c r="R450" i="1"/>
  <c r="B450" i="1"/>
  <c r="H449" i="1"/>
  <c r="N448" i="1"/>
  <c r="T447" i="1"/>
  <c r="D447" i="1"/>
  <c r="J446" i="1"/>
  <c r="P445" i="1"/>
  <c r="V444" i="1"/>
  <c r="F444" i="1"/>
  <c r="L443" i="1"/>
  <c r="R442" i="1"/>
  <c r="B442" i="1"/>
  <c r="H441" i="1"/>
  <c r="N440" i="1"/>
  <c r="T439" i="1"/>
  <c r="D439" i="1"/>
  <c r="J438" i="1"/>
  <c r="P437" i="1"/>
  <c r="V436" i="1"/>
  <c r="F436" i="1"/>
  <c r="L435" i="1"/>
  <c r="R434" i="1"/>
  <c r="B434" i="1"/>
  <c r="H433" i="1"/>
  <c r="N432" i="1"/>
  <c r="T431" i="1"/>
  <c r="D431" i="1"/>
  <c r="J430" i="1"/>
  <c r="P429" i="1"/>
  <c r="V428" i="1"/>
  <c r="F428" i="1"/>
  <c r="L427" i="1"/>
  <c r="R426" i="1"/>
  <c r="E426" i="1"/>
  <c r="S425" i="1"/>
  <c r="K425" i="1"/>
  <c r="C425" i="1"/>
  <c r="Q424" i="1"/>
  <c r="I424" i="1"/>
  <c r="A424" i="1"/>
  <c r="O423" i="1"/>
  <c r="G423" i="1"/>
  <c r="V420" i="1"/>
  <c r="N420" i="1"/>
  <c r="F420" i="1"/>
  <c r="T419" i="1"/>
  <c r="L419" i="1"/>
  <c r="D419" i="1"/>
  <c r="R418" i="1"/>
  <c r="K418" i="1"/>
  <c r="F418" i="1"/>
  <c r="A418" i="1"/>
  <c r="Q417" i="1"/>
  <c r="L417" i="1"/>
  <c r="G417" i="1"/>
  <c r="A417" i="1"/>
  <c r="S416" i="1"/>
  <c r="O416" i="1"/>
  <c r="K416" i="1"/>
  <c r="G416" i="1"/>
  <c r="C416" i="1"/>
  <c r="U415" i="1"/>
  <c r="Q415" i="1"/>
  <c r="M415" i="1"/>
  <c r="I415" i="1"/>
  <c r="E415" i="1"/>
  <c r="A415" i="1"/>
  <c r="S414" i="1"/>
  <c r="O414" i="1"/>
  <c r="K414" i="1"/>
  <c r="G414" i="1"/>
  <c r="C414" i="1"/>
  <c r="U413" i="1"/>
  <c r="Q413" i="1"/>
  <c r="M413" i="1"/>
  <c r="I413" i="1"/>
  <c r="E413" i="1"/>
  <c r="A413" i="1"/>
  <c r="S412" i="1"/>
  <c r="O412" i="1"/>
  <c r="K412" i="1"/>
  <c r="G412" i="1"/>
  <c r="C412" i="1"/>
  <c r="U411" i="1"/>
  <c r="Q411" i="1"/>
  <c r="M411" i="1"/>
  <c r="I411" i="1"/>
  <c r="E411" i="1"/>
  <c r="A411" i="1"/>
  <c r="S410" i="1"/>
  <c r="O410" i="1"/>
  <c r="K410" i="1"/>
  <c r="G410" i="1"/>
  <c r="C410" i="1"/>
  <c r="U409" i="1"/>
  <c r="Q409" i="1"/>
  <c r="M409" i="1"/>
  <c r="I409" i="1"/>
  <c r="E409" i="1"/>
  <c r="A409" i="1"/>
  <c r="S408" i="1"/>
  <c r="O408" i="1"/>
  <c r="K408" i="1"/>
  <c r="G408" i="1"/>
  <c r="C408" i="1"/>
  <c r="U407" i="1"/>
  <c r="Q407" i="1"/>
  <c r="M407" i="1"/>
  <c r="I407" i="1"/>
  <c r="E407" i="1"/>
  <c r="A407" i="1"/>
  <c r="S406" i="1"/>
  <c r="O406" i="1"/>
  <c r="K406" i="1"/>
  <c r="G406" i="1"/>
  <c r="C406" i="1"/>
  <c r="U405" i="1"/>
  <c r="Q405" i="1"/>
  <c r="M405" i="1"/>
  <c r="I405" i="1"/>
  <c r="E405" i="1"/>
  <c r="A405" i="1"/>
  <c r="S404" i="1"/>
  <c r="O404" i="1"/>
  <c r="K404" i="1"/>
  <c r="G404" i="1"/>
  <c r="C404" i="1"/>
  <c r="U403" i="1"/>
  <c r="Q403" i="1"/>
  <c r="M403" i="1"/>
  <c r="I403" i="1"/>
  <c r="E403" i="1"/>
  <c r="A403" i="1"/>
  <c r="S402" i="1"/>
  <c r="O402" i="1"/>
  <c r="K402" i="1"/>
  <c r="G402" i="1"/>
  <c r="C402" i="1"/>
  <c r="U401" i="1"/>
  <c r="Q401" i="1"/>
  <c r="M401" i="1"/>
  <c r="I401" i="1"/>
  <c r="E401" i="1"/>
  <c r="A401" i="1"/>
  <c r="S400" i="1"/>
  <c r="O400" i="1"/>
  <c r="K400" i="1"/>
  <c r="G400" i="1"/>
  <c r="C400" i="1"/>
  <c r="U399" i="1"/>
  <c r="Q399" i="1"/>
  <c r="M399" i="1"/>
  <c r="I399" i="1"/>
  <c r="E399" i="1"/>
  <c r="A399" i="1"/>
  <c r="S398" i="1"/>
  <c r="O398" i="1"/>
  <c r="K398" i="1"/>
  <c r="G398" i="1"/>
  <c r="C398" i="1"/>
  <c r="U397" i="1"/>
  <c r="Q397" i="1"/>
  <c r="M397" i="1"/>
  <c r="I397" i="1"/>
  <c r="E397" i="1"/>
  <c r="A397" i="1"/>
  <c r="S396" i="1"/>
  <c r="O396" i="1"/>
  <c r="K396" i="1"/>
  <c r="G396" i="1"/>
  <c r="C396" i="1"/>
  <c r="U395" i="1"/>
  <c r="Q395" i="1"/>
  <c r="M395" i="1"/>
  <c r="I395" i="1"/>
  <c r="E395" i="1"/>
  <c r="A395" i="1"/>
  <c r="S394" i="1"/>
  <c r="O394" i="1"/>
  <c r="K394" i="1"/>
  <c r="G394" i="1"/>
  <c r="C394" i="1"/>
  <c r="U393" i="1"/>
  <c r="Q393" i="1"/>
  <c r="M393" i="1"/>
  <c r="I393" i="1"/>
  <c r="E393" i="1"/>
  <c r="A393" i="1"/>
  <c r="S392" i="1"/>
  <c r="O392" i="1"/>
  <c r="K392" i="1"/>
  <c r="G392" i="1"/>
  <c r="C392" i="1"/>
  <c r="U391" i="1"/>
  <c r="Q391" i="1"/>
  <c r="M391" i="1"/>
  <c r="I391" i="1"/>
  <c r="E391" i="1"/>
  <c r="A391" i="1"/>
  <c r="S390" i="1"/>
  <c r="O390" i="1"/>
  <c r="K390" i="1"/>
  <c r="G390" i="1"/>
  <c r="C390" i="1"/>
  <c r="U389" i="1"/>
  <c r="Q389" i="1"/>
  <c r="M389" i="1"/>
  <c r="I389" i="1"/>
  <c r="E389" i="1"/>
  <c r="A389" i="1"/>
  <c r="S388" i="1"/>
  <c r="O388" i="1"/>
  <c r="K388" i="1"/>
  <c r="G388" i="1"/>
  <c r="C388" i="1"/>
  <c r="U387" i="1"/>
  <c r="Q387" i="1"/>
  <c r="M387" i="1"/>
  <c r="I387" i="1"/>
  <c r="E387" i="1"/>
  <c r="A387" i="1"/>
  <c r="S386" i="1"/>
  <c r="O386" i="1"/>
  <c r="K386" i="1"/>
  <c r="G386" i="1"/>
  <c r="C386" i="1"/>
  <c r="U385" i="1"/>
  <c r="Q385" i="1"/>
  <c r="M385" i="1"/>
  <c r="I385" i="1"/>
  <c r="E385" i="1"/>
  <c r="A385" i="1"/>
  <c r="S384" i="1"/>
  <c r="O384" i="1"/>
  <c r="K384" i="1"/>
  <c r="G384" i="1"/>
  <c r="C384" i="1"/>
  <c r="U383" i="1"/>
  <c r="Q383" i="1"/>
  <c r="M383" i="1"/>
  <c r="I383" i="1"/>
  <c r="E383" i="1"/>
  <c r="A383" i="1"/>
  <c r="S382" i="1"/>
  <c r="O382" i="1"/>
  <c r="K382" i="1"/>
  <c r="G382" i="1"/>
  <c r="C382" i="1"/>
  <c r="U381" i="1"/>
  <c r="Q381" i="1"/>
  <c r="M381" i="1"/>
  <c r="I381" i="1"/>
  <c r="E381" i="1"/>
  <c r="A381" i="1"/>
  <c r="T378" i="1"/>
  <c r="P378" i="1"/>
  <c r="L378" i="1"/>
  <c r="H378" i="1"/>
  <c r="D378" i="1"/>
  <c r="V377" i="1"/>
  <c r="R377" i="1"/>
  <c r="N377" i="1"/>
  <c r="J377" i="1"/>
  <c r="F377" i="1"/>
  <c r="B377" i="1"/>
  <c r="T376" i="1"/>
  <c r="P376" i="1"/>
  <c r="L376" i="1"/>
  <c r="H376" i="1"/>
  <c r="D376" i="1"/>
  <c r="V375" i="1"/>
  <c r="R375" i="1"/>
  <c r="N375" i="1"/>
  <c r="J375" i="1"/>
  <c r="F375" i="1"/>
  <c r="B375" i="1"/>
  <c r="T374" i="1"/>
  <c r="P374" i="1"/>
  <c r="L374" i="1"/>
  <c r="H374" i="1"/>
  <c r="D374" i="1"/>
  <c r="V373" i="1"/>
  <c r="R373" i="1"/>
  <c r="N373" i="1"/>
  <c r="J373" i="1"/>
  <c r="F373" i="1"/>
  <c r="B373" i="1"/>
  <c r="T372" i="1"/>
  <c r="P372" i="1"/>
  <c r="L372" i="1"/>
  <c r="H372" i="1"/>
  <c r="D372" i="1"/>
  <c r="V371" i="1"/>
  <c r="R371" i="1"/>
  <c r="N371" i="1"/>
  <c r="J371" i="1"/>
  <c r="F371" i="1"/>
  <c r="B371" i="1"/>
  <c r="T370" i="1"/>
  <c r="P370" i="1"/>
  <c r="L370" i="1"/>
  <c r="H370" i="1"/>
  <c r="D370" i="1"/>
  <c r="V369" i="1"/>
  <c r="R369" i="1"/>
  <c r="N369" i="1"/>
  <c r="J369" i="1"/>
  <c r="F369" i="1"/>
  <c r="B369" i="1"/>
  <c r="T368" i="1"/>
  <c r="P368" i="1"/>
  <c r="L368" i="1"/>
  <c r="H368" i="1"/>
  <c r="D368" i="1"/>
  <c r="V367" i="1"/>
  <c r="R367" i="1"/>
  <c r="N367" i="1"/>
  <c r="J367" i="1"/>
  <c r="F367" i="1"/>
  <c r="B367" i="1"/>
  <c r="T366" i="1"/>
  <c r="P366" i="1"/>
  <c r="L366" i="1"/>
  <c r="H366" i="1"/>
  <c r="D366" i="1"/>
  <c r="V365" i="1"/>
  <c r="R365" i="1"/>
  <c r="N365" i="1"/>
  <c r="J365" i="1"/>
  <c r="F365" i="1"/>
  <c r="B365" i="1"/>
  <c r="T364" i="1"/>
  <c r="P364" i="1"/>
  <c r="L364" i="1"/>
  <c r="H364" i="1"/>
  <c r="D364" i="1"/>
  <c r="V363" i="1"/>
  <c r="R363" i="1"/>
  <c r="N363" i="1"/>
  <c r="J363" i="1"/>
  <c r="F363" i="1"/>
  <c r="B363" i="1"/>
  <c r="T362" i="1"/>
  <c r="P362" i="1"/>
  <c r="L362" i="1"/>
  <c r="H362" i="1"/>
  <c r="D362" i="1"/>
  <c r="V361" i="1"/>
  <c r="R361" i="1"/>
  <c r="N361" i="1"/>
  <c r="J361" i="1"/>
  <c r="F361" i="1"/>
  <c r="B361" i="1"/>
  <c r="T360" i="1"/>
  <c r="P360" i="1"/>
  <c r="L360" i="1"/>
  <c r="H360" i="1"/>
  <c r="D360" i="1"/>
  <c r="V359" i="1"/>
  <c r="R359" i="1"/>
  <c r="N359" i="1"/>
  <c r="J359" i="1"/>
  <c r="F359" i="1"/>
  <c r="B359" i="1"/>
  <c r="T358" i="1"/>
  <c r="P358" i="1"/>
  <c r="L358" i="1"/>
  <c r="H358" i="1"/>
  <c r="D358" i="1"/>
  <c r="V357" i="1"/>
  <c r="R357" i="1"/>
  <c r="N357" i="1"/>
  <c r="J357" i="1"/>
  <c r="F357" i="1"/>
  <c r="B357" i="1"/>
  <c r="T356" i="1"/>
  <c r="P356" i="1"/>
  <c r="L356" i="1"/>
  <c r="H356" i="1"/>
  <c r="D356" i="1"/>
  <c r="V355" i="1"/>
  <c r="R355" i="1"/>
  <c r="N355" i="1"/>
  <c r="J355" i="1"/>
  <c r="F355" i="1"/>
  <c r="B355" i="1"/>
  <c r="T354" i="1"/>
  <c r="P354" i="1"/>
  <c r="L354" i="1"/>
  <c r="H354" i="1"/>
  <c r="D354" i="1"/>
  <c r="V353" i="1"/>
  <c r="R353" i="1"/>
  <c r="N353" i="1"/>
  <c r="J353" i="1"/>
  <c r="F353" i="1"/>
  <c r="B353" i="1"/>
  <c r="T352" i="1"/>
  <c r="P352" i="1"/>
  <c r="L352" i="1"/>
  <c r="H352" i="1"/>
  <c r="D352" i="1"/>
  <c r="V351" i="1"/>
  <c r="R351" i="1"/>
  <c r="N351" i="1"/>
  <c r="J351" i="1"/>
  <c r="F351" i="1"/>
  <c r="B351" i="1"/>
  <c r="T350" i="1"/>
  <c r="P350" i="1"/>
  <c r="L350" i="1"/>
  <c r="H350" i="1"/>
  <c r="D350" i="1"/>
  <c r="V349" i="1"/>
  <c r="R349" i="1"/>
  <c r="N349" i="1"/>
  <c r="J349" i="1"/>
  <c r="F349" i="1"/>
  <c r="B349" i="1"/>
  <c r="T348" i="1"/>
  <c r="P348" i="1"/>
  <c r="L348" i="1"/>
  <c r="H348" i="1"/>
  <c r="D348" i="1"/>
  <c r="V347" i="1"/>
  <c r="R347" i="1"/>
  <c r="N347" i="1"/>
  <c r="J347" i="1"/>
  <c r="F347" i="1"/>
  <c r="B347" i="1"/>
  <c r="T346" i="1"/>
  <c r="P346" i="1"/>
  <c r="L346" i="1"/>
  <c r="H346" i="1"/>
  <c r="D346" i="1"/>
  <c r="V345" i="1"/>
  <c r="R345" i="1"/>
  <c r="N345" i="1"/>
  <c r="J345" i="1"/>
  <c r="F345" i="1"/>
  <c r="B345" i="1"/>
  <c r="T344" i="1"/>
  <c r="P344" i="1"/>
  <c r="L344" i="1"/>
  <c r="H344" i="1"/>
  <c r="D344" i="1"/>
  <c r="V343" i="1"/>
  <c r="R343" i="1"/>
  <c r="N343" i="1"/>
  <c r="J343" i="1"/>
  <c r="F343" i="1"/>
  <c r="B343" i="1"/>
  <c r="T342" i="1"/>
  <c r="P342" i="1"/>
  <c r="L342" i="1"/>
  <c r="H342" i="1"/>
  <c r="D342" i="1"/>
  <c r="V341" i="1"/>
  <c r="R341" i="1"/>
  <c r="N341" i="1"/>
  <c r="J341" i="1"/>
  <c r="F341" i="1"/>
  <c r="B341" i="1"/>
  <c r="T340" i="1"/>
  <c r="P340" i="1"/>
  <c r="L340" i="1"/>
  <c r="H340" i="1"/>
  <c r="D340" i="1"/>
  <c r="V339" i="1"/>
  <c r="R339" i="1"/>
  <c r="N339" i="1"/>
  <c r="J339" i="1"/>
  <c r="F339" i="1"/>
  <c r="B339" i="1"/>
  <c r="U336" i="1"/>
  <c r="Q336" i="1"/>
  <c r="M336" i="1"/>
  <c r="I336" i="1"/>
  <c r="E336" i="1"/>
  <c r="A336" i="1"/>
  <c r="V508" i="1"/>
  <c r="C504" i="1"/>
  <c r="E501" i="1"/>
  <c r="G498" i="1"/>
  <c r="I495" i="1"/>
  <c r="K492" i="1"/>
  <c r="M489" i="1"/>
  <c r="O486" i="1"/>
  <c r="Q483" i="1"/>
  <c r="S480" i="1"/>
  <c r="U477" i="1"/>
  <c r="A475" i="1"/>
  <c r="C472" i="1"/>
  <c r="E469" i="1"/>
  <c r="G466" i="1"/>
  <c r="P462" i="1"/>
  <c r="F461" i="1"/>
  <c r="V459" i="1"/>
  <c r="D459" i="1"/>
  <c r="J458" i="1"/>
  <c r="P457" i="1"/>
  <c r="V456" i="1"/>
  <c r="F456" i="1"/>
  <c r="L455" i="1"/>
  <c r="R454" i="1"/>
  <c r="B454" i="1"/>
  <c r="H453" i="1"/>
  <c r="N452" i="1"/>
  <c r="T451" i="1"/>
  <c r="D451" i="1"/>
  <c r="J450" i="1"/>
  <c r="P449" i="1"/>
  <c r="V448" i="1"/>
  <c r="F448" i="1"/>
  <c r="L447" i="1"/>
  <c r="R446" i="1"/>
  <c r="B446" i="1"/>
  <c r="H445" i="1"/>
  <c r="N444" i="1"/>
  <c r="T443" i="1"/>
  <c r="D443" i="1"/>
  <c r="J442" i="1"/>
  <c r="P441" i="1"/>
  <c r="V440" i="1"/>
  <c r="F440" i="1"/>
  <c r="L439" i="1"/>
  <c r="R438" i="1"/>
  <c r="B438" i="1"/>
  <c r="H437" i="1"/>
  <c r="N436" i="1"/>
  <c r="T435" i="1"/>
  <c r="D435" i="1"/>
  <c r="J434" i="1"/>
  <c r="P433" i="1"/>
  <c r="V432" i="1"/>
  <c r="F432" i="1"/>
  <c r="L431" i="1"/>
  <c r="R430" i="1"/>
  <c r="B430" i="1"/>
  <c r="H429" i="1"/>
  <c r="N428" i="1"/>
  <c r="T427" i="1"/>
  <c r="D427" i="1"/>
  <c r="J426" i="1"/>
  <c r="A426" i="1"/>
  <c r="O425" i="1"/>
  <c r="G425" i="1"/>
  <c r="U424" i="1"/>
  <c r="M424" i="1"/>
  <c r="E424" i="1"/>
  <c r="S423" i="1"/>
  <c r="K423" i="1"/>
  <c r="C423" i="1"/>
  <c r="R420" i="1"/>
  <c r="J420" i="1"/>
  <c r="B420" i="1"/>
  <c r="P419" i="1"/>
  <c r="H419" i="1"/>
  <c r="V418" i="1"/>
  <c r="N418" i="1"/>
  <c r="I418" i="1"/>
  <c r="C418" i="1"/>
  <c r="T417" i="1"/>
  <c r="O417" i="1"/>
  <c r="I417" i="1"/>
  <c r="D417" i="1"/>
  <c r="U416" i="1"/>
  <c r="Q416" i="1"/>
  <c r="M416" i="1"/>
  <c r="I416" i="1"/>
  <c r="E416" i="1"/>
  <c r="A416" i="1"/>
  <c r="S415" i="1"/>
  <c r="O415" i="1"/>
  <c r="K415" i="1"/>
  <c r="G415" i="1"/>
  <c r="C415" i="1"/>
  <c r="U414" i="1"/>
  <c r="Q414" i="1"/>
  <c r="M414" i="1"/>
  <c r="I414" i="1"/>
  <c r="E414" i="1"/>
  <c r="A414" i="1"/>
  <c r="S413" i="1"/>
  <c r="O413" i="1"/>
  <c r="K413" i="1"/>
  <c r="G413" i="1"/>
  <c r="C413" i="1"/>
  <c r="U412" i="1"/>
  <c r="Q412" i="1"/>
  <c r="M412" i="1"/>
  <c r="I412" i="1"/>
  <c r="E412" i="1"/>
  <c r="A412" i="1"/>
  <c r="S411" i="1"/>
  <c r="O411" i="1"/>
  <c r="K411" i="1"/>
  <c r="G411" i="1"/>
  <c r="C411" i="1"/>
  <c r="U410" i="1"/>
  <c r="Q410" i="1"/>
  <c r="M410" i="1"/>
  <c r="I410" i="1"/>
  <c r="E410" i="1"/>
  <c r="A410" i="1"/>
  <c r="S409" i="1"/>
  <c r="O409" i="1"/>
  <c r="K409" i="1"/>
  <c r="G409" i="1"/>
  <c r="C409" i="1"/>
  <c r="U408" i="1"/>
  <c r="Q408" i="1"/>
  <c r="M408" i="1"/>
  <c r="I408" i="1"/>
  <c r="E408" i="1"/>
  <c r="A408" i="1"/>
  <c r="S407" i="1"/>
  <c r="O407" i="1"/>
  <c r="K407" i="1"/>
  <c r="G407" i="1"/>
  <c r="C407" i="1"/>
  <c r="U406" i="1"/>
  <c r="Q406" i="1"/>
  <c r="M406" i="1"/>
  <c r="I406" i="1"/>
  <c r="E406" i="1"/>
  <c r="A406" i="1"/>
  <c r="S405" i="1"/>
  <c r="O405" i="1"/>
  <c r="K405" i="1"/>
  <c r="G405" i="1"/>
  <c r="C405" i="1"/>
  <c r="U404" i="1"/>
  <c r="Q404" i="1"/>
  <c r="M404" i="1"/>
  <c r="I404" i="1"/>
  <c r="E404" i="1"/>
  <c r="A404" i="1"/>
  <c r="S403" i="1"/>
  <c r="O403" i="1"/>
  <c r="K403" i="1"/>
  <c r="G403" i="1"/>
  <c r="C403" i="1"/>
  <c r="U402" i="1"/>
  <c r="Q402" i="1"/>
  <c r="M402" i="1"/>
  <c r="I402" i="1"/>
  <c r="E402" i="1"/>
  <c r="A402" i="1"/>
  <c r="S401" i="1"/>
  <c r="O401" i="1"/>
  <c r="K401" i="1"/>
  <c r="G401" i="1"/>
  <c r="C401" i="1"/>
  <c r="U400" i="1"/>
  <c r="Q400" i="1"/>
  <c r="M400" i="1"/>
  <c r="I400" i="1"/>
  <c r="E400" i="1"/>
  <c r="A400" i="1"/>
  <c r="S399" i="1"/>
  <c r="O399" i="1"/>
  <c r="K399" i="1"/>
  <c r="G399" i="1"/>
  <c r="C399" i="1"/>
  <c r="U398" i="1"/>
  <c r="Q398" i="1"/>
  <c r="M398" i="1"/>
  <c r="I398" i="1"/>
  <c r="E398" i="1"/>
  <c r="A398" i="1"/>
  <c r="S397" i="1"/>
  <c r="O397" i="1"/>
  <c r="K397" i="1"/>
  <c r="G397" i="1"/>
  <c r="C397" i="1"/>
  <c r="U396" i="1"/>
  <c r="Q396" i="1"/>
  <c r="M396" i="1"/>
  <c r="I396" i="1"/>
  <c r="E396" i="1"/>
  <c r="A396" i="1"/>
  <c r="S395" i="1"/>
  <c r="O395" i="1"/>
  <c r="K395" i="1"/>
  <c r="G395" i="1"/>
  <c r="C395" i="1"/>
  <c r="U394" i="1"/>
  <c r="Q394" i="1"/>
  <c r="M394" i="1"/>
  <c r="I394" i="1"/>
  <c r="E394" i="1"/>
  <c r="A394" i="1"/>
  <c r="S393" i="1"/>
  <c r="O393" i="1"/>
  <c r="K393" i="1"/>
  <c r="G393" i="1"/>
  <c r="C393" i="1"/>
  <c r="U392" i="1"/>
  <c r="Q392" i="1"/>
  <c r="M392" i="1"/>
  <c r="I392" i="1"/>
  <c r="E392" i="1"/>
  <c r="A392" i="1"/>
  <c r="S391" i="1"/>
  <c r="O391" i="1"/>
  <c r="K391" i="1"/>
  <c r="G391" i="1"/>
  <c r="C391" i="1"/>
  <c r="U390" i="1"/>
  <c r="Q390" i="1"/>
  <c r="M390" i="1"/>
  <c r="I390" i="1"/>
  <c r="E390" i="1"/>
  <c r="A390" i="1"/>
  <c r="S389" i="1"/>
  <c r="O389" i="1"/>
  <c r="K389" i="1"/>
  <c r="G389" i="1"/>
  <c r="C389" i="1"/>
  <c r="U388" i="1"/>
  <c r="Q388" i="1"/>
  <c r="M388" i="1"/>
  <c r="I388" i="1"/>
  <c r="E388" i="1"/>
  <c r="A388" i="1"/>
  <c r="S387" i="1"/>
  <c r="O387" i="1"/>
  <c r="K387" i="1"/>
  <c r="G387" i="1"/>
  <c r="C387" i="1"/>
  <c r="U386" i="1"/>
  <c r="Q386" i="1"/>
  <c r="M386" i="1"/>
  <c r="I386" i="1"/>
  <c r="E386" i="1"/>
  <c r="A386" i="1"/>
  <c r="S385" i="1"/>
  <c r="O385" i="1"/>
  <c r="K385" i="1"/>
  <c r="G385" i="1"/>
  <c r="C385" i="1"/>
  <c r="U384" i="1"/>
  <c r="Q384" i="1"/>
  <c r="M384" i="1"/>
  <c r="I384" i="1"/>
  <c r="E384" i="1"/>
  <c r="A384" i="1"/>
  <c r="S383" i="1"/>
  <c r="O383" i="1"/>
  <c r="K383" i="1"/>
  <c r="G383" i="1"/>
  <c r="C383" i="1"/>
  <c r="U382" i="1"/>
  <c r="Q382" i="1"/>
  <c r="M382" i="1"/>
  <c r="I382" i="1"/>
  <c r="E382" i="1"/>
  <c r="A382" i="1"/>
  <c r="S381" i="1"/>
  <c r="O381" i="1"/>
  <c r="K381" i="1"/>
  <c r="G381" i="1"/>
  <c r="C381" i="1"/>
  <c r="V378" i="1"/>
  <c r="R378" i="1"/>
  <c r="N378" i="1"/>
  <c r="J378" i="1"/>
  <c r="F378" i="1"/>
  <c r="B378" i="1"/>
  <c r="T377" i="1"/>
  <c r="P377" i="1"/>
  <c r="L377" i="1"/>
  <c r="H377" i="1"/>
  <c r="D377" i="1"/>
  <c r="V376" i="1"/>
  <c r="R376" i="1"/>
  <c r="N376" i="1"/>
  <c r="J376" i="1"/>
  <c r="F376" i="1"/>
  <c r="B376" i="1"/>
  <c r="T375" i="1"/>
  <c r="P375" i="1"/>
  <c r="L375" i="1"/>
  <c r="H375" i="1"/>
  <c r="D375" i="1"/>
  <c r="V374" i="1"/>
  <c r="R374" i="1"/>
  <c r="N374" i="1"/>
  <c r="J374" i="1"/>
  <c r="F374" i="1"/>
  <c r="B374" i="1"/>
  <c r="T373" i="1"/>
  <c r="P373" i="1"/>
  <c r="L373" i="1"/>
  <c r="H373" i="1"/>
  <c r="D373" i="1"/>
  <c r="V372" i="1"/>
  <c r="R372" i="1"/>
  <c r="N372" i="1"/>
  <c r="J372" i="1"/>
  <c r="F372" i="1"/>
  <c r="B372" i="1"/>
  <c r="T371" i="1"/>
  <c r="P371" i="1"/>
  <c r="L371" i="1"/>
  <c r="H371" i="1"/>
  <c r="D371" i="1"/>
  <c r="V370" i="1"/>
  <c r="R370" i="1"/>
  <c r="N370" i="1"/>
  <c r="J370" i="1"/>
  <c r="F370" i="1"/>
  <c r="B370" i="1"/>
  <c r="T369" i="1"/>
  <c r="P369" i="1"/>
  <c r="L369" i="1"/>
  <c r="H369" i="1"/>
  <c r="D369" i="1"/>
  <c r="V368" i="1"/>
  <c r="R368" i="1"/>
  <c r="N368" i="1"/>
  <c r="J368" i="1"/>
  <c r="F368" i="1"/>
  <c r="B368" i="1"/>
  <c r="T367" i="1"/>
  <c r="P367" i="1"/>
  <c r="L367" i="1"/>
  <c r="H367" i="1"/>
  <c r="D367" i="1"/>
  <c r="V366" i="1"/>
  <c r="R366" i="1"/>
  <c r="N366" i="1"/>
  <c r="J366" i="1"/>
  <c r="F366" i="1"/>
  <c r="B366" i="1"/>
  <c r="T365" i="1"/>
  <c r="P365" i="1"/>
  <c r="L365" i="1"/>
  <c r="H365" i="1"/>
  <c r="D365" i="1"/>
  <c r="V364" i="1"/>
  <c r="R364" i="1"/>
  <c r="N364" i="1"/>
  <c r="J364" i="1"/>
  <c r="F364" i="1"/>
  <c r="B364" i="1"/>
  <c r="T363" i="1"/>
  <c r="P363" i="1"/>
  <c r="L363" i="1"/>
  <c r="H363" i="1"/>
  <c r="D363" i="1"/>
  <c r="V362" i="1"/>
  <c r="R362" i="1"/>
  <c r="N362" i="1"/>
  <c r="J362" i="1"/>
  <c r="F362" i="1"/>
  <c r="B362" i="1"/>
  <c r="T361" i="1"/>
  <c r="P361" i="1"/>
  <c r="L361" i="1"/>
  <c r="H361" i="1"/>
  <c r="D361" i="1"/>
  <c r="V360" i="1"/>
  <c r="R360" i="1"/>
  <c r="N360" i="1"/>
  <c r="J360" i="1"/>
  <c r="F360" i="1"/>
  <c r="B360" i="1"/>
  <c r="T359" i="1"/>
  <c r="P359" i="1"/>
  <c r="L359" i="1"/>
  <c r="H359" i="1"/>
  <c r="D359" i="1"/>
  <c r="V358" i="1"/>
  <c r="R358" i="1"/>
  <c r="N358" i="1"/>
  <c r="J358" i="1"/>
  <c r="F358" i="1"/>
  <c r="B358" i="1"/>
  <c r="T357" i="1"/>
  <c r="P357" i="1"/>
  <c r="L357" i="1"/>
  <c r="H357" i="1"/>
  <c r="D357" i="1"/>
  <c r="V356" i="1"/>
  <c r="R356" i="1"/>
  <c r="N356" i="1"/>
  <c r="J356" i="1"/>
  <c r="F356" i="1"/>
  <c r="B356" i="1"/>
  <c r="T355" i="1"/>
  <c r="P355" i="1"/>
  <c r="L355" i="1"/>
  <c r="H355" i="1"/>
  <c r="D355" i="1"/>
  <c r="V354" i="1"/>
  <c r="R354" i="1"/>
  <c r="N354" i="1"/>
  <c r="J354" i="1"/>
  <c r="F354" i="1"/>
  <c r="B354" i="1"/>
  <c r="T353" i="1"/>
  <c r="P353" i="1"/>
  <c r="L353" i="1"/>
  <c r="H353" i="1"/>
  <c r="D353" i="1"/>
  <c r="V352" i="1"/>
  <c r="R352" i="1"/>
  <c r="N352" i="1"/>
  <c r="J352" i="1"/>
  <c r="F352" i="1"/>
  <c r="B352" i="1"/>
  <c r="T351" i="1"/>
  <c r="P351" i="1"/>
  <c r="L351" i="1"/>
  <c r="H351" i="1"/>
  <c r="D351" i="1"/>
  <c r="F508" i="1"/>
  <c r="I503" i="1"/>
  <c r="K500" i="1"/>
  <c r="M497" i="1"/>
  <c r="O494" i="1"/>
  <c r="Q491" i="1"/>
  <c r="S488" i="1"/>
  <c r="U485" i="1"/>
  <c r="A483" i="1"/>
  <c r="C480" i="1"/>
  <c r="E477" i="1"/>
  <c r="G474" i="1"/>
  <c r="I471" i="1"/>
  <c r="K468" i="1"/>
  <c r="Q465" i="1"/>
  <c r="H462" i="1"/>
  <c r="T460" i="1"/>
  <c r="Q459" i="1"/>
  <c r="V458" i="1"/>
  <c r="F458" i="1"/>
  <c r="L457" i="1"/>
  <c r="R456" i="1"/>
  <c r="B456" i="1"/>
  <c r="H455" i="1"/>
  <c r="N454" i="1"/>
  <c r="T453" i="1"/>
  <c r="D453" i="1"/>
  <c r="J452" i="1"/>
  <c r="P451" i="1"/>
  <c r="V450" i="1"/>
  <c r="F450" i="1"/>
  <c r="L449" i="1"/>
  <c r="R448" i="1"/>
  <c r="B448" i="1"/>
  <c r="H447" i="1"/>
  <c r="N446" i="1"/>
  <c r="T445" i="1"/>
  <c r="D445" i="1"/>
  <c r="J444" i="1"/>
  <c r="P443" i="1"/>
  <c r="V442" i="1"/>
  <c r="F442" i="1"/>
  <c r="L441" i="1"/>
  <c r="R440" i="1"/>
  <c r="B440" i="1"/>
  <c r="H439" i="1"/>
  <c r="N438" i="1"/>
  <c r="T437" i="1"/>
  <c r="D437" i="1"/>
  <c r="J436" i="1"/>
  <c r="P435" i="1"/>
  <c r="V434" i="1"/>
  <c r="F434" i="1"/>
  <c r="L433" i="1"/>
  <c r="R432" i="1"/>
  <c r="B432" i="1"/>
  <c r="H431" i="1"/>
  <c r="N430" i="1"/>
  <c r="T429" i="1"/>
  <c r="D429" i="1"/>
  <c r="J428" i="1"/>
  <c r="P427" i="1"/>
  <c r="V426" i="1"/>
  <c r="F426" i="1"/>
  <c r="T425" i="1"/>
  <c r="L425" i="1"/>
  <c r="D425" i="1"/>
  <c r="R424" i="1"/>
  <c r="J424" i="1"/>
  <c r="B424" i="1"/>
  <c r="P423" i="1"/>
  <c r="H423" i="1"/>
  <c r="A422" i="1"/>
  <c r="O420" i="1"/>
  <c r="G420" i="1"/>
  <c r="U419" i="1"/>
  <c r="M419" i="1"/>
  <c r="E419" i="1"/>
  <c r="S418" i="1"/>
  <c r="M418" i="1"/>
  <c r="G418" i="1"/>
  <c r="B418" i="1"/>
  <c r="S417" i="1"/>
  <c r="M417" i="1"/>
  <c r="H417" i="1"/>
  <c r="C417" i="1"/>
  <c r="T416" i="1"/>
  <c r="P416" i="1"/>
  <c r="L416" i="1"/>
  <c r="H416" i="1"/>
  <c r="D416" i="1"/>
  <c r="V415" i="1"/>
  <c r="R415" i="1"/>
  <c r="N415" i="1"/>
  <c r="J415" i="1"/>
  <c r="F415" i="1"/>
  <c r="B415" i="1"/>
  <c r="T414" i="1"/>
  <c r="P414" i="1"/>
  <c r="L414" i="1"/>
  <c r="H414" i="1"/>
  <c r="D414" i="1"/>
  <c r="V413" i="1"/>
  <c r="R413" i="1"/>
  <c r="N413" i="1"/>
  <c r="J413" i="1"/>
  <c r="F413" i="1"/>
  <c r="B413" i="1"/>
  <c r="T412" i="1"/>
  <c r="P412" i="1"/>
  <c r="L412" i="1"/>
  <c r="H412" i="1"/>
  <c r="D412" i="1"/>
  <c r="V411" i="1"/>
  <c r="R411" i="1"/>
  <c r="N411" i="1"/>
  <c r="J411" i="1"/>
  <c r="F411" i="1"/>
  <c r="B411" i="1"/>
  <c r="T410" i="1"/>
  <c r="P410" i="1"/>
  <c r="L410" i="1"/>
  <c r="H410" i="1"/>
  <c r="D410" i="1"/>
  <c r="V409" i="1"/>
  <c r="R409" i="1"/>
  <c r="N409" i="1"/>
  <c r="J409" i="1"/>
  <c r="F409" i="1"/>
  <c r="B409" i="1"/>
  <c r="T408" i="1"/>
  <c r="P408" i="1"/>
  <c r="L408" i="1"/>
  <c r="H408" i="1"/>
  <c r="D408" i="1"/>
  <c r="V407" i="1"/>
  <c r="R407" i="1"/>
  <c r="N407" i="1"/>
  <c r="J407" i="1"/>
  <c r="F407" i="1"/>
  <c r="B407" i="1"/>
  <c r="T406" i="1"/>
  <c r="P406" i="1"/>
  <c r="L406" i="1"/>
  <c r="H406" i="1"/>
  <c r="D406" i="1"/>
  <c r="V405" i="1"/>
  <c r="R405" i="1"/>
  <c r="N405" i="1"/>
  <c r="J405" i="1"/>
  <c r="F405" i="1"/>
  <c r="B405" i="1"/>
  <c r="T404" i="1"/>
  <c r="P404" i="1"/>
  <c r="L404" i="1"/>
  <c r="H404" i="1"/>
  <c r="D404" i="1"/>
  <c r="V403" i="1"/>
  <c r="R403" i="1"/>
  <c r="N403" i="1"/>
  <c r="J403" i="1"/>
  <c r="F403" i="1"/>
  <c r="B403" i="1"/>
  <c r="T402" i="1"/>
  <c r="P402" i="1"/>
  <c r="L402" i="1"/>
  <c r="H402" i="1"/>
  <c r="D402" i="1"/>
  <c r="V401" i="1"/>
  <c r="R401" i="1"/>
  <c r="N401" i="1"/>
  <c r="J401" i="1"/>
  <c r="F401" i="1"/>
  <c r="B401" i="1"/>
  <c r="T400" i="1"/>
  <c r="P400" i="1"/>
  <c r="L400" i="1"/>
  <c r="H400" i="1"/>
  <c r="D400" i="1"/>
  <c r="V399" i="1"/>
  <c r="R399" i="1"/>
  <c r="N399" i="1"/>
  <c r="J399" i="1"/>
  <c r="F399" i="1"/>
  <c r="B399" i="1"/>
  <c r="T398" i="1"/>
  <c r="P398" i="1"/>
  <c r="L398" i="1"/>
  <c r="H398" i="1"/>
  <c r="D398" i="1"/>
  <c r="V397" i="1"/>
  <c r="R397" i="1"/>
  <c r="N397" i="1"/>
  <c r="J397" i="1"/>
  <c r="F397" i="1"/>
  <c r="B397" i="1"/>
  <c r="T396" i="1"/>
  <c r="P396" i="1"/>
  <c r="L396" i="1"/>
  <c r="H396" i="1"/>
  <c r="D396" i="1"/>
  <c r="V395" i="1"/>
  <c r="R395" i="1"/>
  <c r="N395" i="1"/>
  <c r="J395" i="1"/>
  <c r="F395" i="1"/>
  <c r="B395" i="1"/>
  <c r="T394" i="1"/>
  <c r="P394" i="1"/>
  <c r="L394" i="1"/>
  <c r="H394" i="1"/>
  <c r="D394" i="1"/>
  <c r="V393" i="1"/>
  <c r="R393" i="1"/>
  <c r="N393" i="1"/>
  <c r="J393" i="1"/>
  <c r="F393" i="1"/>
  <c r="B393" i="1"/>
  <c r="T392" i="1"/>
  <c r="P392" i="1"/>
  <c r="L392" i="1"/>
  <c r="H392" i="1"/>
  <c r="D392" i="1"/>
  <c r="V391" i="1"/>
  <c r="R391" i="1"/>
  <c r="N391" i="1"/>
  <c r="J391" i="1"/>
  <c r="F391" i="1"/>
  <c r="B391" i="1"/>
  <c r="T390" i="1"/>
  <c r="P390" i="1"/>
  <c r="L390" i="1"/>
  <c r="H390" i="1"/>
  <c r="D390" i="1"/>
  <c r="V389" i="1"/>
  <c r="R389" i="1"/>
  <c r="N389" i="1"/>
  <c r="J389" i="1"/>
  <c r="F389" i="1"/>
  <c r="B389" i="1"/>
  <c r="T388" i="1"/>
  <c r="P388" i="1"/>
  <c r="L388" i="1"/>
  <c r="H388" i="1"/>
  <c r="D388" i="1"/>
  <c r="V387" i="1"/>
  <c r="R387" i="1"/>
  <c r="N387" i="1"/>
  <c r="J387" i="1"/>
  <c r="F387" i="1"/>
  <c r="B387" i="1"/>
  <c r="T386" i="1"/>
  <c r="P386" i="1"/>
  <c r="L386" i="1"/>
  <c r="H386" i="1"/>
  <c r="D386" i="1"/>
  <c r="V385" i="1"/>
  <c r="R385" i="1"/>
  <c r="N385" i="1"/>
  <c r="J385" i="1"/>
  <c r="F385" i="1"/>
  <c r="B385" i="1"/>
  <c r="T384" i="1"/>
  <c r="P384" i="1"/>
  <c r="L384" i="1"/>
  <c r="H384" i="1"/>
  <c r="D384" i="1"/>
  <c r="V383" i="1"/>
  <c r="R383" i="1"/>
  <c r="N383" i="1"/>
  <c r="J383" i="1"/>
  <c r="F383" i="1"/>
  <c r="B383" i="1"/>
  <c r="T382" i="1"/>
  <c r="P382" i="1"/>
  <c r="L382" i="1"/>
  <c r="H382" i="1"/>
  <c r="D382" i="1"/>
  <c r="V381" i="1"/>
  <c r="R381" i="1"/>
  <c r="N381" i="1"/>
  <c r="J381" i="1"/>
  <c r="F381" i="1"/>
  <c r="B381" i="1"/>
  <c r="U378" i="1"/>
  <c r="Q378" i="1"/>
  <c r="M378" i="1"/>
  <c r="I378" i="1"/>
  <c r="E378" i="1"/>
  <c r="A378" i="1"/>
  <c r="S377" i="1"/>
  <c r="O377" i="1"/>
  <c r="K377" i="1"/>
  <c r="G377" i="1"/>
  <c r="C377" i="1"/>
  <c r="U376" i="1"/>
  <c r="Q376" i="1"/>
  <c r="M376" i="1"/>
  <c r="I376" i="1"/>
  <c r="E376" i="1"/>
  <c r="A376" i="1"/>
  <c r="S375" i="1"/>
  <c r="O375" i="1"/>
  <c r="K375" i="1"/>
  <c r="G375" i="1"/>
  <c r="C375" i="1"/>
  <c r="U374" i="1"/>
  <c r="Q374" i="1"/>
  <c r="M374" i="1"/>
  <c r="I374" i="1"/>
  <c r="E374" i="1"/>
  <c r="A374" i="1"/>
  <c r="S373" i="1"/>
  <c r="O373" i="1"/>
  <c r="K373" i="1"/>
  <c r="G373" i="1"/>
  <c r="C373" i="1"/>
  <c r="U372" i="1"/>
  <c r="Q372" i="1"/>
  <c r="M372" i="1"/>
  <c r="I372" i="1"/>
  <c r="E372" i="1"/>
  <c r="A372" i="1"/>
  <c r="S371" i="1"/>
  <c r="O371" i="1"/>
  <c r="K371" i="1"/>
  <c r="G371" i="1"/>
  <c r="C371" i="1"/>
  <c r="U370" i="1"/>
  <c r="Q370" i="1"/>
  <c r="M370" i="1"/>
  <c r="I370" i="1"/>
  <c r="E370" i="1"/>
  <c r="A370" i="1"/>
  <c r="S369" i="1"/>
  <c r="O369" i="1"/>
  <c r="K369" i="1"/>
  <c r="G369" i="1"/>
  <c r="C369" i="1"/>
  <c r="U368" i="1"/>
  <c r="Q368" i="1"/>
  <c r="M368" i="1"/>
  <c r="I368" i="1"/>
  <c r="E368" i="1"/>
  <c r="A368" i="1"/>
  <c r="S367" i="1"/>
  <c r="O367" i="1"/>
  <c r="K367" i="1"/>
  <c r="G367" i="1"/>
  <c r="C367" i="1"/>
  <c r="U366" i="1"/>
  <c r="Q366" i="1"/>
  <c r="M366" i="1"/>
  <c r="I366" i="1"/>
  <c r="E366" i="1"/>
  <c r="A366" i="1"/>
  <c r="S365" i="1"/>
  <c r="O365" i="1"/>
  <c r="K365" i="1"/>
  <c r="G365" i="1"/>
  <c r="C365" i="1"/>
  <c r="U364" i="1"/>
  <c r="Q364" i="1"/>
  <c r="M364" i="1"/>
  <c r="I364" i="1"/>
  <c r="E364" i="1"/>
  <c r="A364" i="1"/>
  <c r="S363" i="1"/>
  <c r="O363" i="1"/>
  <c r="K363" i="1"/>
  <c r="G363" i="1"/>
  <c r="C363" i="1"/>
  <c r="U362" i="1"/>
  <c r="Q362" i="1"/>
  <c r="M362" i="1"/>
  <c r="I362" i="1"/>
  <c r="E362" i="1"/>
  <c r="A362" i="1"/>
  <c r="S361" i="1"/>
  <c r="O361" i="1"/>
  <c r="K361" i="1"/>
  <c r="G361" i="1"/>
  <c r="C361" i="1"/>
  <c r="U360" i="1"/>
  <c r="Q360" i="1"/>
  <c r="M360" i="1"/>
  <c r="I360" i="1"/>
  <c r="E360" i="1"/>
  <c r="A360" i="1"/>
  <c r="S359" i="1"/>
  <c r="O359" i="1"/>
  <c r="K359" i="1"/>
  <c r="G359" i="1"/>
  <c r="C359" i="1"/>
  <c r="U358" i="1"/>
  <c r="Q358" i="1"/>
  <c r="M358" i="1"/>
  <c r="I358" i="1"/>
  <c r="E358" i="1"/>
  <c r="A358" i="1"/>
  <c r="S357" i="1"/>
  <c r="O357" i="1"/>
  <c r="K357" i="1"/>
  <c r="G357" i="1"/>
  <c r="C357" i="1"/>
  <c r="U356" i="1"/>
  <c r="Q356" i="1"/>
  <c r="M356" i="1"/>
  <c r="I356" i="1"/>
  <c r="E356" i="1"/>
  <c r="A356" i="1"/>
  <c r="S355" i="1"/>
  <c r="O355" i="1"/>
  <c r="K355" i="1"/>
  <c r="G355" i="1"/>
  <c r="C355" i="1"/>
  <c r="U354" i="1"/>
  <c r="Q354" i="1"/>
  <c r="M354" i="1"/>
  <c r="I354" i="1"/>
  <c r="E354" i="1"/>
  <c r="A354" i="1"/>
  <c r="S353" i="1"/>
  <c r="O353" i="1"/>
  <c r="K353" i="1"/>
  <c r="G353" i="1"/>
  <c r="C353" i="1"/>
  <c r="U352" i="1"/>
  <c r="Q352" i="1"/>
  <c r="M352" i="1"/>
  <c r="I352" i="1"/>
  <c r="E352" i="1"/>
  <c r="A352" i="1"/>
  <c r="S351" i="1"/>
  <c r="O351" i="1"/>
  <c r="K351" i="1"/>
  <c r="G351" i="1"/>
  <c r="C351" i="1"/>
  <c r="U350" i="1"/>
  <c r="Q350" i="1"/>
  <c r="M350" i="1"/>
  <c r="I350" i="1"/>
  <c r="E350" i="1"/>
  <c r="A350" i="1"/>
  <c r="S349" i="1"/>
  <c r="O349" i="1"/>
  <c r="K349" i="1"/>
  <c r="G349" i="1"/>
  <c r="C349" i="1"/>
  <c r="U348" i="1"/>
  <c r="Q348" i="1"/>
  <c r="M348" i="1"/>
  <c r="I348" i="1"/>
  <c r="E348" i="1"/>
  <c r="A348" i="1"/>
  <c r="S347" i="1"/>
  <c r="O347" i="1"/>
  <c r="K347" i="1"/>
  <c r="G347" i="1"/>
  <c r="C347" i="1"/>
  <c r="U346" i="1"/>
  <c r="Q346" i="1"/>
  <c r="M346" i="1"/>
  <c r="I346" i="1"/>
  <c r="E346" i="1"/>
  <c r="A346" i="1"/>
  <c r="S345" i="1"/>
  <c r="O345" i="1"/>
  <c r="K345" i="1"/>
  <c r="G345" i="1"/>
  <c r="C345" i="1"/>
  <c r="U344" i="1"/>
  <c r="Q344" i="1"/>
  <c r="M344" i="1"/>
  <c r="I344" i="1"/>
  <c r="E344" i="1"/>
  <c r="A344" i="1"/>
  <c r="S343" i="1"/>
  <c r="O343" i="1"/>
  <c r="K343" i="1"/>
  <c r="G343" i="1"/>
  <c r="C343" i="1"/>
  <c r="U342" i="1"/>
  <c r="Q342" i="1"/>
  <c r="M342" i="1"/>
  <c r="I342" i="1"/>
  <c r="E342" i="1"/>
  <c r="A342" i="1"/>
  <c r="S341" i="1"/>
  <c r="O341" i="1"/>
  <c r="K341" i="1"/>
  <c r="G341" i="1"/>
  <c r="C341" i="1"/>
  <c r="U340" i="1"/>
  <c r="Q340" i="1"/>
  <c r="U509" i="1"/>
  <c r="C496" i="1"/>
  <c r="K484" i="1"/>
  <c r="S472" i="1"/>
  <c r="N461" i="1"/>
  <c r="T457" i="1"/>
  <c r="V454" i="1"/>
  <c r="B452" i="1"/>
  <c r="D449" i="1"/>
  <c r="F446" i="1"/>
  <c r="H443" i="1"/>
  <c r="J440" i="1"/>
  <c r="L437" i="1"/>
  <c r="N434" i="1"/>
  <c r="P431" i="1"/>
  <c r="R428" i="1"/>
  <c r="B426" i="1"/>
  <c r="N424" i="1"/>
  <c r="D423" i="1"/>
  <c r="Q419" i="1"/>
  <c r="J418" i="1"/>
  <c r="K417" i="1"/>
  <c r="N416" i="1"/>
  <c r="T415" i="1"/>
  <c r="D415" i="1"/>
  <c r="J414" i="1"/>
  <c r="P413" i="1"/>
  <c r="V412" i="1"/>
  <c r="F412" i="1"/>
  <c r="L411" i="1"/>
  <c r="R410" i="1"/>
  <c r="B410" i="1"/>
  <c r="H409" i="1"/>
  <c r="N408" i="1"/>
  <c r="T407" i="1"/>
  <c r="D407" i="1"/>
  <c r="J406" i="1"/>
  <c r="P405" i="1"/>
  <c r="V404" i="1"/>
  <c r="F404" i="1"/>
  <c r="L403" i="1"/>
  <c r="R402" i="1"/>
  <c r="B402" i="1"/>
  <c r="H401" i="1"/>
  <c r="N400" i="1"/>
  <c r="T399" i="1"/>
  <c r="D399" i="1"/>
  <c r="J398" i="1"/>
  <c r="P397" i="1"/>
  <c r="V396" i="1"/>
  <c r="F396" i="1"/>
  <c r="L395" i="1"/>
  <c r="R394" i="1"/>
  <c r="B394" i="1"/>
  <c r="H393" i="1"/>
  <c r="N392" i="1"/>
  <c r="T391" i="1"/>
  <c r="D391" i="1"/>
  <c r="J390" i="1"/>
  <c r="P389" i="1"/>
  <c r="V388" i="1"/>
  <c r="F388" i="1"/>
  <c r="L387" i="1"/>
  <c r="R386" i="1"/>
  <c r="B386" i="1"/>
  <c r="H385" i="1"/>
  <c r="N384" i="1"/>
  <c r="T383" i="1"/>
  <c r="D383" i="1"/>
  <c r="J382" i="1"/>
  <c r="P381" i="1"/>
  <c r="A380" i="1"/>
  <c r="G378" i="1"/>
  <c r="M377" i="1"/>
  <c r="S376" i="1"/>
  <c r="C376" i="1"/>
  <c r="I375" i="1"/>
  <c r="O374" i="1"/>
  <c r="U373" i="1"/>
  <c r="E373" i="1"/>
  <c r="K372" i="1"/>
  <c r="Q371" i="1"/>
  <c r="A371" i="1"/>
  <c r="G370" i="1"/>
  <c r="M369" i="1"/>
  <c r="S368" i="1"/>
  <c r="C368" i="1"/>
  <c r="I367" i="1"/>
  <c r="O366" i="1"/>
  <c r="U365" i="1"/>
  <c r="E365" i="1"/>
  <c r="K364" i="1"/>
  <c r="Q363" i="1"/>
  <c r="A363" i="1"/>
  <c r="G362" i="1"/>
  <c r="M361" i="1"/>
  <c r="S360" i="1"/>
  <c r="C360" i="1"/>
  <c r="I359" i="1"/>
  <c r="O358" i="1"/>
  <c r="U357" i="1"/>
  <c r="E357" i="1"/>
  <c r="K356" i="1"/>
  <c r="Q355" i="1"/>
  <c r="A355" i="1"/>
  <c r="G354" i="1"/>
  <c r="M353" i="1"/>
  <c r="S352" i="1"/>
  <c r="C352" i="1"/>
  <c r="I351" i="1"/>
  <c r="S350" i="1"/>
  <c r="K350" i="1"/>
  <c r="C350" i="1"/>
  <c r="Q349" i="1"/>
  <c r="I349" i="1"/>
  <c r="A349" i="1"/>
  <c r="O348" i="1"/>
  <c r="G348" i="1"/>
  <c r="U347" i="1"/>
  <c r="M347" i="1"/>
  <c r="E347" i="1"/>
  <c r="S346" i="1"/>
  <c r="K346" i="1"/>
  <c r="C346" i="1"/>
  <c r="Q345" i="1"/>
  <c r="I345" i="1"/>
  <c r="A345" i="1"/>
  <c r="O344" i="1"/>
  <c r="G344" i="1"/>
  <c r="U343" i="1"/>
  <c r="M343" i="1"/>
  <c r="E343" i="1"/>
  <c r="S342" i="1"/>
  <c r="K342" i="1"/>
  <c r="C342" i="1"/>
  <c r="Q341" i="1"/>
  <c r="I341" i="1"/>
  <c r="A341" i="1"/>
  <c r="O340" i="1"/>
  <c r="J340" i="1"/>
  <c r="E340" i="1"/>
  <c r="U339" i="1"/>
  <c r="P339" i="1"/>
  <c r="K339" i="1"/>
  <c r="E339" i="1"/>
  <c r="A338" i="1"/>
  <c r="R336" i="1"/>
  <c r="L336" i="1"/>
  <c r="G336" i="1"/>
  <c r="B336" i="1"/>
  <c r="S335" i="1"/>
  <c r="O335" i="1"/>
  <c r="K335" i="1"/>
  <c r="G335" i="1"/>
  <c r="C335" i="1"/>
  <c r="U334" i="1"/>
  <c r="Q334" i="1"/>
  <c r="M334" i="1"/>
  <c r="I334" i="1"/>
  <c r="E334" i="1"/>
  <c r="A334" i="1"/>
  <c r="S333" i="1"/>
  <c r="O333" i="1"/>
  <c r="K333" i="1"/>
  <c r="G333" i="1"/>
  <c r="C333" i="1"/>
  <c r="U332" i="1"/>
  <c r="Q332" i="1"/>
  <c r="M332" i="1"/>
  <c r="I332" i="1"/>
  <c r="E332" i="1"/>
  <c r="A332" i="1"/>
  <c r="S331" i="1"/>
  <c r="O331" i="1"/>
  <c r="K331" i="1"/>
  <c r="G331" i="1"/>
  <c r="C331" i="1"/>
  <c r="U330" i="1"/>
  <c r="Q330" i="1"/>
  <c r="M330" i="1"/>
  <c r="I330" i="1"/>
  <c r="E330" i="1"/>
  <c r="A330" i="1"/>
  <c r="S329" i="1"/>
  <c r="O329" i="1"/>
  <c r="K329" i="1"/>
  <c r="G329" i="1"/>
  <c r="C329" i="1"/>
  <c r="U328" i="1"/>
  <c r="Q328" i="1"/>
  <c r="M328" i="1"/>
  <c r="I328" i="1"/>
  <c r="E328" i="1"/>
  <c r="A328" i="1"/>
  <c r="S327" i="1"/>
  <c r="O327" i="1"/>
  <c r="K327" i="1"/>
  <c r="G327" i="1"/>
  <c r="C327" i="1"/>
  <c r="U326" i="1"/>
  <c r="Q326" i="1"/>
  <c r="M326" i="1"/>
  <c r="I326" i="1"/>
  <c r="E326" i="1"/>
  <c r="A326" i="1"/>
  <c r="S325" i="1"/>
  <c r="O325" i="1"/>
  <c r="K325" i="1"/>
  <c r="G325" i="1"/>
  <c r="C325" i="1"/>
  <c r="U324" i="1"/>
  <c r="Q324" i="1"/>
  <c r="M324" i="1"/>
  <c r="I324" i="1"/>
  <c r="E324" i="1"/>
  <c r="A324" i="1"/>
  <c r="S323" i="1"/>
  <c r="O323" i="1"/>
  <c r="K323" i="1"/>
  <c r="G323" i="1"/>
  <c r="C323" i="1"/>
  <c r="U322" i="1"/>
  <c r="Q322" i="1"/>
  <c r="M322" i="1"/>
  <c r="I322" i="1"/>
  <c r="E322" i="1"/>
  <c r="A322" i="1"/>
  <c r="S321" i="1"/>
  <c r="O321" i="1"/>
  <c r="K321" i="1"/>
  <c r="G321" i="1"/>
  <c r="C321" i="1"/>
  <c r="U320" i="1"/>
  <c r="Q320" i="1"/>
  <c r="M320" i="1"/>
  <c r="I320" i="1"/>
  <c r="E320" i="1"/>
  <c r="A320" i="1"/>
  <c r="S319" i="1"/>
  <c r="O319" i="1"/>
  <c r="K319" i="1"/>
  <c r="G319" i="1"/>
  <c r="C319" i="1"/>
  <c r="U318" i="1"/>
  <c r="Q318" i="1"/>
  <c r="M318" i="1"/>
  <c r="I318" i="1"/>
  <c r="E318" i="1"/>
  <c r="A318" i="1"/>
  <c r="S317" i="1"/>
  <c r="O317" i="1"/>
  <c r="K317" i="1"/>
  <c r="G317" i="1"/>
  <c r="C317" i="1"/>
  <c r="U316" i="1"/>
  <c r="Q316" i="1"/>
  <c r="M316" i="1"/>
  <c r="I316" i="1"/>
  <c r="E316" i="1"/>
  <c r="A316" i="1"/>
  <c r="S315" i="1"/>
  <c r="O315" i="1"/>
  <c r="K315" i="1"/>
  <c r="G315" i="1"/>
  <c r="C315" i="1"/>
  <c r="U314" i="1"/>
  <c r="Q314" i="1"/>
  <c r="M314" i="1"/>
  <c r="I314" i="1"/>
  <c r="E314" i="1"/>
  <c r="A314" i="1"/>
  <c r="S313" i="1"/>
  <c r="O313" i="1"/>
  <c r="K313" i="1"/>
  <c r="G313" i="1"/>
  <c r="C313" i="1"/>
  <c r="U312" i="1"/>
  <c r="Q312" i="1"/>
  <c r="M312" i="1"/>
  <c r="I312" i="1"/>
  <c r="E312" i="1"/>
  <c r="A312" i="1"/>
  <c r="S311" i="1"/>
  <c r="O311" i="1"/>
  <c r="K311" i="1"/>
  <c r="G311" i="1"/>
  <c r="C311" i="1"/>
  <c r="U310" i="1"/>
  <c r="Q310" i="1"/>
  <c r="M310" i="1"/>
  <c r="I310" i="1"/>
  <c r="E310" i="1"/>
  <c r="A310" i="1"/>
  <c r="S309" i="1"/>
  <c r="O309" i="1"/>
  <c r="K309" i="1"/>
  <c r="G309" i="1"/>
  <c r="C309" i="1"/>
  <c r="U308" i="1"/>
  <c r="Q308" i="1"/>
  <c r="M308" i="1"/>
  <c r="I308" i="1"/>
  <c r="E308" i="1"/>
  <c r="A308" i="1"/>
  <c r="S307" i="1"/>
  <c r="O307" i="1"/>
  <c r="K307" i="1"/>
  <c r="G307" i="1"/>
  <c r="C307" i="1"/>
  <c r="U306" i="1"/>
  <c r="Q306" i="1"/>
  <c r="M306" i="1"/>
  <c r="I306" i="1"/>
  <c r="E306" i="1"/>
  <c r="A306" i="1"/>
  <c r="S305" i="1"/>
  <c r="O305" i="1"/>
  <c r="K305" i="1"/>
  <c r="G305" i="1"/>
  <c r="C305" i="1"/>
  <c r="U304" i="1"/>
  <c r="Q304" i="1"/>
  <c r="M304" i="1"/>
  <c r="I304" i="1"/>
  <c r="E304" i="1"/>
  <c r="A304" i="1"/>
  <c r="S303" i="1"/>
  <c r="O303" i="1"/>
  <c r="K303" i="1"/>
  <c r="G303" i="1"/>
  <c r="C303" i="1"/>
  <c r="U302" i="1"/>
  <c r="Q302" i="1"/>
  <c r="M302" i="1"/>
  <c r="I302" i="1"/>
  <c r="E302" i="1"/>
  <c r="A302" i="1"/>
  <c r="S301" i="1"/>
  <c r="O301" i="1"/>
  <c r="K301" i="1"/>
  <c r="G301" i="1"/>
  <c r="C301" i="1"/>
  <c r="U300" i="1"/>
  <c r="Q300" i="1"/>
  <c r="M300" i="1"/>
  <c r="I300" i="1"/>
  <c r="E300" i="1"/>
  <c r="A300" i="1"/>
  <c r="S299" i="1"/>
  <c r="O299" i="1"/>
  <c r="K299" i="1"/>
  <c r="G299" i="1"/>
  <c r="C299" i="1"/>
  <c r="U298" i="1"/>
  <c r="Q298" i="1"/>
  <c r="M298" i="1"/>
  <c r="I298" i="1"/>
  <c r="E298" i="1"/>
  <c r="A298" i="1"/>
  <c r="S297" i="1"/>
  <c r="O297" i="1"/>
  <c r="K297" i="1"/>
  <c r="G297" i="1"/>
  <c r="C297" i="1"/>
  <c r="V294" i="1"/>
  <c r="R294" i="1"/>
  <c r="N294" i="1"/>
  <c r="J294" i="1"/>
  <c r="F294" i="1"/>
  <c r="B294" i="1"/>
  <c r="T293" i="1"/>
  <c r="P293" i="1"/>
  <c r="L293" i="1"/>
  <c r="H293" i="1"/>
  <c r="D293" i="1"/>
  <c r="V292" i="1"/>
  <c r="R292" i="1"/>
  <c r="N292" i="1"/>
  <c r="J292" i="1"/>
  <c r="F292" i="1"/>
  <c r="B292" i="1"/>
  <c r="T291" i="1"/>
  <c r="P291" i="1"/>
  <c r="L291" i="1"/>
  <c r="H291" i="1"/>
  <c r="D291" i="1"/>
  <c r="V290" i="1"/>
  <c r="R290" i="1"/>
  <c r="N290" i="1"/>
  <c r="J290" i="1"/>
  <c r="F290" i="1"/>
  <c r="B290" i="1"/>
  <c r="T289" i="1"/>
  <c r="P289" i="1"/>
  <c r="L289" i="1"/>
  <c r="H289" i="1"/>
  <c r="D289" i="1"/>
  <c r="V288" i="1"/>
  <c r="R288" i="1"/>
  <c r="N288" i="1"/>
  <c r="J288" i="1"/>
  <c r="F288" i="1"/>
  <c r="B288" i="1"/>
  <c r="T287" i="1"/>
  <c r="P287" i="1"/>
  <c r="L287" i="1"/>
  <c r="H287" i="1"/>
  <c r="D287" i="1"/>
  <c r="V286" i="1"/>
  <c r="R286" i="1"/>
  <c r="N286" i="1"/>
  <c r="J286" i="1"/>
  <c r="F286" i="1"/>
  <c r="B286" i="1"/>
  <c r="T285" i="1"/>
  <c r="P285" i="1"/>
  <c r="L285" i="1"/>
  <c r="H285" i="1"/>
  <c r="D285" i="1"/>
  <c r="V284" i="1"/>
  <c r="R284" i="1"/>
  <c r="N284" i="1"/>
  <c r="J284" i="1"/>
  <c r="F284" i="1"/>
  <c r="B284" i="1"/>
  <c r="T283" i="1"/>
  <c r="P283" i="1"/>
  <c r="L283" i="1"/>
  <c r="H283" i="1"/>
  <c r="D283" i="1"/>
  <c r="V282" i="1"/>
  <c r="R282" i="1"/>
  <c r="N282" i="1"/>
  <c r="J282" i="1"/>
  <c r="F282" i="1"/>
  <c r="B282" i="1"/>
  <c r="T281" i="1"/>
  <c r="P281" i="1"/>
  <c r="L281" i="1"/>
  <c r="H281" i="1"/>
  <c r="D281" i="1"/>
  <c r="V280" i="1"/>
  <c r="R280" i="1"/>
  <c r="N280" i="1"/>
  <c r="J280" i="1"/>
  <c r="F280" i="1"/>
  <c r="B280" i="1"/>
  <c r="T279" i="1"/>
  <c r="P279" i="1"/>
  <c r="L279" i="1"/>
  <c r="H279" i="1"/>
  <c r="D279" i="1"/>
  <c r="V278" i="1"/>
  <c r="R278" i="1"/>
  <c r="N278" i="1"/>
  <c r="J278" i="1"/>
  <c r="F278" i="1"/>
  <c r="B278" i="1"/>
  <c r="T277" i="1"/>
  <c r="P277" i="1"/>
  <c r="L277" i="1"/>
  <c r="H277" i="1"/>
  <c r="D277" i="1"/>
  <c r="V276" i="1"/>
  <c r="R276" i="1"/>
  <c r="N276" i="1"/>
  <c r="J276" i="1"/>
  <c r="F276" i="1"/>
  <c r="B276" i="1"/>
  <c r="T275" i="1"/>
  <c r="P275" i="1"/>
  <c r="L275" i="1"/>
  <c r="H275" i="1"/>
  <c r="D275" i="1"/>
  <c r="V274" i="1"/>
  <c r="R274" i="1"/>
  <c r="N274" i="1"/>
  <c r="J274" i="1"/>
  <c r="F274" i="1"/>
  <c r="B274" i="1"/>
  <c r="T273" i="1"/>
  <c r="P273" i="1"/>
  <c r="L273" i="1"/>
  <c r="H273" i="1"/>
  <c r="D273" i="1"/>
  <c r="V272" i="1"/>
  <c r="R272" i="1"/>
  <c r="N272" i="1"/>
  <c r="J272" i="1"/>
  <c r="F272" i="1"/>
  <c r="B272" i="1"/>
  <c r="T271" i="1"/>
  <c r="P271" i="1"/>
  <c r="L271" i="1"/>
  <c r="H271" i="1"/>
  <c r="D271" i="1"/>
  <c r="V270" i="1"/>
  <c r="R270" i="1"/>
  <c r="N270" i="1"/>
  <c r="J270" i="1"/>
  <c r="F270" i="1"/>
  <c r="B270" i="1"/>
  <c r="T269" i="1"/>
  <c r="P269" i="1"/>
  <c r="L269" i="1"/>
  <c r="H269" i="1"/>
  <c r="D269" i="1"/>
  <c r="V268" i="1"/>
  <c r="R268" i="1"/>
  <c r="N268" i="1"/>
  <c r="J268" i="1"/>
  <c r="F268" i="1"/>
  <c r="B268" i="1"/>
  <c r="T267" i="1"/>
  <c r="P267" i="1"/>
  <c r="L267" i="1"/>
  <c r="H267" i="1"/>
  <c r="D267" i="1"/>
  <c r="V266" i="1"/>
  <c r="R266" i="1"/>
  <c r="N266" i="1"/>
  <c r="J266" i="1"/>
  <c r="F266" i="1"/>
  <c r="B266" i="1"/>
  <c r="T265" i="1"/>
  <c r="P265" i="1"/>
  <c r="U501" i="1"/>
  <c r="G490" i="1"/>
  <c r="O478" i="1"/>
  <c r="A467" i="1"/>
  <c r="H459" i="1"/>
  <c r="J456" i="1"/>
  <c r="L453" i="1"/>
  <c r="N450" i="1"/>
  <c r="P447" i="1"/>
  <c r="R444" i="1"/>
  <c r="T441" i="1"/>
  <c r="V438" i="1"/>
  <c r="B436" i="1"/>
  <c r="D433" i="1"/>
  <c r="F430" i="1"/>
  <c r="H427" i="1"/>
  <c r="H425" i="1"/>
  <c r="T423" i="1"/>
  <c r="K420" i="1"/>
  <c r="A419" i="1"/>
  <c r="U417" i="1"/>
  <c r="V416" i="1"/>
  <c r="F416" i="1"/>
  <c r="L415" i="1"/>
  <c r="R414" i="1"/>
  <c r="B414" i="1"/>
  <c r="H413" i="1"/>
  <c r="N412" i="1"/>
  <c r="T411" i="1"/>
  <c r="D411" i="1"/>
  <c r="J410" i="1"/>
  <c r="P409" i="1"/>
  <c r="V408" i="1"/>
  <c r="F408" i="1"/>
  <c r="L407" i="1"/>
  <c r="R406" i="1"/>
  <c r="B406" i="1"/>
  <c r="H405" i="1"/>
  <c r="N404" i="1"/>
  <c r="T403" i="1"/>
  <c r="D403" i="1"/>
  <c r="J402" i="1"/>
  <c r="P401" i="1"/>
  <c r="V400" i="1"/>
  <c r="F400" i="1"/>
  <c r="L399" i="1"/>
  <c r="R398" i="1"/>
  <c r="B398" i="1"/>
  <c r="H397" i="1"/>
  <c r="N396" i="1"/>
  <c r="T395" i="1"/>
  <c r="D395" i="1"/>
  <c r="J394" i="1"/>
  <c r="P393" i="1"/>
  <c r="V392" i="1"/>
  <c r="F392" i="1"/>
  <c r="L391" i="1"/>
  <c r="R390" i="1"/>
  <c r="B390" i="1"/>
  <c r="H389" i="1"/>
  <c r="N388" i="1"/>
  <c r="T387" i="1"/>
  <c r="D387" i="1"/>
  <c r="J386" i="1"/>
  <c r="P385" i="1"/>
  <c r="V384" i="1"/>
  <c r="F384" i="1"/>
  <c r="L383" i="1"/>
  <c r="R382" i="1"/>
  <c r="B382" i="1"/>
  <c r="H381" i="1"/>
  <c r="O378" i="1"/>
  <c r="U377" i="1"/>
  <c r="E377" i="1"/>
  <c r="K376" i="1"/>
  <c r="Q375" i="1"/>
  <c r="A375" i="1"/>
  <c r="G374" i="1"/>
  <c r="M373" i="1"/>
  <c r="S372" i="1"/>
  <c r="C372" i="1"/>
  <c r="I371" i="1"/>
  <c r="O370" i="1"/>
  <c r="U369" i="1"/>
  <c r="E369" i="1"/>
  <c r="K368" i="1"/>
  <c r="Q367" i="1"/>
  <c r="A367" i="1"/>
  <c r="G366" i="1"/>
  <c r="M365" i="1"/>
  <c r="S364" i="1"/>
  <c r="C364" i="1"/>
  <c r="I363" i="1"/>
  <c r="O362" i="1"/>
  <c r="U361" i="1"/>
  <c r="E361" i="1"/>
  <c r="K360" i="1"/>
  <c r="Q359" i="1"/>
  <c r="A359" i="1"/>
  <c r="G358" i="1"/>
  <c r="M357" i="1"/>
  <c r="S356" i="1"/>
  <c r="C356" i="1"/>
  <c r="I355" i="1"/>
  <c r="O354" i="1"/>
  <c r="U353" i="1"/>
  <c r="E353" i="1"/>
  <c r="K352" i="1"/>
  <c r="Q351" i="1"/>
  <c r="A351" i="1"/>
  <c r="O350" i="1"/>
  <c r="G350" i="1"/>
  <c r="U349" i="1"/>
  <c r="M349" i="1"/>
  <c r="E349" i="1"/>
  <c r="S348" i="1"/>
  <c r="K348" i="1"/>
  <c r="C348" i="1"/>
  <c r="Q347" i="1"/>
  <c r="I347" i="1"/>
  <c r="A347" i="1"/>
  <c r="O346" i="1"/>
  <c r="G346" i="1"/>
  <c r="U345" i="1"/>
  <c r="M345" i="1"/>
  <c r="E345" i="1"/>
  <c r="S344" i="1"/>
  <c r="K344" i="1"/>
  <c r="C344" i="1"/>
  <c r="Q343" i="1"/>
  <c r="I343" i="1"/>
  <c r="A343" i="1"/>
  <c r="O342" i="1"/>
  <c r="G342" i="1"/>
  <c r="U341" i="1"/>
  <c r="M341" i="1"/>
  <c r="E341" i="1"/>
  <c r="S340" i="1"/>
  <c r="M340" i="1"/>
  <c r="G340" i="1"/>
  <c r="B340" i="1"/>
  <c r="S339" i="1"/>
  <c r="M339" i="1"/>
  <c r="H339" i="1"/>
  <c r="C339" i="1"/>
  <c r="T336" i="1"/>
  <c r="O336" i="1"/>
  <c r="J336" i="1"/>
  <c r="D336" i="1"/>
  <c r="U335" i="1"/>
  <c r="Q335" i="1"/>
  <c r="M335" i="1"/>
  <c r="I335" i="1"/>
  <c r="E335" i="1"/>
  <c r="A335" i="1"/>
  <c r="S334" i="1"/>
  <c r="O334" i="1"/>
  <c r="K334" i="1"/>
  <c r="G334" i="1"/>
  <c r="C334" i="1"/>
  <c r="U333" i="1"/>
  <c r="Q333" i="1"/>
  <c r="M333" i="1"/>
  <c r="I333" i="1"/>
  <c r="E333" i="1"/>
  <c r="A333" i="1"/>
  <c r="S332" i="1"/>
  <c r="O332" i="1"/>
  <c r="K332" i="1"/>
  <c r="G332" i="1"/>
  <c r="C332" i="1"/>
  <c r="U331" i="1"/>
  <c r="Q331" i="1"/>
  <c r="M331" i="1"/>
  <c r="I331" i="1"/>
  <c r="E331" i="1"/>
  <c r="A331" i="1"/>
  <c r="S330" i="1"/>
  <c r="O330" i="1"/>
  <c r="K330" i="1"/>
  <c r="G330" i="1"/>
  <c r="C330" i="1"/>
  <c r="U329" i="1"/>
  <c r="Q329" i="1"/>
  <c r="M329" i="1"/>
  <c r="I329" i="1"/>
  <c r="E329" i="1"/>
  <c r="A329" i="1"/>
  <c r="S328" i="1"/>
  <c r="O328" i="1"/>
  <c r="K328" i="1"/>
  <c r="G328" i="1"/>
  <c r="C328" i="1"/>
  <c r="U327" i="1"/>
  <c r="Q327" i="1"/>
  <c r="M327" i="1"/>
  <c r="I327" i="1"/>
  <c r="E327" i="1"/>
  <c r="A327" i="1"/>
  <c r="S326" i="1"/>
  <c r="O326" i="1"/>
  <c r="K326" i="1"/>
  <c r="G326" i="1"/>
  <c r="C326" i="1"/>
  <c r="U325" i="1"/>
  <c r="Q325" i="1"/>
  <c r="M325" i="1"/>
  <c r="I325" i="1"/>
  <c r="E325" i="1"/>
  <c r="A325" i="1"/>
  <c r="S324" i="1"/>
  <c r="O324" i="1"/>
  <c r="K324" i="1"/>
  <c r="G324" i="1"/>
  <c r="C324" i="1"/>
  <c r="U323" i="1"/>
  <c r="Q323" i="1"/>
  <c r="M323" i="1"/>
  <c r="I323" i="1"/>
  <c r="E323" i="1"/>
  <c r="A323" i="1"/>
  <c r="S322" i="1"/>
  <c r="O322" i="1"/>
  <c r="K322" i="1"/>
  <c r="G322" i="1"/>
  <c r="C322" i="1"/>
  <c r="U321" i="1"/>
  <c r="Q321" i="1"/>
  <c r="M321" i="1"/>
  <c r="I321" i="1"/>
  <c r="E321" i="1"/>
  <c r="A321" i="1"/>
  <c r="S320" i="1"/>
  <c r="O320" i="1"/>
  <c r="K320" i="1"/>
  <c r="G320" i="1"/>
  <c r="C320" i="1"/>
  <c r="U319" i="1"/>
  <c r="Q319" i="1"/>
  <c r="M319" i="1"/>
  <c r="I319" i="1"/>
  <c r="E319" i="1"/>
  <c r="A319" i="1"/>
  <c r="S318" i="1"/>
  <c r="O318" i="1"/>
  <c r="K318" i="1"/>
  <c r="G318" i="1"/>
  <c r="C318" i="1"/>
  <c r="U317" i="1"/>
  <c r="Q317" i="1"/>
  <c r="M317" i="1"/>
  <c r="I317" i="1"/>
  <c r="E317" i="1"/>
  <c r="A317" i="1"/>
  <c r="S316" i="1"/>
  <c r="O316" i="1"/>
  <c r="K316" i="1"/>
  <c r="G316" i="1"/>
  <c r="C316" i="1"/>
  <c r="U315" i="1"/>
  <c r="Q315" i="1"/>
  <c r="M315" i="1"/>
  <c r="I315" i="1"/>
  <c r="E315" i="1"/>
  <c r="A315" i="1"/>
  <c r="S314" i="1"/>
  <c r="O314" i="1"/>
  <c r="K314" i="1"/>
  <c r="G314" i="1"/>
  <c r="C314" i="1"/>
  <c r="U313" i="1"/>
  <c r="Q313" i="1"/>
  <c r="M313" i="1"/>
  <c r="I313" i="1"/>
  <c r="E313" i="1"/>
  <c r="A313" i="1"/>
  <c r="S312" i="1"/>
  <c r="O312" i="1"/>
  <c r="K312" i="1"/>
  <c r="G312" i="1"/>
  <c r="C312" i="1"/>
  <c r="U311" i="1"/>
  <c r="Q311" i="1"/>
  <c r="M311" i="1"/>
  <c r="I311" i="1"/>
  <c r="E311" i="1"/>
  <c r="A311" i="1"/>
  <c r="S310" i="1"/>
  <c r="O310" i="1"/>
  <c r="K310" i="1"/>
  <c r="G310" i="1"/>
  <c r="C310" i="1"/>
  <c r="U309" i="1"/>
  <c r="Q309" i="1"/>
  <c r="M309" i="1"/>
  <c r="I309" i="1"/>
  <c r="E309" i="1"/>
  <c r="A309" i="1"/>
  <c r="S308" i="1"/>
  <c r="O308" i="1"/>
  <c r="K308" i="1"/>
  <c r="G308" i="1"/>
  <c r="C308" i="1"/>
  <c r="U307" i="1"/>
  <c r="Q307" i="1"/>
  <c r="M307" i="1"/>
  <c r="I307" i="1"/>
  <c r="E307" i="1"/>
  <c r="A307" i="1"/>
  <c r="S306" i="1"/>
  <c r="O306" i="1"/>
  <c r="K306" i="1"/>
  <c r="G306" i="1"/>
  <c r="C306" i="1"/>
  <c r="U305" i="1"/>
  <c r="Q305" i="1"/>
  <c r="M305" i="1"/>
  <c r="I305" i="1"/>
  <c r="E305" i="1"/>
  <c r="A305" i="1"/>
  <c r="S304" i="1"/>
  <c r="O304" i="1"/>
  <c r="K304" i="1"/>
  <c r="G304" i="1"/>
  <c r="C304" i="1"/>
  <c r="U303" i="1"/>
  <c r="Q303" i="1"/>
  <c r="M303" i="1"/>
  <c r="I303" i="1"/>
  <c r="E303" i="1"/>
  <c r="A303" i="1"/>
  <c r="S302" i="1"/>
  <c r="O302" i="1"/>
  <c r="K302" i="1"/>
  <c r="G302" i="1"/>
  <c r="C302" i="1"/>
  <c r="U301" i="1"/>
  <c r="Q301" i="1"/>
  <c r="M301" i="1"/>
  <c r="I301" i="1"/>
  <c r="E301" i="1"/>
  <c r="A301" i="1"/>
  <c r="S300" i="1"/>
  <c r="O300" i="1"/>
  <c r="K300" i="1"/>
  <c r="G300" i="1"/>
  <c r="C300" i="1"/>
  <c r="U299" i="1"/>
  <c r="Q299" i="1"/>
  <c r="M299" i="1"/>
  <c r="I299" i="1"/>
  <c r="E299" i="1"/>
  <c r="A299" i="1"/>
  <c r="S298" i="1"/>
  <c r="O298" i="1"/>
  <c r="K298" i="1"/>
  <c r="G298" i="1"/>
  <c r="C298" i="1"/>
  <c r="U297" i="1"/>
  <c r="Q297" i="1"/>
  <c r="M297" i="1"/>
  <c r="I297" i="1"/>
  <c r="E297" i="1"/>
  <c r="A297" i="1"/>
  <c r="T294" i="1"/>
  <c r="P294" i="1"/>
  <c r="L294" i="1"/>
  <c r="H294" i="1"/>
  <c r="D294" i="1"/>
  <c r="V293" i="1"/>
  <c r="R293" i="1"/>
  <c r="N293" i="1"/>
  <c r="J293" i="1"/>
  <c r="F293" i="1"/>
  <c r="B293" i="1"/>
  <c r="T292" i="1"/>
  <c r="P292" i="1"/>
  <c r="L292" i="1"/>
  <c r="H292" i="1"/>
  <c r="D292" i="1"/>
  <c r="V291" i="1"/>
  <c r="R291" i="1"/>
  <c r="N291" i="1"/>
  <c r="J291" i="1"/>
  <c r="F291" i="1"/>
  <c r="B291" i="1"/>
  <c r="T290" i="1"/>
  <c r="P290" i="1"/>
  <c r="L290" i="1"/>
  <c r="H290" i="1"/>
  <c r="D290" i="1"/>
  <c r="V289" i="1"/>
  <c r="R289" i="1"/>
  <c r="N289" i="1"/>
  <c r="J289" i="1"/>
  <c r="F289" i="1"/>
  <c r="B289" i="1"/>
  <c r="T288" i="1"/>
  <c r="P288" i="1"/>
  <c r="L288" i="1"/>
  <c r="H288" i="1"/>
  <c r="D288" i="1"/>
  <c r="V287" i="1"/>
  <c r="R287" i="1"/>
  <c r="N287" i="1"/>
  <c r="J287" i="1"/>
  <c r="F287" i="1"/>
  <c r="B287" i="1"/>
  <c r="T286" i="1"/>
  <c r="P286" i="1"/>
  <c r="L286" i="1"/>
  <c r="H286" i="1"/>
  <c r="D286" i="1"/>
  <c r="V285" i="1"/>
  <c r="R285" i="1"/>
  <c r="N285" i="1"/>
  <c r="J285" i="1"/>
  <c r="F285" i="1"/>
  <c r="B285" i="1"/>
  <c r="T284" i="1"/>
  <c r="P284" i="1"/>
  <c r="L284" i="1"/>
  <c r="H284" i="1"/>
  <c r="D284" i="1"/>
  <c r="V283" i="1"/>
  <c r="R283" i="1"/>
  <c r="N283" i="1"/>
  <c r="J283" i="1"/>
  <c r="F283" i="1"/>
  <c r="B283" i="1"/>
  <c r="T282" i="1"/>
  <c r="P282" i="1"/>
  <c r="L282" i="1"/>
  <c r="H282" i="1"/>
  <c r="D282" i="1"/>
  <c r="V281" i="1"/>
  <c r="R281" i="1"/>
  <c r="N281" i="1"/>
  <c r="J281" i="1"/>
  <c r="F281" i="1"/>
  <c r="B281" i="1"/>
  <c r="T280" i="1"/>
  <c r="P280" i="1"/>
  <c r="L280" i="1"/>
  <c r="H280" i="1"/>
  <c r="D280" i="1"/>
  <c r="V279" i="1"/>
  <c r="R279" i="1"/>
  <c r="N279" i="1"/>
  <c r="J279" i="1"/>
  <c r="F279" i="1"/>
  <c r="B279" i="1"/>
  <c r="T278" i="1"/>
  <c r="P278" i="1"/>
  <c r="L278" i="1"/>
  <c r="H278" i="1"/>
  <c r="D278" i="1"/>
  <c r="V277" i="1"/>
  <c r="R277" i="1"/>
  <c r="N277" i="1"/>
  <c r="J277" i="1"/>
  <c r="F277" i="1"/>
  <c r="A499" i="1"/>
  <c r="I487" i="1"/>
  <c r="Q475" i="1"/>
  <c r="A465" i="1"/>
  <c r="N458" i="1"/>
  <c r="P455" i="1"/>
  <c r="R452" i="1"/>
  <c r="T449" i="1"/>
  <c r="V446" i="1"/>
  <c r="B444" i="1"/>
  <c r="D441" i="1"/>
  <c r="F438" i="1"/>
  <c r="H435" i="1"/>
  <c r="J432" i="1"/>
  <c r="L429" i="1"/>
  <c r="N426" i="1"/>
  <c r="V424" i="1"/>
  <c r="L423" i="1"/>
  <c r="C420" i="1"/>
  <c r="O418" i="1"/>
  <c r="P417" i="1"/>
  <c r="R416" i="1"/>
  <c r="B416" i="1"/>
  <c r="H415" i="1"/>
  <c r="N414" i="1"/>
  <c r="T413" i="1"/>
  <c r="D413" i="1"/>
  <c r="J412" i="1"/>
  <c r="P411" i="1"/>
  <c r="V410" i="1"/>
  <c r="F410" i="1"/>
  <c r="L409" i="1"/>
  <c r="R408" i="1"/>
  <c r="B408" i="1"/>
  <c r="H407" i="1"/>
  <c r="N406" i="1"/>
  <c r="T405" i="1"/>
  <c r="D405" i="1"/>
  <c r="J404" i="1"/>
  <c r="P403" i="1"/>
  <c r="V402" i="1"/>
  <c r="F402" i="1"/>
  <c r="L401" i="1"/>
  <c r="R400" i="1"/>
  <c r="B400" i="1"/>
  <c r="H399" i="1"/>
  <c r="N398" i="1"/>
  <c r="T397" i="1"/>
  <c r="D397" i="1"/>
  <c r="J396" i="1"/>
  <c r="P395" i="1"/>
  <c r="V394" i="1"/>
  <c r="F394" i="1"/>
  <c r="L393" i="1"/>
  <c r="R392" i="1"/>
  <c r="B392" i="1"/>
  <c r="H391" i="1"/>
  <c r="N390" i="1"/>
  <c r="T389" i="1"/>
  <c r="D389" i="1"/>
  <c r="J388" i="1"/>
  <c r="P387" i="1"/>
  <c r="V386" i="1"/>
  <c r="F386" i="1"/>
  <c r="L385" i="1"/>
  <c r="R384" i="1"/>
  <c r="B384" i="1"/>
  <c r="H383" i="1"/>
  <c r="N382" i="1"/>
  <c r="T381" i="1"/>
  <c r="D381" i="1"/>
  <c r="K378" i="1"/>
  <c r="Q377" i="1"/>
  <c r="A377" i="1"/>
  <c r="G376" i="1"/>
  <c r="M375" i="1"/>
  <c r="S374" i="1"/>
  <c r="C374" i="1"/>
  <c r="I373" i="1"/>
  <c r="O372" i="1"/>
  <c r="U371" i="1"/>
  <c r="E371" i="1"/>
  <c r="K370" i="1"/>
  <c r="Q369" i="1"/>
  <c r="A369" i="1"/>
  <c r="G368" i="1"/>
  <c r="M367" i="1"/>
  <c r="S366" i="1"/>
  <c r="C366" i="1"/>
  <c r="I365" i="1"/>
  <c r="O364" i="1"/>
  <c r="U363" i="1"/>
  <c r="E363" i="1"/>
  <c r="K362" i="1"/>
  <c r="Q361" i="1"/>
  <c r="A361" i="1"/>
  <c r="G360" i="1"/>
  <c r="M359" i="1"/>
  <c r="S358" i="1"/>
  <c r="C358" i="1"/>
  <c r="I357" i="1"/>
  <c r="O356" i="1"/>
  <c r="U355" i="1"/>
  <c r="E355" i="1"/>
  <c r="K354" i="1"/>
  <c r="Q353" i="1"/>
  <c r="A353" i="1"/>
  <c r="G352" i="1"/>
  <c r="M351" i="1"/>
  <c r="V350" i="1"/>
  <c r="N350" i="1"/>
  <c r="F350" i="1"/>
  <c r="T349" i="1"/>
  <c r="L349" i="1"/>
  <c r="D349" i="1"/>
  <c r="R348" i="1"/>
  <c r="J348" i="1"/>
  <c r="B348" i="1"/>
  <c r="P347" i="1"/>
  <c r="H347" i="1"/>
  <c r="V346" i="1"/>
  <c r="N346" i="1"/>
  <c r="F346" i="1"/>
  <c r="T345" i="1"/>
  <c r="L345" i="1"/>
  <c r="D345" i="1"/>
  <c r="R344" i="1"/>
  <c r="J344" i="1"/>
  <c r="B344" i="1"/>
  <c r="P343" i="1"/>
  <c r="H343" i="1"/>
  <c r="V342" i="1"/>
  <c r="N342" i="1"/>
  <c r="F342" i="1"/>
  <c r="T341" i="1"/>
  <c r="L341" i="1"/>
  <c r="D341" i="1"/>
  <c r="R340" i="1"/>
  <c r="K340" i="1"/>
  <c r="F340" i="1"/>
  <c r="A340" i="1"/>
  <c r="Q339" i="1"/>
  <c r="L339" i="1"/>
  <c r="G339" i="1"/>
  <c r="A339" i="1"/>
  <c r="S336" i="1"/>
  <c r="N336" i="1"/>
  <c r="H336" i="1"/>
  <c r="C336" i="1"/>
  <c r="T335" i="1"/>
  <c r="P335" i="1"/>
  <c r="L335" i="1"/>
  <c r="H335" i="1"/>
  <c r="D335" i="1"/>
  <c r="V334" i="1"/>
  <c r="R334" i="1"/>
  <c r="N334" i="1"/>
  <c r="J334" i="1"/>
  <c r="F334" i="1"/>
  <c r="B334" i="1"/>
  <c r="T333" i="1"/>
  <c r="P333" i="1"/>
  <c r="L333" i="1"/>
  <c r="H333" i="1"/>
  <c r="D333" i="1"/>
  <c r="V332" i="1"/>
  <c r="R332" i="1"/>
  <c r="N332" i="1"/>
  <c r="J332" i="1"/>
  <c r="F332" i="1"/>
  <c r="B332" i="1"/>
  <c r="T331" i="1"/>
  <c r="P331" i="1"/>
  <c r="L331" i="1"/>
  <c r="H331" i="1"/>
  <c r="D331" i="1"/>
  <c r="V330" i="1"/>
  <c r="R330" i="1"/>
  <c r="N330" i="1"/>
  <c r="J330" i="1"/>
  <c r="F330" i="1"/>
  <c r="B330" i="1"/>
  <c r="T329" i="1"/>
  <c r="P329" i="1"/>
  <c r="L329" i="1"/>
  <c r="H329" i="1"/>
  <c r="D329" i="1"/>
  <c r="V328" i="1"/>
  <c r="R328" i="1"/>
  <c r="N328" i="1"/>
  <c r="J328" i="1"/>
  <c r="F328" i="1"/>
  <c r="B328" i="1"/>
  <c r="T327" i="1"/>
  <c r="P327" i="1"/>
  <c r="L327" i="1"/>
  <c r="H327" i="1"/>
  <c r="D327" i="1"/>
  <c r="V326" i="1"/>
  <c r="R326" i="1"/>
  <c r="N326" i="1"/>
  <c r="J326" i="1"/>
  <c r="F326" i="1"/>
  <c r="B326" i="1"/>
  <c r="T325" i="1"/>
  <c r="P325" i="1"/>
  <c r="L325" i="1"/>
  <c r="H325" i="1"/>
  <c r="D325" i="1"/>
  <c r="V324" i="1"/>
  <c r="R324" i="1"/>
  <c r="N324" i="1"/>
  <c r="J324" i="1"/>
  <c r="F324" i="1"/>
  <c r="B324" i="1"/>
  <c r="T323" i="1"/>
  <c r="P323" i="1"/>
  <c r="L323" i="1"/>
  <c r="H323" i="1"/>
  <c r="D323" i="1"/>
  <c r="V322" i="1"/>
  <c r="R322" i="1"/>
  <c r="N322" i="1"/>
  <c r="J322" i="1"/>
  <c r="F322" i="1"/>
  <c r="B322" i="1"/>
  <c r="T321" i="1"/>
  <c r="P321" i="1"/>
  <c r="L321" i="1"/>
  <c r="H321" i="1"/>
  <c r="D321" i="1"/>
  <c r="V320" i="1"/>
  <c r="R320" i="1"/>
  <c r="N320" i="1"/>
  <c r="J320" i="1"/>
  <c r="F320" i="1"/>
  <c r="B320" i="1"/>
  <c r="T319" i="1"/>
  <c r="P319" i="1"/>
  <c r="L319" i="1"/>
  <c r="H319" i="1"/>
  <c r="D319" i="1"/>
  <c r="V318" i="1"/>
  <c r="R318" i="1"/>
  <c r="N318" i="1"/>
  <c r="J318" i="1"/>
  <c r="F318" i="1"/>
  <c r="B318" i="1"/>
  <c r="T317" i="1"/>
  <c r="P317" i="1"/>
  <c r="L317" i="1"/>
  <c r="H317" i="1"/>
  <c r="D317" i="1"/>
  <c r="V316" i="1"/>
  <c r="R316" i="1"/>
  <c r="N316" i="1"/>
  <c r="J316" i="1"/>
  <c r="F316" i="1"/>
  <c r="B316" i="1"/>
  <c r="T315" i="1"/>
  <c r="P315" i="1"/>
  <c r="L315" i="1"/>
  <c r="H315" i="1"/>
  <c r="D315" i="1"/>
  <c r="V314" i="1"/>
  <c r="R314" i="1"/>
  <c r="N314" i="1"/>
  <c r="J314" i="1"/>
  <c r="F314" i="1"/>
  <c r="B314" i="1"/>
  <c r="T313" i="1"/>
  <c r="P313" i="1"/>
  <c r="L313" i="1"/>
  <c r="H313" i="1"/>
  <c r="D313" i="1"/>
  <c r="V312" i="1"/>
  <c r="R312" i="1"/>
  <c r="N312" i="1"/>
  <c r="J312" i="1"/>
  <c r="F312" i="1"/>
  <c r="B312" i="1"/>
  <c r="T311" i="1"/>
  <c r="P311" i="1"/>
  <c r="L311" i="1"/>
  <c r="H311" i="1"/>
  <c r="D311" i="1"/>
  <c r="V310" i="1"/>
  <c r="R310" i="1"/>
  <c r="N310" i="1"/>
  <c r="J310" i="1"/>
  <c r="F310" i="1"/>
  <c r="B310" i="1"/>
  <c r="T309" i="1"/>
  <c r="P309" i="1"/>
  <c r="L309" i="1"/>
  <c r="H309" i="1"/>
  <c r="D309" i="1"/>
  <c r="V308" i="1"/>
  <c r="R308" i="1"/>
  <c r="N308" i="1"/>
  <c r="J308" i="1"/>
  <c r="F308" i="1"/>
  <c r="B308" i="1"/>
  <c r="T307" i="1"/>
  <c r="P307" i="1"/>
  <c r="L307" i="1"/>
  <c r="H307" i="1"/>
  <c r="D307" i="1"/>
  <c r="V306" i="1"/>
  <c r="R306" i="1"/>
  <c r="N306" i="1"/>
  <c r="J306" i="1"/>
  <c r="F306" i="1"/>
  <c r="B306" i="1"/>
  <c r="T305" i="1"/>
  <c r="P305" i="1"/>
  <c r="L305" i="1"/>
  <c r="H305" i="1"/>
  <c r="D305" i="1"/>
  <c r="V304" i="1"/>
  <c r="R304" i="1"/>
  <c r="N304" i="1"/>
  <c r="J304" i="1"/>
  <c r="F304" i="1"/>
  <c r="B304" i="1"/>
  <c r="T303" i="1"/>
  <c r="P303" i="1"/>
  <c r="L303" i="1"/>
  <c r="H303" i="1"/>
  <c r="D303" i="1"/>
  <c r="V302" i="1"/>
  <c r="R302" i="1"/>
  <c r="N302" i="1"/>
  <c r="J302" i="1"/>
  <c r="F302" i="1"/>
  <c r="B302" i="1"/>
  <c r="T301" i="1"/>
  <c r="P301" i="1"/>
  <c r="L301" i="1"/>
  <c r="H301" i="1"/>
  <c r="D301" i="1"/>
  <c r="V300" i="1"/>
  <c r="R300" i="1"/>
  <c r="N300" i="1"/>
  <c r="J300" i="1"/>
  <c r="F300" i="1"/>
  <c r="B300" i="1"/>
  <c r="T299" i="1"/>
  <c r="P299" i="1"/>
  <c r="L299" i="1"/>
  <c r="H299" i="1"/>
  <c r="D299" i="1"/>
  <c r="V298" i="1"/>
  <c r="R298" i="1"/>
  <c r="N298" i="1"/>
  <c r="J298" i="1"/>
  <c r="F298" i="1"/>
  <c r="B298" i="1"/>
  <c r="T297" i="1"/>
  <c r="P297" i="1"/>
  <c r="L297" i="1"/>
  <c r="H297" i="1"/>
  <c r="D297" i="1"/>
  <c r="A296" i="1"/>
  <c r="S294" i="1"/>
  <c r="O294" i="1"/>
  <c r="K294" i="1"/>
  <c r="G294" i="1"/>
  <c r="C294" i="1"/>
  <c r="U293" i="1"/>
  <c r="Q293" i="1"/>
  <c r="M293" i="1"/>
  <c r="I293" i="1"/>
  <c r="E293" i="1"/>
  <c r="A293" i="1"/>
  <c r="S292" i="1"/>
  <c r="O292" i="1"/>
  <c r="K292" i="1"/>
  <c r="G292" i="1"/>
  <c r="C292" i="1"/>
  <c r="U291" i="1"/>
  <c r="Q291" i="1"/>
  <c r="M291" i="1"/>
  <c r="I291" i="1"/>
  <c r="E291" i="1"/>
  <c r="A291" i="1"/>
  <c r="S290" i="1"/>
  <c r="O290" i="1"/>
  <c r="K290" i="1"/>
  <c r="G290" i="1"/>
  <c r="C290" i="1"/>
  <c r="U289" i="1"/>
  <c r="Q289" i="1"/>
  <c r="M289" i="1"/>
  <c r="I289" i="1"/>
  <c r="E289" i="1"/>
  <c r="A289" i="1"/>
  <c r="S288" i="1"/>
  <c r="O288" i="1"/>
  <c r="K288" i="1"/>
  <c r="G288" i="1"/>
  <c r="C288" i="1"/>
  <c r="U287" i="1"/>
  <c r="Q287" i="1"/>
  <c r="M287" i="1"/>
  <c r="I287" i="1"/>
  <c r="E287" i="1"/>
  <c r="A287" i="1"/>
  <c r="S286" i="1"/>
  <c r="O286" i="1"/>
  <c r="K286" i="1"/>
  <c r="G286" i="1"/>
  <c r="C286" i="1"/>
  <c r="U285" i="1"/>
  <c r="Q285" i="1"/>
  <c r="M285" i="1"/>
  <c r="I285" i="1"/>
  <c r="E285" i="1"/>
  <c r="A285" i="1"/>
  <c r="S284" i="1"/>
  <c r="O284" i="1"/>
  <c r="K284" i="1"/>
  <c r="G284" i="1"/>
  <c r="C284" i="1"/>
  <c r="U283" i="1"/>
  <c r="Q283" i="1"/>
  <c r="M283" i="1"/>
  <c r="I283" i="1"/>
  <c r="E283" i="1"/>
  <c r="A283" i="1"/>
  <c r="S282" i="1"/>
  <c r="O282" i="1"/>
  <c r="K282" i="1"/>
  <c r="G282" i="1"/>
  <c r="C282" i="1"/>
  <c r="U281" i="1"/>
  <c r="Q281" i="1"/>
  <c r="M281" i="1"/>
  <c r="I281" i="1"/>
  <c r="E281" i="1"/>
  <c r="A281" i="1"/>
  <c r="S280" i="1"/>
  <c r="O280" i="1"/>
  <c r="K280" i="1"/>
  <c r="G280" i="1"/>
  <c r="C280" i="1"/>
  <c r="U279" i="1"/>
  <c r="Q279" i="1"/>
  <c r="M279" i="1"/>
  <c r="I279" i="1"/>
  <c r="E279" i="1"/>
  <c r="A279" i="1"/>
  <c r="S278" i="1"/>
  <c r="O278" i="1"/>
  <c r="K278" i="1"/>
  <c r="G278" i="1"/>
  <c r="C278" i="1"/>
  <c r="U277" i="1"/>
  <c r="Q277" i="1"/>
  <c r="M277" i="1"/>
  <c r="I277" i="1"/>
  <c r="E277" i="1"/>
  <c r="A277" i="1"/>
  <c r="S276" i="1"/>
  <c r="O276" i="1"/>
  <c r="K276" i="1"/>
  <c r="G276" i="1"/>
  <c r="C276" i="1"/>
  <c r="U275" i="1"/>
  <c r="Q275" i="1"/>
  <c r="M275" i="1"/>
  <c r="I275" i="1"/>
  <c r="E275" i="1"/>
  <c r="A275" i="1"/>
  <c r="S274" i="1"/>
  <c r="O274" i="1"/>
  <c r="K274" i="1"/>
  <c r="G274" i="1"/>
  <c r="C274" i="1"/>
  <c r="U273" i="1"/>
  <c r="Q273" i="1"/>
  <c r="M273" i="1"/>
  <c r="I273" i="1"/>
  <c r="E273" i="1"/>
  <c r="A273" i="1"/>
  <c r="S272" i="1"/>
  <c r="O272" i="1"/>
  <c r="K272" i="1"/>
  <c r="G272" i="1"/>
  <c r="C272" i="1"/>
  <c r="U271" i="1"/>
  <c r="Q271" i="1"/>
  <c r="M271" i="1"/>
  <c r="I271" i="1"/>
  <c r="E271" i="1"/>
  <c r="A271" i="1"/>
  <c r="S270" i="1"/>
  <c r="O270" i="1"/>
  <c r="K270" i="1"/>
  <c r="G270" i="1"/>
  <c r="C270" i="1"/>
  <c r="U269" i="1"/>
  <c r="Q269" i="1"/>
  <c r="M269" i="1"/>
  <c r="I269" i="1"/>
  <c r="E269" i="1"/>
  <c r="A269" i="1"/>
  <c r="S268" i="1"/>
  <c r="O268" i="1"/>
  <c r="K268" i="1"/>
  <c r="G268" i="1"/>
  <c r="S504" i="1"/>
  <c r="F460" i="1"/>
  <c r="J448" i="1"/>
  <c r="R436" i="1"/>
  <c r="P425" i="1"/>
  <c r="E418" i="1"/>
  <c r="V414" i="1"/>
  <c r="B412" i="1"/>
  <c r="D409" i="1"/>
  <c r="F406" i="1"/>
  <c r="H403" i="1"/>
  <c r="J400" i="1"/>
  <c r="L397" i="1"/>
  <c r="N394" i="1"/>
  <c r="P391" i="1"/>
  <c r="R388" i="1"/>
  <c r="T385" i="1"/>
  <c r="V382" i="1"/>
  <c r="C378" i="1"/>
  <c r="E375" i="1"/>
  <c r="G372" i="1"/>
  <c r="I369" i="1"/>
  <c r="K366" i="1"/>
  <c r="M363" i="1"/>
  <c r="O360" i="1"/>
  <c r="Q357" i="1"/>
  <c r="S354" i="1"/>
  <c r="U351" i="1"/>
  <c r="B350" i="1"/>
  <c r="N348" i="1"/>
  <c r="D347" i="1"/>
  <c r="P345" i="1"/>
  <c r="F344" i="1"/>
  <c r="R342" i="1"/>
  <c r="H341" i="1"/>
  <c r="C340" i="1"/>
  <c r="D339" i="1"/>
  <c r="F336" i="1"/>
  <c r="J335" i="1"/>
  <c r="P334" i="1"/>
  <c r="V333" i="1"/>
  <c r="F333" i="1"/>
  <c r="L332" i="1"/>
  <c r="R331" i="1"/>
  <c r="B331" i="1"/>
  <c r="H330" i="1"/>
  <c r="N329" i="1"/>
  <c r="T328" i="1"/>
  <c r="D328" i="1"/>
  <c r="J327" i="1"/>
  <c r="P326" i="1"/>
  <c r="V325" i="1"/>
  <c r="F325" i="1"/>
  <c r="L324" i="1"/>
  <c r="R323" i="1"/>
  <c r="B323" i="1"/>
  <c r="H322" i="1"/>
  <c r="N321" i="1"/>
  <c r="T320" i="1"/>
  <c r="D320" i="1"/>
  <c r="J319" i="1"/>
  <c r="P318" i="1"/>
  <c r="V317" i="1"/>
  <c r="F317" i="1"/>
  <c r="L316" i="1"/>
  <c r="R315" i="1"/>
  <c r="B315" i="1"/>
  <c r="H314" i="1"/>
  <c r="N313" i="1"/>
  <c r="T312" i="1"/>
  <c r="D312" i="1"/>
  <c r="J311" i="1"/>
  <c r="P310" i="1"/>
  <c r="V309" i="1"/>
  <c r="F309" i="1"/>
  <c r="L308" i="1"/>
  <c r="R307" i="1"/>
  <c r="B307" i="1"/>
  <c r="H306" i="1"/>
  <c r="N305" i="1"/>
  <c r="T304" i="1"/>
  <c r="D304" i="1"/>
  <c r="J303" i="1"/>
  <c r="P302" i="1"/>
  <c r="V301" i="1"/>
  <c r="F301" i="1"/>
  <c r="L300" i="1"/>
  <c r="R299" i="1"/>
  <c r="B299" i="1"/>
  <c r="H298" i="1"/>
  <c r="N297" i="1"/>
  <c r="U294" i="1"/>
  <c r="E294" i="1"/>
  <c r="K293" i="1"/>
  <c r="Q292" i="1"/>
  <c r="A292" i="1"/>
  <c r="G291" i="1"/>
  <c r="M290" i="1"/>
  <c r="S289" i="1"/>
  <c r="C289" i="1"/>
  <c r="I288" i="1"/>
  <c r="O287" i="1"/>
  <c r="U286" i="1"/>
  <c r="E286" i="1"/>
  <c r="K285" i="1"/>
  <c r="Q284" i="1"/>
  <c r="A284" i="1"/>
  <c r="G283" i="1"/>
  <c r="M282" i="1"/>
  <c r="S281" i="1"/>
  <c r="C281" i="1"/>
  <c r="I280" i="1"/>
  <c r="O279" i="1"/>
  <c r="U278" i="1"/>
  <c r="E278" i="1"/>
  <c r="K277" i="1"/>
  <c r="U276" i="1"/>
  <c r="M276" i="1"/>
  <c r="E276" i="1"/>
  <c r="S275" i="1"/>
  <c r="K275" i="1"/>
  <c r="C275" i="1"/>
  <c r="Q274" i="1"/>
  <c r="I274" i="1"/>
  <c r="A274" i="1"/>
  <c r="O273" i="1"/>
  <c r="G273" i="1"/>
  <c r="U272" i="1"/>
  <c r="M272" i="1"/>
  <c r="E272" i="1"/>
  <c r="S271" i="1"/>
  <c r="K271" i="1"/>
  <c r="C271" i="1"/>
  <c r="Q270" i="1"/>
  <c r="I270" i="1"/>
  <c r="A270" i="1"/>
  <c r="O269" i="1"/>
  <c r="G269" i="1"/>
  <c r="U268" i="1"/>
  <c r="M268" i="1"/>
  <c r="E268" i="1"/>
  <c r="V267" i="1"/>
  <c r="Q267" i="1"/>
  <c r="K267" i="1"/>
  <c r="F267" i="1"/>
  <c r="A267" i="1"/>
  <c r="Q266" i="1"/>
  <c r="L266" i="1"/>
  <c r="G266" i="1"/>
  <c r="A266" i="1"/>
  <c r="R265" i="1"/>
  <c r="M265" i="1"/>
  <c r="I265" i="1"/>
  <c r="E265" i="1"/>
  <c r="A265" i="1"/>
  <c r="S264" i="1"/>
  <c r="O264" i="1"/>
  <c r="K264" i="1"/>
  <c r="G264" i="1"/>
  <c r="C264" i="1"/>
  <c r="U263" i="1"/>
  <c r="Q263" i="1"/>
  <c r="M263" i="1"/>
  <c r="I263" i="1"/>
  <c r="E263" i="1"/>
  <c r="A263" i="1"/>
  <c r="S262" i="1"/>
  <c r="O262" i="1"/>
  <c r="K262" i="1"/>
  <c r="G262" i="1"/>
  <c r="C262" i="1"/>
  <c r="U261" i="1"/>
  <c r="Q261" i="1"/>
  <c r="M261" i="1"/>
  <c r="I261" i="1"/>
  <c r="E261" i="1"/>
  <c r="A261" i="1"/>
  <c r="S260" i="1"/>
  <c r="O260" i="1"/>
  <c r="K260" i="1"/>
  <c r="G260" i="1"/>
  <c r="C260" i="1"/>
  <c r="U259" i="1"/>
  <c r="Q259" i="1"/>
  <c r="M259" i="1"/>
  <c r="I259" i="1"/>
  <c r="E259" i="1"/>
  <c r="A259" i="1"/>
  <c r="S258" i="1"/>
  <c r="O258" i="1"/>
  <c r="K258" i="1"/>
  <c r="G258" i="1"/>
  <c r="C258" i="1"/>
  <c r="U257" i="1"/>
  <c r="Q257" i="1"/>
  <c r="M257" i="1"/>
  <c r="I257" i="1"/>
  <c r="E257" i="1"/>
  <c r="A257" i="1"/>
  <c r="S256" i="1"/>
  <c r="O256" i="1"/>
  <c r="K256" i="1"/>
  <c r="G256" i="1"/>
  <c r="C256" i="1"/>
  <c r="U255" i="1"/>
  <c r="Q255" i="1"/>
  <c r="M255" i="1"/>
  <c r="I255" i="1"/>
  <c r="E255" i="1"/>
  <c r="A255" i="1"/>
  <c r="T252" i="1"/>
  <c r="P252" i="1"/>
  <c r="L252" i="1"/>
  <c r="H252" i="1"/>
  <c r="D252" i="1"/>
  <c r="V251" i="1"/>
  <c r="R251" i="1"/>
  <c r="N251" i="1"/>
  <c r="J251" i="1"/>
  <c r="F251" i="1"/>
  <c r="B251" i="1"/>
  <c r="T250" i="1"/>
  <c r="P250" i="1"/>
  <c r="L250" i="1"/>
  <c r="H250" i="1"/>
  <c r="D250" i="1"/>
  <c r="V249" i="1"/>
  <c r="R249" i="1"/>
  <c r="N249" i="1"/>
  <c r="J249" i="1"/>
  <c r="F249" i="1"/>
  <c r="B249" i="1"/>
  <c r="T248" i="1"/>
  <c r="P248" i="1"/>
  <c r="L248" i="1"/>
  <c r="H248" i="1"/>
  <c r="D248" i="1"/>
  <c r="V247" i="1"/>
  <c r="R247" i="1"/>
  <c r="N247" i="1"/>
  <c r="J247" i="1"/>
  <c r="F247" i="1"/>
  <c r="B247" i="1"/>
  <c r="T246" i="1"/>
  <c r="P246" i="1"/>
  <c r="L246" i="1"/>
  <c r="H246" i="1"/>
  <c r="D246" i="1"/>
  <c r="V245" i="1"/>
  <c r="R245" i="1"/>
  <c r="N245" i="1"/>
  <c r="J245" i="1"/>
  <c r="F245" i="1"/>
  <c r="B245" i="1"/>
  <c r="T244" i="1"/>
  <c r="P244" i="1"/>
  <c r="L244" i="1"/>
  <c r="H244" i="1"/>
  <c r="D244" i="1"/>
  <c r="V243" i="1"/>
  <c r="R243" i="1"/>
  <c r="N243" i="1"/>
  <c r="J243" i="1"/>
  <c r="F243" i="1"/>
  <c r="B243" i="1"/>
  <c r="T242" i="1"/>
  <c r="P242" i="1"/>
  <c r="L242" i="1"/>
  <c r="H242" i="1"/>
  <c r="D242" i="1"/>
  <c r="V241" i="1"/>
  <c r="R241" i="1"/>
  <c r="N241" i="1"/>
  <c r="J241" i="1"/>
  <c r="F241" i="1"/>
  <c r="B241" i="1"/>
  <c r="T240" i="1"/>
  <c r="P240" i="1"/>
  <c r="L240" i="1"/>
  <c r="H240" i="1"/>
  <c r="D240" i="1"/>
  <c r="V239" i="1"/>
  <c r="R239" i="1"/>
  <c r="N239" i="1"/>
  <c r="J239" i="1"/>
  <c r="F239" i="1"/>
  <c r="B239" i="1"/>
  <c r="T238" i="1"/>
  <c r="P238" i="1"/>
  <c r="L238" i="1"/>
  <c r="H238" i="1"/>
  <c r="D238" i="1"/>
  <c r="V237" i="1"/>
  <c r="R237" i="1"/>
  <c r="N237" i="1"/>
  <c r="J237" i="1"/>
  <c r="F237" i="1"/>
  <c r="B237" i="1"/>
  <c r="T236" i="1"/>
  <c r="P236" i="1"/>
  <c r="L236" i="1"/>
  <c r="H236" i="1"/>
  <c r="D236" i="1"/>
  <c r="V235" i="1"/>
  <c r="R235" i="1"/>
  <c r="N235" i="1"/>
  <c r="J235" i="1"/>
  <c r="F235" i="1"/>
  <c r="B235" i="1"/>
  <c r="T234" i="1"/>
  <c r="P234" i="1"/>
  <c r="L234" i="1"/>
  <c r="H234" i="1"/>
  <c r="D234" i="1"/>
  <c r="V233" i="1"/>
  <c r="R233" i="1"/>
  <c r="N233" i="1"/>
  <c r="J233" i="1"/>
  <c r="F233" i="1"/>
  <c r="B233" i="1"/>
  <c r="T232" i="1"/>
  <c r="P232" i="1"/>
  <c r="L232" i="1"/>
  <c r="H232" i="1"/>
  <c r="D232" i="1"/>
  <c r="V231" i="1"/>
  <c r="R231" i="1"/>
  <c r="N231" i="1"/>
  <c r="J231" i="1"/>
  <c r="F231" i="1"/>
  <c r="B231" i="1"/>
  <c r="T230" i="1"/>
  <c r="P230" i="1"/>
  <c r="L230" i="1"/>
  <c r="H230" i="1"/>
  <c r="D230" i="1"/>
  <c r="V229" i="1"/>
  <c r="R229" i="1"/>
  <c r="N229" i="1"/>
  <c r="J229" i="1"/>
  <c r="F229" i="1"/>
  <c r="B229" i="1"/>
  <c r="T228" i="1"/>
  <c r="P228" i="1"/>
  <c r="L228" i="1"/>
  <c r="H228" i="1"/>
  <c r="D228" i="1"/>
  <c r="V227" i="1"/>
  <c r="R227" i="1"/>
  <c r="N227" i="1"/>
  <c r="J227" i="1"/>
  <c r="F227" i="1"/>
  <c r="B227" i="1"/>
  <c r="T226" i="1"/>
  <c r="P226" i="1"/>
  <c r="L226" i="1"/>
  <c r="H226" i="1"/>
  <c r="D226" i="1"/>
  <c r="V225" i="1"/>
  <c r="R225" i="1"/>
  <c r="N225" i="1"/>
  <c r="J225" i="1"/>
  <c r="F225" i="1"/>
  <c r="B225" i="1"/>
  <c r="T224" i="1"/>
  <c r="P224" i="1"/>
  <c r="L224" i="1"/>
  <c r="H224" i="1"/>
  <c r="D224" i="1"/>
  <c r="V223" i="1"/>
  <c r="R223" i="1"/>
  <c r="N223" i="1"/>
  <c r="J223" i="1"/>
  <c r="F223" i="1"/>
  <c r="B223" i="1"/>
  <c r="T222" i="1"/>
  <c r="P222" i="1"/>
  <c r="L222" i="1"/>
  <c r="H222" i="1"/>
  <c r="D222" i="1"/>
  <c r="V221" i="1"/>
  <c r="R221" i="1"/>
  <c r="N221" i="1"/>
  <c r="J221" i="1"/>
  <c r="F221" i="1"/>
  <c r="B221" i="1"/>
  <c r="T220" i="1"/>
  <c r="P220" i="1"/>
  <c r="L220" i="1"/>
  <c r="H220" i="1"/>
  <c r="D220" i="1"/>
  <c r="V219" i="1"/>
  <c r="R219" i="1"/>
  <c r="N219" i="1"/>
  <c r="J219" i="1"/>
  <c r="F219" i="1"/>
  <c r="B219" i="1"/>
  <c r="T218" i="1"/>
  <c r="P218" i="1"/>
  <c r="L218" i="1"/>
  <c r="H218" i="1"/>
  <c r="D218" i="1"/>
  <c r="V217" i="1"/>
  <c r="R217" i="1"/>
  <c r="N217" i="1"/>
  <c r="J217" i="1"/>
  <c r="F217" i="1"/>
  <c r="B217" i="1"/>
  <c r="T216" i="1"/>
  <c r="P216" i="1"/>
  <c r="L216" i="1"/>
  <c r="H216" i="1"/>
  <c r="D216" i="1"/>
  <c r="V215" i="1"/>
  <c r="R215" i="1"/>
  <c r="N215" i="1"/>
  <c r="J215" i="1"/>
  <c r="F215" i="1"/>
  <c r="B215" i="1"/>
  <c r="E493" i="1"/>
  <c r="D457" i="1"/>
  <c r="L445" i="1"/>
  <c r="T433" i="1"/>
  <c r="F424" i="1"/>
  <c r="E417" i="1"/>
  <c r="F414" i="1"/>
  <c r="H411" i="1"/>
  <c r="J408" i="1"/>
  <c r="L405" i="1"/>
  <c r="N402" i="1"/>
  <c r="P399" i="1"/>
  <c r="R396" i="1"/>
  <c r="T393" i="1"/>
  <c r="V390" i="1"/>
  <c r="B388" i="1"/>
  <c r="D385" i="1"/>
  <c r="F382" i="1"/>
  <c r="I377" i="1"/>
  <c r="K374" i="1"/>
  <c r="M371" i="1"/>
  <c r="O368" i="1"/>
  <c r="Q365" i="1"/>
  <c r="S362" i="1"/>
  <c r="U359" i="1"/>
  <c r="A357" i="1"/>
  <c r="C354" i="1"/>
  <c r="E351" i="1"/>
  <c r="P349" i="1"/>
  <c r="F348" i="1"/>
  <c r="R346" i="1"/>
  <c r="H345" i="1"/>
  <c r="T343" i="1"/>
  <c r="J342" i="1"/>
  <c r="V340" i="1"/>
  <c r="T339" i="1"/>
  <c r="V336" i="1"/>
  <c r="V335" i="1"/>
  <c r="F335" i="1"/>
  <c r="L334" i="1"/>
  <c r="R333" i="1"/>
  <c r="B333" i="1"/>
  <c r="H332" i="1"/>
  <c r="N331" i="1"/>
  <c r="T330" i="1"/>
  <c r="D330" i="1"/>
  <c r="J329" i="1"/>
  <c r="P328" i="1"/>
  <c r="V327" i="1"/>
  <c r="F327" i="1"/>
  <c r="L326" i="1"/>
  <c r="R325" i="1"/>
  <c r="B325" i="1"/>
  <c r="H324" i="1"/>
  <c r="N323" i="1"/>
  <c r="T322" i="1"/>
  <c r="D322" i="1"/>
  <c r="J321" i="1"/>
  <c r="P320" i="1"/>
  <c r="V319" i="1"/>
  <c r="F319" i="1"/>
  <c r="L318" i="1"/>
  <c r="R317" i="1"/>
  <c r="B317" i="1"/>
  <c r="H316" i="1"/>
  <c r="N315" i="1"/>
  <c r="T314" i="1"/>
  <c r="D314" i="1"/>
  <c r="J313" i="1"/>
  <c r="P312" i="1"/>
  <c r="V311" i="1"/>
  <c r="F311" i="1"/>
  <c r="L310" i="1"/>
  <c r="R309" i="1"/>
  <c r="B309" i="1"/>
  <c r="H308" i="1"/>
  <c r="N307" i="1"/>
  <c r="T306" i="1"/>
  <c r="D306" i="1"/>
  <c r="J305" i="1"/>
  <c r="P304" i="1"/>
  <c r="V303" i="1"/>
  <c r="F303" i="1"/>
  <c r="L302" i="1"/>
  <c r="R301" i="1"/>
  <c r="B301" i="1"/>
  <c r="H300" i="1"/>
  <c r="N299" i="1"/>
  <c r="T298" i="1"/>
  <c r="D298" i="1"/>
  <c r="J297" i="1"/>
  <c r="Q294" i="1"/>
  <c r="A294" i="1"/>
  <c r="G293" i="1"/>
  <c r="M292" i="1"/>
  <c r="S291" i="1"/>
  <c r="C291" i="1"/>
  <c r="I290" i="1"/>
  <c r="O289" i="1"/>
  <c r="U288" i="1"/>
  <c r="E288" i="1"/>
  <c r="K287" i="1"/>
  <c r="Q286" i="1"/>
  <c r="A286" i="1"/>
  <c r="G285" i="1"/>
  <c r="M284" i="1"/>
  <c r="S283" i="1"/>
  <c r="C283" i="1"/>
  <c r="I282" i="1"/>
  <c r="O281" i="1"/>
  <c r="U280" i="1"/>
  <c r="E280" i="1"/>
  <c r="K279" i="1"/>
  <c r="Q278" i="1"/>
  <c r="A278" i="1"/>
  <c r="G277" i="1"/>
  <c r="T276" i="1"/>
  <c r="L276" i="1"/>
  <c r="D276" i="1"/>
  <c r="R275" i="1"/>
  <c r="J275" i="1"/>
  <c r="B275" i="1"/>
  <c r="P274" i="1"/>
  <c r="H274" i="1"/>
  <c r="V273" i="1"/>
  <c r="N273" i="1"/>
  <c r="F273" i="1"/>
  <c r="T272" i="1"/>
  <c r="L272" i="1"/>
  <c r="D272" i="1"/>
  <c r="R271" i="1"/>
  <c r="J271" i="1"/>
  <c r="B271" i="1"/>
  <c r="P270" i="1"/>
  <c r="H270" i="1"/>
  <c r="V269" i="1"/>
  <c r="N269" i="1"/>
  <c r="F269" i="1"/>
  <c r="T268" i="1"/>
  <c r="L268" i="1"/>
  <c r="D268" i="1"/>
  <c r="U267" i="1"/>
  <c r="O267" i="1"/>
  <c r="J267" i="1"/>
  <c r="E267" i="1"/>
  <c r="U266" i="1"/>
  <c r="P266" i="1"/>
  <c r="K266" i="1"/>
  <c r="E266" i="1"/>
  <c r="V265" i="1"/>
  <c r="Q265" i="1"/>
  <c r="L265" i="1"/>
  <c r="H265" i="1"/>
  <c r="D265" i="1"/>
  <c r="V264" i="1"/>
  <c r="R264" i="1"/>
  <c r="N264" i="1"/>
  <c r="J264" i="1"/>
  <c r="F264" i="1"/>
  <c r="B264" i="1"/>
  <c r="T263" i="1"/>
  <c r="P263" i="1"/>
  <c r="L263" i="1"/>
  <c r="H263" i="1"/>
  <c r="D263" i="1"/>
  <c r="V262" i="1"/>
  <c r="R262" i="1"/>
  <c r="N262" i="1"/>
  <c r="J262" i="1"/>
  <c r="F262" i="1"/>
  <c r="B262" i="1"/>
  <c r="T261" i="1"/>
  <c r="P261" i="1"/>
  <c r="L261" i="1"/>
  <c r="H261" i="1"/>
  <c r="D261" i="1"/>
  <c r="V260" i="1"/>
  <c r="R260" i="1"/>
  <c r="N260" i="1"/>
  <c r="J260" i="1"/>
  <c r="F260" i="1"/>
  <c r="B260" i="1"/>
  <c r="T259" i="1"/>
  <c r="P259" i="1"/>
  <c r="L259" i="1"/>
  <c r="H259" i="1"/>
  <c r="D259" i="1"/>
  <c r="V258" i="1"/>
  <c r="R258" i="1"/>
  <c r="N258" i="1"/>
  <c r="J258" i="1"/>
  <c r="F258" i="1"/>
  <c r="B258" i="1"/>
  <c r="T257" i="1"/>
  <c r="P257" i="1"/>
  <c r="L257" i="1"/>
  <c r="H257" i="1"/>
  <c r="D257" i="1"/>
  <c r="V256" i="1"/>
  <c r="R256" i="1"/>
  <c r="N256" i="1"/>
  <c r="J256" i="1"/>
  <c r="F256" i="1"/>
  <c r="B256" i="1"/>
  <c r="T255" i="1"/>
  <c r="P255" i="1"/>
  <c r="L255" i="1"/>
  <c r="H255" i="1"/>
  <c r="D255" i="1"/>
  <c r="A254" i="1"/>
  <c r="S252" i="1"/>
  <c r="O252" i="1"/>
  <c r="K252" i="1"/>
  <c r="G252" i="1"/>
  <c r="C252" i="1"/>
  <c r="U251" i="1"/>
  <c r="Q251" i="1"/>
  <c r="M251" i="1"/>
  <c r="I251" i="1"/>
  <c r="E251" i="1"/>
  <c r="A251" i="1"/>
  <c r="S250" i="1"/>
  <c r="O250" i="1"/>
  <c r="K250" i="1"/>
  <c r="G250" i="1"/>
  <c r="C250" i="1"/>
  <c r="U249" i="1"/>
  <c r="Q249" i="1"/>
  <c r="M249" i="1"/>
  <c r="I249" i="1"/>
  <c r="E249" i="1"/>
  <c r="A249" i="1"/>
  <c r="S248" i="1"/>
  <c r="O248" i="1"/>
  <c r="K248" i="1"/>
  <c r="G248" i="1"/>
  <c r="C248" i="1"/>
  <c r="U247" i="1"/>
  <c r="Q247" i="1"/>
  <c r="M247" i="1"/>
  <c r="I247" i="1"/>
  <c r="E247" i="1"/>
  <c r="A247" i="1"/>
  <c r="S246" i="1"/>
  <c r="O246" i="1"/>
  <c r="K246" i="1"/>
  <c r="G246" i="1"/>
  <c r="C246" i="1"/>
  <c r="U245" i="1"/>
  <c r="Q245" i="1"/>
  <c r="M245" i="1"/>
  <c r="I245" i="1"/>
  <c r="E245" i="1"/>
  <c r="A245" i="1"/>
  <c r="S244" i="1"/>
  <c r="O244" i="1"/>
  <c r="K244" i="1"/>
  <c r="G244" i="1"/>
  <c r="C244" i="1"/>
  <c r="U243" i="1"/>
  <c r="Q243" i="1"/>
  <c r="M243" i="1"/>
  <c r="I243" i="1"/>
  <c r="E243" i="1"/>
  <c r="A243" i="1"/>
  <c r="S242" i="1"/>
  <c r="O242" i="1"/>
  <c r="K242" i="1"/>
  <c r="G242" i="1"/>
  <c r="C242" i="1"/>
  <c r="U241" i="1"/>
  <c r="Q241" i="1"/>
  <c r="M241" i="1"/>
  <c r="I241" i="1"/>
  <c r="E241" i="1"/>
  <c r="A241" i="1"/>
  <c r="S240" i="1"/>
  <c r="O240" i="1"/>
  <c r="K240" i="1"/>
  <c r="G240" i="1"/>
  <c r="C240" i="1"/>
  <c r="U239" i="1"/>
  <c r="Q239" i="1"/>
  <c r="M239" i="1"/>
  <c r="I239" i="1"/>
  <c r="E239" i="1"/>
  <c r="A239" i="1"/>
  <c r="S238" i="1"/>
  <c r="O238" i="1"/>
  <c r="K238" i="1"/>
  <c r="G238" i="1"/>
  <c r="C238" i="1"/>
  <c r="U237" i="1"/>
  <c r="Q237" i="1"/>
  <c r="M237" i="1"/>
  <c r="I237" i="1"/>
  <c r="E237" i="1"/>
  <c r="A237" i="1"/>
  <c r="S236" i="1"/>
  <c r="O236" i="1"/>
  <c r="K236" i="1"/>
  <c r="G236" i="1"/>
  <c r="C236" i="1"/>
  <c r="U235" i="1"/>
  <c r="Q235" i="1"/>
  <c r="M235" i="1"/>
  <c r="I235" i="1"/>
  <c r="E235" i="1"/>
  <c r="A235" i="1"/>
  <c r="S234" i="1"/>
  <c r="O234" i="1"/>
  <c r="K234" i="1"/>
  <c r="G234" i="1"/>
  <c r="C234" i="1"/>
  <c r="U233" i="1"/>
  <c r="Q233" i="1"/>
  <c r="M233" i="1"/>
  <c r="I233" i="1"/>
  <c r="E233" i="1"/>
  <c r="A233" i="1"/>
  <c r="S232" i="1"/>
  <c r="O232" i="1"/>
  <c r="K232" i="1"/>
  <c r="G232" i="1"/>
  <c r="C232" i="1"/>
  <c r="U231" i="1"/>
  <c r="Q231" i="1"/>
  <c r="M231" i="1"/>
  <c r="I231" i="1"/>
  <c r="E231" i="1"/>
  <c r="A231" i="1"/>
  <c r="S230" i="1"/>
  <c r="O230" i="1"/>
  <c r="K230" i="1"/>
  <c r="G230" i="1"/>
  <c r="C230" i="1"/>
  <c r="U229" i="1"/>
  <c r="Q229" i="1"/>
  <c r="M229" i="1"/>
  <c r="I229" i="1"/>
  <c r="E229" i="1"/>
  <c r="A229" i="1"/>
  <c r="S228" i="1"/>
  <c r="O228" i="1"/>
  <c r="K228" i="1"/>
  <c r="G228" i="1"/>
  <c r="C228" i="1"/>
  <c r="U227" i="1"/>
  <c r="Q227" i="1"/>
  <c r="M227" i="1"/>
  <c r="I227" i="1"/>
  <c r="E227" i="1"/>
  <c r="A227" i="1"/>
  <c r="S226" i="1"/>
  <c r="O226" i="1"/>
  <c r="K226" i="1"/>
  <c r="G226" i="1"/>
  <c r="C226" i="1"/>
  <c r="U225" i="1"/>
  <c r="Q225" i="1"/>
  <c r="M225" i="1"/>
  <c r="I225" i="1"/>
  <c r="E225" i="1"/>
  <c r="A225" i="1"/>
  <c r="S224" i="1"/>
  <c r="O224" i="1"/>
  <c r="K224" i="1"/>
  <c r="G224" i="1"/>
  <c r="C224" i="1"/>
  <c r="U223" i="1"/>
  <c r="Q223" i="1"/>
  <c r="M223" i="1"/>
  <c r="I223" i="1"/>
  <c r="E223" i="1"/>
  <c r="A223" i="1"/>
  <c r="S222" i="1"/>
  <c r="O222" i="1"/>
  <c r="K222" i="1"/>
  <c r="G222" i="1"/>
  <c r="C222" i="1"/>
  <c r="U221" i="1"/>
  <c r="Q221" i="1"/>
  <c r="M221" i="1"/>
  <c r="I221" i="1"/>
  <c r="E221" i="1"/>
  <c r="A221" i="1"/>
  <c r="S220" i="1"/>
  <c r="O220" i="1"/>
  <c r="K220" i="1"/>
  <c r="G220" i="1"/>
  <c r="C220" i="1"/>
  <c r="U219" i="1"/>
  <c r="Q219" i="1"/>
  <c r="M219" i="1"/>
  <c r="I219" i="1"/>
  <c r="E219" i="1"/>
  <c r="A219" i="1"/>
  <c r="S218" i="1"/>
  <c r="O218" i="1"/>
  <c r="K218" i="1"/>
  <c r="G218" i="1"/>
  <c r="C218" i="1"/>
  <c r="U217" i="1"/>
  <c r="Q217" i="1"/>
  <c r="M217" i="1"/>
  <c r="I217" i="1"/>
  <c r="E217" i="1"/>
  <c r="A217" i="1"/>
  <c r="S216" i="1"/>
  <c r="O216" i="1"/>
  <c r="K216" i="1"/>
  <c r="G216" i="1"/>
  <c r="C216" i="1"/>
  <c r="U215" i="1"/>
  <c r="Q215" i="1"/>
  <c r="M215" i="1"/>
  <c r="I215" i="1"/>
  <c r="E215" i="1"/>
  <c r="A215" i="1"/>
  <c r="S214" i="1"/>
  <c r="O214" i="1"/>
  <c r="K214" i="1"/>
  <c r="G214" i="1"/>
  <c r="C214" i="1"/>
  <c r="U213" i="1"/>
  <c r="Q213" i="1"/>
  <c r="M213" i="1"/>
  <c r="I213" i="1"/>
  <c r="E213" i="1"/>
  <c r="A213" i="1"/>
  <c r="T210" i="1"/>
  <c r="P210" i="1"/>
  <c r="L210" i="1"/>
  <c r="H210" i="1"/>
  <c r="D210" i="1"/>
  <c r="V209" i="1"/>
  <c r="R209" i="1"/>
  <c r="N209" i="1"/>
  <c r="J209" i="1"/>
  <c r="F209" i="1"/>
  <c r="B209" i="1"/>
  <c r="T208" i="1"/>
  <c r="P208" i="1"/>
  <c r="L208" i="1"/>
  <c r="H208" i="1"/>
  <c r="D208" i="1"/>
  <c r="V207" i="1"/>
  <c r="R207" i="1"/>
  <c r="N207" i="1"/>
  <c r="J207" i="1"/>
  <c r="F207" i="1"/>
  <c r="B207" i="1"/>
  <c r="T206" i="1"/>
  <c r="P206" i="1"/>
  <c r="L206" i="1"/>
  <c r="H206" i="1"/>
  <c r="D206" i="1"/>
  <c r="V205" i="1"/>
  <c r="R205" i="1"/>
  <c r="N205" i="1"/>
  <c r="J205" i="1"/>
  <c r="F205" i="1"/>
  <c r="B205" i="1"/>
  <c r="T204" i="1"/>
  <c r="P204" i="1"/>
  <c r="L204" i="1"/>
  <c r="H204" i="1"/>
  <c r="D204" i="1"/>
  <c r="V203" i="1"/>
  <c r="R203" i="1"/>
  <c r="N203" i="1"/>
  <c r="J203" i="1"/>
  <c r="F203" i="1"/>
  <c r="B203" i="1"/>
  <c r="T202" i="1"/>
  <c r="P202" i="1"/>
  <c r="L202" i="1"/>
  <c r="H202" i="1"/>
  <c r="D202" i="1"/>
  <c r="V201" i="1"/>
  <c r="R201" i="1"/>
  <c r="N201" i="1"/>
  <c r="J201" i="1"/>
  <c r="F201" i="1"/>
  <c r="B201" i="1"/>
  <c r="T200" i="1"/>
  <c r="P200" i="1"/>
  <c r="L200" i="1"/>
  <c r="H200" i="1"/>
  <c r="D200" i="1"/>
  <c r="V199" i="1"/>
  <c r="R199" i="1"/>
  <c r="N199" i="1"/>
  <c r="J199" i="1"/>
  <c r="F199" i="1"/>
  <c r="B199" i="1"/>
  <c r="T198" i="1"/>
  <c r="P198" i="1"/>
  <c r="L198" i="1"/>
  <c r="H198" i="1"/>
  <c r="D198" i="1"/>
  <c r="V197" i="1"/>
  <c r="R197" i="1"/>
  <c r="N197" i="1"/>
  <c r="J197" i="1"/>
  <c r="F197" i="1"/>
  <c r="B197" i="1"/>
  <c r="T196" i="1"/>
  <c r="P196" i="1"/>
  <c r="L196" i="1"/>
  <c r="H196" i="1"/>
  <c r="M481" i="1"/>
  <c r="F454" i="1"/>
  <c r="N442" i="1"/>
  <c r="V430" i="1"/>
  <c r="S420" i="1"/>
  <c r="J416" i="1"/>
  <c r="L413" i="1"/>
  <c r="N410" i="1"/>
  <c r="P407" i="1"/>
  <c r="R404" i="1"/>
  <c r="T401" i="1"/>
  <c r="V398" i="1"/>
  <c r="B396" i="1"/>
  <c r="D393" i="1"/>
  <c r="F390" i="1"/>
  <c r="H387" i="1"/>
  <c r="J384" i="1"/>
  <c r="L381" i="1"/>
  <c r="O376" i="1"/>
  <c r="Q373" i="1"/>
  <c r="S370" i="1"/>
  <c r="U367" i="1"/>
  <c r="A365" i="1"/>
  <c r="C362" i="1"/>
  <c r="E359" i="1"/>
  <c r="G356" i="1"/>
  <c r="I353" i="1"/>
  <c r="R350" i="1"/>
  <c r="H349" i="1"/>
  <c r="T347" i="1"/>
  <c r="J346" i="1"/>
  <c r="V344" i="1"/>
  <c r="L343" i="1"/>
  <c r="B342" i="1"/>
  <c r="N340" i="1"/>
  <c r="O339" i="1"/>
  <c r="P336" i="1"/>
  <c r="R335" i="1"/>
  <c r="B335" i="1"/>
  <c r="H334" i="1"/>
  <c r="N333" i="1"/>
  <c r="T332" i="1"/>
  <c r="D332" i="1"/>
  <c r="J331" i="1"/>
  <c r="P330" i="1"/>
  <c r="V329" i="1"/>
  <c r="F329" i="1"/>
  <c r="L328" i="1"/>
  <c r="R327" i="1"/>
  <c r="B327" i="1"/>
  <c r="H326" i="1"/>
  <c r="N325" i="1"/>
  <c r="T324" i="1"/>
  <c r="D324" i="1"/>
  <c r="J323" i="1"/>
  <c r="P322" i="1"/>
  <c r="V321" i="1"/>
  <c r="F321" i="1"/>
  <c r="L320" i="1"/>
  <c r="R319" i="1"/>
  <c r="B319" i="1"/>
  <c r="H318" i="1"/>
  <c r="N317" i="1"/>
  <c r="T316" i="1"/>
  <c r="D316" i="1"/>
  <c r="J315" i="1"/>
  <c r="P314" i="1"/>
  <c r="V313" i="1"/>
  <c r="F313" i="1"/>
  <c r="L312" i="1"/>
  <c r="R311" i="1"/>
  <c r="B311" i="1"/>
  <c r="H310" i="1"/>
  <c r="N309" i="1"/>
  <c r="T308" i="1"/>
  <c r="D308" i="1"/>
  <c r="J307" i="1"/>
  <c r="P306" i="1"/>
  <c r="V305" i="1"/>
  <c r="F305" i="1"/>
  <c r="L304" i="1"/>
  <c r="R303" i="1"/>
  <c r="B303" i="1"/>
  <c r="H302" i="1"/>
  <c r="N301" i="1"/>
  <c r="T300" i="1"/>
  <c r="D300" i="1"/>
  <c r="J299" i="1"/>
  <c r="P298" i="1"/>
  <c r="V297" i="1"/>
  <c r="F297" i="1"/>
  <c r="M294" i="1"/>
  <c r="S293" i="1"/>
  <c r="C293" i="1"/>
  <c r="I292" i="1"/>
  <c r="O291" i="1"/>
  <c r="U290" i="1"/>
  <c r="E290" i="1"/>
  <c r="K289" i="1"/>
  <c r="Q288" i="1"/>
  <c r="A288" i="1"/>
  <c r="G287" i="1"/>
  <c r="M286" i="1"/>
  <c r="S285" i="1"/>
  <c r="C285" i="1"/>
  <c r="I284" i="1"/>
  <c r="O283" i="1"/>
  <c r="U282" i="1"/>
  <c r="E282" i="1"/>
  <c r="K281" i="1"/>
  <c r="Q280" i="1"/>
  <c r="A280" i="1"/>
  <c r="G279" i="1"/>
  <c r="M278" i="1"/>
  <c r="S277" i="1"/>
  <c r="C277" i="1"/>
  <c r="Q276" i="1"/>
  <c r="I276" i="1"/>
  <c r="A276" i="1"/>
  <c r="O275" i="1"/>
  <c r="G275" i="1"/>
  <c r="U274" i="1"/>
  <c r="M274" i="1"/>
  <c r="E274" i="1"/>
  <c r="S273" i="1"/>
  <c r="K273" i="1"/>
  <c r="C273" i="1"/>
  <c r="Q272" i="1"/>
  <c r="I272" i="1"/>
  <c r="A272" i="1"/>
  <c r="O271" i="1"/>
  <c r="G271" i="1"/>
  <c r="U270" i="1"/>
  <c r="M270" i="1"/>
  <c r="E270" i="1"/>
  <c r="S269" i="1"/>
  <c r="K269" i="1"/>
  <c r="C269" i="1"/>
  <c r="Q268" i="1"/>
  <c r="I268" i="1"/>
  <c r="C268" i="1"/>
  <c r="S267" i="1"/>
  <c r="N267" i="1"/>
  <c r="I267" i="1"/>
  <c r="C267" i="1"/>
  <c r="T266" i="1"/>
  <c r="O266" i="1"/>
  <c r="I266" i="1"/>
  <c r="D266" i="1"/>
  <c r="U265" i="1"/>
  <c r="O265" i="1"/>
  <c r="K265" i="1"/>
  <c r="G265" i="1"/>
  <c r="C265" i="1"/>
  <c r="U264" i="1"/>
  <c r="Q264" i="1"/>
  <c r="M264" i="1"/>
  <c r="I264" i="1"/>
  <c r="E264" i="1"/>
  <c r="A264" i="1"/>
  <c r="S263" i="1"/>
  <c r="O263" i="1"/>
  <c r="K263" i="1"/>
  <c r="G263" i="1"/>
  <c r="C263" i="1"/>
  <c r="U262" i="1"/>
  <c r="Q262" i="1"/>
  <c r="M262" i="1"/>
  <c r="I262" i="1"/>
  <c r="E262" i="1"/>
  <c r="A262" i="1"/>
  <c r="S261" i="1"/>
  <c r="O261" i="1"/>
  <c r="K261" i="1"/>
  <c r="G261" i="1"/>
  <c r="C261" i="1"/>
  <c r="U260" i="1"/>
  <c r="Q260" i="1"/>
  <c r="M260" i="1"/>
  <c r="I260" i="1"/>
  <c r="E260" i="1"/>
  <c r="A260" i="1"/>
  <c r="S259" i="1"/>
  <c r="O259" i="1"/>
  <c r="K259" i="1"/>
  <c r="G259" i="1"/>
  <c r="C259" i="1"/>
  <c r="U258" i="1"/>
  <c r="Q258" i="1"/>
  <c r="M258" i="1"/>
  <c r="I258" i="1"/>
  <c r="E258" i="1"/>
  <c r="A258" i="1"/>
  <c r="S257" i="1"/>
  <c r="O257" i="1"/>
  <c r="K257" i="1"/>
  <c r="G257" i="1"/>
  <c r="C257" i="1"/>
  <c r="U256" i="1"/>
  <c r="Q256" i="1"/>
  <c r="M256" i="1"/>
  <c r="I256" i="1"/>
  <c r="E256" i="1"/>
  <c r="A256" i="1"/>
  <c r="S255" i="1"/>
  <c r="O255" i="1"/>
  <c r="K255" i="1"/>
  <c r="G255" i="1"/>
  <c r="C255" i="1"/>
  <c r="V252" i="1"/>
  <c r="R252" i="1"/>
  <c r="N252" i="1"/>
  <c r="J252" i="1"/>
  <c r="F252" i="1"/>
  <c r="B252" i="1"/>
  <c r="T251" i="1"/>
  <c r="P251" i="1"/>
  <c r="L251" i="1"/>
  <c r="H251" i="1"/>
  <c r="D251" i="1"/>
  <c r="V250" i="1"/>
  <c r="R250" i="1"/>
  <c r="N250" i="1"/>
  <c r="J250" i="1"/>
  <c r="F250" i="1"/>
  <c r="B250" i="1"/>
  <c r="T249" i="1"/>
  <c r="P249" i="1"/>
  <c r="L249" i="1"/>
  <c r="H249" i="1"/>
  <c r="D249" i="1"/>
  <c r="V248" i="1"/>
  <c r="R248" i="1"/>
  <c r="N248" i="1"/>
  <c r="J248" i="1"/>
  <c r="F248" i="1"/>
  <c r="B248" i="1"/>
  <c r="T247" i="1"/>
  <c r="P247" i="1"/>
  <c r="L247" i="1"/>
  <c r="H247" i="1"/>
  <c r="D247" i="1"/>
  <c r="V246" i="1"/>
  <c r="R246" i="1"/>
  <c r="N246" i="1"/>
  <c r="J246" i="1"/>
  <c r="F246" i="1"/>
  <c r="B246" i="1"/>
  <c r="T245" i="1"/>
  <c r="P245" i="1"/>
  <c r="L245" i="1"/>
  <c r="H245" i="1"/>
  <c r="D245" i="1"/>
  <c r="V244" i="1"/>
  <c r="R244" i="1"/>
  <c r="N244" i="1"/>
  <c r="J244" i="1"/>
  <c r="F244" i="1"/>
  <c r="B244" i="1"/>
  <c r="T243" i="1"/>
  <c r="P243" i="1"/>
  <c r="L243" i="1"/>
  <c r="H243" i="1"/>
  <c r="D243" i="1"/>
  <c r="V242" i="1"/>
  <c r="R242" i="1"/>
  <c r="N242" i="1"/>
  <c r="J242" i="1"/>
  <c r="F242" i="1"/>
  <c r="B242" i="1"/>
  <c r="T241" i="1"/>
  <c r="P241" i="1"/>
  <c r="L241" i="1"/>
  <c r="H241" i="1"/>
  <c r="D241" i="1"/>
  <c r="V240" i="1"/>
  <c r="R240" i="1"/>
  <c r="N240" i="1"/>
  <c r="J240" i="1"/>
  <c r="F240" i="1"/>
  <c r="B240" i="1"/>
  <c r="T239" i="1"/>
  <c r="P239" i="1"/>
  <c r="L239" i="1"/>
  <c r="H239" i="1"/>
  <c r="D239" i="1"/>
  <c r="V238" i="1"/>
  <c r="R238" i="1"/>
  <c r="N238" i="1"/>
  <c r="J238" i="1"/>
  <c r="F238" i="1"/>
  <c r="B238" i="1"/>
  <c r="T237" i="1"/>
  <c r="P237" i="1"/>
  <c r="L237" i="1"/>
  <c r="H237" i="1"/>
  <c r="D237" i="1"/>
  <c r="V236" i="1"/>
  <c r="R236" i="1"/>
  <c r="N236" i="1"/>
  <c r="J236" i="1"/>
  <c r="F236" i="1"/>
  <c r="B236" i="1"/>
  <c r="T235" i="1"/>
  <c r="P235" i="1"/>
  <c r="L235" i="1"/>
  <c r="H235" i="1"/>
  <c r="D235" i="1"/>
  <c r="V234" i="1"/>
  <c r="R234" i="1"/>
  <c r="N234" i="1"/>
  <c r="J234" i="1"/>
  <c r="F234" i="1"/>
  <c r="B234" i="1"/>
  <c r="T233" i="1"/>
  <c r="P233" i="1"/>
  <c r="L233" i="1"/>
  <c r="H233" i="1"/>
  <c r="D233" i="1"/>
  <c r="V232" i="1"/>
  <c r="R232" i="1"/>
  <c r="N232" i="1"/>
  <c r="J232" i="1"/>
  <c r="F232" i="1"/>
  <c r="B232" i="1"/>
  <c r="T231" i="1"/>
  <c r="P231" i="1"/>
  <c r="L231" i="1"/>
  <c r="H231" i="1"/>
  <c r="D231" i="1"/>
  <c r="V230" i="1"/>
  <c r="R230" i="1"/>
  <c r="N230" i="1"/>
  <c r="J230" i="1"/>
  <c r="F230" i="1"/>
  <c r="B230" i="1"/>
  <c r="T229" i="1"/>
  <c r="P229" i="1"/>
  <c r="L229" i="1"/>
  <c r="H229" i="1"/>
  <c r="D229" i="1"/>
  <c r="V228" i="1"/>
  <c r="R228" i="1"/>
  <c r="N228" i="1"/>
  <c r="J228" i="1"/>
  <c r="F228" i="1"/>
  <c r="B228" i="1"/>
  <c r="T227" i="1"/>
  <c r="P227" i="1"/>
  <c r="L227" i="1"/>
  <c r="H227" i="1"/>
  <c r="D227" i="1"/>
  <c r="V226" i="1"/>
  <c r="R226" i="1"/>
  <c r="N226" i="1"/>
  <c r="J226" i="1"/>
  <c r="F226" i="1"/>
  <c r="B226" i="1"/>
  <c r="T225" i="1"/>
  <c r="P225" i="1"/>
  <c r="L225" i="1"/>
  <c r="H225" i="1"/>
  <c r="D225" i="1"/>
  <c r="V224" i="1"/>
  <c r="R224" i="1"/>
  <c r="N224" i="1"/>
  <c r="J224" i="1"/>
  <c r="F224" i="1"/>
  <c r="B224" i="1"/>
  <c r="T223" i="1"/>
  <c r="P223" i="1"/>
  <c r="L223" i="1"/>
  <c r="H223" i="1"/>
  <c r="D223" i="1"/>
  <c r="V222" i="1"/>
  <c r="R222" i="1"/>
  <c r="N222" i="1"/>
  <c r="J222" i="1"/>
  <c r="F222" i="1"/>
  <c r="B222" i="1"/>
  <c r="T221" i="1"/>
  <c r="P221" i="1"/>
  <c r="L221" i="1"/>
  <c r="H221" i="1"/>
  <c r="D221" i="1"/>
  <c r="V220" i="1"/>
  <c r="R220" i="1"/>
  <c r="N220" i="1"/>
  <c r="J220" i="1"/>
  <c r="F220" i="1"/>
  <c r="B220" i="1"/>
  <c r="T219" i="1"/>
  <c r="P219" i="1"/>
  <c r="L219" i="1"/>
  <c r="H219" i="1"/>
  <c r="D219" i="1"/>
  <c r="V218" i="1"/>
  <c r="R218" i="1"/>
  <c r="N218" i="1"/>
  <c r="J218" i="1"/>
  <c r="F218" i="1"/>
  <c r="B218" i="1"/>
  <c r="T217" i="1"/>
  <c r="P217" i="1"/>
  <c r="L217" i="1"/>
  <c r="H217" i="1"/>
  <c r="D217" i="1"/>
  <c r="V216" i="1"/>
  <c r="R216" i="1"/>
  <c r="N216" i="1"/>
  <c r="J216" i="1"/>
  <c r="F216" i="1"/>
  <c r="B216" i="1"/>
  <c r="T215" i="1"/>
  <c r="P215" i="1"/>
  <c r="L215" i="1"/>
  <c r="H215" i="1"/>
  <c r="D215" i="1"/>
  <c r="V214" i="1"/>
  <c r="R214" i="1"/>
  <c r="N214" i="1"/>
  <c r="J214" i="1"/>
  <c r="F214" i="1"/>
  <c r="B214" i="1"/>
  <c r="T213" i="1"/>
  <c r="P213" i="1"/>
  <c r="L213" i="1"/>
  <c r="H213" i="1"/>
  <c r="D213" i="1"/>
  <c r="A212" i="1"/>
  <c r="S210" i="1"/>
  <c r="O210" i="1"/>
  <c r="K210" i="1"/>
  <c r="G210" i="1"/>
  <c r="C210" i="1"/>
  <c r="U209" i="1"/>
  <c r="Q209" i="1"/>
  <c r="M209" i="1"/>
  <c r="I209" i="1"/>
  <c r="E209" i="1"/>
  <c r="A209" i="1"/>
  <c r="S208" i="1"/>
  <c r="O208" i="1"/>
  <c r="K208" i="1"/>
  <c r="G208" i="1"/>
  <c r="C208" i="1"/>
  <c r="U207" i="1"/>
  <c r="Q207" i="1"/>
  <c r="M207" i="1"/>
  <c r="I207" i="1"/>
  <c r="E207" i="1"/>
  <c r="A207" i="1"/>
  <c r="S206" i="1"/>
  <c r="O206" i="1"/>
  <c r="K206" i="1"/>
  <c r="G206" i="1"/>
  <c r="C206" i="1"/>
  <c r="U205" i="1"/>
  <c r="Q205" i="1"/>
  <c r="M205" i="1"/>
  <c r="I205" i="1"/>
  <c r="E205" i="1"/>
  <c r="A205" i="1"/>
  <c r="S204" i="1"/>
  <c r="O204" i="1"/>
  <c r="K204" i="1"/>
  <c r="G204" i="1"/>
  <c r="C204" i="1"/>
  <c r="U203" i="1"/>
  <c r="Q203" i="1"/>
  <c r="M203" i="1"/>
  <c r="I203" i="1"/>
  <c r="E203" i="1"/>
  <c r="A203" i="1"/>
  <c r="S202" i="1"/>
  <c r="O202" i="1"/>
  <c r="K202" i="1"/>
  <c r="G202" i="1"/>
  <c r="C202" i="1"/>
  <c r="U201" i="1"/>
  <c r="Q201" i="1"/>
  <c r="M201" i="1"/>
  <c r="I201" i="1"/>
  <c r="E201" i="1"/>
  <c r="A201" i="1"/>
  <c r="S200" i="1"/>
  <c r="O200" i="1"/>
  <c r="K200" i="1"/>
  <c r="G200" i="1"/>
  <c r="C200" i="1"/>
  <c r="U199" i="1"/>
  <c r="Q199" i="1"/>
  <c r="M199" i="1"/>
  <c r="I199" i="1"/>
  <c r="E199" i="1"/>
  <c r="A199" i="1"/>
  <c r="U469" i="1"/>
  <c r="H451" i="1"/>
  <c r="P439" i="1"/>
  <c r="B428" i="1"/>
  <c r="I419" i="1"/>
  <c r="P415" i="1"/>
  <c r="R412" i="1"/>
  <c r="T409" i="1"/>
  <c r="V406" i="1"/>
  <c r="B404" i="1"/>
  <c r="D401" i="1"/>
  <c r="F398" i="1"/>
  <c r="H395" i="1"/>
  <c r="J392" i="1"/>
  <c r="L389" i="1"/>
  <c r="N386" i="1"/>
  <c r="P383" i="1"/>
  <c r="S378" i="1"/>
  <c r="U375" i="1"/>
  <c r="A373" i="1"/>
  <c r="C370" i="1"/>
  <c r="E367" i="1"/>
  <c r="G364" i="1"/>
  <c r="I361" i="1"/>
  <c r="K358" i="1"/>
  <c r="M355" i="1"/>
  <c r="O352" i="1"/>
  <c r="J350" i="1"/>
  <c r="V348" i="1"/>
  <c r="L347" i="1"/>
  <c r="B346" i="1"/>
  <c r="N344" i="1"/>
  <c r="D343" i="1"/>
  <c r="P341" i="1"/>
  <c r="I340" i="1"/>
  <c r="I339" i="1"/>
  <c r="K336" i="1"/>
  <c r="N335" i="1"/>
  <c r="T334" i="1"/>
  <c r="D334" i="1"/>
  <c r="J333" i="1"/>
  <c r="P332" i="1"/>
  <c r="V331" i="1"/>
  <c r="F331" i="1"/>
  <c r="L330" i="1"/>
  <c r="R329" i="1"/>
  <c r="B329" i="1"/>
  <c r="H328" i="1"/>
  <c r="N327" i="1"/>
  <c r="T326" i="1"/>
  <c r="D326" i="1"/>
  <c r="J325" i="1"/>
  <c r="P324" i="1"/>
  <c r="V323" i="1"/>
  <c r="F323" i="1"/>
  <c r="L322" i="1"/>
  <c r="R321" i="1"/>
  <c r="B321" i="1"/>
  <c r="H320" i="1"/>
  <c r="N319" i="1"/>
  <c r="T318" i="1"/>
  <c r="D318" i="1"/>
  <c r="J317" i="1"/>
  <c r="P316" i="1"/>
  <c r="V315" i="1"/>
  <c r="F315" i="1"/>
  <c r="L314" i="1"/>
  <c r="R313" i="1"/>
  <c r="B313" i="1"/>
  <c r="H312" i="1"/>
  <c r="N311" i="1"/>
  <c r="T310" i="1"/>
  <c r="D310" i="1"/>
  <c r="J309" i="1"/>
  <c r="P308" i="1"/>
  <c r="V307" i="1"/>
  <c r="F307" i="1"/>
  <c r="L306" i="1"/>
  <c r="R305" i="1"/>
  <c r="B305" i="1"/>
  <c r="H304" i="1"/>
  <c r="N303" i="1"/>
  <c r="T302" i="1"/>
  <c r="D302" i="1"/>
  <c r="J301" i="1"/>
  <c r="P300" i="1"/>
  <c r="V299" i="1"/>
  <c r="F299" i="1"/>
  <c r="L298" i="1"/>
  <c r="R297" i="1"/>
  <c r="B297" i="1"/>
  <c r="I294" i="1"/>
  <c r="O293" i="1"/>
  <c r="U292" i="1"/>
  <c r="E292" i="1"/>
  <c r="K291" i="1"/>
  <c r="Q290" i="1"/>
  <c r="A290" i="1"/>
  <c r="G289" i="1"/>
  <c r="M288" i="1"/>
  <c r="S287" i="1"/>
  <c r="C287" i="1"/>
  <c r="I286" i="1"/>
  <c r="O285" i="1"/>
  <c r="U284" i="1"/>
  <c r="E284" i="1"/>
  <c r="K283" i="1"/>
  <c r="Q282" i="1"/>
  <c r="A282" i="1"/>
  <c r="G281" i="1"/>
  <c r="M280" i="1"/>
  <c r="S279" i="1"/>
  <c r="C279" i="1"/>
  <c r="I278" i="1"/>
  <c r="O277" i="1"/>
  <c r="B277" i="1"/>
  <c r="P276" i="1"/>
  <c r="H276" i="1"/>
  <c r="V275" i="1"/>
  <c r="N275" i="1"/>
  <c r="F275" i="1"/>
  <c r="T274" i="1"/>
  <c r="L274" i="1"/>
  <c r="D274" i="1"/>
  <c r="R273" i="1"/>
  <c r="J273" i="1"/>
  <c r="B273" i="1"/>
  <c r="P272" i="1"/>
  <c r="H272" i="1"/>
  <c r="V271" i="1"/>
  <c r="N271" i="1"/>
  <c r="F271" i="1"/>
  <c r="T270" i="1"/>
  <c r="L270" i="1"/>
  <c r="D270" i="1"/>
  <c r="R269" i="1"/>
  <c r="J269" i="1"/>
  <c r="B269" i="1"/>
  <c r="P268" i="1"/>
  <c r="H268" i="1"/>
  <c r="A268" i="1"/>
  <c r="R267" i="1"/>
  <c r="M267" i="1"/>
  <c r="G267" i="1"/>
  <c r="B267" i="1"/>
  <c r="S266" i="1"/>
  <c r="M266" i="1"/>
  <c r="H266" i="1"/>
  <c r="C266" i="1"/>
  <c r="S265" i="1"/>
  <c r="N265" i="1"/>
  <c r="J265" i="1"/>
  <c r="F265" i="1"/>
  <c r="B265" i="1"/>
  <c r="T264" i="1"/>
  <c r="P264" i="1"/>
  <c r="L264" i="1"/>
  <c r="H264" i="1"/>
  <c r="D264" i="1"/>
  <c r="V263" i="1"/>
  <c r="R263" i="1"/>
  <c r="N263" i="1"/>
  <c r="J263" i="1"/>
  <c r="F263" i="1"/>
  <c r="B263" i="1"/>
  <c r="T262" i="1"/>
  <c r="P262" i="1"/>
  <c r="L262" i="1"/>
  <c r="H262" i="1"/>
  <c r="D262" i="1"/>
  <c r="V261" i="1"/>
  <c r="R261" i="1"/>
  <c r="N261" i="1"/>
  <c r="J261" i="1"/>
  <c r="F261" i="1"/>
  <c r="B261" i="1"/>
  <c r="T260" i="1"/>
  <c r="P260" i="1"/>
  <c r="L260" i="1"/>
  <c r="H260" i="1"/>
  <c r="D260" i="1"/>
  <c r="V259" i="1"/>
  <c r="R259" i="1"/>
  <c r="N259" i="1"/>
  <c r="J259" i="1"/>
  <c r="F259" i="1"/>
  <c r="B259" i="1"/>
  <c r="T258" i="1"/>
  <c r="P258" i="1"/>
  <c r="L258" i="1"/>
  <c r="H258" i="1"/>
  <c r="D258" i="1"/>
  <c r="V257" i="1"/>
  <c r="R257" i="1"/>
  <c r="N257" i="1"/>
  <c r="J257" i="1"/>
  <c r="F257" i="1"/>
  <c r="B257" i="1"/>
  <c r="T256" i="1"/>
  <c r="P256" i="1"/>
  <c r="L256" i="1"/>
  <c r="H256" i="1"/>
  <c r="D256" i="1"/>
  <c r="V255" i="1"/>
  <c r="R255" i="1"/>
  <c r="N255" i="1"/>
  <c r="J255" i="1"/>
  <c r="F255" i="1"/>
  <c r="B255" i="1"/>
  <c r="U252" i="1"/>
  <c r="Q252" i="1"/>
  <c r="M252" i="1"/>
  <c r="I252" i="1"/>
  <c r="E252" i="1"/>
  <c r="A252" i="1"/>
  <c r="S251" i="1"/>
  <c r="O251" i="1"/>
  <c r="K251" i="1"/>
  <c r="G251" i="1"/>
  <c r="C251" i="1"/>
  <c r="U250" i="1"/>
  <c r="Q250" i="1"/>
  <c r="M250" i="1"/>
  <c r="I250" i="1"/>
  <c r="E250" i="1"/>
  <c r="A250" i="1"/>
  <c r="S249" i="1"/>
  <c r="O249" i="1"/>
  <c r="K249" i="1"/>
  <c r="G249" i="1"/>
  <c r="C249" i="1"/>
  <c r="U248" i="1"/>
  <c r="Q248" i="1"/>
  <c r="M248" i="1"/>
  <c r="I248" i="1"/>
  <c r="E248" i="1"/>
  <c r="A248" i="1"/>
  <c r="S247" i="1"/>
  <c r="O247" i="1"/>
  <c r="K247" i="1"/>
  <c r="G247" i="1"/>
  <c r="C247" i="1"/>
  <c r="U246" i="1"/>
  <c r="Q246" i="1"/>
  <c r="M246" i="1"/>
  <c r="I246" i="1"/>
  <c r="E246" i="1"/>
  <c r="A246" i="1"/>
  <c r="S245" i="1"/>
  <c r="O245" i="1"/>
  <c r="K245" i="1"/>
  <c r="G245" i="1"/>
  <c r="C245" i="1"/>
  <c r="U244" i="1"/>
  <c r="Q244" i="1"/>
  <c r="M244" i="1"/>
  <c r="I244" i="1"/>
  <c r="E244" i="1"/>
  <c r="A244" i="1"/>
  <c r="S243" i="1"/>
  <c r="O243" i="1"/>
  <c r="K243" i="1"/>
  <c r="G243" i="1"/>
  <c r="C243" i="1"/>
  <c r="U242" i="1"/>
  <c r="Q242" i="1"/>
  <c r="M242" i="1"/>
  <c r="I242" i="1"/>
  <c r="E242" i="1"/>
  <c r="A242" i="1"/>
  <c r="S241" i="1"/>
  <c r="O241" i="1"/>
  <c r="K241" i="1"/>
  <c r="G241" i="1"/>
  <c r="C241" i="1"/>
  <c r="U240" i="1"/>
  <c r="Q240" i="1"/>
  <c r="M240" i="1"/>
  <c r="I240" i="1"/>
  <c r="E240" i="1"/>
  <c r="A240" i="1"/>
  <c r="S239" i="1"/>
  <c r="O239" i="1"/>
  <c r="K239" i="1"/>
  <c r="G239" i="1"/>
  <c r="C239" i="1"/>
  <c r="U238" i="1"/>
  <c r="Q238" i="1"/>
  <c r="M238" i="1"/>
  <c r="I238" i="1"/>
  <c r="E238" i="1"/>
  <c r="A238" i="1"/>
  <c r="S237" i="1"/>
  <c r="O237" i="1"/>
  <c r="K237" i="1"/>
  <c r="G237" i="1"/>
  <c r="C237" i="1"/>
  <c r="U236" i="1"/>
  <c r="Q236" i="1"/>
  <c r="M236" i="1"/>
  <c r="I236" i="1"/>
  <c r="E236" i="1"/>
  <c r="A236" i="1"/>
  <c r="S235" i="1"/>
  <c r="O235" i="1"/>
  <c r="K235" i="1"/>
  <c r="G235" i="1"/>
  <c r="C235" i="1"/>
  <c r="U234" i="1"/>
  <c r="Q234" i="1"/>
  <c r="M234" i="1"/>
  <c r="I234" i="1"/>
  <c r="E234" i="1"/>
  <c r="A234" i="1"/>
  <c r="S233" i="1"/>
  <c r="O233" i="1"/>
  <c r="K233" i="1"/>
  <c r="G233" i="1"/>
  <c r="C233" i="1"/>
  <c r="U232" i="1"/>
  <c r="Q232" i="1"/>
  <c r="M232" i="1"/>
  <c r="I232" i="1"/>
  <c r="E232" i="1"/>
  <c r="A232" i="1"/>
  <c r="S231" i="1"/>
  <c r="O231" i="1"/>
  <c r="K231" i="1"/>
  <c r="G231" i="1"/>
  <c r="C231" i="1"/>
  <c r="U230" i="1"/>
  <c r="Q230" i="1"/>
  <c r="M230" i="1"/>
  <c r="I230" i="1"/>
  <c r="E230" i="1"/>
  <c r="A230" i="1"/>
  <c r="S229" i="1"/>
  <c r="O229" i="1"/>
  <c r="K229" i="1"/>
  <c r="G229" i="1"/>
  <c r="C229" i="1"/>
  <c r="U228" i="1"/>
  <c r="Q228" i="1"/>
  <c r="M228" i="1"/>
  <c r="I228" i="1"/>
  <c r="E228" i="1"/>
  <c r="A228" i="1"/>
  <c r="S227" i="1"/>
  <c r="O227" i="1"/>
  <c r="K227" i="1"/>
  <c r="G227" i="1"/>
  <c r="C227" i="1"/>
  <c r="U226" i="1"/>
  <c r="Q226" i="1"/>
  <c r="M226" i="1"/>
  <c r="I226" i="1"/>
  <c r="E226" i="1"/>
  <c r="A226" i="1"/>
  <c r="S225" i="1"/>
  <c r="O225" i="1"/>
  <c r="K225" i="1"/>
  <c r="G225" i="1"/>
  <c r="C225" i="1"/>
  <c r="U224" i="1"/>
  <c r="Q224" i="1"/>
  <c r="M224" i="1"/>
  <c r="I224" i="1"/>
  <c r="E224" i="1"/>
  <c r="A224" i="1"/>
  <c r="S223" i="1"/>
  <c r="O223" i="1"/>
  <c r="K223" i="1"/>
  <c r="G223" i="1"/>
  <c r="C223" i="1"/>
  <c r="U222" i="1"/>
  <c r="Q222" i="1"/>
  <c r="M222" i="1"/>
  <c r="I222" i="1"/>
  <c r="E222" i="1"/>
  <c r="A222" i="1"/>
  <c r="S221" i="1"/>
  <c r="O221" i="1"/>
  <c r="K221" i="1"/>
  <c r="G221" i="1"/>
  <c r="C221" i="1"/>
  <c r="U220" i="1"/>
  <c r="Q220" i="1"/>
  <c r="M220" i="1"/>
  <c r="I220" i="1"/>
  <c r="E220" i="1"/>
  <c r="A220" i="1"/>
  <c r="S219" i="1"/>
  <c r="O219" i="1"/>
  <c r="K219" i="1"/>
  <c r="G219" i="1"/>
  <c r="C219" i="1"/>
  <c r="U218" i="1"/>
  <c r="Q218" i="1"/>
  <c r="M218" i="1"/>
  <c r="I218" i="1"/>
  <c r="E218" i="1"/>
  <c r="A218" i="1"/>
  <c r="S217" i="1"/>
  <c r="O217" i="1"/>
  <c r="K217" i="1"/>
  <c r="G217" i="1"/>
  <c r="C217" i="1"/>
  <c r="U216" i="1"/>
  <c r="Q216" i="1"/>
  <c r="M216" i="1"/>
  <c r="I216" i="1"/>
  <c r="E216" i="1"/>
  <c r="A216" i="1"/>
  <c r="S215" i="1"/>
  <c r="O215" i="1"/>
  <c r="K215" i="1"/>
  <c r="G215" i="1"/>
  <c r="C215" i="1"/>
  <c r="U214" i="1"/>
  <c r="Q214" i="1"/>
  <c r="M214" i="1"/>
  <c r="I214" i="1"/>
  <c r="E214" i="1"/>
  <c r="A214" i="1"/>
  <c r="S213" i="1"/>
  <c r="O213" i="1"/>
  <c r="K213" i="1"/>
  <c r="G213" i="1"/>
  <c r="C213" i="1"/>
  <c r="V210" i="1"/>
  <c r="R210" i="1"/>
  <c r="N210" i="1"/>
  <c r="J210" i="1"/>
  <c r="F210" i="1"/>
  <c r="B210" i="1"/>
  <c r="T209" i="1"/>
  <c r="P209" i="1"/>
  <c r="L209" i="1"/>
  <c r="H209" i="1"/>
  <c r="D209" i="1"/>
  <c r="V208" i="1"/>
  <c r="R208" i="1"/>
  <c r="N208" i="1"/>
  <c r="J208" i="1"/>
  <c r="F208" i="1"/>
  <c r="B208" i="1"/>
  <c r="T207" i="1"/>
  <c r="P207" i="1"/>
  <c r="L207" i="1"/>
  <c r="H207" i="1"/>
  <c r="D207" i="1"/>
  <c r="V206" i="1"/>
  <c r="R206" i="1"/>
  <c r="N206" i="1"/>
  <c r="J206" i="1"/>
  <c r="F206" i="1"/>
  <c r="B206" i="1"/>
  <c r="T205" i="1"/>
  <c r="P205" i="1"/>
  <c r="L205" i="1"/>
  <c r="H205" i="1"/>
  <c r="D205" i="1"/>
  <c r="V204" i="1"/>
  <c r="R204" i="1"/>
  <c r="N204" i="1"/>
  <c r="J204" i="1"/>
  <c r="F204" i="1"/>
  <c r="B204" i="1"/>
  <c r="T203" i="1"/>
  <c r="P203" i="1"/>
  <c r="L203" i="1"/>
  <c r="H203" i="1"/>
  <c r="D203" i="1"/>
  <c r="V202" i="1"/>
  <c r="R202" i="1"/>
  <c r="N202" i="1"/>
  <c r="J202" i="1"/>
  <c r="F202" i="1"/>
  <c r="B202" i="1"/>
  <c r="T201" i="1"/>
  <c r="P201" i="1"/>
  <c r="L201" i="1"/>
  <c r="H201" i="1"/>
  <c r="D201" i="1"/>
  <c r="V200" i="1"/>
  <c r="R200" i="1"/>
  <c r="N200" i="1"/>
  <c r="J200" i="1"/>
  <c r="F200" i="1"/>
  <c r="B200" i="1"/>
  <c r="T199" i="1"/>
  <c r="P199" i="1"/>
  <c r="L199" i="1"/>
  <c r="H199" i="1"/>
  <c r="D199" i="1"/>
  <c r="V198" i="1"/>
  <c r="R198" i="1"/>
  <c r="N198" i="1"/>
  <c r="J198" i="1"/>
  <c r="F198" i="1"/>
  <c r="B198" i="1"/>
  <c r="T197" i="1"/>
  <c r="P197" i="1"/>
  <c r="L197" i="1"/>
  <c r="H197" i="1"/>
  <c r="D197" i="1"/>
  <c r="V196" i="1"/>
  <c r="R196" i="1"/>
  <c r="N196" i="1"/>
  <c r="J196" i="1"/>
  <c r="T214" i="1"/>
  <c r="D214" i="1"/>
  <c r="J213" i="1"/>
  <c r="Q210" i="1"/>
  <c r="A210" i="1"/>
  <c r="G209" i="1"/>
  <c r="M208" i="1"/>
  <c r="S207" i="1"/>
  <c r="C207" i="1"/>
  <c r="I206" i="1"/>
  <c r="O205" i="1"/>
  <c r="U204" i="1"/>
  <c r="E204" i="1"/>
  <c r="K203" i="1"/>
  <c r="Q202" i="1"/>
  <c r="A202" i="1"/>
  <c r="G201" i="1"/>
  <c r="M200" i="1"/>
  <c r="S199" i="1"/>
  <c r="C199" i="1"/>
  <c r="O198" i="1"/>
  <c r="G198" i="1"/>
  <c r="U197" i="1"/>
  <c r="M197" i="1"/>
  <c r="E197" i="1"/>
  <c r="S196" i="1"/>
  <c r="K196" i="1"/>
  <c r="E196" i="1"/>
  <c r="A196" i="1"/>
  <c r="S195" i="1"/>
  <c r="O195" i="1"/>
  <c r="K195" i="1"/>
  <c r="G195" i="1"/>
  <c r="C195" i="1"/>
  <c r="U194" i="1"/>
  <c r="Q194" i="1"/>
  <c r="M194" i="1"/>
  <c r="I194" i="1"/>
  <c r="E194" i="1"/>
  <c r="A194" i="1"/>
  <c r="S193" i="1"/>
  <c r="O193" i="1"/>
  <c r="K193" i="1"/>
  <c r="G193" i="1"/>
  <c r="C193" i="1"/>
  <c r="U192" i="1"/>
  <c r="Q192" i="1"/>
  <c r="M192" i="1"/>
  <c r="I192" i="1"/>
  <c r="E192" i="1"/>
  <c r="A192" i="1"/>
  <c r="S191" i="1"/>
  <c r="O191" i="1"/>
  <c r="K191" i="1"/>
  <c r="G191" i="1"/>
  <c r="C191" i="1"/>
  <c r="U190" i="1"/>
  <c r="Q190" i="1"/>
  <c r="M190" i="1"/>
  <c r="I190" i="1"/>
  <c r="E190" i="1"/>
  <c r="A190" i="1"/>
  <c r="S189" i="1"/>
  <c r="O189" i="1"/>
  <c r="K189" i="1"/>
  <c r="G189" i="1"/>
  <c r="C189" i="1"/>
  <c r="U188" i="1"/>
  <c r="Q188" i="1"/>
  <c r="M188" i="1"/>
  <c r="I188" i="1"/>
  <c r="E188" i="1"/>
  <c r="A188" i="1"/>
  <c r="S187" i="1"/>
  <c r="O187" i="1"/>
  <c r="K187" i="1"/>
  <c r="G187" i="1"/>
  <c r="C187" i="1"/>
  <c r="U186" i="1"/>
  <c r="Q186" i="1"/>
  <c r="M186" i="1"/>
  <c r="I186" i="1"/>
  <c r="E186" i="1"/>
  <c r="A186" i="1"/>
  <c r="S185" i="1"/>
  <c r="O185" i="1"/>
  <c r="K185" i="1"/>
  <c r="G185" i="1"/>
  <c r="C185" i="1"/>
  <c r="U184" i="1"/>
  <c r="Q184" i="1"/>
  <c r="M184" i="1"/>
  <c r="I184" i="1"/>
  <c r="E184" i="1"/>
  <c r="A184" i="1"/>
  <c r="S183" i="1"/>
  <c r="O183" i="1"/>
  <c r="K183" i="1"/>
  <c r="G183" i="1"/>
  <c r="C183" i="1"/>
  <c r="U182" i="1"/>
  <c r="Q182" i="1"/>
  <c r="M182" i="1"/>
  <c r="I182" i="1"/>
  <c r="E182" i="1"/>
  <c r="A182" i="1"/>
  <c r="S181" i="1"/>
  <c r="O181" i="1"/>
  <c r="K181" i="1"/>
  <c r="G181" i="1"/>
  <c r="C181" i="1"/>
  <c r="U180" i="1"/>
  <c r="Q180" i="1"/>
  <c r="M180" i="1"/>
  <c r="I180" i="1"/>
  <c r="E180" i="1"/>
  <c r="A180" i="1"/>
  <c r="S179" i="1"/>
  <c r="O179" i="1"/>
  <c r="K179" i="1"/>
  <c r="G179" i="1"/>
  <c r="C179" i="1"/>
  <c r="U178" i="1"/>
  <c r="Q178" i="1"/>
  <c r="M178" i="1"/>
  <c r="I178" i="1"/>
  <c r="E178" i="1"/>
  <c r="A178" i="1"/>
  <c r="S177" i="1"/>
  <c r="O177" i="1"/>
  <c r="K177" i="1"/>
  <c r="G177" i="1"/>
  <c r="C177" i="1"/>
  <c r="U176" i="1"/>
  <c r="Q176" i="1"/>
  <c r="M176" i="1"/>
  <c r="I176" i="1"/>
  <c r="E176" i="1"/>
  <c r="A176" i="1"/>
  <c r="S175" i="1"/>
  <c r="O175" i="1"/>
  <c r="K175" i="1"/>
  <c r="G175" i="1"/>
  <c r="C175" i="1"/>
  <c r="U174" i="1"/>
  <c r="Q174" i="1"/>
  <c r="M174" i="1"/>
  <c r="I174" i="1"/>
  <c r="E174" i="1"/>
  <c r="A174" i="1"/>
  <c r="S173" i="1"/>
  <c r="O173" i="1"/>
  <c r="K173" i="1"/>
  <c r="G173" i="1"/>
  <c r="C173" i="1"/>
  <c r="U172" i="1"/>
  <c r="Q172" i="1"/>
  <c r="M172" i="1"/>
  <c r="I172" i="1"/>
  <c r="E172" i="1"/>
  <c r="A172" i="1"/>
  <c r="S171" i="1"/>
  <c r="O171" i="1"/>
  <c r="K171" i="1"/>
  <c r="G171" i="1"/>
  <c r="C171" i="1"/>
  <c r="V168" i="1"/>
  <c r="R168" i="1"/>
  <c r="N168" i="1"/>
  <c r="J168" i="1"/>
  <c r="F168" i="1"/>
  <c r="B168" i="1"/>
  <c r="T167" i="1"/>
  <c r="P167" i="1"/>
  <c r="L167" i="1"/>
  <c r="H167" i="1"/>
  <c r="D167" i="1"/>
  <c r="V166" i="1"/>
  <c r="R166" i="1"/>
  <c r="N166" i="1"/>
  <c r="J166" i="1"/>
  <c r="F166" i="1"/>
  <c r="B166" i="1"/>
  <c r="T165" i="1"/>
  <c r="P165" i="1"/>
  <c r="L165" i="1"/>
  <c r="H165" i="1"/>
  <c r="D165" i="1"/>
  <c r="V164" i="1"/>
  <c r="R164" i="1"/>
  <c r="N164" i="1"/>
  <c r="J164" i="1"/>
  <c r="F164" i="1"/>
  <c r="B164" i="1"/>
  <c r="T163" i="1"/>
  <c r="P163" i="1"/>
  <c r="L163" i="1"/>
  <c r="H163" i="1"/>
  <c r="D163" i="1"/>
  <c r="V162" i="1"/>
  <c r="R162" i="1"/>
  <c r="N162" i="1"/>
  <c r="J162" i="1"/>
  <c r="F162" i="1"/>
  <c r="B162" i="1"/>
  <c r="T161" i="1"/>
  <c r="P161" i="1"/>
  <c r="L161" i="1"/>
  <c r="H161" i="1"/>
  <c r="D161" i="1"/>
  <c r="V160" i="1"/>
  <c r="R160" i="1"/>
  <c r="N160" i="1"/>
  <c r="J160" i="1"/>
  <c r="F160" i="1"/>
  <c r="B160" i="1"/>
  <c r="T159" i="1"/>
  <c r="P159" i="1"/>
  <c r="L159" i="1"/>
  <c r="H159" i="1"/>
  <c r="D159" i="1"/>
  <c r="V158" i="1"/>
  <c r="R158" i="1"/>
  <c r="N158" i="1"/>
  <c r="J158" i="1"/>
  <c r="F158" i="1"/>
  <c r="B158" i="1"/>
  <c r="T157" i="1"/>
  <c r="P157" i="1"/>
  <c r="L157" i="1"/>
  <c r="H157" i="1"/>
  <c r="D157" i="1"/>
  <c r="V156" i="1"/>
  <c r="R156" i="1"/>
  <c r="N156" i="1"/>
  <c r="J156" i="1"/>
  <c r="F156" i="1"/>
  <c r="B156" i="1"/>
  <c r="T155" i="1"/>
  <c r="P155" i="1"/>
  <c r="L155" i="1"/>
  <c r="H155" i="1"/>
  <c r="D155" i="1"/>
  <c r="V154" i="1"/>
  <c r="R154" i="1"/>
  <c r="N154" i="1"/>
  <c r="J154" i="1"/>
  <c r="F154" i="1"/>
  <c r="B154" i="1"/>
  <c r="T153" i="1"/>
  <c r="P153" i="1"/>
  <c r="L153" i="1"/>
  <c r="H153" i="1"/>
  <c r="D153" i="1"/>
  <c r="V152" i="1"/>
  <c r="R152" i="1"/>
  <c r="N152" i="1"/>
  <c r="J152" i="1"/>
  <c r="F152" i="1"/>
  <c r="B152" i="1"/>
  <c r="T151" i="1"/>
  <c r="P151" i="1"/>
  <c r="L151" i="1"/>
  <c r="H151" i="1"/>
  <c r="D151" i="1"/>
  <c r="V150" i="1"/>
  <c r="R150" i="1"/>
  <c r="N150" i="1"/>
  <c r="J150" i="1"/>
  <c r="F150" i="1"/>
  <c r="B150" i="1"/>
  <c r="T149" i="1"/>
  <c r="P149" i="1"/>
  <c r="L149" i="1"/>
  <c r="H149" i="1"/>
  <c r="D149" i="1"/>
  <c r="V148" i="1"/>
  <c r="R148" i="1"/>
  <c r="N148" i="1"/>
  <c r="J148" i="1"/>
  <c r="F148" i="1"/>
  <c r="B148" i="1"/>
  <c r="T147" i="1"/>
  <c r="P147" i="1"/>
  <c r="L147" i="1"/>
  <c r="H147" i="1"/>
  <c r="D147" i="1"/>
  <c r="V146" i="1"/>
  <c r="R146" i="1"/>
  <c r="N146" i="1"/>
  <c r="J146" i="1"/>
  <c r="F146" i="1"/>
  <c r="B146" i="1"/>
  <c r="T145" i="1"/>
  <c r="P145" i="1"/>
  <c r="L145" i="1"/>
  <c r="H145" i="1"/>
  <c r="D145" i="1"/>
  <c r="V144" i="1"/>
  <c r="R144" i="1"/>
  <c r="N144" i="1"/>
  <c r="J144" i="1"/>
  <c r="F144" i="1"/>
  <c r="B144" i="1"/>
  <c r="T143" i="1"/>
  <c r="P143" i="1"/>
  <c r="L143" i="1"/>
  <c r="H143" i="1"/>
  <c r="D143" i="1"/>
  <c r="V142" i="1"/>
  <c r="R142" i="1"/>
  <c r="N142" i="1"/>
  <c r="J142" i="1"/>
  <c r="F142" i="1"/>
  <c r="B142" i="1"/>
  <c r="T141" i="1"/>
  <c r="P141" i="1"/>
  <c r="L141" i="1"/>
  <c r="H141" i="1"/>
  <c r="D141" i="1"/>
  <c r="V140" i="1"/>
  <c r="R140" i="1"/>
  <c r="N140" i="1"/>
  <c r="J140" i="1"/>
  <c r="F140" i="1"/>
  <c r="B140" i="1"/>
  <c r="T139" i="1"/>
  <c r="P139" i="1"/>
  <c r="L139" i="1"/>
  <c r="H139" i="1"/>
  <c r="D139" i="1"/>
  <c r="V138" i="1"/>
  <c r="R138" i="1"/>
  <c r="N138" i="1"/>
  <c r="J138" i="1"/>
  <c r="F138" i="1"/>
  <c r="B138" i="1"/>
  <c r="T137" i="1"/>
  <c r="P137" i="1"/>
  <c r="L137" i="1"/>
  <c r="H137" i="1"/>
  <c r="D137" i="1"/>
  <c r="V136" i="1"/>
  <c r="R136" i="1"/>
  <c r="N136" i="1"/>
  <c r="J136" i="1"/>
  <c r="F136" i="1"/>
  <c r="B136" i="1"/>
  <c r="T135" i="1"/>
  <c r="P135" i="1"/>
  <c r="L135" i="1"/>
  <c r="H135" i="1"/>
  <c r="D135" i="1"/>
  <c r="V134" i="1"/>
  <c r="R134" i="1"/>
  <c r="N134" i="1"/>
  <c r="J134" i="1"/>
  <c r="F134" i="1"/>
  <c r="B134" i="1"/>
  <c r="T133" i="1"/>
  <c r="P133" i="1"/>
  <c r="L133" i="1"/>
  <c r="H133" i="1"/>
  <c r="D133" i="1"/>
  <c r="V132" i="1"/>
  <c r="R132" i="1"/>
  <c r="N132" i="1"/>
  <c r="J132" i="1"/>
  <c r="F132" i="1"/>
  <c r="B132" i="1"/>
  <c r="T131" i="1"/>
  <c r="P131" i="1"/>
  <c r="L131" i="1"/>
  <c r="H131" i="1"/>
  <c r="D131" i="1"/>
  <c r="V130" i="1"/>
  <c r="R130" i="1"/>
  <c r="N130" i="1"/>
  <c r="J130" i="1"/>
  <c r="F130" i="1"/>
  <c r="B130" i="1"/>
  <c r="T129" i="1"/>
  <c r="P129" i="1"/>
  <c r="L129" i="1"/>
  <c r="H129" i="1"/>
  <c r="D129" i="1"/>
  <c r="A128" i="1"/>
  <c r="S126" i="1"/>
  <c r="O126" i="1"/>
  <c r="K126" i="1"/>
  <c r="G126" i="1"/>
  <c r="C126" i="1"/>
  <c r="U125" i="1"/>
  <c r="Q125" i="1"/>
  <c r="M125" i="1"/>
  <c r="I125" i="1"/>
  <c r="E125" i="1"/>
  <c r="A125" i="1"/>
  <c r="S124" i="1"/>
  <c r="O124" i="1"/>
  <c r="K124" i="1"/>
  <c r="G124" i="1"/>
  <c r="C124" i="1"/>
  <c r="U123" i="1"/>
  <c r="Q123" i="1"/>
  <c r="M123" i="1"/>
  <c r="I123" i="1"/>
  <c r="E123" i="1"/>
  <c r="A123" i="1"/>
  <c r="S122" i="1"/>
  <c r="O122" i="1"/>
  <c r="K122" i="1"/>
  <c r="G122" i="1"/>
  <c r="C122" i="1"/>
  <c r="U121" i="1"/>
  <c r="Q121" i="1"/>
  <c r="M121" i="1"/>
  <c r="I121" i="1"/>
  <c r="E121" i="1"/>
  <c r="A121" i="1"/>
  <c r="S120" i="1"/>
  <c r="O120" i="1"/>
  <c r="K120" i="1"/>
  <c r="G120" i="1"/>
  <c r="C120" i="1"/>
  <c r="U119" i="1"/>
  <c r="Q119" i="1"/>
  <c r="M119" i="1"/>
  <c r="I119" i="1"/>
  <c r="E119" i="1"/>
  <c r="A119" i="1"/>
  <c r="S118" i="1"/>
  <c r="O118" i="1"/>
  <c r="K118" i="1"/>
  <c r="G118" i="1"/>
  <c r="C118" i="1"/>
  <c r="U117" i="1"/>
  <c r="Q117" i="1"/>
  <c r="M117" i="1"/>
  <c r="I117" i="1"/>
  <c r="E117" i="1"/>
  <c r="A117" i="1"/>
  <c r="S116" i="1"/>
  <c r="O116" i="1"/>
  <c r="K116" i="1"/>
  <c r="G116" i="1"/>
  <c r="C116" i="1"/>
  <c r="U115" i="1"/>
  <c r="Q115" i="1"/>
  <c r="M115" i="1"/>
  <c r="I115" i="1"/>
  <c r="E115" i="1"/>
  <c r="A115" i="1"/>
  <c r="S114" i="1"/>
  <c r="O114" i="1"/>
  <c r="K114" i="1"/>
  <c r="G114" i="1"/>
  <c r="C114" i="1"/>
  <c r="U113" i="1"/>
  <c r="Q113" i="1"/>
  <c r="M113" i="1"/>
  <c r="I113" i="1"/>
  <c r="E113" i="1"/>
  <c r="A113" i="1"/>
  <c r="S112" i="1"/>
  <c r="O112" i="1"/>
  <c r="K112" i="1"/>
  <c r="G112" i="1"/>
  <c r="C112" i="1"/>
  <c r="U111" i="1"/>
  <c r="Q111" i="1"/>
  <c r="M111" i="1"/>
  <c r="I111" i="1"/>
  <c r="E111" i="1"/>
  <c r="A111" i="1"/>
  <c r="S110" i="1"/>
  <c r="O110" i="1"/>
  <c r="K110" i="1"/>
  <c r="G110" i="1"/>
  <c r="C110" i="1"/>
  <c r="U109" i="1"/>
  <c r="Q109" i="1"/>
  <c r="M109" i="1"/>
  <c r="I109" i="1"/>
  <c r="E109" i="1"/>
  <c r="A109" i="1"/>
  <c r="S108" i="1"/>
  <c r="O108" i="1"/>
  <c r="K108" i="1"/>
  <c r="G108" i="1"/>
  <c r="C108" i="1"/>
  <c r="U107" i="1"/>
  <c r="Q107" i="1"/>
  <c r="M107" i="1"/>
  <c r="I107" i="1"/>
  <c r="E107" i="1"/>
  <c r="A107" i="1"/>
  <c r="S106" i="1"/>
  <c r="O106" i="1"/>
  <c r="K106" i="1"/>
  <c r="G106" i="1"/>
  <c r="C106" i="1"/>
  <c r="U105" i="1"/>
  <c r="Q105" i="1"/>
  <c r="M105" i="1"/>
  <c r="I105" i="1"/>
  <c r="E105" i="1"/>
  <c r="A105" i="1"/>
  <c r="S104" i="1"/>
  <c r="O104" i="1"/>
  <c r="K104" i="1"/>
  <c r="G104" i="1"/>
  <c r="C104" i="1"/>
  <c r="U103" i="1"/>
  <c r="Q103" i="1"/>
  <c r="M103" i="1"/>
  <c r="I103" i="1"/>
  <c r="E103" i="1"/>
  <c r="A103" i="1"/>
  <c r="S102" i="1"/>
  <c r="O102" i="1"/>
  <c r="K102" i="1"/>
  <c r="G102" i="1"/>
  <c r="C102" i="1"/>
  <c r="U101" i="1"/>
  <c r="Q101" i="1"/>
  <c r="M101" i="1"/>
  <c r="I101" i="1"/>
  <c r="E101" i="1"/>
  <c r="A101" i="1"/>
  <c r="S100" i="1"/>
  <c r="O100" i="1"/>
  <c r="K100" i="1"/>
  <c r="G100" i="1"/>
  <c r="C100" i="1"/>
  <c r="U99" i="1"/>
  <c r="Q99" i="1"/>
  <c r="M99" i="1"/>
  <c r="I99" i="1"/>
  <c r="E99" i="1"/>
  <c r="A99" i="1"/>
  <c r="S98" i="1"/>
  <c r="O98" i="1"/>
  <c r="K98" i="1"/>
  <c r="G98" i="1"/>
  <c r="C98" i="1"/>
  <c r="U97" i="1"/>
  <c r="Q97" i="1"/>
  <c r="M97" i="1"/>
  <c r="I97" i="1"/>
  <c r="E97" i="1"/>
  <c r="A97" i="1"/>
  <c r="S96" i="1"/>
  <c r="O96" i="1"/>
  <c r="K96" i="1"/>
  <c r="G96" i="1"/>
  <c r="C96" i="1"/>
  <c r="U95" i="1"/>
  <c r="Q95" i="1"/>
  <c r="M95" i="1"/>
  <c r="I95" i="1"/>
  <c r="E95" i="1"/>
  <c r="A95" i="1"/>
  <c r="S94" i="1"/>
  <c r="O94" i="1"/>
  <c r="K94" i="1"/>
  <c r="G94" i="1"/>
  <c r="L214" i="1"/>
  <c r="R213" i="1"/>
  <c r="B213" i="1"/>
  <c r="I210" i="1"/>
  <c r="O209" i="1"/>
  <c r="U208" i="1"/>
  <c r="E208" i="1"/>
  <c r="K207" i="1"/>
  <c r="Q206" i="1"/>
  <c r="A206" i="1"/>
  <c r="G205" i="1"/>
  <c r="M204" i="1"/>
  <c r="S203" i="1"/>
  <c r="C203" i="1"/>
  <c r="I202" i="1"/>
  <c r="O201" i="1"/>
  <c r="U200" i="1"/>
  <c r="E200" i="1"/>
  <c r="K199" i="1"/>
  <c r="S198" i="1"/>
  <c r="K198" i="1"/>
  <c r="C198" i="1"/>
  <c r="Q197" i="1"/>
  <c r="I197" i="1"/>
  <c r="A197" i="1"/>
  <c r="O196" i="1"/>
  <c r="G196" i="1"/>
  <c r="C196" i="1"/>
  <c r="U195" i="1"/>
  <c r="Q195" i="1"/>
  <c r="M195" i="1"/>
  <c r="I195" i="1"/>
  <c r="E195" i="1"/>
  <c r="A195" i="1"/>
  <c r="S194" i="1"/>
  <c r="O194" i="1"/>
  <c r="K194" i="1"/>
  <c r="G194" i="1"/>
  <c r="C194" i="1"/>
  <c r="U193" i="1"/>
  <c r="Q193" i="1"/>
  <c r="M193" i="1"/>
  <c r="I193" i="1"/>
  <c r="E193" i="1"/>
  <c r="A193" i="1"/>
  <c r="S192" i="1"/>
  <c r="O192" i="1"/>
  <c r="K192" i="1"/>
  <c r="G192" i="1"/>
  <c r="C192" i="1"/>
  <c r="U191" i="1"/>
  <c r="Q191" i="1"/>
  <c r="M191" i="1"/>
  <c r="I191" i="1"/>
  <c r="E191" i="1"/>
  <c r="A191" i="1"/>
  <c r="S190" i="1"/>
  <c r="O190" i="1"/>
  <c r="K190" i="1"/>
  <c r="G190" i="1"/>
  <c r="C190" i="1"/>
  <c r="U189" i="1"/>
  <c r="Q189" i="1"/>
  <c r="M189" i="1"/>
  <c r="I189" i="1"/>
  <c r="E189" i="1"/>
  <c r="A189" i="1"/>
  <c r="S188" i="1"/>
  <c r="O188" i="1"/>
  <c r="K188" i="1"/>
  <c r="G188" i="1"/>
  <c r="C188" i="1"/>
  <c r="U187" i="1"/>
  <c r="Q187" i="1"/>
  <c r="M187" i="1"/>
  <c r="I187" i="1"/>
  <c r="E187" i="1"/>
  <c r="A187" i="1"/>
  <c r="S186" i="1"/>
  <c r="O186" i="1"/>
  <c r="K186" i="1"/>
  <c r="G186" i="1"/>
  <c r="C186" i="1"/>
  <c r="U185" i="1"/>
  <c r="Q185" i="1"/>
  <c r="M185" i="1"/>
  <c r="I185" i="1"/>
  <c r="E185" i="1"/>
  <c r="A185" i="1"/>
  <c r="S184" i="1"/>
  <c r="O184" i="1"/>
  <c r="K184" i="1"/>
  <c r="G184" i="1"/>
  <c r="C184" i="1"/>
  <c r="U183" i="1"/>
  <c r="Q183" i="1"/>
  <c r="M183" i="1"/>
  <c r="I183" i="1"/>
  <c r="E183" i="1"/>
  <c r="A183" i="1"/>
  <c r="S182" i="1"/>
  <c r="O182" i="1"/>
  <c r="K182" i="1"/>
  <c r="G182" i="1"/>
  <c r="C182" i="1"/>
  <c r="U181" i="1"/>
  <c r="Q181" i="1"/>
  <c r="M181" i="1"/>
  <c r="I181" i="1"/>
  <c r="E181" i="1"/>
  <c r="A181" i="1"/>
  <c r="S180" i="1"/>
  <c r="O180" i="1"/>
  <c r="K180" i="1"/>
  <c r="G180" i="1"/>
  <c r="C180" i="1"/>
  <c r="U179" i="1"/>
  <c r="Q179" i="1"/>
  <c r="M179" i="1"/>
  <c r="I179" i="1"/>
  <c r="E179" i="1"/>
  <c r="A179" i="1"/>
  <c r="S178" i="1"/>
  <c r="O178" i="1"/>
  <c r="K178" i="1"/>
  <c r="G178" i="1"/>
  <c r="C178" i="1"/>
  <c r="U177" i="1"/>
  <c r="Q177" i="1"/>
  <c r="M177" i="1"/>
  <c r="I177" i="1"/>
  <c r="E177" i="1"/>
  <c r="A177" i="1"/>
  <c r="S176" i="1"/>
  <c r="O176" i="1"/>
  <c r="K176" i="1"/>
  <c r="G176" i="1"/>
  <c r="C176" i="1"/>
  <c r="U175" i="1"/>
  <c r="Q175" i="1"/>
  <c r="M175" i="1"/>
  <c r="I175" i="1"/>
  <c r="E175" i="1"/>
  <c r="A175" i="1"/>
  <c r="S174" i="1"/>
  <c r="O174" i="1"/>
  <c r="K174" i="1"/>
  <c r="G174" i="1"/>
  <c r="C174" i="1"/>
  <c r="U173" i="1"/>
  <c r="Q173" i="1"/>
  <c r="M173" i="1"/>
  <c r="I173" i="1"/>
  <c r="E173" i="1"/>
  <c r="A173" i="1"/>
  <c r="S172" i="1"/>
  <c r="O172" i="1"/>
  <c r="K172" i="1"/>
  <c r="G172" i="1"/>
  <c r="C172" i="1"/>
  <c r="U171" i="1"/>
  <c r="Q171" i="1"/>
  <c r="M171" i="1"/>
  <c r="I171" i="1"/>
  <c r="E171" i="1"/>
  <c r="A171" i="1"/>
  <c r="T168" i="1"/>
  <c r="P168" i="1"/>
  <c r="L168" i="1"/>
  <c r="H168" i="1"/>
  <c r="D168" i="1"/>
  <c r="V167" i="1"/>
  <c r="R167" i="1"/>
  <c r="N167" i="1"/>
  <c r="J167" i="1"/>
  <c r="F167" i="1"/>
  <c r="B167" i="1"/>
  <c r="T166" i="1"/>
  <c r="P166" i="1"/>
  <c r="L166" i="1"/>
  <c r="H166" i="1"/>
  <c r="D166" i="1"/>
  <c r="V165" i="1"/>
  <c r="R165" i="1"/>
  <c r="N165" i="1"/>
  <c r="J165" i="1"/>
  <c r="F165" i="1"/>
  <c r="B165" i="1"/>
  <c r="T164" i="1"/>
  <c r="P164" i="1"/>
  <c r="L164" i="1"/>
  <c r="H164" i="1"/>
  <c r="D164" i="1"/>
  <c r="V163" i="1"/>
  <c r="R163" i="1"/>
  <c r="N163" i="1"/>
  <c r="J163" i="1"/>
  <c r="F163" i="1"/>
  <c r="B163" i="1"/>
  <c r="T162" i="1"/>
  <c r="P162" i="1"/>
  <c r="L162" i="1"/>
  <c r="H162" i="1"/>
  <c r="D162" i="1"/>
  <c r="V161" i="1"/>
  <c r="R161" i="1"/>
  <c r="N161" i="1"/>
  <c r="J161" i="1"/>
  <c r="F161" i="1"/>
  <c r="B161" i="1"/>
  <c r="T160" i="1"/>
  <c r="P160" i="1"/>
  <c r="L160" i="1"/>
  <c r="H160" i="1"/>
  <c r="D160" i="1"/>
  <c r="V159" i="1"/>
  <c r="R159" i="1"/>
  <c r="N159" i="1"/>
  <c r="J159" i="1"/>
  <c r="F159" i="1"/>
  <c r="B159" i="1"/>
  <c r="T158" i="1"/>
  <c r="P158" i="1"/>
  <c r="L158" i="1"/>
  <c r="H158" i="1"/>
  <c r="D158" i="1"/>
  <c r="V157" i="1"/>
  <c r="R157" i="1"/>
  <c r="N157" i="1"/>
  <c r="J157" i="1"/>
  <c r="F157" i="1"/>
  <c r="B157" i="1"/>
  <c r="T156" i="1"/>
  <c r="P156" i="1"/>
  <c r="L156" i="1"/>
  <c r="H156" i="1"/>
  <c r="D156" i="1"/>
  <c r="V155" i="1"/>
  <c r="R155" i="1"/>
  <c r="N155" i="1"/>
  <c r="J155" i="1"/>
  <c r="F155" i="1"/>
  <c r="B155" i="1"/>
  <c r="T154" i="1"/>
  <c r="P154" i="1"/>
  <c r="L154" i="1"/>
  <c r="H154" i="1"/>
  <c r="D154" i="1"/>
  <c r="V153" i="1"/>
  <c r="R153" i="1"/>
  <c r="N153" i="1"/>
  <c r="J153" i="1"/>
  <c r="F153" i="1"/>
  <c r="B153" i="1"/>
  <c r="T152" i="1"/>
  <c r="P152" i="1"/>
  <c r="L152" i="1"/>
  <c r="H152" i="1"/>
  <c r="D152" i="1"/>
  <c r="V151" i="1"/>
  <c r="R151" i="1"/>
  <c r="N151" i="1"/>
  <c r="J151" i="1"/>
  <c r="F151" i="1"/>
  <c r="B151" i="1"/>
  <c r="T150" i="1"/>
  <c r="P150" i="1"/>
  <c r="L150" i="1"/>
  <c r="H150" i="1"/>
  <c r="D150" i="1"/>
  <c r="V149" i="1"/>
  <c r="R149" i="1"/>
  <c r="N149" i="1"/>
  <c r="J149" i="1"/>
  <c r="F149" i="1"/>
  <c r="B149" i="1"/>
  <c r="T148" i="1"/>
  <c r="P148" i="1"/>
  <c r="L148" i="1"/>
  <c r="H148" i="1"/>
  <c r="D148" i="1"/>
  <c r="V147" i="1"/>
  <c r="R147" i="1"/>
  <c r="N147" i="1"/>
  <c r="J147" i="1"/>
  <c r="F147" i="1"/>
  <c r="B147" i="1"/>
  <c r="T146" i="1"/>
  <c r="P146" i="1"/>
  <c r="L146" i="1"/>
  <c r="H146" i="1"/>
  <c r="D146" i="1"/>
  <c r="V145" i="1"/>
  <c r="R145" i="1"/>
  <c r="N145" i="1"/>
  <c r="J145" i="1"/>
  <c r="F145" i="1"/>
  <c r="B145" i="1"/>
  <c r="T144" i="1"/>
  <c r="P144" i="1"/>
  <c r="L144" i="1"/>
  <c r="H144" i="1"/>
  <c r="D144" i="1"/>
  <c r="V143" i="1"/>
  <c r="R143" i="1"/>
  <c r="N143" i="1"/>
  <c r="J143" i="1"/>
  <c r="F143" i="1"/>
  <c r="B143" i="1"/>
  <c r="T142" i="1"/>
  <c r="P142" i="1"/>
  <c r="L142" i="1"/>
  <c r="H142" i="1"/>
  <c r="D142" i="1"/>
  <c r="V141" i="1"/>
  <c r="R141" i="1"/>
  <c r="N141" i="1"/>
  <c r="J141" i="1"/>
  <c r="F141" i="1"/>
  <c r="B141" i="1"/>
  <c r="T140" i="1"/>
  <c r="P140" i="1"/>
  <c r="L140" i="1"/>
  <c r="H140" i="1"/>
  <c r="D140" i="1"/>
  <c r="V139" i="1"/>
  <c r="R139" i="1"/>
  <c r="N139" i="1"/>
  <c r="J139" i="1"/>
  <c r="F139" i="1"/>
  <c r="B139" i="1"/>
  <c r="T138" i="1"/>
  <c r="P138" i="1"/>
  <c r="L138" i="1"/>
  <c r="H138" i="1"/>
  <c r="D138" i="1"/>
  <c r="V137" i="1"/>
  <c r="R137" i="1"/>
  <c r="N137" i="1"/>
  <c r="J137" i="1"/>
  <c r="F137" i="1"/>
  <c r="B137" i="1"/>
  <c r="T136" i="1"/>
  <c r="P136" i="1"/>
  <c r="L136" i="1"/>
  <c r="H136" i="1"/>
  <c r="D136" i="1"/>
  <c r="V135" i="1"/>
  <c r="R135" i="1"/>
  <c r="N135" i="1"/>
  <c r="J135" i="1"/>
  <c r="F135" i="1"/>
  <c r="B135" i="1"/>
  <c r="T134" i="1"/>
  <c r="P134" i="1"/>
  <c r="L134" i="1"/>
  <c r="H134" i="1"/>
  <c r="D134" i="1"/>
  <c r="V133" i="1"/>
  <c r="R133" i="1"/>
  <c r="N133" i="1"/>
  <c r="J133" i="1"/>
  <c r="F133" i="1"/>
  <c r="B133" i="1"/>
  <c r="T132" i="1"/>
  <c r="P132" i="1"/>
  <c r="L132" i="1"/>
  <c r="H132" i="1"/>
  <c r="D132" i="1"/>
  <c r="V131" i="1"/>
  <c r="R131" i="1"/>
  <c r="N131" i="1"/>
  <c r="J131" i="1"/>
  <c r="F131" i="1"/>
  <c r="B131" i="1"/>
  <c r="T130" i="1"/>
  <c r="P130" i="1"/>
  <c r="L130" i="1"/>
  <c r="H130" i="1"/>
  <c r="D130" i="1"/>
  <c r="V129" i="1"/>
  <c r="R129" i="1"/>
  <c r="N129" i="1"/>
  <c r="J129" i="1"/>
  <c r="F129" i="1"/>
  <c r="B129" i="1"/>
  <c r="U126" i="1"/>
  <c r="Q126" i="1"/>
  <c r="M126" i="1"/>
  <c r="I126" i="1"/>
  <c r="E126" i="1"/>
  <c r="A126" i="1"/>
  <c r="S125" i="1"/>
  <c r="O125" i="1"/>
  <c r="K125" i="1"/>
  <c r="G125" i="1"/>
  <c r="C125" i="1"/>
  <c r="U124" i="1"/>
  <c r="Q124" i="1"/>
  <c r="M124" i="1"/>
  <c r="I124" i="1"/>
  <c r="E124" i="1"/>
  <c r="A124" i="1"/>
  <c r="S123" i="1"/>
  <c r="O123" i="1"/>
  <c r="K123" i="1"/>
  <c r="G123" i="1"/>
  <c r="C123" i="1"/>
  <c r="U122" i="1"/>
  <c r="Q122" i="1"/>
  <c r="M122" i="1"/>
  <c r="I122" i="1"/>
  <c r="E122" i="1"/>
  <c r="A122" i="1"/>
  <c r="S121" i="1"/>
  <c r="O121" i="1"/>
  <c r="K121" i="1"/>
  <c r="G121" i="1"/>
  <c r="C121" i="1"/>
  <c r="U120" i="1"/>
  <c r="Q120" i="1"/>
  <c r="M120" i="1"/>
  <c r="I120" i="1"/>
  <c r="E120" i="1"/>
  <c r="A120" i="1"/>
  <c r="S119" i="1"/>
  <c r="O119" i="1"/>
  <c r="K119" i="1"/>
  <c r="G119" i="1"/>
  <c r="C119" i="1"/>
  <c r="U118" i="1"/>
  <c r="Q118" i="1"/>
  <c r="M118" i="1"/>
  <c r="I118" i="1"/>
  <c r="E118" i="1"/>
  <c r="A118" i="1"/>
  <c r="S117" i="1"/>
  <c r="O117" i="1"/>
  <c r="K117" i="1"/>
  <c r="G117" i="1"/>
  <c r="C117" i="1"/>
  <c r="U116" i="1"/>
  <c r="Q116" i="1"/>
  <c r="M116" i="1"/>
  <c r="I116" i="1"/>
  <c r="E116" i="1"/>
  <c r="A116" i="1"/>
  <c r="S115" i="1"/>
  <c r="O115" i="1"/>
  <c r="K115" i="1"/>
  <c r="G115" i="1"/>
  <c r="C115" i="1"/>
  <c r="U114" i="1"/>
  <c r="Q114" i="1"/>
  <c r="M114" i="1"/>
  <c r="I114" i="1"/>
  <c r="E114" i="1"/>
  <c r="A114" i="1"/>
  <c r="S113" i="1"/>
  <c r="O113" i="1"/>
  <c r="K113" i="1"/>
  <c r="G113" i="1"/>
  <c r="C113" i="1"/>
  <c r="U112" i="1"/>
  <c r="Q112" i="1"/>
  <c r="M112" i="1"/>
  <c r="I112" i="1"/>
  <c r="E112" i="1"/>
  <c r="A112" i="1"/>
  <c r="S111" i="1"/>
  <c r="O111" i="1"/>
  <c r="K111" i="1"/>
  <c r="G111" i="1"/>
  <c r="C111" i="1"/>
  <c r="U110" i="1"/>
  <c r="Q110" i="1"/>
  <c r="M110" i="1"/>
  <c r="I110" i="1"/>
  <c r="E110" i="1"/>
  <c r="A110" i="1"/>
  <c r="S109" i="1"/>
  <c r="O109" i="1"/>
  <c r="K109" i="1"/>
  <c r="G109" i="1"/>
  <c r="C109" i="1"/>
  <c r="U108" i="1"/>
  <c r="Q108" i="1"/>
  <c r="M108" i="1"/>
  <c r="I108" i="1"/>
  <c r="E108" i="1"/>
  <c r="A108" i="1"/>
  <c r="S107" i="1"/>
  <c r="O107" i="1"/>
  <c r="K107" i="1"/>
  <c r="G107" i="1"/>
  <c r="C107" i="1"/>
  <c r="U106" i="1"/>
  <c r="Q106" i="1"/>
  <c r="M106" i="1"/>
  <c r="I106" i="1"/>
  <c r="E106" i="1"/>
  <c r="A106" i="1"/>
  <c r="S105" i="1"/>
  <c r="O105" i="1"/>
  <c r="K105" i="1"/>
  <c r="G105" i="1"/>
  <c r="C105" i="1"/>
  <c r="U104" i="1"/>
  <c r="Q104" i="1"/>
  <c r="M104" i="1"/>
  <c r="I104" i="1"/>
  <c r="H214" i="1"/>
  <c r="N213" i="1"/>
  <c r="U210" i="1"/>
  <c r="E210" i="1"/>
  <c r="K209" i="1"/>
  <c r="Q208" i="1"/>
  <c r="A208" i="1"/>
  <c r="G207" i="1"/>
  <c r="M206" i="1"/>
  <c r="S205" i="1"/>
  <c r="C205" i="1"/>
  <c r="I204" i="1"/>
  <c r="O203" i="1"/>
  <c r="U202" i="1"/>
  <c r="E202" i="1"/>
  <c r="K201" i="1"/>
  <c r="Q200" i="1"/>
  <c r="A200" i="1"/>
  <c r="G199" i="1"/>
  <c r="Q198" i="1"/>
  <c r="I198" i="1"/>
  <c r="A198" i="1"/>
  <c r="O197" i="1"/>
  <c r="G197" i="1"/>
  <c r="U196" i="1"/>
  <c r="M196" i="1"/>
  <c r="F196" i="1"/>
  <c r="B196" i="1"/>
  <c r="T195" i="1"/>
  <c r="P195" i="1"/>
  <c r="L195" i="1"/>
  <c r="H195" i="1"/>
  <c r="D195" i="1"/>
  <c r="V194" i="1"/>
  <c r="R194" i="1"/>
  <c r="N194" i="1"/>
  <c r="J194" i="1"/>
  <c r="F194" i="1"/>
  <c r="B194" i="1"/>
  <c r="T193" i="1"/>
  <c r="P193" i="1"/>
  <c r="L193" i="1"/>
  <c r="H193" i="1"/>
  <c r="D193" i="1"/>
  <c r="V192" i="1"/>
  <c r="R192" i="1"/>
  <c r="N192" i="1"/>
  <c r="J192" i="1"/>
  <c r="F192" i="1"/>
  <c r="B192" i="1"/>
  <c r="T191" i="1"/>
  <c r="P191" i="1"/>
  <c r="L191" i="1"/>
  <c r="H191" i="1"/>
  <c r="D191" i="1"/>
  <c r="V190" i="1"/>
  <c r="R190" i="1"/>
  <c r="N190" i="1"/>
  <c r="J190" i="1"/>
  <c r="F190" i="1"/>
  <c r="B190" i="1"/>
  <c r="T189" i="1"/>
  <c r="P189" i="1"/>
  <c r="L189" i="1"/>
  <c r="H189" i="1"/>
  <c r="D189" i="1"/>
  <c r="V188" i="1"/>
  <c r="R188" i="1"/>
  <c r="N188" i="1"/>
  <c r="J188" i="1"/>
  <c r="F188" i="1"/>
  <c r="B188" i="1"/>
  <c r="T187" i="1"/>
  <c r="P187" i="1"/>
  <c r="L187" i="1"/>
  <c r="H187" i="1"/>
  <c r="D187" i="1"/>
  <c r="V186" i="1"/>
  <c r="R186" i="1"/>
  <c r="N186" i="1"/>
  <c r="J186" i="1"/>
  <c r="F186" i="1"/>
  <c r="B186" i="1"/>
  <c r="T185" i="1"/>
  <c r="P185" i="1"/>
  <c r="L185" i="1"/>
  <c r="H185" i="1"/>
  <c r="D185" i="1"/>
  <c r="V184" i="1"/>
  <c r="R184" i="1"/>
  <c r="N184" i="1"/>
  <c r="J184" i="1"/>
  <c r="F184" i="1"/>
  <c r="B184" i="1"/>
  <c r="T183" i="1"/>
  <c r="P183" i="1"/>
  <c r="L183" i="1"/>
  <c r="H183" i="1"/>
  <c r="D183" i="1"/>
  <c r="V182" i="1"/>
  <c r="R182" i="1"/>
  <c r="N182" i="1"/>
  <c r="J182" i="1"/>
  <c r="F182" i="1"/>
  <c r="B182" i="1"/>
  <c r="T181" i="1"/>
  <c r="P181" i="1"/>
  <c r="L181" i="1"/>
  <c r="H181" i="1"/>
  <c r="D181" i="1"/>
  <c r="V180" i="1"/>
  <c r="R180" i="1"/>
  <c r="N180" i="1"/>
  <c r="J180" i="1"/>
  <c r="F180" i="1"/>
  <c r="B180" i="1"/>
  <c r="T179" i="1"/>
  <c r="P179" i="1"/>
  <c r="L179" i="1"/>
  <c r="H179" i="1"/>
  <c r="D179" i="1"/>
  <c r="V178" i="1"/>
  <c r="R178" i="1"/>
  <c r="N178" i="1"/>
  <c r="J178" i="1"/>
  <c r="F178" i="1"/>
  <c r="B178" i="1"/>
  <c r="T177" i="1"/>
  <c r="P177" i="1"/>
  <c r="L177" i="1"/>
  <c r="H177" i="1"/>
  <c r="D177" i="1"/>
  <c r="V176" i="1"/>
  <c r="R176" i="1"/>
  <c r="N176" i="1"/>
  <c r="J176" i="1"/>
  <c r="F176" i="1"/>
  <c r="B176" i="1"/>
  <c r="T175" i="1"/>
  <c r="P175" i="1"/>
  <c r="L175" i="1"/>
  <c r="H175" i="1"/>
  <c r="D175" i="1"/>
  <c r="V174" i="1"/>
  <c r="R174" i="1"/>
  <c r="N174" i="1"/>
  <c r="J174" i="1"/>
  <c r="F174" i="1"/>
  <c r="B174" i="1"/>
  <c r="T173" i="1"/>
  <c r="P173" i="1"/>
  <c r="L173" i="1"/>
  <c r="H173" i="1"/>
  <c r="D173" i="1"/>
  <c r="V172" i="1"/>
  <c r="R172" i="1"/>
  <c r="N172" i="1"/>
  <c r="J172" i="1"/>
  <c r="F172" i="1"/>
  <c r="B172" i="1"/>
  <c r="T171" i="1"/>
  <c r="P171" i="1"/>
  <c r="L171" i="1"/>
  <c r="H171" i="1"/>
  <c r="D171" i="1"/>
  <c r="A170" i="1"/>
  <c r="S168" i="1"/>
  <c r="O168" i="1"/>
  <c r="K168" i="1"/>
  <c r="G168" i="1"/>
  <c r="C168" i="1"/>
  <c r="U167" i="1"/>
  <c r="Q167" i="1"/>
  <c r="M167" i="1"/>
  <c r="I167" i="1"/>
  <c r="E167" i="1"/>
  <c r="A167" i="1"/>
  <c r="S166" i="1"/>
  <c r="O166" i="1"/>
  <c r="K166" i="1"/>
  <c r="G166" i="1"/>
  <c r="C166" i="1"/>
  <c r="U165" i="1"/>
  <c r="Q165" i="1"/>
  <c r="M165" i="1"/>
  <c r="I165" i="1"/>
  <c r="E165" i="1"/>
  <c r="A165" i="1"/>
  <c r="S164" i="1"/>
  <c r="O164" i="1"/>
  <c r="K164" i="1"/>
  <c r="G164" i="1"/>
  <c r="C164" i="1"/>
  <c r="U163" i="1"/>
  <c r="Q163" i="1"/>
  <c r="M163" i="1"/>
  <c r="I163" i="1"/>
  <c r="E163" i="1"/>
  <c r="A163" i="1"/>
  <c r="S162" i="1"/>
  <c r="O162" i="1"/>
  <c r="K162" i="1"/>
  <c r="G162" i="1"/>
  <c r="C162" i="1"/>
  <c r="U161" i="1"/>
  <c r="Q161" i="1"/>
  <c r="M161" i="1"/>
  <c r="I161" i="1"/>
  <c r="E161" i="1"/>
  <c r="A161" i="1"/>
  <c r="S160" i="1"/>
  <c r="O160" i="1"/>
  <c r="K160" i="1"/>
  <c r="G160" i="1"/>
  <c r="C160" i="1"/>
  <c r="U159" i="1"/>
  <c r="Q159" i="1"/>
  <c r="M159" i="1"/>
  <c r="I159" i="1"/>
  <c r="E159" i="1"/>
  <c r="A159" i="1"/>
  <c r="S158" i="1"/>
  <c r="O158" i="1"/>
  <c r="K158" i="1"/>
  <c r="G158" i="1"/>
  <c r="C158" i="1"/>
  <c r="U157" i="1"/>
  <c r="Q157" i="1"/>
  <c r="M157" i="1"/>
  <c r="I157" i="1"/>
  <c r="E157" i="1"/>
  <c r="A157" i="1"/>
  <c r="S156" i="1"/>
  <c r="O156" i="1"/>
  <c r="K156" i="1"/>
  <c r="G156" i="1"/>
  <c r="C156" i="1"/>
  <c r="U155" i="1"/>
  <c r="Q155" i="1"/>
  <c r="M155" i="1"/>
  <c r="I155" i="1"/>
  <c r="E155" i="1"/>
  <c r="A155" i="1"/>
  <c r="S154" i="1"/>
  <c r="O154" i="1"/>
  <c r="K154" i="1"/>
  <c r="G154" i="1"/>
  <c r="C154" i="1"/>
  <c r="U153" i="1"/>
  <c r="Q153" i="1"/>
  <c r="M153" i="1"/>
  <c r="I153" i="1"/>
  <c r="E153" i="1"/>
  <c r="A153" i="1"/>
  <c r="S152" i="1"/>
  <c r="O152" i="1"/>
  <c r="K152" i="1"/>
  <c r="G152" i="1"/>
  <c r="C152" i="1"/>
  <c r="U151" i="1"/>
  <c r="Q151" i="1"/>
  <c r="M151" i="1"/>
  <c r="I151" i="1"/>
  <c r="E151" i="1"/>
  <c r="A151" i="1"/>
  <c r="S150" i="1"/>
  <c r="O150" i="1"/>
  <c r="K150" i="1"/>
  <c r="G150" i="1"/>
  <c r="C150" i="1"/>
  <c r="U149" i="1"/>
  <c r="Q149" i="1"/>
  <c r="M149" i="1"/>
  <c r="I149" i="1"/>
  <c r="E149" i="1"/>
  <c r="A149" i="1"/>
  <c r="S148" i="1"/>
  <c r="O148" i="1"/>
  <c r="K148" i="1"/>
  <c r="G148" i="1"/>
  <c r="C148" i="1"/>
  <c r="U147" i="1"/>
  <c r="Q147" i="1"/>
  <c r="M147" i="1"/>
  <c r="I147" i="1"/>
  <c r="E147" i="1"/>
  <c r="A147" i="1"/>
  <c r="S146" i="1"/>
  <c r="O146" i="1"/>
  <c r="K146" i="1"/>
  <c r="G146" i="1"/>
  <c r="C146" i="1"/>
  <c r="U145" i="1"/>
  <c r="Q145" i="1"/>
  <c r="M145" i="1"/>
  <c r="I145" i="1"/>
  <c r="E145" i="1"/>
  <c r="A145" i="1"/>
  <c r="S144" i="1"/>
  <c r="O144" i="1"/>
  <c r="K144" i="1"/>
  <c r="G144" i="1"/>
  <c r="C144" i="1"/>
  <c r="U143" i="1"/>
  <c r="Q143" i="1"/>
  <c r="M143" i="1"/>
  <c r="I143" i="1"/>
  <c r="E143" i="1"/>
  <c r="A143" i="1"/>
  <c r="S142" i="1"/>
  <c r="O142" i="1"/>
  <c r="K142" i="1"/>
  <c r="G142" i="1"/>
  <c r="C142" i="1"/>
  <c r="U141" i="1"/>
  <c r="Q141" i="1"/>
  <c r="M141" i="1"/>
  <c r="I141" i="1"/>
  <c r="E141" i="1"/>
  <c r="A141" i="1"/>
  <c r="S140" i="1"/>
  <c r="O140" i="1"/>
  <c r="K140" i="1"/>
  <c r="G140" i="1"/>
  <c r="C140" i="1"/>
  <c r="U139" i="1"/>
  <c r="Q139" i="1"/>
  <c r="M139" i="1"/>
  <c r="I139" i="1"/>
  <c r="E139" i="1"/>
  <c r="A139" i="1"/>
  <c r="S138" i="1"/>
  <c r="O138" i="1"/>
  <c r="K138" i="1"/>
  <c r="G138" i="1"/>
  <c r="C138" i="1"/>
  <c r="U137" i="1"/>
  <c r="Q137" i="1"/>
  <c r="M137" i="1"/>
  <c r="I137" i="1"/>
  <c r="E137" i="1"/>
  <c r="A137" i="1"/>
  <c r="S136" i="1"/>
  <c r="O136" i="1"/>
  <c r="K136" i="1"/>
  <c r="G136" i="1"/>
  <c r="C136" i="1"/>
  <c r="U135" i="1"/>
  <c r="Q135" i="1"/>
  <c r="M135" i="1"/>
  <c r="I135" i="1"/>
  <c r="E135" i="1"/>
  <c r="A135" i="1"/>
  <c r="S134" i="1"/>
  <c r="O134" i="1"/>
  <c r="K134" i="1"/>
  <c r="G134" i="1"/>
  <c r="C134" i="1"/>
  <c r="U133" i="1"/>
  <c r="Q133" i="1"/>
  <c r="M133" i="1"/>
  <c r="I133" i="1"/>
  <c r="E133" i="1"/>
  <c r="A133" i="1"/>
  <c r="S132" i="1"/>
  <c r="O132" i="1"/>
  <c r="K132" i="1"/>
  <c r="G132" i="1"/>
  <c r="C132" i="1"/>
  <c r="U131" i="1"/>
  <c r="Q131" i="1"/>
  <c r="M131" i="1"/>
  <c r="I131" i="1"/>
  <c r="E131" i="1"/>
  <c r="A131" i="1"/>
  <c r="S130" i="1"/>
  <c r="O130" i="1"/>
  <c r="K130" i="1"/>
  <c r="G130" i="1"/>
  <c r="C130" i="1"/>
  <c r="U129" i="1"/>
  <c r="Q129" i="1"/>
  <c r="M129" i="1"/>
  <c r="I129" i="1"/>
  <c r="E129" i="1"/>
  <c r="A129" i="1"/>
  <c r="T126" i="1"/>
  <c r="P126" i="1"/>
  <c r="L126" i="1"/>
  <c r="H126" i="1"/>
  <c r="D126" i="1"/>
  <c r="V125" i="1"/>
  <c r="R125" i="1"/>
  <c r="N125" i="1"/>
  <c r="J125" i="1"/>
  <c r="F125" i="1"/>
  <c r="B125" i="1"/>
  <c r="T124" i="1"/>
  <c r="P124" i="1"/>
  <c r="L124" i="1"/>
  <c r="H124" i="1"/>
  <c r="D124" i="1"/>
  <c r="V123" i="1"/>
  <c r="R123" i="1"/>
  <c r="N123" i="1"/>
  <c r="J123" i="1"/>
  <c r="F123" i="1"/>
  <c r="B123" i="1"/>
  <c r="T122" i="1"/>
  <c r="P122" i="1"/>
  <c r="L122" i="1"/>
  <c r="H122" i="1"/>
  <c r="D122" i="1"/>
  <c r="V121" i="1"/>
  <c r="R121" i="1"/>
  <c r="N121" i="1"/>
  <c r="J121" i="1"/>
  <c r="F121" i="1"/>
  <c r="B121" i="1"/>
  <c r="T120" i="1"/>
  <c r="P120" i="1"/>
  <c r="L120" i="1"/>
  <c r="H120" i="1"/>
  <c r="D120" i="1"/>
  <c r="V119" i="1"/>
  <c r="R119" i="1"/>
  <c r="N119" i="1"/>
  <c r="J119" i="1"/>
  <c r="F119" i="1"/>
  <c r="B119" i="1"/>
  <c r="T118" i="1"/>
  <c r="P118" i="1"/>
  <c r="L118" i="1"/>
  <c r="H118" i="1"/>
  <c r="D118" i="1"/>
  <c r="V117" i="1"/>
  <c r="R117" i="1"/>
  <c r="N117" i="1"/>
  <c r="J117" i="1"/>
  <c r="F117" i="1"/>
  <c r="B117" i="1"/>
  <c r="T116" i="1"/>
  <c r="P116" i="1"/>
  <c r="L116" i="1"/>
  <c r="H116" i="1"/>
  <c r="D116" i="1"/>
  <c r="V115" i="1"/>
  <c r="R115" i="1"/>
  <c r="N115" i="1"/>
  <c r="J115" i="1"/>
  <c r="F115" i="1"/>
  <c r="B115" i="1"/>
  <c r="T114" i="1"/>
  <c r="P114" i="1"/>
  <c r="L114" i="1"/>
  <c r="H114" i="1"/>
  <c r="D114" i="1"/>
  <c r="V113" i="1"/>
  <c r="R113" i="1"/>
  <c r="N113" i="1"/>
  <c r="J113" i="1"/>
  <c r="F113" i="1"/>
  <c r="B113" i="1"/>
  <c r="T112" i="1"/>
  <c r="P112" i="1"/>
  <c r="L112" i="1"/>
  <c r="H112" i="1"/>
  <c r="D112" i="1"/>
  <c r="V111" i="1"/>
  <c r="R111" i="1"/>
  <c r="N111" i="1"/>
  <c r="J111" i="1"/>
  <c r="F111" i="1"/>
  <c r="B111" i="1"/>
  <c r="T110" i="1"/>
  <c r="P110" i="1"/>
  <c r="L110" i="1"/>
  <c r="H110" i="1"/>
  <c r="D110" i="1"/>
  <c r="V109" i="1"/>
  <c r="R109" i="1"/>
  <c r="N109" i="1"/>
  <c r="J109" i="1"/>
  <c r="F109" i="1"/>
  <c r="B109" i="1"/>
  <c r="T108" i="1"/>
  <c r="P108" i="1"/>
  <c r="L108" i="1"/>
  <c r="H108" i="1"/>
  <c r="D108" i="1"/>
  <c r="V107" i="1"/>
  <c r="R107" i="1"/>
  <c r="N107" i="1"/>
  <c r="J107" i="1"/>
  <c r="F107" i="1"/>
  <c r="B107" i="1"/>
  <c r="T106" i="1"/>
  <c r="P106" i="1"/>
  <c r="L106" i="1"/>
  <c r="H106" i="1"/>
  <c r="D106" i="1"/>
  <c r="V105" i="1"/>
  <c r="R105" i="1"/>
  <c r="N105" i="1"/>
  <c r="J105" i="1"/>
  <c r="F105" i="1"/>
  <c r="B105" i="1"/>
  <c r="T104" i="1"/>
  <c r="P104" i="1"/>
  <c r="L104" i="1"/>
  <c r="H104" i="1"/>
  <c r="D104" i="1"/>
  <c r="V103" i="1"/>
  <c r="R103" i="1"/>
  <c r="N103" i="1"/>
  <c r="J103" i="1"/>
  <c r="F103" i="1"/>
  <c r="B103" i="1"/>
  <c r="T102" i="1"/>
  <c r="P102" i="1"/>
  <c r="L102" i="1"/>
  <c r="H102" i="1"/>
  <c r="D102" i="1"/>
  <c r="V101" i="1"/>
  <c r="R101" i="1"/>
  <c r="N101" i="1"/>
  <c r="J101" i="1"/>
  <c r="F101" i="1"/>
  <c r="B101" i="1"/>
  <c r="T100" i="1"/>
  <c r="P100" i="1"/>
  <c r="L100" i="1"/>
  <c r="H100" i="1"/>
  <c r="D100" i="1"/>
  <c r="V99" i="1"/>
  <c r="R99" i="1"/>
  <c r="N99" i="1"/>
  <c r="J99" i="1"/>
  <c r="F99" i="1"/>
  <c r="B99" i="1"/>
  <c r="T98" i="1"/>
  <c r="P98" i="1"/>
  <c r="L98" i="1"/>
  <c r="H98" i="1"/>
  <c r="D98" i="1"/>
  <c r="V97" i="1"/>
  <c r="R97" i="1"/>
  <c r="N97" i="1"/>
  <c r="J97" i="1"/>
  <c r="F97" i="1"/>
  <c r="B97" i="1"/>
  <c r="T96" i="1"/>
  <c r="P96" i="1"/>
  <c r="L96" i="1"/>
  <c r="H96" i="1"/>
  <c r="D96" i="1"/>
  <c r="V95" i="1"/>
  <c r="R95" i="1"/>
  <c r="P214" i="1"/>
  <c r="S209" i="1"/>
  <c r="U206" i="1"/>
  <c r="A204" i="1"/>
  <c r="C201" i="1"/>
  <c r="M198" i="1"/>
  <c r="C197" i="1"/>
  <c r="V195" i="1"/>
  <c r="F195" i="1"/>
  <c r="L194" i="1"/>
  <c r="R193" i="1"/>
  <c r="B193" i="1"/>
  <c r="H192" i="1"/>
  <c r="N191" i="1"/>
  <c r="T190" i="1"/>
  <c r="D190" i="1"/>
  <c r="J189" i="1"/>
  <c r="P188" i="1"/>
  <c r="V187" i="1"/>
  <c r="F187" i="1"/>
  <c r="L186" i="1"/>
  <c r="R185" i="1"/>
  <c r="B185" i="1"/>
  <c r="H184" i="1"/>
  <c r="N183" i="1"/>
  <c r="T182" i="1"/>
  <c r="D182" i="1"/>
  <c r="J181" i="1"/>
  <c r="P180" i="1"/>
  <c r="V179" i="1"/>
  <c r="F179" i="1"/>
  <c r="L178" i="1"/>
  <c r="R177" i="1"/>
  <c r="B177" i="1"/>
  <c r="H176" i="1"/>
  <c r="N175" i="1"/>
  <c r="T174" i="1"/>
  <c r="D174" i="1"/>
  <c r="J173" i="1"/>
  <c r="P172" i="1"/>
  <c r="V171" i="1"/>
  <c r="F171" i="1"/>
  <c r="M168" i="1"/>
  <c r="S167" i="1"/>
  <c r="C167" i="1"/>
  <c r="I166" i="1"/>
  <c r="O165" i="1"/>
  <c r="U164" i="1"/>
  <c r="E164" i="1"/>
  <c r="K163" i="1"/>
  <c r="Q162" i="1"/>
  <c r="A162" i="1"/>
  <c r="G161" i="1"/>
  <c r="M160" i="1"/>
  <c r="S159" i="1"/>
  <c r="C159" i="1"/>
  <c r="I158" i="1"/>
  <c r="O157" i="1"/>
  <c r="U156" i="1"/>
  <c r="E156" i="1"/>
  <c r="K155" i="1"/>
  <c r="Q154" i="1"/>
  <c r="A154" i="1"/>
  <c r="G153" i="1"/>
  <c r="M152" i="1"/>
  <c r="S151" i="1"/>
  <c r="C151" i="1"/>
  <c r="I150" i="1"/>
  <c r="O149" i="1"/>
  <c r="U148" i="1"/>
  <c r="E148" i="1"/>
  <c r="K147" i="1"/>
  <c r="Q146" i="1"/>
  <c r="A146" i="1"/>
  <c r="G145" i="1"/>
  <c r="M144" i="1"/>
  <c r="S143" i="1"/>
  <c r="C143" i="1"/>
  <c r="I142" i="1"/>
  <c r="O141" i="1"/>
  <c r="U140" i="1"/>
  <c r="E140" i="1"/>
  <c r="K139" i="1"/>
  <c r="Q138" i="1"/>
  <c r="A138" i="1"/>
  <c r="G137" i="1"/>
  <c r="M136" i="1"/>
  <c r="S135" i="1"/>
  <c r="C135" i="1"/>
  <c r="I134" i="1"/>
  <c r="O133" i="1"/>
  <c r="U132" i="1"/>
  <c r="E132" i="1"/>
  <c r="K131" i="1"/>
  <c r="Q130" i="1"/>
  <c r="A130" i="1"/>
  <c r="G129" i="1"/>
  <c r="N126" i="1"/>
  <c r="T125" i="1"/>
  <c r="D125" i="1"/>
  <c r="J124" i="1"/>
  <c r="P123" i="1"/>
  <c r="V122" i="1"/>
  <c r="F122" i="1"/>
  <c r="L121" i="1"/>
  <c r="R120" i="1"/>
  <c r="B120" i="1"/>
  <c r="H119" i="1"/>
  <c r="N118" i="1"/>
  <c r="T117" i="1"/>
  <c r="D117" i="1"/>
  <c r="J116" i="1"/>
  <c r="P115" i="1"/>
  <c r="V114" i="1"/>
  <c r="F114" i="1"/>
  <c r="L113" i="1"/>
  <c r="R112" i="1"/>
  <c r="B112" i="1"/>
  <c r="H111" i="1"/>
  <c r="N110" i="1"/>
  <c r="T109" i="1"/>
  <c r="D109" i="1"/>
  <c r="J108" i="1"/>
  <c r="P107" i="1"/>
  <c r="V106" i="1"/>
  <c r="F106" i="1"/>
  <c r="L105" i="1"/>
  <c r="R104" i="1"/>
  <c r="E104" i="1"/>
  <c r="S103" i="1"/>
  <c r="K103" i="1"/>
  <c r="C103" i="1"/>
  <c r="Q102" i="1"/>
  <c r="I102" i="1"/>
  <c r="A102" i="1"/>
  <c r="O101" i="1"/>
  <c r="G101" i="1"/>
  <c r="U100" i="1"/>
  <c r="M100" i="1"/>
  <c r="E100" i="1"/>
  <c r="S99" i="1"/>
  <c r="K99" i="1"/>
  <c r="C99" i="1"/>
  <c r="Q98" i="1"/>
  <c r="I98" i="1"/>
  <c r="A98" i="1"/>
  <c r="O97" i="1"/>
  <c r="G97" i="1"/>
  <c r="U96" i="1"/>
  <c r="M96" i="1"/>
  <c r="E96" i="1"/>
  <c r="S95" i="1"/>
  <c r="L95" i="1"/>
  <c r="G95" i="1"/>
  <c r="B95" i="1"/>
  <c r="R94" i="1"/>
  <c r="M94" i="1"/>
  <c r="H94" i="1"/>
  <c r="C94" i="1"/>
  <c r="U93" i="1"/>
  <c r="Q93" i="1"/>
  <c r="M93" i="1"/>
  <c r="I93" i="1"/>
  <c r="E93" i="1"/>
  <c r="A93" i="1"/>
  <c r="S92" i="1"/>
  <c r="O92" i="1"/>
  <c r="K92" i="1"/>
  <c r="G92" i="1"/>
  <c r="C92" i="1"/>
  <c r="U91" i="1"/>
  <c r="Q91" i="1"/>
  <c r="M91" i="1"/>
  <c r="I91" i="1"/>
  <c r="E91" i="1"/>
  <c r="A91" i="1"/>
  <c r="S90" i="1"/>
  <c r="O90" i="1"/>
  <c r="K90" i="1"/>
  <c r="G90" i="1"/>
  <c r="C90" i="1"/>
  <c r="U89" i="1"/>
  <c r="Q89" i="1"/>
  <c r="M89" i="1"/>
  <c r="I89" i="1"/>
  <c r="E89" i="1"/>
  <c r="A89" i="1"/>
  <c r="S88" i="1"/>
  <c r="O88" i="1"/>
  <c r="K88" i="1"/>
  <c r="G88" i="1"/>
  <c r="C88" i="1"/>
  <c r="U87" i="1"/>
  <c r="Q87" i="1"/>
  <c r="M87" i="1"/>
  <c r="I87" i="1"/>
  <c r="E87" i="1"/>
  <c r="A87" i="1"/>
  <c r="T84" i="1"/>
  <c r="P84" i="1"/>
  <c r="L84" i="1"/>
  <c r="H84" i="1"/>
  <c r="D84" i="1"/>
  <c r="V83" i="1"/>
  <c r="R83" i="1"/>
  <c r="N83" i="1"/>
  <c r="J83" i="1"/>
  <c r="F83" i="1"/>
  <c r="B83" i="1"/>
  <c r="T82" i="1"/>
  <c r="P82" i="1"/>
  <c r="L82" i="1"/>
  <c r="H82" i="1"/>
  <c r="D82" i="1"/>
  <c r="V81" i="1"/>
  <c r="R81" i="1"/>
  <c r="N81" i="1"/>
  <c r="J81" i="1"/>
  <c r="F81" i="1"/>
  <c r="B81" i="1"/>
  <c r="T80" i="1"/>
  <c r="P80" i="1"/>
  <c r="L80" i="1"/>
  <c r="H80" i="1"/>
  <c r="D80" i="1"/>
  <c r="V79" i="1"/>
  <c r="R79" i="1"/>
  <c r="N79" i="1"/>
  <c r="J79" i="1"/>
  <c r="F79" i="1"/>
  <c r="B79" i="1"/>
  <c r="T78" i="1"/>
  <c r="P78" i="1"/>
  <c r="L78" i="1"/>
  <c r="H78" i="1"/>
  <c r="D78" i="1"/>
  <c r="V77" i="1"/>
  <c r="R77" i="1"/>
  <c r="N77" i="1"/>
  <c r="J77" i="1"/>
  <c r="F77" i="1"/>
  <c r="B77" i="1"/>
  <c r="T76" i="1"/>
  <c r="P76" i="1"/>
  <c r="L76" i="1"/>
  <c r="H76" i="1"/>
  <c r="D76" i="1"/>
  <c r="V75" i="1"/>
  <c r="R75" i="1"/>
  <c r="N75" i="1"/>
  <c r="J75" i="1"/>
  <c r="F75" i="1"/>
  <c r="B75" i="1"/>
  <c r="T74" i="1"/>
  <c r="P74" i="1"/>
  <c r="L74" i="1"/>
  <c r="H74" i="1"/>
  <c r="D74" i="1"/>
  <c r="V73" i="1"/>
  <c r="R73" i="1"/>
  <c r="N73" i="1"/>
  <c r="J73" i="1"/>
  <c r="F73" i="1"/>
  <c r="B73" i="1"/>
  <c r="T72" i="1"/>
  <c r="P72" i="1"/>
  <c r="L72" i="1"/>
  <c r="H72" i="1"/>
  <c r="D72" i="1"/>
  <c r="V71" i="1"/>
  <c r="R71" i="1"/>
  <c r="N71" i="1"/>
  <c r="J71" i="1"/>
  <c r="F71" i="1"/>
  <c r="B71" i="1"/>
  <c r="T70" i="1"/>
  <c r="P70" i="1"/>
  <c r="L70" i="1"/>
  <c r="H70" i="1"/>
  <c r="D70" i="1"/>
  <c r="V69" i="1"/>
  <c r="R69" i="1"/>
  <c r="N69" i="1"/>
  <c r="J69" i="1"/>
  <c r="F69" i="1"/>
  <c r="B69" i="1"/>
  <c r="T68" i="1"/>
  <c r="P68" i="1"/>
  <c r="L68" i="1"/>
  <c r="H68" i="1"/>
  <c r="D68" i="1"/>
  <c r="V67" i="1"/>
  <c r="R67" i="1"/>
  <c r="N67" i="1"/>
  <c r="J67" i="1"/>
  <c r="F67" i="1"/>
  <c r="B67" i="1"/>
  <c r="T66" i="1"/>
  <c r="P66" i="1"/>
  <c r="L66" i="1"/>
  <c r="H66" i="1"/>
  <c r="D66" i="1"/>
  <c r="V65" i="1"/>
  <c r="R65" i="1"/>
  <c r="N65" i="1"/>
  <c r="J65" i="1"/>
  <c r="F65" i="1"/>
  <c r="B65" i="1"/>
  <c r="T64" i="1"/>
  <c r="P64" i="1"/>
  <c r="L64" i="1"/>
  <c r="H64" i="1"/>
  <c r="D64" i="1"/>
  <c r="V63" i="1"/>
  <c r="R63" i="1"/>
  <c r="N63" i="1"/>
  <c r="J63" i="1"/>
  <c r="F63" i="1"/>
  <c r="B63" i="1"/>
  <c r="T62" i="1"/>
  <c r="P62" i="1"/>
  <c r="L62" i="1"/>
  <c r="H62" i="1"/>
  <c r="D62" i="1"/>
  <c r="V61" i="1"/>
  <c r="R61" i="1"/>
  <c r="N61" i="1"/>
  <c r="J61" i="1"/>
  <c r="F61" i="1"/>
  <c r="B61" i="1"/>
  <c r="T60" i="1"/>
  <c r="P60" i="1"/>
  <c r="L60" i="1"/>
  <c r="H60" i="1"/>
  <c r="D60" i="1"/>
  <c r="V59" i="1"/>
  <c r="R59" i="1"/>
  <c r="N59" i="1"/>
  <c r="J59" i="1"/>
  <c r="F59" i="1"/>
  <c r="B59" i="1"/>
  <c r="T58" i="1"/>
  <c r="P58" i="1"/>
  <c r="L58" i="1"/>
  <c r="H58" i="1"/>
  <c r="D58" i="1"/>
  <c r="V57" i="1"/>
  <c r="R57" i="1"/>
  <c r="N57" i="1"/>
  <c r="J57" i="1"/>
  <c r="F57" i="1"/>
  <c r="B57" i="1"/>
  <c r="T56" i="1"/>
  <c r="P56" i="1"/>
  <c r="L56" i="1"/>
  <c r="H56" i="1"/>
  <c r="D56" i="1"/>
  <c r="V55" i="1"/>
  <c r="R55" i="1"/>
  <c r="N55" i="1"/>
  <c r="J55" i="1"/>
  <c r="F55" i="1"/>
  <c r="B55" i="1"/>
  <c r="T54" i="1"/>
  <c r="P54" i="1"/>
  <c r="L54" i="1"/>
  <c r="H54" i="1"/>
  <c r="D54" i="1"/>
  <c r="V53" i="1"/>
  <c r="R53" i="1"/>
  <c r="N53" i="1"/>
  <c r="J53" i="1"/>
  <c r="F53" i="1"/>
  <c r="B53" i="1"/>
  <c r="T52" i="1"/>
  <c r="P52" i="1"/>
  <c r="L52" i="1"/>
  <c r="H52" i="1"/>
  <c r="D52" i="1"/>
  <c r="V51" i="1"/>
  <c r="R51" i="1"/>
  <c r="N51" i="1"/>
  <c r="J51" i="1"/>
  <c r="F51" i="1"/>
  <c r="B51" i="1"/>
  <c r="T50" i="1"/>
  <c r="P50" i="1"/>
  <c r="L50" i="1"/>
  <c r="H50" i="1"/>
  <c r="D50" i="1"/>
  <c r="V49" i="1"/>
  <c r="R49" i="1"/>
  <c r="N49" i="1"/>
  <c r="J49" i="1"/>
  <c r="F49" i="1"/>
  <c r="B49" i="1"/>
  <c r="T48" i="1"/>
  <c r="P48" i="1"/>
  <c r="L48" i="1"/>
  <c r="H48" i="1"/>
  <c r="D48" i="1"/>
  <c r="V47" i="1"/>
  <c r="R47" i="1"/>
  <c r="N47" i="1"/>
  <c r="J47" i="1"/>
  <c r="F47" i="1"/>
  <c r="B47" i="1"/>
  <c r="T46" i="1"/>
  <c r="P46" i="1"/>
  <c r="L46" i="1"/>
  <c r="H46" i="1"/>
  <c r="D46" i="1"/>
  <c r="V45" i="1"/>
  <c r="R45" i="1"/>
  <c r="N45" i="1"/>
  <c r="J45" i="1"/>
  <c r="F45" i="1"/>
  <c r="B45" i="1"/>
  <c r="U42" i="1"/>
  <c r="Q42" i="1"/>
  <c r="M42" i="1"/>
  <c r="I42" i="1"/>
  <c r="E42" i="1"/>
  <c r="A42" i="1"/>
  <c r="S41" i="1"/>
  <c r="O41" i="1"/>
  <c r="K41" i="1"/>
  <c r="G41" i="1"/>
  <c r="C41" i="1"/>
  <c r="U40" i="1"/>
  <c r="Q40" i="1"/>
  <c r="M40" i="1"/>
  <c r="I40" i="1"/>
  <c r="E40" i="1"/>
  <c r="A40" i="1"/>
  <c r="S39" i="1"/>
  <c r="O39" i="1"/>
  <c r="K39" i="1"/>
  <c r="G39" i="1"/>
  <c r="C39" i="1"/>
  <c r="U38" i="1"/>
  <c r="Q38" i="1"/>
  <c r="M38" i="1"/>
  <c r="I38" i="1"/>
  <c r="E38" i="1"/>
  <c r="A38" i="1"/>
  <c r="S37" i="1"/>
  <c r="O37" i="1"/>
  <c r="K37" i="1"/>
  <c r="G37" i="1"/>
  <c r="C37" i="1"/>
  <c r="U36" i="1"/>
  <c r="Q36" i="1"/>
  <c r="M36" i="1"/>
  <c r="I36" i="1"/>
  <c r="E36" i="1"/>
  <c r="A36" i="1"/>
  <c r="S35" i="1"/>
  <c r="O35" i="1"/>
  <c r="K35" i="1"/>
  <c r="G35" i="1"/>
  <c r="C35" i="1"/>
  <c r="U34" i="1"/>
  <c r="Q34" i="1"/>
  <c r="M34" i="1"/>
  <c r="I34" i="1"/>
  <c r="E34" i="1"/>
  <c r="A34" i="1"/>
  <c r="S33" i="1"/>
  <c r="O33" i="1"/>
  <c r="K33" i="1"/>
  <c r="G33" i="1"/>
  <c r="C33" i="1"/>
  <c r="U32" i="1"/>
  <c r="Q32" i="1"/>
  <c r="M32" i="1"/>
  <c r="I32" i="1"/>
  <c r="E32" i="1"/>
  <c r="A32" i="1"/>
  <c r="S31" i="1"/>
  <c r="O31" i="1"/>
  <c r="K31" i="1"/>
  <c r="G31" i="1"/>
  <c r="C31" i="1"/>
  <c r="U30" i="1"/>
  <c r="Q30" i="1"/>
  <c r="M30" i="1"/>
  <c r="I30" i="1"/>
  <c r="E30" i="1"/>
  <c r="A30" i="1"/>
  <c r="S29" i="1"/>
  <c r="O29" i="1"/>
  <c r="K29" i="1"/>
  <c r="G29" i="1"/>
  <c r="C29" i="1"/>
  <c r="U28" i="1"/>
  <c r="Q28" i="1"/>
  <c r="M28" i="1"/>
  <c r="I28" i="1"/>
  <c r="E28" i="1"/>
  <c r="A28" i="1"/>
  <c r="S27" i="1"/>
  <c r="O27" i="1"/>
  <c r="K27" i="1"/>
  <c r="G27" i="1"/>
  <c r="C27" i="1"/>
  <c r="U26" i="1"/>
  <c r="Q26" i="1"/>
  <c r="M26" i="1"/>
  <c r="I26" i="1"/>
  <c r="E26" i="1"/>
  <c r="A26" i="1"/>
  <c r="S25" i="1"/>
  <c r="O25" i="1"/>
  <c r="K25" i="1"/>
  <c r="G25" i="1"/>
  <c r="C25" i="1"/>
  <c r="U24" i="1"/>
  <c r="Q24" i="1"/>
  <c r="M24" i="1"/>
  <c r="I24" i="1"/>
  <c r="E24" i="1"/>
  <c r="A24" i="1"/>
  <c r="S23" i="1"/>
  <c r="O23" i="1"/>
  <c r="K23" i="1"/>
  <c r="G23" i="1"/>
  <c r="C23" i="1"/>
  <c r="U22" i="1"/>
  <c r="Q22" i="1"/>
  <c r="M22" i="1"/>
  <c r="I22" i="1"/>
  <c r="E22" i="1"/>
  <c r="A22" i="1"/>
  <c r="S21" i="1"/>
  <c r="O21" i="1"/>
  <c r="K21" i="1"/>
  <c r="G21" i="1"/>
  <c r="C21" i="1"/>
  <c r="U20" i="1"/>
  <c r="Q20" i="1"/>
  <c r="M20" i="1"/>
  <c r="I20" i="1"/>
  <c r="E20" i="1"/>
  <c r="A20" i="1"/>
  <c r="S19" i="1"/>
  <c r="O19" i="1"/>
  <c r="K19" i="1"/>
  <c r="G19" i="1"/>
  <c r="C19" i="1"/>
  <c r="U18" i="1"/>
  <c r="Q18" i="1"/>
  <c r="M18" i="1"/>
  <c r="I18" i="1"/>
  <c r="E18" i="1"/>
  <c r="A18" i="1"/>
  <c r="S17" i="1"/>
  <c r="O17" i="1"/>
  <c r="K17" i="1"/>
  <c r="G17" i="1"/>
  <c r="C17" i="1"/>
  <c r="U16" i="1"/>
  <c r="Q16" i="1"/>
  <c r="M16" i="1"/>
  <c r="I16" i="1"/>
  <c r="E16" i="1"/>
  <c r="A16" i="1"/>
  <c r="S15" i="1"/>
  <c r="O15" i="1"/>
  <c r="K15" i="1"/>
  <c r="G15" i="1"/>
  <c r="C15" i="1"/>
  <c r="U14" i="1"/>
  <c r="Q14" i="1"/>
  <c r="M14" i="1"/>
  <c r="I14" i="1"/>
  <c r="E14" i="1"/>
  <c r="A14" i="1"/>
  <c r="S13" i="1"/>
  <c r="O13" i="1"/>
  <c r="K13" i="1"/>
  <c r="G13" i="1"/>
  <c r="C13" i="1"/>
  <c r="U12" i="1"/>
  <c r="Q12" i="1"/>
  <c r="M12" i="1"/>
  <c r="I12" i="1"/>
  <c r="E12" i="1"/>
  <c r="A12" i="1"/>
  <c r="S11" i="1"/>
  <c r="O11" i="1"/>
  <c r="K11" i="1"/>
  <c r="G11" i="1"/>
  <c r="C11" i="1"/>
  <c r="U10" i="1"/>
  <c r="Q10" i="1"/>
  <c r="M10" i="1"/>
  <c r="I10" i="1"/>
  <c r="E10" i="1"/>
  <c r="A10" i="1"/>
  <c r="S9" i="1"/>
  <c r="O9" i="1"/>
  <c r="K9" i="1"/>
  <c r="G9" i="1"/>
  <c r="C9" i="1"/>
  <c r="U8" i="1"/>
  <c r="Q8" i="1"/>
  <c r="M8" i="1"/>
  <c r="I8" i="1"/>
  <c r="E8" i="1"/>
  <c r="A8" i="1"/>
  <c r="S7" i="1"/>
  <c r="O7" i="1"/>
  <c r="K7" i="1"/>
  <c r="G7" i="1"/>
  <c r="C7" i="1"/>
  <c r="U6" i="1"/>
  <c r="Q6" i="1"/>
  <c r="M6" i="1"/>
  <c r="I6" i="1"/>
  <c r="E6" i="1"/>
  <c r="A6" i="1"/>
  <c r="S5" i="1"/>
  <c r="O5" i="1"/>
  <c r="K5" i="1"/>
  <c r="G5" i="1"/>
  <c r="C5" i="1"/>
  <c r="U4" i="1"/>
  <c r="Q4" i="1"/>
  <c r="M4" i="1"/>
  <c r="I4" i="1"/>
  <c r="A4" i="1"/>
  <c r="O3" i="1"/>
  <c r="G3" i="1"/>
  <c r="I208" i="1"/>
  <c r="V191" i="1"/>
  <c r="T186" i="1"/>
  <c r="F183" i="1"/>
  <c r="B181" i="1"/>
  <c r="T178" i="1"/>
  <c r="P176" i="1"/>
  <c r="L174" i="1"/>
  <c r="H172" i="1"/>
  <c r="E168" i="1"/>
  <c r="A166" i="1"/>
  <c r="S163" i="1"/>
  <c r="O161" i="1"/>
  <c r="K159" i="1"/>
  <c r="G157" i="1"/>
  <c r="C155" i="1"/>
  <c r="U152" i="1"/>
  <c r="Q150" i="1"/>
  <c r="M148" i="1"/>
  <c r="I146" i="1"/>
  <c r="U144" i="1"/>
  <c r="Q142" i="1"/>
  <c r="M140" i="1"/>
  <c r="I138" i="1"/>
  <c r="E136" i="1"/>
  <c r="A134" i="1"/>
  <c r="S131" i="1"/>
  <c r="O129" i="1"/>
  <c r="L125" i="1"/>
  <c r="H123" i="1"/>
  <c r="D121" i="1"/>
  <c r="V118" i="1"/>
  <c r="R116" i="1"/>
  <c r="N114" i="1"/>
  <c r="J112" i="1"/>
  <c r="F110" i="1"/>
  <c r="H107" i="1"/>
  <c r="D105" i="1"/>
  <c r="O103" i="1"/>
  <c r="M102" i="1"/>
  <c r="Q100" i="1"/>
  <c r="O99" i="1"/>
  <c r="M98" i="1"/>
  <c r="Q96" i="1"/>
  <c r="O95" i="1"/>
  <c r="U94" i="1"/>
  <c r="E94" i="1"/>
  <c r="O93" i="1"/>
  <c r="C93" i="1"/>
  <c r="M92" i="1"/>
  <c r="O91" i="1"/>
  <c r="C91" i="1"/>
  <c r="M90" i="1"/>
  <c r="A90" i="1"/>
  <c r="K89" i="1"/>
  <c r="U88" i="1"/>
  <c r="I88" i="1"/>
  <c r="S87" i="1"/>
  <c r="G87" i="1"/>
  <c r="R84" i="1"/>
  <c r="J84" i="1"/>
  <c r="B84" i="1"/>
  <c r="L83" i="1"/>
  <c r="N82" i="1"/>
  <c r="F82" i="1"/>
  <c r="P81" i="1"/>
  <c r="D81" i="1"/>
  <c r="N80" i="1"/>
  <c r="T79" i="1"/>
  <c r="H79" i="1"/>
  <c r="R78" i="1"/>
  <c r="F78" i="1"/>
  <c r="P77" i="1"/>
  <c r="D77" i="1"/>
  <c r="N76" i="1"/>
  <c r="B76" i="1"/>
  <c r="L75" i="1"/>
  <c r="V74" i="1"/>
  <c r="J74" i="1"/>
  <c r="T73" i="1"/>
  <c r="H73" i="1"/>
  <c r="J72" i="1"/>
  <c r="T71" i="1"/>
  <c r="H71" i="1"/>
  <c r="R70" i="1"/>
  <c r="F70" i="1"/>
  <c r="P69" i="1"/>
  <c r="D69" i="1"/>
  <c r="N68" i="1"/>
  <c r="T67" i="1"/>
  <c r="H67" i="1"/>
  <c r="R66" i="1"/>
  <c r="F66" i="1"/>
  <c r="P65" i="1"/>
  <c r="D65" i="1"/>
  <c r="J64" i="1"/>
  <c r="T63" i="1"/>
  <c r="H63" i="1"/>
  <c r="R62" i="1"/>
  <c r="F62" i="1"/>
  <c r="P61" i="1"/>
  <c r="D61" i="1"/>
  <c r="N60" i="1"/>
  <c r="B60" i="1"/>
  <c r="D59" i="1"/>
  <c r="N58" i="1"/>
  <c r="B58" i="1"/>
  <c r="L57" i="1"/>
  <c r="V56" i="1"/>
  <c r="J56" i="1"/>
  <c r="T55" i="1"/>
  <c r="H55" i="1"/>
  <c r="R54" i="1"/>
  <c r="F54" i="1"/>
  <c r="P53" i="1"/>
  <c r="D53" i="1"/>
  <c r="N52" i="1"/>
  <c r="B52" i="1"/>
  <c r="L51" i="1"/>
  <c r="V50" i="1"/>
  <c r="B50" i="1"/>
  <c r="L49" i="1"/>
  <c r="V48" i="1"/>
  <c r="J48" i="1"/>
  <c r="T47" i="1"/>
  <c r="H47" i="1"/>
  <c r="R46" i="1"/>
  <c r="F46" i="1"/>
  <c r="P45" i="1"/>
  <c r="D45" i="1"/>
  <c r="O42" i="1"/>
  <c r="C42" i="1"/>
  <c r="M41" i="1"/>
  <c r="A41" i="1"/>
  <c r="K40" i="1"/>
  <c r="U39" i="1"/>
  <c r="E39" i="1"/>
  <c r="O38" i="1"/>
  <c r="C38" i="1"/>
  <c r="M37" i="1"/>
  <c r="A37" i="1"/>
  <c r="K36" i="1"/>
  <c r="U35" i="1"/>
  <c r="I35" i="1"/>
  <c r="S34" i="1"/>
  <c r="U33" i="1"/>
  <c r="I33" i="1"/>
  <c r="S32" i="1"/>
  <c r="G32" i="1"/>
  <c r="Q31" i="1"/>
  <c r="E31" i="1"/>
  <c r="O30" i="1"/>
  <c r="C30" i="1"/>
  <c r="M29" i="1"/>
  <c r="A29" i="1"/>
  <c r="K28" i="1"/>
  <c r="U27" i="1"/>
  <c r="I27" i="1"/>
  <c r="S26" i="1"/>
  <c r="G26" i="1"/>
  <c r="I25" i="1"/>
  <c r="S24" i="1"/>
  <c r="G24" i="1"/>
  <c r="Q23" i="1"/>
  <c r="E23" i="1"/>
  <c r="O22" i="1"/>
  <c r="C22" i="1"/>
  <c r="M21" i="1"/>
  <c r="O20" i="1"/>
  <c r="C20" i="1"/>
  <c r="M19" i="1"/>
  <c r="A19" i="1"/>
  <c r="K18" i="1"/>
  <c r="U17" i="1"/>
  <c r="I17" i="1"/>
  <c r="S16" i="1"/>
  <c r="C16" i="1"/>
  <c r="I15" i="1"/>
  <c r="S14" i="1"/>
  <c r="G14" i="1"/>
  <c r="Q13" i="1"/>
  <c r="E13" i="1"/>
  <c r="O12" i="1"/>
  <c r="C12" i="1"/>
  <c r="M11" i="1"/>
  <c r="O10" i="1"/>
  <c r="C10" i="1"/>
  <c r="M9" i="1"/>
  <c r="A9" i="1"/>
  <c r="K8" i="1"/>
  <c r="U7" i="1"/>
  <c r="I7" i="1"/>
  <c r="S6" i="1"/>
  <c r="U5" i="1"/>
  <c r="I5" i="1"/>
  <c r="S4" i="1"/>
  <c r="G4" i="1"/>
  <c r="Q3" i="1"/>
  <c r="E3" i="1"/>
  <c r="V213" i="1"/>
  <c r="C209" i="1"/>
  <c r="E206" i="1"/>
  <c r="G203" i="1"/>
  <c r="I200" i="1"/>
  <c r="E198" i="1"/>
  <c r="Q196" i="1"/>
  <c r="R195" i="1"/>
  <c r="B195" i="1"/>
  <c r="H194" i="1"/>
  <c r="N193" i="1"/>
  <c r="T192" i="1"/>
  <c r="D192" i="1"/>
  <c r="J191" i="1"/>
  <c r="P190" i="1"/>
  <c r="V189" i="1"/>
  <c r="F189" i="1"/>
  <c r="L188" i="1"/>
  <c r="R187" i="1"/>
  <c r="B187" i="1"/>
  <c r="H186" i="1"/>
  <c r="N185" i="1"/>
  <c r="T184" i="1"/>
  <c r="D184" i="1"/>
  <c r="J183" i="1"/>
  <c r="P182" i="1"/>
  <c r="V181" i="1"/>
  <c r="F181" i="1"/>
  <c r="L180" i="1"/>
  <c r="R179" i="1"/>
  <c r="B179" i="1"/>
  <c r="H178" i="1"/>
  <c r="N177" i="1"/>
  <c r="T176" i="1"/>
  <c r="D176" i="1"/>
  <c r="J175" i="1"/>
  <c r="P174" i="1"/>
  <c r="V173" i="1"/>
  <c r="F173" i="1"/>
  <c r="L172" i="1"/>
  <c r="R171" i="1"/>
  <c r="B171" i="1"/>
  <c r="I168" i="1"/>
  <c r="O167" i="1"/>
  <c r="U166" i="1"/>
  <c r="E166" i="1"/>
  <c r="K165" i="1"/>
  <c r="Q164" i="1"/>
  <c r="A164" i="1"/>
  <c r="G163" i="1"/>
  <c r="M162" i="1"/>
  <c r="S161" i="1"/>
  <c r="C161" i="1"/>
  <c r="I160" i="1"/>
  <c r="O159" i="1"/>
  <c r="U158" i="1"/>
  <c r="E158" i="1"/>
  <c r="K157" i="1"/>
  <c r="Q156" i="1"/>
  <c r="A156" i="1"/>
  <c r="G155" i="1"/>
  <c r="M154" i="1"/>
  <c r="S153" i="1"/>
  <c r="C153" i="1"/>
  <c r="I152" i="1"/>
  <c r="O151" i="1"/>
  <c r="U150" i="1"/>
  <c r="E150" i="1"/>
  <c r="K149" i="1"/>
  <c r="Q148" i="1"/>
  <c r="A148" i="1"/>
  <c r="G147" i="1"/>
  <c r="M146" i="1"/>
  <c r="S145" i="1"/>
  <c r="C145" i="1"/>
  <c r="I144" i="1"/>
  <c r="O143" i="1"/>
  <c r="U142" i="1"/>
  <c r="E142" i="1"/>
  <c r="K141" i="1"/>
  <c r="Q140" i="1"/>
  <c r="A140" i="1"/>
  <c r="G139" i="1"/>
  <c r="M138" i="1"/>
  <c r="S137" i="1"/>
  <c r="C137" i="1"/>
  <c r="I136" i="1"/>
  <c r="O135" i="1"/>
  <c r="U134" i="1"/>
  <c r="E134" i="1"/>
  <c r="K133" i="1"/>
  <c r="Q132" i="1"/>
  <c r="A132" i="1"/>
  <c r="G131" i="1"/>
  <c r="M130" i="1"/>
  <c r="S129" i="1"/>
  <c r="C129" i="1"/>
  <c r="J126" i="1"/>
  <c r="P125" i="1"/>
  <c r="V124" i="1"/>
  <c r="F124" i="1"/>
  <c r="L123" i="1"/>
  <c r="R122" i="1"/>
  <c r="B122" i="1"/>
  <c r="H121" i="1"/>
  <c r="N120" i="1"/>
  <c r="T119" i="1"/>
  <c r="D119" i="1"/>
  <c r="J118" i="1"/>
  <c r="P117" i="1"/>
  <c r="V116" i="1"/>
  <c r="F116" i="1"/>
  <c r="L115" i="1"/>
  <c r="R114" i="1"/>
  <c r="B114" i="1"/>
  <c r="H113" i="1"/>
  <c r="N112" i="1"/>
  <c r="T111" i="1"/>
  <c r="D111" i="1"/>
  <c r="J110" i="1"/>
  <c r="P109" i="1"/>
  <c r="V108" i="1"/>
  <c r="F108" i="1"/>
  <c r="L107" i="1"/>
  <c r="R106" i="1"/>
  <c r="B106" i="1"/>
  <c r="H105" i="1"/>
  <c r="N104" i="1"/>
  <c r="B104" i="1"/>
  <c r="P103" i="1"/>
  <c r="H103" i="1"/>
  <c r="V102" i="1"/>
  <c r="N102" i="1"/>
  <c r="F102" i="1"/>
  <c r="T101" i="1"/>
  <c r="L101" i="1"/>
  <c r="D101" i="1"/>
  <c r="R100" i="1"/>
  <c r="J100" i="1"/>
  <c r="B100" i="1"/>
  <c r="P99" i="1"/>
  <c r="H99" i="1"/>
  <c r="V98" i="1"/>
  <c r="N98" i="1"/>
  <c r="F98" i="1"/>
  <c r="T97" i="1"/>
  <c r="L97" i="1"/>
  <c r="D97" i="1"/>
  <c r="R96" i="1"/>
  <c r="J96" i="1"/>
  <c r="B96" i="1"/>
  <c r="P95" i="1"/>
  <c r="K95" i="1"/>
  <c r="F95" i="1"/>
  <c r="V94" i="1"/>
  <c r="Q94" i="1"/>
  <c r="L94" i="1"/>
  <c r="F94" i="1"/>
  <c r="B94" i="1"/>
  <c r="T93" i="1"/>
  <c r="P93" i="1"/>
  <c r="L93" i="1"/>
  <c r="H93" i="1"/>
  <c r="D93" i="1"/>
  <c r="V92" i="1"/>
  <c r="R92" i="1"/>
  <c r="N92" i="1"/>
  <c r="J92" i="1"/>
  <c r="F92" i="1"/>
  <c r="B92" i="1"/>
  <c r="T91" i="1"/>
  <c r="P91" i="1"/>
  <c r="L91" i="1"/>
  <c r="H91" i="1"/>
  <c r="D91" i="1"/>
  <c r="V90" i="1"/>
  <c r="R90" i="1"/>
  <c r="N90" i="1"/>
  <c r="J90" i="1"/>
  <c r="F90" i="1"/>
  <c r="B90" i="1"/>
  <c r="T89" i="1"/>
  <c r="P89" i="1"/>
  <c r="L89" i="1"/>
  <c r="H89" i="1"/>
  <c r="D89" i="1"/>
  <c r="V88" i="1"/>
  <c r="R88" i="1"/>
  <c r="N88" i="1"/>
  <c r="J88" i="1"/>
  <c r="F88" i="1"/>
  <c r="B88" i="1"/>
  <c r="T87" i="1"/>
  <c r="P87" i="1"/>
  <c r="L87" i="1"/>
  <c r="H87" i="1"/>
  <c r="D87" i="1"/>
  <c r="A86" i="1"/>
  <c r="S84" i="1"/>
  <c r="O84" i="1"/>
  <c r="K84" i="1"/>
  <c r="G84" i="1"/>
  <c r="C84" i="1"/>
  <c r="U83" i="1"/>
  <c r="Q83" i="1"/>
  <c r="M83" i="1"/>
  <c r="I83" i="1"/>
  <c r="E83" i="1"/>
  <c r="A83" i="1"/>
  <c r="S82" i="1"/>
  <c r="O82" i="1"/>
  <c r="K82" i="1"/>
  <c r="G82" i="1"/>
  <c r="C82" i="1"/>
  <c r="U81" i="1"/>
  <c r="Q81" i="1"/>
  <c r="M81" i="1"/>
  <c r="I81" i="1"/>
  <c r="E81" i="1"/>
  <c r="A81" i="1"/>
  <c r="S80" i="1"/>
  <c r="O80" i="1"/>
  <c r="K80" i="1"/>
  <c r="G80" i="1"/>
  <c r="C80" i="1"/>
  <c r="U79" i="1"/>
  <c r="Q79" i="1"/>
  <c r="M79" i="1"/>
  <c r="I79" i="1"/>
  <c r="E79" i="1"/>
  <c r="A79" i="1"/>
  <c r="S78" i="1"/>
  <c r="O78" i="1"/>
  <c r="K78" i="1"/>
  <c r="G78" i="1"/>
  <c r="C78" i="1"/>
  <c r="U77" i="1"/>
  <c r="Q77" i="1"/>
  <c r="M77" i="1"/>
  <c r="I77" i="1"/>
  <c r="E77" i="1"/>
  <c r="A77" i="1"/>
  <c r="S76" i="1"/>
  <c r="O76" i="1"/>
  <c r="K76" i="1"/>
  <c r="G76" i="1"/>
  <c r="C76" i="1"/>
  <c r="U75" i="1"/>
  <c r="Q75" i="1"/>
  <c r="M75" i="1"/>
  <c r="I75" i="1"/>
  <c r="E75" i="1"/>
  <c r="A75" i="1"/>
  <c r="S74" i="1"/>
  <c r="O74" i="1"/>
  <c r="K74" i="1"/>
  <c r="G74" i="1"/>
  <c r="C74" i="1"/>
  <c r="U73" i="1"/>
  <c r="Q73" i="1"/>
  <c r="M73" i="1"/>
  <c r="I73" i="1"/>
  <c r="E73" i="1"/>
  <c r="A73" i="1"/>
  <c r="S72" i="1"/>
  <c r="O72" i="1"/>
  <c r="K72" i="1"/>
  <c r="G72" i="1"/>
  <c r="C72" i="1"/>
  <c r="U71" i="1"/>
  <c r="Q71" i="1"/>
  <c r="M71" i="1"/>
  <c r="I71" i="1"/>
  <c r="E71" i="1"/>
  <c r="A71" i="1"/>
  <c r="S70" i="1"/>
  <c r="O70" i="1"/>
  <c r="K70" i="1"/>
  <c r="G70" i="1"/>
  <c r="C70" i="1"/>
  <c r="U69" i="1"/>
  <c r="Q69" i="1"/>
  <c r="M69" i="1"/>
  <c r="I69" i="1"/>
  <c r="E69" i="1"/>
  <c r="A69" i="1"/>
  <c r="S68" i="1"/>
  <c r="O68" i="1"/>
  <c r="K68" i="1"/>
  <c r="G68" i="1"/>
  <c r="C68" i="1"/>
  <c r="U67" i="1"/>
  <c r="Q67" i="1"/>
  <c r="M67" i="1"/>
  <c r="I67" i="1"/>
  <c r="E67" i="1"/>
  <c r="A67" i="1"/>
  <c r="S66" i="1"/>
  <c r="O66" i="1"/>
  <c r="K66" i="1"/>
  <c r="G66" i="1"/>
  <c r="C66" i="1"/>
  <c r="U65" i="1"/>
  <c r="Q65" i="1"/>
  <c r="M65" i="1"/>
  <c r="I65" i="1"/>
  <c r="E65" i="1"/>
  <c r="A65" i="1"/>
  <c r="S64" i="1"/>
  <c r="O64" i="1"/>
  <c r="K64" i="1"/>
  <c r="G64" i="1"/>
  <c r="C64" i="1"/>
  <c r="U63" i="1"/>
  <c r="Q63" i="1"/>
  <c r="M63" i="1"/>
  <c r="I63" i="1"/>
  <c r="E63" i="1"/>
  <c r="A63" i="1"/>
  <c r="S62" i="1"/>
  <c r="O62" i="1"/>
  <c r="K62" i="1"/>
  <c r="G62" i="1"/>
  <c r="C62" i="1"/>
  <c r="U61" i="1"/>
  <c r="Q61" i="1"/>
  <c r="M61" i="1"/>
  <c r="I61" i="1"/>
  <c r="E61" i="1"/>
  <c r="A61" i="1"/>
  <c r="S60" i="1"/>
  <c r="O60" i="1"/>
  <c r="K60" i="1"/>
  <c r="G60" i="1"/>
  <c r="C60" i="1"/>
  <c r="U59" i="1"/>
  <c r="Q59" i="1"/>
  <c r="M59" i="1"/>
  <c r="I59" i="1"/>
  <c r="E59" i="1"/>
  <c r="A59" i="1"/>
  <c r="S58" i="1"/>
  <c r="O58" i="1"/>
  <c r="K58" i="1"/>
  <c r="G58" i="1"/>
  <c r="C58" i="1"/>
  <c r="U57" i="1"/>
  <c r="Q57" i="1"/>
  <c r="M57" i="1"/>
  <c r="I57" i="1"/>
  <c r="E57" i="1"/>
  <c r="A57" i="1"/>
  <c r="S56" i="1"/>
  <c r="O56" i="1"/>
  <c r="K56" i="1"/>
  <c r="G56" i="1"/>
  <c r="C56" i="1"/>
  <c r="U55" i="1"/>
  <c r="Q55" i="1"/>
  <c r="M55" i="1"/>
  <c r="I55" i="1"/>
  <c r="E55" i="1"/>
  <c r="A55" i="1"/>
  <c r="S54" i="1"/>
  <c r="O54" i="1"/>
  <c r="K54" i="1"/>
  <c r="G54" i="1"/>
  <c r="C54" i="1"/>
  <c r="U53" i="1"/>
  <c r="Q53" i="1"/>
  <c r="M53" i="1"/>
  <c r="I53" i="1"/>
  <c r="E53" i="1"/>
  <c r="A53" i="1"/>
  <c r="S52" i="1"/>
  <c r="O52" i="1"/>
  <c r="K52" i="1"/>
  <c r="G52" i="1"/>
  <c r="C52" i="1"/>
  <c r="U51" i="1"/>
  <c r="Q51" i="1"/>
  <c r="M51" i="1"/>
  <c r="I51" i="1"/>
  <c r="E51" i="1"/>
  <c r="A51" i="1"/>
  <c r="S50" i="1"/>
  <c r="O50" i="1"/>
  <c r="K50" i="1"/>
  <c r="G50" i="1"/>
  <c r="C50" i="1"/>
  <c r="U49" i="1"/>
  <c r="Q49" i="1"/>
  <c r="M49" i="1"/>
  <c r="I49" i="1"/>
  <c r="E49" i="1"/>
  <c r="A49" i="1"/>
  <c r="S48" i="1"/>
  <c r="O48" i="1"/>
  <c r="K48" i="1"/>
  <c r="G48" i="1"/>
  <c r="C48" i="1"/>
  <c r="U47" i="1"/>
  <c r="Q47" i="1"/>
  <c r="M47" i="1"/>
  <c r="I47" i="1"/>
  <c r="E47" i="1"/>
  <c r="A47" i="1"/>
  <c r="S46" i="1"/>
  <c r="O46" i="1"/>
  <c r="K46" i="1"/>
  <c r="G46" i="1"/>
  <c r="C46" i="1"/>
  <c r="U45" i="1"/>
  <c r="Q45" i="1"/>
  <c r="M45" i="1"/>
  <c r="I45" i="1"/>
  <c r="E45" i="1"/>
  <c r="A45" i="1"/>
  <c r="T42" i="1"/>
  <c r="P42" i="1"/>
  <c r="L42" i="1"/>
  <c r="H42" i="1"/>
  <c r="D42" i="1"/>
  <c r="V41" i="1"/>
  <c r="R41" i="1"/>
  <c r="N41" i="1"/>
  <c r="J41" i="1"/>
  <c r="F41" i="1"/>
  <c r="B41" i="1"/>
  <c r="T40" i="1"/>
  <c r="P40" i="1"/>
  <c r="L40" i="1"/>
  <c r="H40" i="1"/>
  <c r="D40" i="1"/>
  <c r="V39" i="1"/>
  <c r="R39" i="1"/>
  <c r="N39" i="1"/>
  <c r="J39" i="1"/>
  <c r="F39" i="1"/>
  <c r="B39" i="1"/>
  <c r="T38" i="1"/>
  <c r="P38" i="1"/>
  <c r="L38" i="1"/>
  <c r="H38" i="1"/>
  <c r="D38" i="1"/>
  <c r="V37" i="1"/>
  <c r="R37" i="1"/>
  <c r="N37" i="1"/>
  <c r="J37" i="1"/>
  <c r="F37" i="1"/>
  <c r="B37" i="1"/>
  <c r="T36" i="1"/>
  <c r="P36" i="1"/>
  <c r="L36" i="1"/>
  <c r="H36" i="1"/>
  <c r="D36" i="1"/>
  <c r="V35" i="1"/>
  <c r="R35" i="1"/>
  <c r="N35" i="1"/>
  <c r="J35" i="1"/>
  <c r="F35" i="1"/>
  <c r="B35" i="1"/>
  <c r="T34" i="1"/>
  <c r="P34" i="1"/>
  <c r="L34" i="1"/>
  <c r="H34" i="1"/>
  <c r="D34" i="1"/>
  <c r="V33" i="1"/>
  <c r="R33" i="1"/>
  <c r="N33" i="1"/>
  <c r="J33" i="1"/>
  <c r="F33" i="1"/>
  <c r="B33" i="1"/>
  <c r="T32" i="1"/>
  <c r="P32" i="1"/>
  <c r="L32" i="1"/>
  <c r="H32" i="1"/>
  <c r="D32" i="1"/>
  <c r="V31" i="1"/>
  <c r="R31" i="1"/>
  <c r="N31" i="1"/>
  <c r="J31" i="1"/>
  <c r="F31" i="1"/>
  <c r="B31" i="1"/>
  <c r="T30" i="1"/>
  <c r="P30" i="1"/>
  <c r="L30" i="1"/>
  <c r="H30" i="1"/>
  <c r="D30" i="1"/>
  <c r="V29" i="1"/>
  <c r="R29" i="1"/>
  <c r="N29" i="1"/>
  <c r="J29" i="1"/>
  <c r="F29" i="1"/>
  <c r="B29" i="1"/>
  <c r="T28" i="1"/>
  <c r="P28" i="1"/>
  <c r="L28" i="1"/>
  <c r="H28" i="1"/>
  <c r="D28" i="1"/>
  <c r="V27" i="1"/>
  <c r="R27" i="1"/>
  <c r="N27" i="1"/>
  <c r="J27" i="1"/>
  <c r="F27" i="1"/>
  <c r="B27" i="1"/>
  <c r="T26" i="1"/>
  <c r="P26" i="1"/>
  <c r="L26" i="1"/>
  <c r="H26" i="1"/>
  <c r="D26" i="1"/>
  <c r="V25" i="1"/>
  <c r="R25" i="1"/>
  <c r="N25" i="1"/>
  <c r="J25" i="1"/>
  <c r="F25" i="1"/>
  <c r="B25" i="1"/>
  <c r="T24" i="1"/>
  <c r="P24" i="1"/>
  <c r="L24" i="1"/>
  <c r="H24" i="1"/>
  <c r="D24" i="1"/>
  <c r="V23" i="1"/>
  <c r="R23" i="1"/>
  <c r="N23" i="1"/>
  <c r="J23" i="1"/>
  <c r="F23" i="1"/>
  <c r="B23" i="1"/>
  <c r="T22" i="1"/>
  <c r="P22" i="1"/>
  <c r="L22" i="1"/>
  <c r="H22" i="1"/>
  <c r="D22" i="1"/>
  <c r="V21" i="1"/>
  <c r="R21" i="1"/>
  <c r="N21" i="1"/>
  <c r="J21" i="1"/>
  <c r="F21" i="1"/>
  <c r="B21" i="1"/>
  <c r="T20" i="1"/>
  <c r="P20" i="1"/>
  <c r="L20" i="1"/>
  <c r="H20" i="1"/>
  <c r="D20" i="1"/>
  <c r="V19" i="1"/>
  <c r="R19" i="1"/>
  <c r="N19" i="1"/>
  <c r="J19" i="1"/>
  <c r="F19" i="1"/>
  <c r="B19" i="1"/>
  <c r="T18" i="1"/>
  <c r="P18" i="1"/>
  <c r="L18" i="1"/>
  <c r="H18" i="1"/>
  <c r="D18" i="1"/>
  <c r="V17" i="1"/>
  <c r="R17" i="1"/>
  <c r="N17" i="1"/>
  <c r="J17" i="1"/>
  <c r="F17" i="1"/>
  <c r="B17" i="1"/>
  <c r="T16" i="1"/>
  <c r="P16" i="1"/>
  <c r="L16" i="1"/>
  <c r="H16" i="1"/>
  <c r="D16" i="1"/>
  <c r="V15" i="1"/>
  <c r="R15" i="1"/>
  <c r="N15" i="1"/>
  <c r="J15" i="1"/>
  <c r="F15" i="1"/>
  <c r="B15" i="1"/>
  <c r="T14" i="1"/>
  <c r="P14" i="1"/>
  <c r="L14" i="1"/>
  <c r="H14" i="1"/>
  <c r="D14" i="1"/>
  <c r="V13" i="1"/>
  <c r="R13" i="1"/>
  <c r="N13" i="1"/>
  <c r="J13" i="1"/>
  <c r="F13" i="1"/>
  <c r="B13" i="1"/>
  <c r="T12" i="1"/>
  <c r="P12" i="1"/>
  <c r="L12" i="1"/>
  <c r="H12" i="1"/>
  <c r="D12" i="1"/>
  <c r="V11" i="1"/>
  <c r="R11" i="1"/>
  <c r="N11" i="1"/>
  <c r="J11" i="1"/>
  <c r="F11" i="1"/>
  <c r="B11" i="1"/>
  <c r="T10" i="1"/>
  <c r="P10" i="1"/>
  <c r="L10" i="1"/>
  <c r="H10" i="1"/>
  <c r="D10" i="1"/>
  <c r="V9" i="1"/>
  <c r="R9" i="1"/>
  <c r="N9" i="1"/>
  <c r="J9" i="1"/>
  <c r="F9" i="1"/>
  <c r="B9" i="1"/>
  <c r="T8" i="1"/>
  <c r="P8" i="1"/>
  <c r="L8" i="1"/>
  <c r="H8" i="1"/>
  <c r="D8" i="1"/>
  <c r="V7" i="1"/>
  <c r="R7" i="1"/>
  <c r="N7" i="1"/>
  <c r="J7" i="1"/>
  <c r="F7" i="1"/>
  <c r="B7" i="1"/>
  <c r="T6" i="1"/>
  <c r="P6" i="1"/>
  <c r="L6" i="1"/>
  <c r="H6" i="1"/>
  <c r="D6" i="1"/>
  <c r="V5" i="1"/>
  <c r="R5" i="1"/>
  <c r="N5" i="1"/>
  <c r="J5" i="1"/>
  <c r="F5" i="1"/>
  <c r="B5" i="1"/>
  <c r="T4" i="1"/>
  <c r="P4" i="1"/>
  <c r="L4" i="1"/>
  <c r="H4" i="1"/>
  <c r="D4" i="1"/>
  <c r="V3" i="1"/>
  <c r="R3" i="1"/>
  <c r="N3" i="1"/>
  <c r="J3" i="1"/>
  <c r="F3" i="1"/>
  <c r="B3" i="1"/>
  <c r="F213" i="1"/>
  <c r="O199" i="1"/>
  <c r="S197" i="1"/>
  <c r="N195" i="1"/>
  <c r="D194" i="1"/>
  <c r="P192" i="1"/>
  <c r="F191" i="1"/>
  <c r="L190" i="1"/>
  <c r="B189" i="1"/>
  <c r="H188" i="1"/>
  <c r="D186" i="1"/>
  <c r="P184" i="1"/>
  <c r="R181" i="1"/>
  <c r="N179" i="1"/>
  <c r="D178" i="1"/>
  <c r="V175" i="1"/>
  <c r="R173" i="1"/>
  <c r="U168" i="1"/>
  <c r="Q166" i="1"/>
  <c r="M164" i="1"/>
  <c r="C163" i="1"/>
  <c r="U160" i="1"/>
  <c r="A158" i="1"/>
  <c r="S155" i="1"/>
  <c r="I154" i="1"/>
  <c r="E152" i="1"/>
  <c r="G149" i="1"/>
  <c r="S147" i="1"/>
  <c r="O145" i="1"/>
  <c r="K143" i="1"/>
  <c r="A142" i="1"/>
  <c r="S139" i="1"/>
  <c r="O137" i="1"/>
  <c r="K135" i="1"/>
  <c r="G133" i="1"/>
  <c r="C131" i="1"/>
  <c r="F126" i="1"/>
  <c r="R124" i="1"/>
  <c r="N122" i="1"/>
  <c r="J120" i="1"/>
  <c r="L117" i="1"/>
  <c r="H115" i="1"/>
  <c r="D113" i="1"/>
  <c r="P111" i="1"/>
  <c r="R108" i="1"/>
  <c r="B108" i="1"/>
  <c r="T105" i="1"/>
  <c r="A104" i="1"/>
  <c r="U102" i="1"/>
  <c r="E102" i="1"/>
  <c r="K101" i="1"/>
  <c r="I100" i="1"/>
  <c r="U98" i="1"/>
  <c r="S97" i="1"/>
  <c r="K97" i="1"/>
  <c r="A96" i="1"/>
  <c r="D95" i="1"/>
  <c r="P94" i="1"/>
  <c r="A94" i="1"/>
  <c r="K93" i="1"/>
  <c r="U92" i="1"/>
  <c r="I92" i="1"/>
  <c r="A92" i="1"/>
  <c r="G91" i="1"/>
  <c r="U90" i="1"/>
  <c r="I90" i="1"/>
  <c r="O89" i="1"/>
  <c r="C89" i="1"/>
  <c r="Q88" i="1"/>
  <c r="E88" i="1"/>
  <c r="K87" i="1"/>
  <c r="C87" i="1"/>
  <c r="F84" i="1"/>
  <c r="T83" i="1"/>
  <c r="D83" i="1"/>
  <c r="V82" i="1"/>
  <c r="J82" i="1"/>
  <c r="T81" i="1"/>
  <c r="H81" i="1"/>
  <c r="R80" i="1"/>
  <c r="F80" i="1"/>
  <c r="P79" i="1"/>
  <c r="V78" i="1"/>
  <c r="N78" i="1"/>
  <c r="B78" i="1"/>
  <c r="H77" i="1"/>
  <c r="V76" i="1"/>
  <c r="J76" i="1"/>
  <c r="P75" i="1"/>
  <c r="H75" i="1"/>
  <c r="N74" i="1"/>
  <c r="B74" i="1"/>
  <c r="L73" i="1"/>
  <c r="V72" i="1"/>
  <c r="N72" i="1"/>
  <c r="F72" i="1"/>
  <c r="P71" i="1"/>
  <c r="D71" i="1"/>
  <c r="J70" i="1"/>
  <c r="B70" i="1"/>
  <c r="H69" i="1"/>
  <c r="R68" i="1"/>
  <c r="F68" i="1"/>
  <c r="P67" i="1"/>
  <c r="D67" i="1"/>
  <c r="N66" i="1"/>
  <c r="B66" i="1"/>
  <c r="L65" i="1"/>
  <c r="V64" i="1"/>
  <c r="N64" i="1"/>
  <c r="B64" i="1"/>
  <c r="L63" i="1"/>
  <c r="V62" i="1"/>
  <c r="J62" i="1"/>
  <c r="T61" i="1"/>
  <c r="H61" i="1"/>
  <c r="V60" i="1"/>
  <c r="F60" i="1"/>
  <c r="P59" i="1"/>
  <c r="L59" i="1"/>
  <c r="V58" i="1"/>
  <c r="J58" i="1"/>
  <c r="P57" i="1"/>
  <c r="D57" i="1"/>
  <c r="N56" i="1"/>
  <c r="B56" i="1"/>
  <c r="L55" i="1"/>
  <c r="D55" i="1"/>
  <c r="N54" i="1"/>
  <c r="B54" i="1"/>
  <c r="H53" i="1"/>
  <c r="V52" i="1"/>
  <c r="J52" i="1"/>
  <c r="P51" i="1"/>
  <c r="D51" i="1"/>
  <c r="R50" i="1"/>
  <c r="J50" i="1"/>
  <c r="P49" i="1"/>
  <c r="D49" i="1"/>
  <c r="N48" i="1"/>
  <c r="B48" i="1"/>
  <c r="L47" i="1"/>
  <c r="D47" i="1"/>
  <c r="N46" i="1"/>
  <c r="B46" i="1"/>
  <c r="L45" i="1"/>
  <c r="S42" i="1"/>
  <c r="K42" i="1"/>
  <c r="U41" i="1"/>
  <c r="E41" i="1"/>
  <c r="S40" i="1"/>
  <c r="G40" i="1"/>
  <c r="Q39" i="1"/>
  <c r="I39" i="1"/>
  <c r="S38" i="1"/>
  <c r="G38" i="1"/>
  <c r="Q37" i="1"/>
  <c r="E37" i="1"/>
  <c r="O36" i="1"/>
  <c r="G36" i="1"/>
  <c r="Q35" i="1"/>
  <c r="A35" i="1"/>
  <c r="K34" i="1"/>
  <c r="C34" i="1"/>
  <c r="Q33" i="1"/>
  <c r="E33" i="1"/>
  <c r="K32" i="1"/>
  <c r="U31" i="1"/>
  <c r="I31" i="1"/>
  <c r="S30" i="1"/>
  <c r="K30" i="1"/>
  <c r="Q29" i="1"/>
  <c r="I29" i="1"/>
  <c r="O28" i="1"/>
  <c r="C28" i="1"/>
  <c r="Q27" i="1"/>
  <c r="A27" i="1"/>
  <c r="K26" i="1"/>
  <c r="C26" i="1"/>
  <c r="M25" i="1"/>
  <c r="A25" i="1"/>
  <c r="K24" i="1"/>
  <c r="C24" i="1"/>
  <c r="M23" i="1"/>
  <c r="A23" i="1"/>
  <c r="K22" i="1"/>
  <c r="Q21" i="1"/>
  <c r="I21" i="1"/>
  <c r="A21" i="1"/>
  <c r="G20" i="1"/>
  <c r="Q19" i="1"/>
  <c r="E19" i="1"/>
  <c r="O18" i="1"/>
  <c r="G18" i="1"/>
  <c r="Q17" i="1"/>
  <c r="A17" i="1"/>
  <c r="O16" i="1"/>
  <c r="G16" i="1"/>
  <c r="Q15" i="1"/>
  <c r="E15" i="1"/>
  <c r="O14" i="1"/>
  <c r="C14" i="1"/>
  <c r="M13" i="1"/>
  <c r="A13" i="1"/>
  <c r="K12" i="1"/>
  <c r="U11" i="1"/>
  <c r="E11" i="1"/>
  <c r="S10" i="1"/>
  <c r="G10" i="1"/>
  <c r="Q9" i="1"/>
  <c r="E9" i="1"/>
  <c r="S8" i="1"/>
  <c r="C8" i="1"/>
  <c r="Q7" i="1"/>
  <c r="E7" i="1"/>
  <c r="O6" i="1"/>
  <c r="G6" i="1"/>
  <c r="M5" i="1"/>
  <c r="A5" i="1"/>
  <c r="O4" i="1"/>
  <c r="U3" i="1"/>
  <c r="I3" i="1"/>
  <c r="A3" i="1"/>
  <c r="M210" i="1"/>
  <c r="O207" i="1"/>
  <c r="Q204" i="1"/>
  <c r="S201" i="1"/>
  <c r="U198" i="1"/>
  <c r="K197" i="1"/>
  <c r="D196" i="1"/>
  <c r="J195" i="1"/>
  <c r="P194" i="1"/>
  <c r="V193" i="1"/>
  <c r="F193" i="1"/>
  <c r="L192" i="1"/>
  <c r="R191" i="1"/>
  <c r="B191" i="1"/>
  <c r="H190" i="1"/>
  <c r="N189" i="1"/>
  <c r="T188" i="1"/>
  <c r="D188" i="1"/>
  <c r="J187" i="1"/>
  <c r="P186" i="1"/>
  <c r="V185" i="1"/>
  <c r="F185" i="1"/>
  <c r="L184" i="1"/>
  <c r="R183" i="1"/>
  <c r="B183" i="1"/>
  <c r="H182" i="1"/>
  <c r="N181" i="1"/>
  <c r="T180" i="1"/>
  <c r="D180" i="1"/>
  <c r="J179" i="1"/>
  <c r="P178" i="1"/>
  <c r="V177" i="1"/>
  <c r="F177" i="1"/>
  <c r="L176" i="1"/>
  <c r="R175" i="1"/>
  <c r="B175" i="1"/>
  <c r="H174" i="1"/>
  <c r="N173" i="1"/>
  <c r="T172" i="1"/>
  <c r="D172" i="1"/>
  <c r="J171" i="1"/>
  <c r="Q168" i="1"/>
  <c r="A168" i="1"/>
  <c r="G167" i="1"/>
  <c r="M166" i="1"/>
  <c r="S165" i="1"/>
  <c r="C165" i="1"/>
  <c r="I164" i="1"/>
  <c r="O163" i="1"/>
  <c r="U162" i="1"/>
  <c r="E162" i="1"/>
  <c r="K161" i="1"/>
  <c r="Q160" i="1"/>
  <c r="A160" i="1"/>
  <c r="G159" i="1"/>
  <c r="M158" i="1"/>
  <c r="S157" i="1"/>
  <c r="C157" i="1"/>
  <c r="I156" i="1"/>
  <c r="O155" i="1"/>
  <c r="U154" i="1"/>
  <c r="E154" i="1"/>
  <c r="K153" i="1"/>
  <c r="Q152" i="1"/>
  <c r="A152" i="1"/>
  <c r="G151" i="1"/>
  <c r="M150" i="1"/>
  <c r="S149" i="1"/>
  <c r="C149" i="1"/>
  <c r="I148" i="1"/>
  <c r="O147" i="1"/>
  <c r="U146" i="1"/>
  <c r="E146" i="1"/>
  <c r="K145" i="1"/>
  <c r="Q144" i="1"/>
  <c r="A144" i="1"/>
  <c r="G143" i="1"/>
  <c r="M142" i="1"/>
  <c r="S141" i="1"/>
  <c r="C141" i="1"/>
  <c r="I140" i="1"/>
  <c r="O139" i="1"/>
  <c r="U138" i="1"/>
  <c r="E138" i="1"/>
  <c r="K137" i="1"/>
  <c r="Q136" i="1"/>
  <c r="A136" i="1"/>
  <c r="G135" i="1"/>
  <c r="M134" i="1"/>
  <c r="S133" i="1"/>
  <c r="C133" i="1"/>
  <c r="I132" i="1"/>
  <c r="O131" i="1"/>
  <c r="U130" i="1"/>
  <c r="E130" i="1"/>
  <c r="K129" i="1"/>
  <c r="R126" i="1"/>
  <c r="B126" i="1"/>
  <c r="H125" i="1"/>
  <c r="N124" i="1"/>
  <c r="T123" i="1"/>
  <c r="D123" i="1"/>
  <c r="J122" i="1"/>
  <c r="P121" i="1"/>
  <c r="V120" i="1"/>
  <c r="F120" i="1"/>
  <c r="L119" i="1"/>
  <c r="R118" i="1"/>
  <c r="B118" i="1"/>
  <c r="H117" i="1"/>
  <c r="N116" i="1"/>
  <c r="T115" i="1"/>
  <c r="D115" i="1"/>
  <c r="J114" i="1"/>
  <c r="P113" i="1"/>
  <c r="V112" i="1"/>
  <c r="F112" i="1"/>
  <c r="L111" i="1"/>
  <c r="R110" i="1"/>
  <c r="B110" i="1"/>
  <c r="H109" i="1"/>
  <c r="N108" i="1"/>
  <c r="T107" i="1"/>
  <c r="D107" i="1"/>
  <c r="J106" i="1"/>
  <c r="P105" i="1"/>
  <c r="V104" i="1"/>
  <c r="F104" i="1"/>
  <c r="T103" i="1"/>
  <c r="L103" i="1"/>
  <c r="D103" i="1"/>
  <c r="R102" i="1"/>
  <c r="J102" i="1"/>
  <c r="B102" i="1"/>
  <c r="P101" i="1"/>
  <c r="H101" i="1"/>
  <c r="V100" i="1"/>
  <c r="N100" i="1"/>
  <c r="F100" i="1"/>
  <c r="T99" i="1"/>
  <c r="L99" i="1"/>
  <c r="D99" i="1"/>
  <c r="R98" i="1"/>
  <c r="J98" i="1"/>
  <c r="B98" i="1"/>
  <c r="P97" i="1"/>
  <c r="H97" i="1"/>
  <c r="V96" i="1"/>
  <c r="N96" i="1"/>
  <c r="F96" i="1"/>
  <c r="T95" i="1"/>
  <c r="N95" i="1"/>
  <c r="H95" i="1"/>
  <c r="C95" i="1"/>
  <c r="T94" i="1"/>
  <c r="N94" i="1"/>
  <c r="I94" i="1"/>
  <c r="D94" i="1"/>
  <c r="V93" i="1"/>
  <c r="R93" i="1"/>
  <c r="N93" i="1"/>
  <c r="J93" i="1"/>
  <c r="F93" i="1"/>
  <c r="B93" i="1"/>
  <c r="T92" i="1"/>
  <c r="P92" i="1"/>
  <c r="L92" i="1"/>
  <c r="H92" i="1"/>
  <c r="D92" i="1"/>
  <c r="V91" i="1"/>
  <c r="R91" i="1"/>
  <c r="N91" i="1"/>
  <c r="J91" i="1"/>
  <c r="F91" i="1"/>
  <c r="B91" i="1"/>
  <c r="T90" i="1"/>
  <c r="P90" i="1"/>
  <c r="L90" i="1"/>
  <c r="H90" i="1"/>
  <c r="D90" i="1"/>
  <c r="V89" i="1"/>
  <c r="R89" i="1"/>
  <c r="N89" i="1"/>
  <c r="J89" i="1"/>
  <c r="F89" i="1"/>
  <c r="B89" i="1"/>
  <c r="T88" i="1"/>
  <c r="P88" i="1"/>
  <c r="L88" i="1"/>
  <c r="H88" i="1"/>
  <c r="D88" i="1"/>
  <c r="V87" i="1"/>
  <c r="R87" i="1"/>
  <c r="N87" i="1"/>
  <c r="J87" i="1"/>
  <c r="F87" i="1"/>
  <c r="B87" i="1"/>
  <c r="U84" i="1"/>
  <c r="Q84" i="1"/>
  <c r="M84" i="1"/>
  <c r="I84" i="1"/>
  <c r="E84" i="1"/>
  <c r="A84" i="1"/>
  <c r="S83" i="1"/>
  <c r="O83" i="1"/>
  <c r="K83" i="1"/>
  <c r="G83" i="1"/>
  <c r="C83" i="1"/>
  <c r="U82" i="1"/>
  <c r="Q82" i="1"/>
  <c r="M82" i="1"/>
  <c r="I82" i="1"/>
  <c r="E82" i="1"/>
  <c r="A82" i="1"/>
  <c r="S81" i="1"/>
  <c r="O81" i="1"/>
  <c r="K81" i="1"/>
  <c r="G81" i="1"/>
  <c r="C81" i="1"/>
  <c r="U80" i="1"/>
  <c r="Q80" i="1"/>
  <c r="M80" i="1"/>
  <c r="I80" i="1"/>
  <c r="E80" i="1"/>
  <c r="A80" i="1"/>
  <c r="S79" i="1"/>
  <c r="O79" i="1"/>
  <c r="K79" i="1"/>
  <c r="G79" i="1"/>
  <c r="C79" i="1"/>
  <c r="U78" i="1"/>
  <c r="Q78" i="1"/>
  <c r="M78" i="1"/>
  <c r="I78" i="1"/>
  <c r="E78" i="1"/>
  <c r="A78" i="1"/>
  <c r="S77" i="1"/>
  <c r="O77" i="1"/>
  <c r="K77" i="1"/>
  <c r="G77" i="1"/>
  <c r="C77" i="1"/>
  <c r="U76" i="1"/>
  <c r="Q76" i="1"/>
  <c r="M76" i="1"/>
  <c r="I76" i="1"/>
  <c r="E76" i="1"/>
  <c r="A76" i="1"/>
  <c r="S75" i="1"/>
  <c r="O75" i="1"/>
  <c r="K75" i="1"/>
  <c r="G75" i="1"/>
  <c r="C75" i="1"/>
  <c r="U74" i="1"/>
  <c r="Q74" i="1"/>
  <c r="M74" i="1"/>
  <c r="I74" i="1"/>
  <c r="E74" i="1"/>
  <c r="A74" i="1"/>
  <c r="S73" i="1"/>
  <c r="O73" i="1"/>
  <c r="K73" i="1"/>
  <c r="G73" i="1"/>
  <c r="C73" i="1"/>
  <c r="U72" i="1"/>
  <c r="Q72" i="1"/>
  <c r="M72" i="1"/>
  <c r="I72" i="1"/>
  <c r="E72" i="1"/>
  <c r="A72" i="1"/>
  <c r="S71" i="1"/>
  <c r="O71" i="1"/>
  <c r="K71" i="1"/>
  <c r="G71" i="1"/>
  <c r="C71" i="1"/>
  <c r="U70" i="1"/>
  <c r="Q70" i="1"/>
  <c r="M70" i="1"/>
  <c r="I70" i="1"/>
  <c r="E70" i="1"/>
  <c r="A70" i="1"/>
  <c r="S69" i="1"/>
  <c r="O69" i="1"/>
  <c r="K69" i="1"/>
  <c r="G69" i="1"/>
  <c r="C69" i="1"/>
  <c r="U68" i="1"/>
  <c r="Q68" i="1"/>
  <c r="M68" i="1"/>
  <c r="I68" i="1"/>
  <c r="E68" i="1"/>
  <c r="A68" i="1"/>
  <c r="S67" i="1"/>
  <c r="O67" i="1"/>
  <c r="K67" i="1"/>
  <c r="G67" i="1"/>
  <c r="C67" i="1"/>
  <c r="U66" i="1"/>
  <c r="Q66" i="1"/>
  <c r="M66" i="1"/>
  <c r="I66" i="1"/>
  <c r="E66" i="1"/>
  <c r="A66" i="1"/>
  <c r="S65" i="1"/>
  <c r="O65" i="1"/>
  <c r="K65" i="1"/>
  <c r="G65" i="1"/>
  <c r="C65" i="1"/>
  <c r="U64" i="1"/>
  <c r="Q64" i="1"/>
  <c r="M64" i="1"/>
  <c r="I64" i="1"/>
  <c r="E64" i="1"/>
  <c r="A64" i="1"/>
  <c r="S63" i="1"/>
  <c r="O63" i="1"/>
  <c r="K63" i="1"/>
  <c r="G63" i="1"/>
  <c r="C63" i="1"/>
  <c r="U62" i="1"/>
  <c r="Q62" i="1"/>
  <c r="M62" i="1"/>
  <c r="I62" i="1"/>
  <c r="E62" i="1"/>
  <c r="A62" i="1"/>
  <c r="S61" i="1"/>
  <c r="O61" i="1"/>
  <c r="K61" i="1"/>
  <c r="G61" i="1"/>
  <c r="C61" i="1"/>
  <c r="U60" i="1"/>
  <c r="Q60" i="1"/>
  <c r="M60" i="1"/>
  <c r="I60" i="1"/>
  <c r="E60" i="1"/>
  <c r="A60" i="1"/>
  <c r="S59" i="1"/>
  <c r="O59" i="1"/>
  <c r="K59" i="1"/>
  <c r="G59" i="1"/>
  <c r="C59" i="1"/>
  <c r="U58" i="1"/>
  <c r="Q58" i="1"/>
  <c r="M58" i="1"/>
  <c r="I58" i="1"/>
  <c r="E58" i="1"/>
  <c r="A58" i="1"/>
  <c r="S57" i="1"/>
  <c r="O57" i="1"/>
  <c r="K57" i="1"/>
  <c r="G57" i="1"/>
  <c r="C57" i="1"/>
  <c r="U56" i="1"/>
  <c r="Q56" i="1"/>
  <c r="M56" i="1"/>
  <c r="I56" i="1"/>
  <c r="E56" i="1"/>
  <c r="A56" i="1"/>
  <c r="S55" i="1"/>
  <c r="O55" i="1"/>
  <c r="K55" i="1"/>
  <c r="G55" i="1"/>
  <c r="C55" i="1"/>
  <c r="U54" i="1"/>
  <c r="Q54" i="1"/>
  <c r="M54" i="1"/>
  <c r="I54" i="1"/>
  <c r="E54" i="1"/>
  <c r="A54" i="1"/>
  <c r="S53" i="1"/>
  <c r="O53" i="1"/>
  <c r="K53" i="1"/>
  <c r="G53" i="1"/>
  <c r="C53" i="1"/>
  <c r="U52" i="1"/>
  <c r="Q52" i="1"/>
  <c r="M52" i="1"/>
  <c r="I52" i="1"/>
  <c r="E52" i="1"/>
  <c r="A52" i="1"/>
  <c r="S51" i="1"/>
  <c r="O51" i="1"/>
  <c r="K51" i="1"/>
  <c r="G51" i="1"/>
  <c r="C51" i="1"/>
  <c r="U50" i="1"/>
  <c r="Q50" i="1"/>
  <c r="M50" i="1"/>
  <c r="I50" i="1"/>
  <c r="E50" i="1"/>
  <c r="A50" i="1"/>
  <c r="S49" i="1"/>
  <c r="O49" i="1"/>
  <c r="K49" i="1"/>
  <c r="G49" i="1"/>
  <c r="C49" i="1"/>
  <c r="U48" i="1"/>
  <c r="Q48" i="1"/>
  <c r="M48" i="1"/>
  <c r="I48" i="1"/>
  <c r="E48" i="1"/>
  <c r="A48" i="1"/>
  <c r="S47" i="1"/>
  <c r="O47" i="1"/>
  <c r="K47" i="1"/>
  <c r="G47" i="1"/>
  <c r="C47" i="1"/>
  <c r="U46" i="1"/>
  <c r="Q46" i="1"/>
  <c r="M46" i="1"/>
  <c r="I46" i="1"/>
  <c r="E46" i="1"/>
  <c r="A46" i="1"/>
  <c r="S45" i="1"/>
  <c r="O45" i="1"/>
  <c r="K45" i="1"/>
  <c r="G45" i="1"/>
  <c r="C45" i="1"/>
  <c r="V42" i="1"/>
  <c r="R42" i="1"/>
  <c r="N42" i="1"/>
  <c r="J42" i="1"/>
  <c r="F42" i="1"/>
  <c r="B42" i="1"/>
  <c r="T41" i="1"/>
  <c r="P41" i="1"/>
  <c r="L41" i="1"/>
  <c r="H41" i="1"/>
  <c r="D41" i="1"/>
  <c r="V40" i="1"/>
  <c r="R40" i="1"/>
  <c r="N40" i="1"/>
  <c r="J40" i="1"/>
  <c r="F40" i="1"/>
  <c r="B40" i="1"/>
  <c r="T39" i="1"/>
  <c r="P39" i="1"/>
  <c r="L39" i="1"/>
  <c r="H39" i="1"/>
  <c r="D39" i="1"/>
  <c r="V38" i="1"/>
  <c r="R38" i="1"/>
  <c r="N38" i="1"/>
  <c r="J38" i="1"/>
  <c r="F38" i="1"/>
  <c r="B38" i="1"/>
  <c r="T37" i="1"/>
  <c r="P37" i="1"/>
  <c r="L37" i="1"/>
  <c r="H37" i="1"/>
  <c r="D37" i="1"/>
  <c r="V36" i="1"/>
  <c r="R36" i="1"/>
  <c r="N36" i="1"/>
  <c r="J36" i="1"/>
  <c r="F36" i="1"/>
  <c r="B36" i="1"/>
  <c r="T35" i="1"/>
  <c r="P35" i="1"/>
  <c r="L35" i="1"/>
  <c r="H35" i="1"/>
  <c r="D35" i="1"/>
  <c r="V34" i="1"/>
  <c r="R34" i="1"/>
  <c r="N34" i="1"/>
  <c r="J34" i="1"/>
  <c r="F34" i="1"/>
  <c r="B34" i="1"/>
  <c r="T33" i="1"/>
  <c r="P33" i="1"/>
  <c r="L33" i="1"/>
  <c r="H33" i="1"/>
  <c r="D33" i="1"/>
  <c r="V32" i="1"/>
  <c r="R32" i="1"/>
  <c r="N32" i="1"/>
  <c r="J32" i="1"/>
  <c r="F32" i="1"/>
  <c r="B32" i="1"/>
  <c r="T31" i="1"/>
  <c r="P31" i="1"/>
  <c r="L31" i="1"/>
  <c r="H31" i="1"/>
  <c r="D31" i="1"/>
  <c r="V30" i="1"/>
  <c r="R30" i="1"/>
  <c r="N30" i="1"/>
  <c r="J30" i="1"/>
  <c r="F30" i="1"/>
  <c r="B30" i="1"/>
  <c r="T29" i="1"/>
  <c r="P29" i="1"/>
  <c r="L29" i="1"/>
  <c r="H29" i="1"/>
  <c r="D29" i="1"/>
  <c r="V28" i="1"/>
  <c r="R28" i="1"/>
  <c r="N28" i="1"/>
  <c r="J28" i="1"/>
  <c r="F28" i="1"/>
  <c r="B28" i="1"/>
  <c r="T27" i="1"/>
  <c r="P27" i="1"/>
  <c r="L27" i="1"/>
  <c r="H27" i="1"/>
  <c r="D27" i="1"/>
  <c r="V26" i="1"/>
  <c r="R26" i="1"/>
  <c r="N26" i="1"/>
  <c r="J26" i="1"/>
  <c r="F26" i="1"/>
  <c r="B26" i="1"/>
  <c r="T25" i="1"/>
  <c r="P25" i="1"/>
  <c r="L25" i="1"/>
  <c r="H25" i="1"/>
  <c r="D25" i="1"/>
  <c r="V24" i="1"/>
  <c r="R24" i="1"/>
  <c r="N24" i="1"/>
  <c r="J24" i="1"/>
  <c r="F24" i="1"/>
  <c r="B24" i="1"/>
  <c r="T23" i="1"/>
  <c r="P23" i="1"/>
  <c r="L23" i="1"/>
  <c r="H23" i="1"/>
  <c r="D23" i="1"/>
  <c r="V22" i="1"/>
  <c r="R22" i="1"/>
  <c r="N22" i="1"/>
  <c r="J22" i="1"/>
  <c r="F22" i="1"/>
  <c r="B22" i="1"/>
  <c r="T21" i="1"/>
  <c r="P21" i="1"/>
  <c r="L21" i="1"/>
  <c r="H21" i="1"/>
  <c r="D21" i="1"/>
  <c r="V20" i="1"/>
  <c r="R20" i="1"/>
  <c r="N20" i="1"/>
  <c r="J20" i="1"/>
  <c r="F20" i="1"/>
  <c r="B20" i="1"/>
  <c r="T19" i="1"/>
  <c r="P19" i="1"/>
  <c r="L19" i="1"/>
  <c r="H19" i="1"/>
  <c r="D19" i="1"/>
  <c r="V18" i="1"/>
  <c r="R18" i="1"/>
  <c r="N18" i="1"/>
  <c r="J18" i="1"/>
  <c r="F18" i="1"/>
  <c r="B18" i="1"/>
  <c r="T17" i="1"/>
  <c r="P17" i="1"/>
  <c r="L17" i="1"/>
  <c r="H17" i="1"/>
  <c r="D17" i="1"/>
  <c r="V16" i="1"/>
  <c r="R16" i="1"/>
  <c r="N16" i="1"/>
  <c r="J16" i="1"/>
  <c r="F16" i="1"/>
  <c r="B16" i="1"/>
  <c r="T15" i="1"/>
  <c r="P15" i="1"/>
  <c r="L15" i="1"/>
  <c r="H15" i="1"/>
  <c r="D15" i="1"/>
  <c r="V14" i="1"/>
  <c r="R14" i="1"/>
  <c r="N14" i="1"/>
  <c r="J14" i="1"/>
  <c r="F14" i="1"/>
  <c r="B14" i="1"/>
  <c r="T13" i="1"/>
  <c r="P13" i="1"/>
  <c r="L13" i="1"/>
  <c r="H13" i="1"/>
  <c r="D13" i="1"/>
  <c r="V12" i="1"/>
  <c r="R12" i="1"/>
  <c r="N12" i="1"/>
  <c r="J12" i="1"/>
  <c r="F12" i="1"/>
  <c r="B12" i="1"/>
  <c r="T11" i="1"/>
  <c r="P11" i="1"/>
  <c r="L11" i="1"/>
  <c r="H11" i="1"/>
  <c r="D11" i="1"/>
  <c r="V10" i="1"/>
  <c r="R10" i="1"/>
  <c r="N10" i="1"/>
  <c r="J10" i="1"/>
  <c r="F10" i="1"/>
  <c r="B10" i="1"/>
  <c r="T9" i="1"/>
  <c r="P9" i="1"/>
  <c r="L9" i="1"/>
  <c r="H9" i="1"/>
  <c r="D9" i="1"/>
  <c r="V8" i="1"/>
  <c r="R8" i="1"/>
  <c r="N8" i="1"/>
  <c r="J8" i="1"/>
  <c r="F8" i="1"/>
  <c r="B8" i="1"/>
  <c r="T7" i="1"/>
  <c r="P7" i="1"/>
  <c r="L7" i="1"/>
  <c r="H7" i="1"/>
  <c r="D7" i="1"/>
  <c r="V6" i="1"/>
  <c r="R6" i="1"/>
  <c r="N6" i="1"/>
  <c r="J6" i="1"/>
  <c r="F6" i="1"/>
  <c r="B6" i="1"/>
  <c r="T5" i="1"/>
  <c r="P5" i="1"/>
  <c r="L5" i="1"/>
  <c r="H5" i="1"/>
  <c r="D5" i="1"/>
  <c r="V4" i="1"/>
  <c r="R4" i="1"/>
  <c r="N4" i="1"/>
  <c r="J4" i="1"/>
  <c r="F4" i="1"/>
  <c r="B4" i="1"/>
  <c r="T3" i="1"/>
  <c r="P3" i="1"/>
  <c r="L3" i="1"/>
  <c r="H3" i="1"/>
  <c r="D3" i="1"/>
  <c r="A2" i="1"/>
  <c r="E4" i="1"/>
  <c r="S3" i="1"/>
  <c r="K3" i="1"/>
  <c r="C3" i="1"/>
  <c r="K205" i="1"/>
  <c r="M202" i="1"/>
  <c r="I196" i="1"/>
  <c r="T194" i="1"/>
  <c r="J193" i="1"/>
  <c r="R189" i="1"/>
  <c r="N187" i="1"/>
  <c r="J185" i="1"/>
  <c r="V183" i="1"/>
  <c r="L182" i="1"/>
  <c r="H180" i="1"/>
  <c r="J177" i="1"/>
  <c r="F175" i="1"/>
  <c r="B173" i="1"/>
  <c r="N171" i="1"/>
  <c r="K167" i="1"/>
  <c r="G165" i="1"/>
  <c r="I162" i="1"/>
  <c r="E160" i="1"/>
  <c r="Q158" i="1"/>
  <c r="M156" i="1"/>
  <c r="O153" i="1"/>
  <c r="K151" i="1"/>
  <c r="A150" i="1"/>
  <c r="C147" i="1"/>
  <c r="E144" i="1"/>
  <c r="G141" i="1"/>
  <c r="C139" i="1"/>
  <c r="U136" i="1"/>
  <c r="Q134" i="1"/>
  <c r="M132" i="1"/>
  <c r="I130" i="1"/>
  <c r="V126" i="1"/>
  <c r="B124" i="1"/>
  <c r="T121" i="1"/>
  <c r="P119" i="1"/>
  <c r="F118" i="1"/>
  <c r="B116" i="1"/>
  <c r="T113" i="1"/>
  <c r="V110" i="1"/>
  <c r="L109" i="1"/>
  <c r="N106" i="1"/>
  <c r="J104" i="1"/>
  <c r="G103" i="1"/>
  <c r="S101" i="1"/>
  <c r="C101" i="1"/>
  <c r="A100" i="1"/>
  <c r="G99" i="1"/>
  <c r="E98" i="1"/>
  <c r="C97" i="1"/>
  <c r="I96" i="1"/>
  <c r="J95" i="1"/>
  <c r="J94" i="1"/>
  <c r="S93" i="1"/>
  <c r="G93" i="1"/>
  <c r="Q92" i="1"/>
  <c r="E92" i="1"/>
  <c r="S91" i="1"/>
  <c r="K91" i="1"/>
  <c r="Q90" i="1"/>
  <c r="E90" i="1"/>
  <c r="S89" i="1"/>
  <c r="G89" i="1"/>
  <c r="M88" i="1"/>
  <c r="A88" i="1"/>
  <c r="O87" i="1"/>
  <c r="V84" i="1"/>
  <c r="N84" i="1"/>
  <c r="P83" i="1"/>
  <c r="H83" i="1"/>
  <c r="R82" i="1"/>
  <c r="B82" i="1"/>
  <c r="L81" i="1"/>
  <c r="V80" i="1"/>
  <c r="J80" i="1"/>
  <c r="B80" i="1"/>
  <c r="L79" i="1"/>
  <c r="D79" i="1"/>
  <c r="J78" i="1"/>
  <c r="T77" i="1"/>
  <c r="L77" i="1"/>
  <c r="R76" i="1"/>
  <c r="F76" i="1"/>
  <c r="T75" i="1"/>
  <c r="D75" i="1"/>
  <c r="R74" i="1"/>
  <c r="F74" i="1"/>
  <c r="P73" i="1"/>
  <c r="D73" i="1"/>
  <c r="R72" i="1"/>
  <c r="B72" i="1"/>
  <c r="L71" i="1"/>
  <c r="V70" i="1"/>
  <c r="N70" i="1"/>
  <c r="T69" i="1"/>
  <c r="L69" i="1"/>
  <c r="V68" i="1"/>
  <c r="J68" i="1"/>
  <c r="B68" i="1"/>
  <c r="L67" i="1"/>
  <c r="V66" i="1"/>
  <c r="J66" i="1"/>
  <c r="T65" i="1"/>
  <c r="H65" i="1"/>
  <c r="R64" i="1"/>
  <c r="F64" i="1"/>
  <c r="P63" i="1"/>
  <c r="D63" i="1"/>
  <c r="N62" i="1"/>
  <c r="B62" i="1"/>
  <c r="L61" i="1"/>
  <c r="R60" i="1"/>
  <c r="J60" i="1"/>
  <c r="T59" i="1"/>
  <c r="H59" i="1"/>
  <c r="R58" i="1"/>
  <c r="F58" i="1"/>
  <c r="T57" i="1"/>
  <c r="H57" i="1"/>
  <c r="R56" i="1"/>
  <c r="F56" i="1"/>
  <c r="P55" i="1"/>
  <c r="V54" i="1"/>
  <c r="J54" i="1"/>
  <c r="T53" i="1"/>
  <c r="L53" i="1"/>
  <c r="R52" i="1"/>
  <c r="F52" i="1"/>
  <c r="T51" i="1"/>
  <c r="H51" i="1"/>
  <c r="N50" i="1"/>
  <c r="F50" i="1"/>
  <c r="T49" i="1"/>
  <c r="H49" i="1"/>
  <c r="R48" i="1"/>
  <c r="F48" i="1"/>
  <c r="P47" i="1"/>
  <c r="V46" i="1"/>
  <c r="J46" i="1"/>
  <c r="T45" i="1"/>
  <c r="H45" i="1"/>
  <c r="A44" i="1"/>
  <c r="G42" i="1"/>
  <c r="Q41" i="1"/>
  <c r="I41" i="1"/>
  <c r="O40" i="1"/>
  <c r="C40" i="1"/>
  <c r="M39" i="1"/>
  <c r="A39" i="1"/>
  <c r="K38" i="1"/>
  <c r="U37" i="1"/>
  <c r="I37" i="1"/>
  <c r="S36" i="1"/>
  <c r="C36" i="1"/>
  <c r="M35" i="1"/>
  <c r="E35" i="1"/>
  <c r="O34" i="1"/>
  <c r="G34" i="1"/>
  <c r="M33" i="1"/>
  <c r="A33" i="1"/>
  <c r="O32" i="1"/>
  <c r="C32" i="1"/>
  <c r="M31" i="1"/>
  <c r="A31" i="1"/>
  <c r="G30" i="1"/>
  <c r="U29" i="1"/>
  <c r="E29" i="1"/>
  <c r="S28" i="1"/>
  <c r="G28" i="1"/>
  <c r="M27" i="1"/>
  <c r="E27" i="1"/>
  <c r="O26" i="1"/>
  <c r="U25" i="1"/>
  <c r="Q25" i="1"/>
  <c r="E25" i="1"/>
  <c r="O24" i="1"/>
  <c r="U23" i="1"/>
  <c r="I23" i="1"/>
  <c r="S22" i="1"/>
  <c r="G22" i="1"/>
  <c r="U21" i="1"/>
  <c r="E21" i="1"/>
  <c r="S20" i="1"/>
  <c r="K20" i="1"/>
  <c r="U19" i="1"/>
  <c r="I19" i="1"/>
  <c r="S18" i="1"/>
  <c r="C18" i="1"/>
  <c r="M17" i="1"/>
  <c r="E17" i="1"/>
  <c r="K16" i="1"/>
  <c r="U15" i="1"/>
  <c r="M15" i="1"/>
  <c r="A15" i="1"/>
  <c r="K14" i="1"/>
  <c r="U13" i="1"/>
  <c r="I13" i="1"/>
  <c r="S12" i="1"/>
  <c r="G12" i="1"/>
  <c r="Q11" i="1"/>
  <c r="I11" i="1"/>
  <c r="A11" i="1"/>
  <c r="K10" i="1"/>
  <c r="U9" i="1"/>
  <c r="I9" i="1"/>
  <c r="O8" i="1"/>
  <c r="G8" i="1"/>
  <c r="M7" i="1"/>
  <c r="A7" i="1"/>
  <c r="K6" i="1"/>
  <c r="C6" i="1"/>
  <c r="Q5" i="1"/>
  <c r="E5" i="1"/>
  <c r="K4" i="1"/>
  <c r="C4" i="1"/>
  <c r="M3" i="1"/>
</calcChain>
</file>

<file path=xl/sharedStrings.xml><?xml version="1.0" encoding="utf-8"?>
<sst xmlns="http://schemas.openxmlformats.org/spreadsheetml/2006/main" count="15" uniqueCount="15">
  <si>
    <t>SPY150410190140</t>
  </si>
  <si>
    <t>SPY150417190140</t>
  </si>
  <si>
    <t>SPY150424190140</t>
  </si>
  <si>
    <t>SPY150501190140</t>
  </si>
  <si>
    <t>SPY150508190140</t>
  </si>
  <si>
    <t>SPY150515190140</t>
  </si>
  <si>
    <t>SPY150522190140</t>
  </si>
  <si>
    <t>SPY150619190140</t>
  </si>
  <si>
    <t>SPY150630190140</t>
  </si>
  <si>
    <t>SPY150717190140</t>
  </si>
  <si>
    <t>SPY150918190140</t>
  </si>
  <si>
    <t>SPY150930190140</t>
  </si>
  <si>
    <t>SPY151219190140</t>
  </si>
  <si>
    <t>SPY151231190140</t>
  </si>
  <si>
    <t>SPY160115190140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</si>
</sst>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-3.6949999999999997E-2</v>
        <stp/>
        <stp>DELTA</stp>
        <stp>.SPY150424P195</stp>
        <tr r="R92" s="1"/>
      </tp>
      <tp>
        <v>1</v>
        <stp/>
        <stp>DELTA</stp>
        <stp>.SPY150424C195</stp>
        <tr r="G92" s="1"/>
      </tp>
      <tp>
        <v>-3.1640000000000001E-2</v>
        <stp/>
        <stp>DELTA</stp>
        <stp>.SPY150424P194</stp>
        <tr r="R91" s="1"/>
      </tp>
      <tp>
        <v>1</v>
        <stp/>
        <stp>DELTA</stp>
        <stp>.SPY150424C194</stp>
        <tr r="G91" s="1"/>
      </tp>
      <tp>
        <v>-5.7869999999999998E-2</v>
        <stp/>
        <stp>DELTA</stp>
        <stp>.SPY150424P197</stp>
        <tr r="R94" s="1"/>
      </tp>
      <tp>
        <v>1</v>
        <stp/>
        <stp>DELTA</stp>
        <stp>.SPY150424C197</stp>
        <tr r="G94" s="1"/>
      </tp>
      <tp>
        <v>-4.6059999999999997E-2</v>
        <stp/>
        <stp>DELTA</stp>
        <stp>.SPY150424P196</stp>
        <tr r="R93" s="1"/>
      </tp>
      <tp>
        <v>1</v>
        <stp/>
        <stp>DELTA</stp>
        <stp>.SPY150424C196</stp>
        <tr r="G93" s="1"/>
      </tp>
      <tp>
        <v>-1.7389999999999999E-2</v>
        <stp/>
        <stp>DELTA</stp>
        <stp>.SPY150424P191</stp>
        <tr r="R88" s="1"/>
      </tp>
      <tp>
        <v>1</v>
        <stp/>
        <stp>DELTA</stp>
        <stp>.SPY150424C191</stp>
        <tr r="G88" s="1"/>
      </tp>
      <tp>
        <v>-1.545E-2</v>
        <stp/>
        <stp>DELTA</stp>
        <stp>.SPY150424P190</stp>
        <tr r="R87" s="1"/>
      </tp>
      <tp>
        <v>1</v>
        <stp/>
        <stp>DELTA</stp>
        <stp>.SPY150424C190</stp>
        <tr r="G87" s="1"/>
      </tp>
      <tp>
        <v>-2.5520000000000001E-2</v>
        <stp/>
        <stp>DELTA</stp>
        <stp>.SPY150424P193</stp>
        <tr r="R90" s="1"/>
      </tp>
      <tp>
        <v>1</v>
        <stp/>
        <stp>DELTA</stp>
        <stp>.SPY150424C193</stp>
        <tr r="G90" s="1"/>
      </tp>
      <tp>
        <v>-2.1989999999999999E-2</v>
        <stp/>
        <stp>DELTA</stp>
        <stp>.SPY150424P192</stp>
        <tr r="R89" s="1"/>
      </tp>
      <tp>
        <v>1</v>
        <stp/>
        <stp>DELTA</stp>
        <stp>.SPY150424C192</stp>
        <tr r="G89" s="1"/>
      </tp>
      <tp>
        <v>-8.8230000000000003E-2</v>
        <stp/>
        <stp>DELTA</stp>
        <stp>.SPY150424P199</stp>
        <tr r="R96" s="1"/>
      </tp>
      <tp>
        <v>0.94649000000000005</v>
        <stp/>
        <stp>DELTA</stp>
        <stp>.SPY150424C199</stp>
        <tr r="G96" s="1"/>
      </tp>
      <tp>
        <v>-7.0190000000000002E-2</v>
        <stp/>
        <stp>DELTA</stp>
        <stp>.SPY150424P198</stp>
        <tr r="R95" s="1"/>
      </tp>
      <tp>
        <v>0.96533000000000002</v>
        <stp/>
        <stp>DELTA</stp>
        <stp>.SPY150424C198</stp>
        <tr r="G95" s="1"/>
      </tp>
      <tp>
        <v>-2.6199999999999999E-3</v>
        <stp/>
        <stp>DELTA</stp>
        <stp>.SPY150410P191</stp>
        <tr r="R4" s="1"/>
      </tp>
      <tp>
        <v>-2.1329999999999998E-2</v>
        <stp/>
        <stp>DELTA</stp>
        <stp>.SPY150417P196</stp>
        <tr r="R51" s="1"/>
      </tp>
      <tp>
        <v>1</v>
        <stp/>
        <stp>DELTA</stp>
        <stp>.SPY150410C191</stp>
        <tr r="G4" s="1"/>
      </tp>
      <tp>
        <v>1</v>
        <stp/>
        <stp>DELTA</stp>
        <stp>.SPY150417C196</stp>
        <tr r="G51" s="1"/>
      </tp>
      <tp>
        <v>-2.48E-3</v>
        <stp/>
        <stp>DELTA</stp>
        <stp>.SPY150410P190</stp>
        <tr r="R3" s="1"/>
      </tp>
      <tp>
        <v>-2.7660000000000001E-2</v>
        <stp/>
        <stp>DELTA</stp>
        <stp>.SPY150417P197</stp>
        <tr r="R52" s="1"/>
      </tp>
      <tp>
        <v>1</v>
        <stp/>
        <stp>DELTA</stp>
        <stp>.SPY150410C190</stp>
        <tr r="G3" s="1"/>
      </tp>
      <tp>
        <v>1</v>
        <stp/>
        <stp>DELTA</stp>
        <stp>.SPY150417C197</stp>
        <tr r="G52" s="1"/>
      </tp>
      <tp>
        <v>-2.99E-3</v>
        <stp/>
        <stp>DELTA</stp>
        <stp>.SPY150410P193</stp>
        <tr r="R6" s="1"/>
      </tp>
      <tp>
        <v>-1.453E-2</v>
        <stp/>
        <stp>DELTA</stp>
        <stp>.SPY150417P194</stp>
        <tr r="R49" s="1"/>
      </tp>
      <tp>
        <v>1</v>
        <stp/>
        <stp>DELTA</stp>
        <stp>.SPY150410C193</stp>
        <tr r="G6" s="1"/>
      </tp>
      <tp>
        <v>1</v>
        <stp/>
        <stp>DELTA</stp>
        <stp>.SPY150417C194</stp>
        <tr r="G49" s="1"/>
      </tp>
      <tp>
        <v>-6.5399999999999998E-3</v>
        <stp/>
        <stp>DELTA</stp>
        <stp>.SPY150410P192</stp>
        <tr r="R5" s="1"/>
      </tp>
      <tp>
        <v>-1.8519999999999998E-2</v>
        <stp/>
        <stp>DELTA</stp>
        <stp>.SPY150417P195</stp>
        <tr r="R50" s="1"/>
      </tp>
      <tp>
        <v>1</v>
        <stp/>
        <stp>DELTA</stp>
        <stp>.SPY150410C192</stp>
        <tr r="G5" s="1"/>
      </tp>
      <tp>
        <v>1</v>
        <stp/>
        <stp>DELTA</stp>
        <stp>.SPY150417C195</stp>
        <tr r="G50" s="1"/>
      </tp>
      <tp>
        <v>-3.47E-3</v>
        <stp/>
        <stp>DELTA</stp>
        <stp>.SPY150410P195</stp>
        <tr r="R8" s="1"/>
      </tp>
      <tp>
        <v>-1.0059999999999999E-2</v>
        <stp/>
        <stp>DELTA</stp>
        <stp>.SPY150417P192</stp>
        <tr r="R47" s="1"/>
      </tp>
      <tp>
        <v>1</v>
        <stp/>
        <stp>DELTA</stp>
        <stp>.SPY150410C195</stp>
        <tr r="G8" s="1"/>
      </tp>
      <tp>
        <v>1</v>
        <stp/>
        <stp>DELTA</stp>
        <stp>.SPY150417C192</stp>
        <tr r="G47" s="1"/>
      </tp>
      <tp>
        <v>-7.1999999999999998E-3</v>
        <stp/>
        <stp>DELTA</stp>
        <stp>.SPY150410P194</stp>
        <tr r="R7" s="1"/>
      </tp>
      <tp>
        <v>-1.065E-2</v>
        <stp/>
        <stp>DELTA</stp>
        <stp>.SPY150417P193</stp>
        <tr r="R48" s="1"/>
      </tp>
      <tp>
        <v>1</v>
        <stp/>
        <stp>DELTA</stp>
        <stp>.SPY150410C194</stp>
        <tr r="G7" s="1"/>
      </tp>
      <tp>
        <v>1</v>
        <stp/>
        <stp>DELTA</stp>
        <stp>.SPY150417C193</stp>
        <tr r="G48" s="1"/>
      </tp>
      <tp>
        <v>-9.0100000000000006E-3</v>
        <stp/>
        <stp>DELTA</stp>
        <stp>.SPY150410P197</stp>
        <tr r="R10" s="1"/>
      </tp>
      <tp>
        <v>-7.5900000000000004E-3</v>
        <stp/>
        <stp>DELTA</stp>
        <stp>.SPY150417P190</stp>
        <tr r="R45" s="1"/>
      </tp>
      <tp>
        <v>1</v>
        <stp/>
        <stp>DELTA</stp>
        <stp>.SPY150410C197</stp>
        <tr r="G10" s="1"/>
      </tp>
      <tp>
        <v>1</v>
        <stp/>
        <stp>DELTA</stp>
        <stp>.SPY150417C190</stp>
        <tr r="G45" s="1"/>
      </tp>
      <tp>
        <v>-8.3899999999999999E-3</v>
        <stp/>
        <stp>DELTA</stp>
        <stp>.SPY150410P196</stp>
        <tr r="R9" s="1"/>
      </tp>
      <tp>
        <v>-9.4900000000000002E-3</v>
        <stp/>
        <stp>DELTA</stp>
        <stp>.SPY150417P191</stp>
        <tr r="R46" s="1"/>
      </tp>
      <tp>
        <v>1</v>
        <stp/>
        <stp>DELTA</stp>
        <stp>.SPY150410C196</stp>
        <tr r="G9" s="1"/>
      </tp>
      <tp>
        <v>1</v>
        <stp/>
        <stp>DELTA</stp>
        <stp>.SPY150417C191</stp>
        <tr r="G46" s="1"/>
      </tp>
      <tp>
        <v>-1.064E-2</v>
        <stp/>
        <stp>DELTA</stp>
        <stp>.SPY150410P199</stp>
        <tr r="R12" s="1"/>
      </tp>
      <tp>
        <v>1</v>
        <stp/>
        <stp>DELTA</stp>
        <stp>.SPY150410C199</stp>
        <tr r="G12" s="1"/>
      </tp>
      <tp>
        <v>-9.7199999999999995E-3</v>
        <stp/>
        <stp>DELTA</stp>
        <stp>.SPY150410P198</stp>
        <tr r="R11" s="1"/>
      </tp>
      <tp>
        <v>1</v>
        <stp/>
        <stp>DELTA</stp>
        <stp>.SPY150410C198</stp>
        <tr r="G11" s="1"/>
      </tp>
      <tp>
        <v>-3.4509999999999999E-2</v>
        <stp/>
        <stp>DELTA</stp>
        <stp>.SPY150417P198</stp>
        <tr r="R53" s="1"/>
      </tp>
      <tp>
        <v>1</v>
        <stp/>
        <stp>DELTA</stp>
        <stp>.SPY150417C198</stp>
        <tr r="G53" s="1"/>
      </tp>
      <tp>
        <v>-4.6519999999999999E-2</v>
        <stp/>
        <stp>DELTA</stp>
        <stp>.SPY150417P199</stp>
        <tr r="R54" s="1"/>
      </tp>
      <tp>
        <v>1</v>
        <stp/>
        <stp>DELTA</stp>
        <stp>.SPY150417C199</stp>
        <tr r="G54" s="1"/>
      </tp>
      <tp>
        <v>-1.9730000000000001E-2</v>
        <stp/>
        <stp>THETA</stp>
        <stp>.SPY150930C191</stp>
        <tr r="H466" s="1"/>
      </tp>
      <tp t="s">
        <v>N/A</v>
        <stp/>
        <stp>DELTA</stp>
        <stp>.SPY150717P226</stp>
        <tr r="R417" s="1"/>
      </tp>
      <tp t="s">
        <v>N/A</v>
        <stp/>
        <stp>DELTA</stp>
        <stp>.SPY150717C226</stp>
        <tr r="G417" s="1"/>
      </tp>
      <tp>
        <v>-2.7089999999999999E-2</v>
        <stp/>
        <stp>THETA</stp>
        <stp>.SPY150930P191</stp>
        <tr r="S466" s="1"/>
      </tp>
      <tp>
        <v>-1.9310000000000001E-2</v>
        <stp/>
        <stp>THETA</stp>
        <stp>.SPY150930C190</stp>
        <tr r="H465" s="1"/>
      </tp>
      <tp t="s">
        <v>N/A</v>
        <stp/>
        <stp>DELTA</stp>
        <stp>.SPY150717P227</stp>
        <tr r="R418" s="1"/>
      </tp>
      <tp t="s">
        <v>N/A</v>
        <stp/>
        <stp>DELTA</stp>
        <stp>.SPY150717C227</stp>
        <tr r="G418" s="1"/>
      </tp>
      <tp>
        <v>-2.673E-2</v>
        <stp/>
        <stp>THETA</stp>
        <stp>.SPY150930P190</stp>
        <tr r="S465" s="1"/>
      </tp>
      <tp>
        <v>-2.0060000000000001E-2</v>
        <stp/>
        <stp>THETA</stp>
        <stp>.SPY150930C193</stp>
        <tr r="H468" s="1"/>
      </tp>
      <tp>
        <v>-0.91859000000000002</v>
        <stp/>
        <stp>DELTA</stp>
        <stp>.SPY150717P224</stp>
        <tr r="R415" s="1"/>
      </tp>
      <tp>
        <v>5.5590000000000001E-2</v>
        <stp/>
        <stp>DELTA</stp>
        <stp>.SPY150717C224</stp>
        <tr r="G415" s="1"/>
      </tp>
      <tp>
        <v>-2.7740000000000001E-2</v>
        <stp/>
        <stp>THETA</stp>
        <stp>.SPY150930P193</stp>
        <tr r="S468" s="1"/>
      </tp>
      <tp>
        <v>-1.9859999999999999E-2</v>
        <stp/>
        <stp>THETA</stp>
        <stp>.SPY150930C192</stp>
        <tr r="H467" s="1"/>
      </tp>
      <tp>
        <v>-0.92927999999999999</v>
        <stp/>
        <stp>DELTA</stp>
        <stp>.SPY150717P225</stp>
        <tr r="R416" s="1"/>
      </tp>
      <tp>
        <v>4.3380000000000002E-2</v>
        <stp/>
        <stp>DELTA</stp>
        <stp>.SPY150717C225</stp>
        <tr r="G416" s="1"/>
      </tp>
      <tp>
        <v>-2.741E-2</v>
        <stp/>
        <stp>THETA</stp>
        <stp>.SPY150930P192</stp>
        <tr r="S467" s="1"/>
      </tp>
      <tp>
        <v>-2.053E-2</v>
        <stp/>
        <stp>THETA</stp>
        <stp>.SPY150930C195</stp>
        <tr r="H470" s="1"/>
      </tp>
      <tp>
        <v>-0.88539000000000001</v>
        <stp/>
        <stp>DELTA</stp>
        <stp>.SPY150717P222</stp>
        <tr r="R413" s="1"/>
      </tp>
      <tp>
        <v>9.0160000000000004E-2</v>
        <stp/>
        <stp>DELTA</stp>
        <stp>.SPY150717C222</stp>
        <tr r="G413" s="1"/>
      </tp>
      <tp>
        <v>-2.8320000000000001E-2</v>
        <stp/>
        <stp>THETA</stp>
        <stp>.SPY150930P195</stp>
        <tr r="S470" s="1"/>
      </tp>
      <tp>
        <v>-2.0410000000000001E-2</v>
        <stp/>
        <stp>THETA</stp>
        <stp>.SPY150930C194</stp>
        <tr r="H469" s="1"/>
      </tp>
      <tp>
        <v>-0.90149999999999997</v>
        <stp/>
        <stp>DELTA</stp>
        <stp>.SPY150717P223</stp>
        <tr r="R414" s="1"/>
      </tp>
      <tp>
        <v>7.0650000000000004E-2</v>
        <stp/>
        <stp>DELTA</stp>
        <stp>.SPY150717C223</stp>
        <tr r="G414" s="1"/>
      </tp>
      <tp>
        <v>-2.8049999999999999E-2</v>
        <stp/>
        <stp>THETA</stp>
        <stp>.SPY150930P194</stp>
        <tr r="S469" s="1"/>
      </tp>
      <tp>
        <v>-2.1010000000000001E-2</v>
        <stp/>
        <stp>THETA</stp>
        <stp>.SPY150930C197</stp>
        <tr r="H472" s="1"/>
      </tp>
      <tp>
        <v>-0.84308000000000005</v>
        <stp/>
        <stp>DELTA</stp>
        <stp>.SPY150717P220</stp>
        <tr r="R411" s="1"/>
      </tp>
      <tp>
        <v>0.13772000000000001</v>
        <stp/>
        <stp>DELTA</stp>
        <stp>.SPY150717C220</stp>
        <tr r="G411" s="1"/>
      </tp>
      <tp>
        <v>-2.878E-2</v>
        <stp/>
        <stp>THETA</stp>
        <stp>.SPY150930P197</stp>
        <tr r="S472" s="1"/>
      </tp>
      <tp>
        <v>-2.0920000000000001E-2</v>
        <stp/>
        <stp>THETA</stp>
        <stp>.SPY150930C196</stp>
        <tr r="H471" s="1"/>
      </tp>
      <tp>
        <v>-0.86572000000000005</v>
        <stp/>
        <stp>DELTA</stp>
        <stp>.SPY150717P221</stp>
        <tr r="R412" s="1"/>
      </tp>
      <tp>
        <v>0.11181000000000001</v>
        <stp/>
        <stp>DELTA</stp>
        <stp>.SPY150717C221</stp>
        <tr r="G412" s="1"/>
      </tp>
      <tp>
        <v>-2.8570000000000002E-2</v>
        <stp/>
        <stp>THETA</stp>
        <stp>.SPY150930P196</stp>
        <tr r="S471" s="1"/>
      </tp>
      <tp>
        <v>-2.1239999999999998E-2</v>
        <stp/>
        <stp>THETA</stp>
        <stp>.SPY150930C199</stp>
        <tr r="H474" s="1"/>
      </tp>
      <tp>
        <v>-2.9149999999999999E-2</v>
        <stp/>
        <stp>THETA</stp>
        <stp>.SPY150930P199</stp>
        <tr r="S474" s="1"/>
      </tp>
      <tp>
        <v>-2.1219999999999999E-2</v>
        <stp/>
        <stp>THETA</stp>
        <stp>.SPY150930C198</stp>
        <tr r="H473" s="1"/>
      </tp>
      <tp>
        <v>-2.8979999999999999E-2</v>
        <stp/>
        <stp>THETA</stp>
        <stp>.SPY150930P198</stp>
        <tr r="S473" s="1"/>
      </tp>
      <tp t="s">
        <v>N/A</v>
        <stp/>
        <stp>DELTA</stp>
        <stp>.SPY150717P228</stp>
        <tr r="R419" s="1"/>
      </tp>
      <tp t="s">
        <v>N/A</v>
        <stp/>
        <stp>DELTA</stp>
        <stp>.SPY150717C228</stp>
        <tr r="G419" s="1"/>
      </tp>
      <tp t="s">
        <v>N/A</v>
        <stp/>
        <stp>DELTA</stp>
        <stp>.SPY150717P229</stp>
        <tr r="R420" s="1"/>
      </tp>
      <tp t="s">
        <v>N/A</v>
        <stp/>
        <stp>DELTA</stp>
        <stp>.SPY150717C229</stp>
        <tr r="G420" s="1"/>
      </tp>
      <tp>
        <v>-0.73124</v>
        <stp/>
        <stp>DELTA</stp>
        <stp>.SPY150717P216</stp>
        <tr r="R407" s="1"/>
      </tp>
      <tp>
        <v>0.25725999999999999</v>
        <stp/>
        <stp>DELTA</stp>
        <stp>.SPY150717C216</stp>
        <tr r="G407" s="1"/>
      </tp>
      <tp>
        <v>-0.76249</v>
        <stp/>
        <stp>DELTA</stp>
        <stp>.SPY150717P217</stp>
        <tr r="R408" s="1"/>
      </tp>
      <tp>
        <v>0.22503999999999999</v>
        <stp/>
        <stp>DELTA</stp>
        <stp>.SPY150717C217</stp>
        <tr r="G408" s="1"/>
      </tp>
      <tp>
        <v>-0.67042000000000002</v>
        <stp/>
        <stp>DELTA</stp>
        <stp>.SPY150717P214</stp>
        <tr r="R405" s="1"/>
      </tp>
      <tp>
        <v>0.32212000000000002</v>
        <stp/>
        <stp>DELTA</stp>
        <stp>.SPY150717C214</stp>
        <tr r="G405" s="1"/>
      </tp>
      <tp>
        <v>-0.70043</v>
        <stp/>
        <stp>DELTA</stp>
        <stp>.SPY150717P215</stp>
        <tr r="R406" s="1"/>
      </tp>
      <tp>
        <v>0.28955999999999998</v>
        <stp/>
        <stp>DELTA</stp>
        <stp>.SPY150717C215</stp>
        <tr r="G406" s="1"/>
      </tp>
      <tp>
        <v>-0.61031000000000002</v>
        <stp/>
        <stp>DELTA</stp>
        <stp>.SPY150717P212</stp>
        <tr r="R403" s="1"/>
      </tp>
      <tp>
        <v>0.38551000000000002</v>
        <stp/>
        <stp>DELTA</stp>
        <stp>.SPY150717C212</stp>
        <tr r="G403" s="1"/>
      </tp>
      <tp>
        <v>-0.63980999999999999</v>
        <stp/>
        <stp>DELTA</stp>
        <stp>.SPY150717P213</stp>
        <tr r="R404" s="1"/>
      </tp>
      <tp>
        <v>0.35404000000000002</v>
        <stp/>
        <stp>DELTA</stp>
        <stp>.SPY150717C213</stp>
        <tr r="G404" s="1"/>
      </tp>
      <tp>
        <v>-0.55249000000000004</v>
        <stp/>
        <stp>DELTA</stp>
        <stp>.SPY150717P210</stp>
        <tr r="R401" s="1"/>
      </tp>
      <tp>
        <v>0.44568999999999998</v>
        <stp/>
        <stp>DELTA</stp>
        <stp>.SPY150717C210</stp>
        <tr r="G401" s="1"/>
      </tp>
      <tp>
        <v>-0.58128000000000002</v>
        <stp/>
        <stp>DELTA</stp>
        <stp>.SPY150717P211</stp>
        <tr r="R402" s="1"/>
      </tp>
      <tp>
        <v>0.41613</v>
        <stp/>
        <stp>DELTA</stp>
        <stp>.SPY150717C211</stp>
        <tr r="G402" s="1"/>
      </tp>
      <tp>
        <v>-0.79166999999999998</v>
        <stp/>
        <stp>DELTA</stp>
        <stp>.SPY150717P218</stp>
        <tr r="R409" s="1"/>
      </tp>
      <tp>
        <v>0.19431999999999999</v>
        <stp/>
        <stp>DELTA</stp>
        <stp>.SPY150717C218</stp>
        <tr r="G409" s="1"/>
      </tp>
      <tp>
        <v>-0.81852000000000003</v>
        <stp/>
        <stp>DELTA</stp>
        <stp>.SPY150717P219</stp>
        <tr r="R410" s="1"/>
      </tp>
      <tp>
        <v>0.16455</v>
        <stp/>
        <stp>DELTA</stp>
        <stp>.SPY150717C219</stp>
        <tr r="G410" s="1"/>
      </tp>
      <tp>
        <v>-2.2040000000000001E-2</v>
        <stp/>
        <stp>THETA</stp>
        <stp>.SPY150918C199</stp>
        <tr r="H432" s="1"/>
      </tp>
      <tp>
        <v>-0.44740999999999997</v>
        <stp/>
        <stp>DELTA</stp>
        <stp>.SPY150717P206</stp>
        <tr r="R397" s="1"/>
      </tp>
      <tp>
        <v>0.55334000000000005</v>
        <stp/>
        <stp>DELTA</stp>
        <stp>.SPY150717C206</stp>
        <tr r="G397" s="1"/>
      </tp>
      <tp>
        <v>-2.9989999999999999E-2</v>
        <stp/>
        <stp>THETA</stp>
        <stp>.SPY150918P199</stp>
        <tr r="S432" s="1"/>
      </tp>
      <tp>
        <v>-2.2040000000000001E-2</v>
        <stp/>
        <stp>THETA</stp>
        <stp>.SPY150918C198</stp>
        <tr r="H431" s="1"/>
      </tp>
      <tp>
        <v>-0.47208</v>
        <stp/>
        <stp>DELTA</stp>
        <stp>.SPY150717P207</stp>
        <tr r="R398" s="1"/>
      </tp>
      <tp>
        <v>0.52817999999999998</v>
        <stp/>
        <stp>DELTA</stp>
        <stp>.SPY150717C207</stp>
        <tr r="G398" s="1"/>
      </tp>
      <tp>
        <v>-2.98E-2</v>
        <stp/>
        <stp>THETA</stp>
        <stp>.SPY150918P198</stp>
        <tr r="S431" s="1"/>
      </tp>
      <tp>
        <v>-0.40128000000000003</v>
        <stp/>
        <stp>DELTA</stp>
        <stp>.SPY150717P204</stp>
        <tr r="R395" s="1"/>
      </tp>
      <tp>
        <v>0.60014999999999996</v>
        <stp/>
        <stp>DELTA</stp>
        <stp>.SPY150717C204</stp>
        <tr r="G395" s="1"/>
      </tp>
      <tp>
        <v>-0.42377999999999999</v>
        <stp/>
        <stp>DELTA</stp>
        <stp>.SPY150717P205</stp>
        <tr r="R396" s="1"/>
      </tp>
      <tp>
        <v>0.57730000000000004</v>
        <stp/>
        <stp>DELTA</stp>
        <stp>.SPY150717C205</stp>
        <tr r="G396" s="1"/>
      </tp>
      <tp>
        <v>-0.35932999999999998</v>
        <stp/>
        <stp>DELTA</stp>
        <stp>.SPY150717P202</stp>
        <tr r="R393" s="1"/>
      </tp>
      <tp>
        <v>0.64341000000000004</v>
        <stp/>
        <stp>DELTA</stp>
        <stp>.SPY150717C202</stp>
        <tr r="G393" s="1"/>
      </tp>
      <tp>
        <v>-0.37969999999999998</v>
        <stp/>
        <stp>DELTA</stp>
        <stp>.SPY150717P203</stp>
        <tr r="R394" s="1"/>
      </tp>
      <tp>
        <v>0.62200999999999995</v>
        <stp/>
        <stp>DELTA</stp>
        <stp>.SPY150717C203</stp>
        <tr r="G394" s="1"/>
      </tp>
      <tp>
        <v>-0.32129999999999997</v>
        <stp/>
        <stp>DELTA</stp>
        <stp>.SPY150717P200</stp>
        <tr r="R391" s="1"/>
      </tp>
      <tp>
        <v>0.68110999999999999</v>
        <stp/>
        <stp>DELTA</stp>
        <stp>.SPY150717C200</stp>
        <tr r="G391" s="1"/>
      </tp>
      <tp>
        <v>-0.33988000000000002</v>
        <stp/>
        <stp>DELTA</stp>
        <stp>.SPY150717P201</stp>
        <tr r="R392" s="1"/>
      </tp>
      <tp>
        <v>0.66291</v>
        <stp/>
        <stp>DELTA</stp>
        <stp>.SPY150717C201</stp>
        <tr r="G392" s="1"/>
      </tp>
      <tp>
        <v>-2.0199999999999999E-2</v>
        <stp/>
        <stp>THETA</stp>
        <stp>.SPY150918C191</stp>
        <tr r="H424" s="1"/>
      </tp>
      <tp>
        <v>-2.7660000000000001E-2</v>
        <stp/>
        <stp>THETA</stp>
        <stp>.SPY150918P191</stp>
        <tr r="S424" s="1"/>
      </tp>
      <tp>
        <v>-2.019E-2</v>
        <stp/>
        <stp>THETA</stp>
        <stp>.SPY150918C190</stp>
        <tr r="H423" s="1"/>
      </tp>
      <tp>
        <v>-2.725E-2</v>
        <stp/>
        <stp>THETA</stp>
        <stp>.SPY150918P190</stp>
        <tr r="S423" s="1"/>
      </tp>
      <tp>
        <v>-2.095E-2</v>
        <stp/>
        <stp>THETA</stp>
        <stp>.SPY150918C193</stp>
        <tr r="H426" s="1"/>
      </tp>
      <tp>
        <v>-2.8389999999999999E-2</v>
        <stp/>
        <stp>THETA</stp>
        <stp>.SPY150918P193</stp>
        <tr r="S426" s="1"/>
      </tp>
      <tp>
        <v>-2.0580000000000001E-2</v>
        <stp/>
        <stp>THETA</stp>
        <stp>.SPY150918C192</stp>
        <tr r="H425" s="1"/>
      </tp>
      <tp>
        <v>-2.8039999999999999E-2</v>
        <stp/>
        <stp>THETA</stp>
        <stp>.SPY150918P192</stp>
        <tr r="S425" s="1"/>
      </tp>
      <tp>
        <v>-2.138E-2</v>
        <stp/>
        <stp>THETA</stp>
        <stp>.SPY150918C195</stp>
        <tr r="H428" s="1"/>
      </tp>
      <tp>
        <v>-2.9020000000000001E-2</v>
        <stp/>
        <stp>THETA</stp>
        <stp>.SPY150918P195</stp>
        <tr r="S428" s="1"/>
      </tp>
      <tp>
        <v>-2.1160000000000002E-2</v>
        <stp/>
        <stp>THETA</stp>
        <stp>.SPY150918C194</stp>
        <tr r="H427" s="1"/>
      </tp>
      <tp>
        <v>-2.8719999999999999E-2</v>
        <stp/>
        <stp>THETA</stp>
        <stp>.SPY150918P194</stp>
        <tr r="S427" s="1"/>
      </tp>
      <tp>
        <v>-2.1850000000000001E-2</v>
        <stp/>
        <stp>THETA</stp>
        <stp>.SPY150918C197</stp>
        <tr r="H430" s="1"/>
      </tp>
      <tp>
        <v>-0.49790000000000001</v>
        <stp/>
        <stp>DELTA</stp>
        <stp>.SPY150717P208</stp>
        <tr r="R399" s="1"/>
      </tp>
      <tp>
        <v>0.50178999999999996</v>
        <stp/>
        <stp>DELTA</stp>
        <stp>.SPY150717C208</stp>
        <tr r="G399" s="1"/>
      </tp>
      <tp>
        <v>-2.9569999999999999E-2</v>
        <stp/>
        <stp>THETA</stp>
        <stp>.SPY150918P197</stp>
        <tr r="S430" s="1"/>
      </tp>
      <tp>
        <v>-2.163E-2</v>
        <stp/>
        <stp>THETA</stp>
        <stp>.SPY150918C196</stp>
        <tr r="H429" s="1"/>
      </tp>
      <tp>
        <v>-0.52475000000000005</v>
        <stp/>
        <stp>DELTA</stp>
        <stp>.SPY150717P209</stp>
        <tr r="R400" s="1"/>
      </tp>
      <tp>
        <v>0.47433999999999998</v>
        <stp/>
        <stp>DELTA</stp>
        <stp>.SPY150717C209</stp>
        <tr r="G400" s="1"/>
      </tp>
      <tp>
        <v>-2.9340000000000001E-2</v>
        <stp/>
        <stp>THETA</stp>
        <stp>.SPY150918P196</stp>
        <tr r="S429" s="1"/>
      </tp>
      <tp t="s">
        <v>N/A</v>
        <stp/>
        <stp>DELTA</stp>
        <stp>.SPY150522P193</stp>
        <tr r="R258" s="1"/>
      </tp>
      <tp t="s">
        <v>N/A</v>
        <stp/>
        <stp>DELTA</stp>
        <stp>.SPY150522C193</stp>
        <tr r="G258" s="1"/>
      </tp>
      <tp t="s">
        <v>N/A</v>
        <stp/>
        <stp>DELTA</stp>
        <stp>.SPY150522P192</stp>
        <tr r="R257" s="1"/>
      </tp>
      <tp t="s">
        <v>N/A</v>
        <stp/>
        <stp>DELTA</stp>
        <stp>.SPY150522C192</stp>
        <tr r="G257" s="1"/>
      </tp>
      <tp t="s">
        <v>N/A</v>
        <stp/>
        <stp>DELTA</stp>
        <stp>.SPY150522P191</stp>
        <tr r="R256" s="1"/>
      </tp>
      <tp t="s">
        <v>N/A</v>
        <stp/>
        <stp>DELTA</stp>
        <stp>.SPY150522C191</stp>
        <tr r="G256" s="1"/>
      </tp>
      <tp>
        <v>-8.616E-2</v>
        <stp/>
        <stp>DELTA</stp>
        <stp>.SPY150522P190</stp>
        <tr r="R255" s="1"/>
      </tp>
      <tp>
        <v>0.90864</v>
        <stp/>
        <stp>DELTA</stp>
        <stp>.SPY150522C190</stp>
        <tr r="G255" s="1"/>
      </tp>
      <tp>
        <v>-0.17469999999999999</v>
        <stp/>
        <stp>DELTA</stp>
        <stp>.SPY150522P197</stp>
        <tr r="R262" s="1"/>
      </tp>
      <tp>
        <v>0.81894999999999996</v>
        <stp/>
        <stp>DELTA</stp>
        <stp>.SPY150522C197</stp>
        <tr r="G262" s="1"/>
      </tp>
      <tp>
        <v>-0.15764</v>
        <stp/>
        <stp>DELTA</stp>
        <stp>.SPY150522P196</stp>
        <tr r="R261" s="1"/>
      </tp>
      <tp>
        <v>0.83569000000000004</v>
        <stp/>
        <stp>DELTA</stp>
        <stp>.SPY150522C196</stp>
        <tr r="G261" s="1"/>
      </tp>
      <tp>
        <v>-0.14246</v>
        <stp/>
        <stp>DELTA</stp>
        <stp>.SPY150522P195</stp>
        <tr r="R260" s="1"/>
      </tp>
      <tp>
        <v>0.85150999999999999</v>
        <stp/>
        <stp>DELTA</stp>
        <stp>.SPY150522C195</stp>
        <tr r="G260" s="1"/>
      </tp>
      <tp>
        <v>-0.12851000000000001</v>
        <stp/>
        <stp>DELTA</stp>
        <stp>.SPY150522P194</stp>
        <tr r="R259" s="1"/>
      </tp>
      <tp>
        <v>0.86565999999999999</v>
        <stp/>
        <stp>DELTA</stp>
        <stp>.SPY150522C194</stp>
        <tr r="G259" s="1"/>
      </tp>
      <tp>
        <v>-0.21312</v>
        <stp/>
        <stp>DELTA</stp>
        <stp>.SPY150522P199</stp>
        <tr r="R264" s="1"/>
      </tp>
      <tp>
        <v>0.78098999999999996</v>
        <stp/>
        <stp>DELTA</stp>
        <stp>.SPY150522C199</stp>
        <tr r="G264" s="1"/>
      </tp>
      <tp>
        <v>-0.19234999999999999</v>
        <stp/>
        <stp>DELTA</stp>
        <stp>.SPY150522P198</stp>
        <tr r="R263" s="1"/>
      </tp>
      <tp>
        <v>0.80150999999999994</v>
        <stp/>
        <stp>DELTA</stp>
        <stp>.SPY150522C198</stp>
        <tr r="G263" s="1"/>
      </tp>
      <tp>
        <v>-0.11008</v>
        <stp/>
        <stp>DELTA</stp>
        <stp>.SPY150515P194</stp>
        <tr r="R217" s="1"/>
      </tp>
      <tp>
        <v>0.89188000000000001</v>
        <stp/>
        <stp>DELTA</stp>
        <stp>.SPY150515C194</stp>
        <tr r="G217" s="1"/>
      </tp>
      <tp>
        <v>-0.12346</v>
        <stp/>
        <stp>DELTA</stp>
        <stp>.SPY150515P195</stp>
        <tr r="R218" s="1"/>
      </tp>
      <tp>
        <v>0.87953999999999999</v>
        <stp/>
        <stp>DELTA</stp>
        <stp>.SPY150515C195</stp>
        <tr r="G218" s="1"/>
      </tp>
      <tp>
        <v>-0.13694999999999999</v>
        <stp/>
        <stp>DELTA</stp>
        <stp>.SPY150515P196</stp>
        <tr r="R219" s="1"/>
      </tp>
      <tp>
        <v>0.86253999999999997</v>
        <stp/>
        <stp>DELTA</stp>
        <stp>.SPY150515C196</stp>
        <tr r="G219" s="1"/>
      </tp>
      <tp>
        <v>-0.15376000000000001</v>
        <stp/>
        <stp>DELTA</stp>
        <stp>.SPY150515P197</stp>
        <tr r="R220" s="1"/>
      </tp>
      <tp>
        <v>0.84609000000000001</v>
        <stp/>
        <stp>DELTA</stp>
        <stp>.SPY150515C197</stp>
        <tr r="G220" s="1"/>
      </tp>
      <tp>
        <v>-7.0629999999999998E-2</v>
        <stp/>
        <stp>DELTA</stp>
        <stp>.SPY150515P190</stp>
        <tr r="R213" s="1"/>
      </tp>
      <tp>
        <v>0.93157999999999996</v>
        <stp/>
        <stp>DELTA</stp>
        <stp>.SPY150515C190</stp>
        <tr r="G213" s="1"/>
      </tp>
      <tp>
        <v>-7.8909999999999994E-2</v>
        <stp/>
        <stp>DELTA</stp>
        <stp>.SPY150515P191</stp>
        <tr r="R214" s="1"/>
      </tp>
      <tp>
        <v>0.92413000000000001</v>
        <stp/>
        <stp>DELTA</stp>
        <stp>.SPY150515C191</stp>
        <tr r="G214" s="1"/>
      </tp>
      <tp>
        <v>-8.8050000000000003E-2</v>
        <stp/>
        <stp>DELTA</stp>
        <stp>.SPY150515P192</stp>
        <tr r="R215" s="1"/>
      </tp>
      <tp>
        <v>0.91152</v>
        <stp/>
        <stp>DELTA</stp>
        <stp>.SPY150515C192</stp>
        <tr r="G215" s="1"/>
      </tp>
      <tp>
        <v>-9.8580000000000001E-2</v>
        <stp/>
        <stp>DELTA</stp>
        <stp>.SPY150515P193</stp>
        <tr r="R216" s="1"/>
      </tp>
      <tp>
        <v>0.90424000000000004</v>
        <stp/>
        <stp>DELTA</stp>
        <stp>.SPY150515C193</stp>
        <tr r="G216" s="1"/>
      </tp>
      <tp>
        <v>-0.17133999999999999</v>
        <stp/>
        <stp>DELTA</stp>
        <stp>.SPY150515P198</stp>
        <tr r="R221" s="1"/>
      </tp>
      <tp>
        <v>0.82931999999999995</v>
        <stp/>
        <stp>DELTA</stp>
        <stp>.SPY150515C198</stp>
        <tr r="G221" s="1"/>
      </tp>
      <tp>
        <v>-0.19134999999999999</v>
        <stp/>
        <stp>DELTA</stp>
        <stp>.SPY150515P199</stp>
        <tr r="R222" s="1"/>
      </tp>
      <tp>
        <v>0.80671000000000004</v>
        <stp/>
        <stp>DELTA</stp>
        <stp>.SPY150515C199</stp>
        <tr r="G222" s="1"/>
      </tp>
      <tp>
        <v>1.162E-2</v>
        <stp/>
        <stp>GAMMA</stp>
        <stp>.SPY160115P198</stp>
        <tr r="T599" s="1"/>
      </tp>
      <tp>
        <v>1.239E-2</v>
        <stp/>
        <stp>GAMMA</stp>
        <stp>.SPY160115C198</stp>
        <tr r="I599" s="1"/>
      </tp>
      <tp>
        <v>1.1860000000000001E-2</v>
        <stp/>
        <stp>GAMMA</stp>
        <stp>.SPY160115P199</stp>
        <tr r="T600" s="1"/>
      </tp>
      <tp>
        <v>1.26E-2</v>
        <stp/>
        <stp>GAMMA</stp>
        <stp>.SPY160115C199</stp>
        <tr r="I600" s="1"/>
      </tp>
      <tp t="s">
        <v>N/A</v>
        <stp/>
        <stp>GAMMA</stp>
        <stp>.SPY160115P196</stp>
        <tr r="T597" s="1"/>
      </tp>
      <tp t="s">
        <v>N/A</v>
        <stp/>
        <stp>GAMMA</stp>
        <stp>.SPY160115C196</stp>
        <tr r="I597" s="1"/>
      </tp>
      <tp t="s">
        <v>N/A</v>
        <stp/>
        <stp>GAMMA</stp>
        <stp>.SPY160115P197</stp>
        <tr r="T598" s="1"/>
      </tp>
      <tp t="s">
        <v>N/A</v>
        <stp/>
        <stp>GAMMA</stp>
        <stp>.SPY160115C197</stp>
        <tr r="I598" s="1"/>
      </tp>
      <tp t="s">
        <v>N/A</v>
        <stp/>
        <stp>GAMMA</stp>
        <stp>.SPY160115P194</stp>
        <tr r="T595" s="1"/>
      </tp>
      <tp t="s">
        <v>N/A</v>
        <stp/>
        <stp>GAMMA</stp>
        <stp>.SPY160115C194</stp>
        <tr r="I595" s="1"/>
      </tp>
      <tp>
        <v>1.0869999999999999E-2</v>
        <stp/>
        <stp>GAMMA</stp>
        <stp>.SPY160115P195</stp>
        <tr r="T596" s="1"/>
      </tp>
      <tp>
        <v>1.17E-2</v>
        <stp/>
        <stp>GAMMA</stp>
        <stp>.SPY160115C195</stp>
        <tr r="I596" s="1"/>
      </tp>
      <tp t="s">
        <v>N/A</v>
        <stp/>
        <stp>GAMMA</stp>
        <stp>.SPY160115P192</stp>
        <tr r="T593" s="1"/>
      </tp>
      <tp t="s">
        <v>N/A</v>
        <stp/>
        <stp>GAMMA</stp>
        <stp>.SPY160115C192</stp>
        <tr r="I593" s="1"/>
      </tp>
      <tp t="s">
        <v>N/A</v>
        <stp/>
        <stp>GAMMA</stp>
        <stp>.SPY160115P193</stp>
        <tr r="T594" s="1"/>
      </tp>
      <tp t="s">
        <v>N/A</v>
        <stp/>
        <stp>GAMMA</stp>
        <stp>.SPY160115C193</stp>
        <tr r="I594" s="1"/>
      </tp>
      <tp>
        <v>9.6699999999999998E-3</v>
        <stp/>
        <stp>GAMMA</stp>
        <stp>.SPY160115P190</stp>
        <tr r="T591" s="1"/>
      </tp>
      <tp>
        <v>1.0359999999999999E-2</v>
        <stp/>
        <stp>GAMMA</stp>
        <stp>.SPY160115C190</stp>
        <tr r="I591" s="1"/>
      </tp>
      <tp t="s">
        <v>N/A</v>
        <stp/>
        <stp>GAMMA</stp>
        <stp>.SPY160115P191</stp>
        <tr r="T592" s="1"/>
      </tp>
      <tp t="s">
        <v>N/A</v>
        <stp/>
        <stp>GAMMA</stp>
        <stp>.SPY160115C191</stp>
        <tr r="I592" s="1"/>
      </tp>
      <tp>
        <v>-2.9870000000000001E-2</v>
        <stp/>
        <stp>DELTA</stp>
        <stp>.SPY150501P190</stp>
        <tr r="R129" s="1"/>
      </tp>
      <tp>
        <v>-0.16446</v>
        <stp/>
        <stp>DELTA</stp>
        <stp>.SPY150508P199</stp>
        <tr r="R180" s="1"/>
      </tp>
      <tp>
        <v>1</v>
        <stp/>
        <stp>DELTA</stp>
        <stp>.SPY150501C190</stp>
        <tr r="G129" s="1"/>
      </tp>
      <tp>
        <v>0.83789999999999998</v>
        <stp/>
        <stp>DELTA</stp>
        <stp>.SPY150508C199</stp>
        <tr r="G180" s="1"/>
      </tp>
      <tp>
        <v>-3.4860000000000002E-2</v>
        <stp/>
        <stp>DELTA</stp>
        <stp>.SPY150501P191</stp>
        <tr r="R130" s="1"/>
      </tp>
      <tp>
        <v>-0.14415</v>
        <stp/>
        <stp>DELTA</stp>
        <stp>.SPY150508P198</stp>
        <tr r="R179" s="1"/>
      </tp>
      <tp>
        <v>1</v>
        <stp/>
        <stp>DELTA</stp>
        <stp>.SPY150501C191</stp>
        <tr r="G130" s="1"/>
      </tp>
      <tp>
        <v>0.85746999999999995</v>
        <stp/>
        <stp>DELTA</stp>
        <stp>.SPY150508C198</stp>
        <tr r="G179" s="1"/>
      </tp>
      <tp>
        <v>-4.0960000000000003E-2</v>
        <stp/>
        <stp>DELTA</stp>
        <stp>.SPY150501P192</stp>
        <tr r="R131" s="1"/>
      </tp>
      <tp>
        <v>1</v>
        <stp/>
        <stp>DELTA</stp>
        <stp>.SPY150501C192</stp>
        <tr r="G131" s="1"/>
      </tp>
      <tp>
        <v>-4.82E-2</v>
        <stp/>
        <stp>DELTA</stp>
        <stp>.SPY150501P193</stp>
        <tr r="R132" s="1"/>
      </tp>
      <tp>
        <v>0.96545000000000003</v>
        <stp/>
        <stp>DELTA</stp>
        <stp>.SPY150501C193</stp>
        <tr r="G132" s="1"/>
      </tp>
      <tp>
        <v>-5.6619999999999997E-2</v>
        <stp/>
        <stp>DELTA</stp>
        <stp>.SPY150501P194</stp>
        <tr r="R133" s="1"/>
      </tp>
      <tp>
        <v>0.95994000000000002</v>
        <stp/>
        <stp>DELTA</stp>
        <stp>.SPY150501C194</stp>
        <tr r="G133" s="1"/>
      </tp>
      <tp>
        <v>-6.7860000000000004E-2</v>
        <stp/>
        <stp>DELTA</stp>
        <stp>.SPY150501P195</stp>
        <tr r="R134" s="1"/>
      </tp>
      <tp>
        <v>0.94447000000000003</v>
        <stp/>
        <stp>DELTA</stp>
        <stp>.SPY150501C195</stp>
        <tr r="G134" s="1"/>
      </tp>
      <tp>
        <v>-7.9549999999999996E-2</v>
        <stp/>
        <stp>DELTA</stp>
        <stp>.SPY150501P196</stp>
        <tr r="R135" s="1"/>
      </tp>
      <tp>
        <v>0.93450999999999995</v>
        <stp/>
        <stp>DELTA</stp>
        <stp>.SPY150501C196</stp>
        <tr r="G135" s="1"/>
      </tp>
      <tp>
        <v>-9.4079999999999997E-2</v>
        <stp/>
        <stp>DELTA</stp>
        <stp>.SPY150501P197</stp>
        <tr r="R136" s="1"/>
      </tp>
      <tp>
        <v>0.92069999999999996</v>
        <stp/>
        <stp>DELTA</stp>
        <stp>.SPY150501C197</stp>
        <tr r="G136" s="1"/>
      </tp>
      <tp>
        <v>-0.11003</v>
        <stp/>
        <stp>DELTA</stp>
        <stp>.SPY150501P198</stp>
        <tr r="R137" s="1"/>
      </tp>
      <tp>
        <v>-5.765E-2</v>
        <stp/>
        <stp>DELTA</stp>
        <stp>.SPY150508P191</stp>
        <tr r="R172" s="1"/>
      </tp>
      <tp>
        <v>0.90344999999999998</v>
        <stp/>
        <stp>DELTA</stp>
        <stp>.SPY150501C198</stp>
        <tr r="G137" s="1"/>
      </tp>
      <tp>
        <v>0.94818999999999998</v>
        <stp/>
        <stp>DELTA</stp>
        <stp>.SPY150508C191</stp>
        <tr r="G172" s="1"/>
      </tp>
      <tp>
        <v>-0.12958</v>
        <stp/>
        <stp>DELTA</stp>
        <stp>.SPY150501P199</stp>
        <tr r="R138" s="1"/>
      </tp>
      <tp>
        <v>-5.074E-2</v>
        <stp/>
        <stp>DELTA</stp>
        <stp>.SPY150508P190</stp>
        <tr r="R171" s="1"/>
      </tp>
      <tp>
        <v>0.88217999999999996</v>
        <stp/>
        <stp>DELTA</stp>
        <stp>.SPY150501C199</stp>
        <tr r="G138" s="1"/>
      </tp>
      <tp>
        <v>0.95226999999999995</v>
        <stp/>
        <stp>DELTA</stp>
        <stp>.SPY150508C190</stp>
        <tr r="G171" s="1"/>
      </tp>
      <tp>
        <v>-7.5020000000000003E-2</v>
        <stp/>
        <stp>DELTA</stp>
        <stp>.SPY150508P193</stp>
        <tr r="R174" s="1"/>
      </tp>
      <tp>
        <v>0.93020000000000003</v>
        <stp/>
        <stp>DELTA</stp>
        <stp>.SPY150508C193</stp>
        <tr r="G174" s="1"/>
      </tp>
      <tp>
        <v>-6.5530000000000005E-2</v>
        <stp/>
        <stp>DELTA</stp>
        <stp>.SPY150508P192</stp>
        <tr r="R173" s="1"/>
      </tp>
      <tp>
        <v>0.94105000000000005</v>
        <stp/>
        <stp>DELTA</stp>
        <stp>.SPY150508C192</stp>
        <tr r="G173" s="1"/>
      </tp>
      <tp>
        <v>-9.7710000000000005E-2</v>
        <stp/>
        <stp>DELTA</stp>
        <stp>.SPY150508P195</stp>
        <tr r="R176" s="1"/>
      </tp>
      <tp>
        <v>0.90769</v>
        <stp/>
        <stp>DELTA</stp>
        <stp>.SPY150508C195</stp>
        <tr r="G176" s="1"/>
      </tp>
      <tp>
        <v>-8.5529999999999995E-2</v>
        <stp/>
        <stp>DELTA</stp>
        <stp>.SPY150508P194</stp>
        <tr r="R175" s="1"/>
      </tp>
      <tp>
        <v>0.92103999999999997</v>
        <stp/>
        <stp>DELTA</stp>
        <stp>.SPY150508C194</stp>
        <tr r="G175" s="1"/>
      </tp>
      <tp>
        <v>-0.12670999999999999</v>
        <stp/>
        <stp>DELTA</stp>
        <stp>.SPY150508P197</stp>
        <tr r="R178" s="1"/>
      </tp>
      <tp>
        <v>0.87500999999999995</v>
        <stp/>
        <stp>DELTA</stp>
        <stp>.SPY150508C197</stp>
        <tr r="G178" s="1"/>
      </tp>
      <tp>
        <v>-0.11046</v>
        <stp/>
        <stp>DELTA</stp>
        <stp>.SPY150508P196</stp>
        <tr r="R177" s="1"/>
      </tp>
      <tp>
        <v>0.89446999999999999</v>
        <stp/>
        <stp>DELTA</stp>
        <stp>.SPY150508C196</stp>
        <tr r="G177" s="1"/>
      </tp>
      <tp>
        <v>1.438E-2</v>
        <stp/>
        <stp>GAMMA</stp>
        <stp>.SPY151219P221</stp>
        <tr r="T538" s="1"/>
      </tp>
      <tp>
        <v>1.4239999999999999E-2</v>
        <stp/>
        <stp>GAMMA</stp>
        <stp>.SPY151231P209</stp>
        <tr r="T568" s="1"/>
      </tp>
      <tp>
        <v>1.4970000000000001E-2</v>
        <stp/>
        <stp>GAMMA</stp>
        <stp>.SPY151219C221</stp>
        <tr r="I538" s="1"/>
      </tp>
      <tp>
        <v>1.4919999999999999E-2</v>
        <stp/>
        <stp>GAMMA</stp>
        <stp>.SPY151231C209</stp>
        <tr r="I568" s="1"/>
      </tp>
      <tp>
        <v>1.4619999999999999E-2</v>
        <stp/>
        <stp>GAMMA</stp>
        <stp>.SPY151219P220</stp>
        <tr r="T537" s="1"/>
      </tp>
      <tp>
        <v>1.406E-2</v>
        <stp/>
        <stp>GAMMA</stp>
        <stp>.SPY151231P208</stp>
        <tr r="T567" s="1"/>
      </tp>
      <tp>
        <v>1.525E-2</v>
        <stp/>
        <stp>GAMMA</stp>
        <stp>.SPY151219C220</stp>
        <tr r="I537" s="1"/>
      </tp>
      <tp>
        <v>1.478E-2</v>
        <stp/>
        <stp>GAMMA</stp>
        <stp>.SPY151231C208</stp>
        <tr r="I567" s="1"/>
      </tp>
      <tp>
        <v>1.3849999999999999E-2</v>
        <stp/>
        <stp>GAMMA</stp>
        <stp>.SPY151219P223</stp>
        <tr r="T540" s="1"/>
      </tp>
      <tp>
        <v>1.439E-2</v>
        <stp/>
        <stp>GAMMA</stp>
        <stp>.SPY151219C223</stp>
        <tr r="I540" s="1"/>
      </tp>
      <tp>
        <v>1.413E-2</v>
        <stp/>
        <stp>GAMMA</stp>
        <stp>.SPY151219P222</stp>
        <tr r="T539" s="1"/>
      </tp>
      <tp>
        <v>1.4710000000000001E-2</v>
        <stp/>
        <stp>GAMMA</stp>
        <stp>.SPY151219C222</stp>
        <tr r="I539" s="1"/>
      </tp>
      <tp>
        <v>1.32E-2</v>
        <stp/>
        <stp>GAMMA</stp>
        <stp>.SPY151219P225</stp>
        <tr r="T542" s="1"/>
      </tp>
      <tp>
        <v>1.362E-2</v>
        <stp/>
        <stp>GAMMA</stp>
        <stp>.SPY151219C225</stp>
        <tr r="I542" s="1"/>
      </tp>
      <tp>
        <v>1.353E-2</v>
        <stp/>
        <stp>GAMMA</stp>
        <stp>.SPY151219P224</stp>
        <tr r="T541" s="1"/>
      </tp>
      <tp>
        <v>1.406E-2</v>
        <stp/>
        <stp>GAMMA</stp>
        <stp>.SPY151219C224</stp>
        <tr r="I541" s="1"/>
      </tp>
      <tp t="s">
        <v>N/A</v>
        <stp/>
        <stp>GAMMA</stp>
        <stp>.SPY151219P227</stp>
        <tr r="T544" s="1"/>
      </tp>
      <tp t="s">
        <v>N/A</v>
        <stp/>
        <stp>GAMMA</stp>
        <stp>.SPY151219C227</stp>
        <tr r="I544" s="1"/>
      </tp>
      <tp t="s">
        <v>N/A</v>
        <stp/>
        <stp>GAMMA</stp>
        <stp>.SPY151219P226</stp>
        <tr r="T543" s="1"/>
      </tp>
      <tp t="s">
        <v>N/A</v>
        <stp/>
        <stp>GAMMA</stp>
        <stp>.SPY151219C226</stp>
        <tr r="I543" s="1"/>
      </tp>
      <tp t="s">
        <v>N/A</v>
        <stp/>
        <stp>GAMMA</stp>
        <stp>.SPY151219P229</stp>
        <tr r="T546" s="1"/>
      </tp>
      <tp>
        <v>1.257E-2</v>
        <stp/>
        <stp>GAMMA</stp>
        <stp>.SPY151231P201</stp>
        <tr r="T560" s="1"/>
      </tp>
      <tp t="s">
        <v>N/A</v>
        <stp/>
        <stp>GAMMA</stp>
        <stp>.SPY151219C229</stp>
        <tr r="I546" s="1"/>
      </tp>
      <tp>
        <v>1.329E-2</v>
        <stp/>
        <stp>GAMMA</stp>
        <stp>.SPY151231C201</stp>
        <tr r="I560" s="1"/>
      </tp>
      <tp t="s">
        <v>N/A</v>
        <stp/>
        <stp>GAMMA</stp>
        <stp>.SPY151219P228</stp>
        <tr r="T545" s="1"/>
      </tp>
      <tp>
        <v>1.231E-2</v>
        <stp/>
        <stp>GAMMA</stp>
        <stp>.SPY151231P200</stp>
        <tr r="T559" s="1"/>
      </tp>
      <tp t="s">
        <v>N/A</v>
        <stp/>
        <stp>GAMMA</stp>
        <stp>.SPY151219C228</stp>
        <tr r="I545" s="1"/>
      </tp>
      <tp>
        <v>1.3089999999999999E-2</v>
        <stp/>
        <stp>GAMMA</stp>
        <stp>.SPY151231C200</stp>
        <tr r="I559" s="1"/>
      </tp>
      <tp>
        <v>1.304E-2</v>
        <stp/>
        <stp>GAMMA</stp>
        <stp>.SPY151231P203</stp>
        <tr r="T562" s="1"/>
      </tp>
      <tp>
        <v>1.374E-2</v>
        <stp/>
        <stp>GAMMA</stp>
        <stp>.SPY151231C203</stp>
        <tr r="I562" s="1"/>
      </tp>
      <tp>
        <v>1.2829999999999999E-2</v>
        <stp/>
        <stp>GAMMA</stp>
        <stp>.SPY151231P202</stp>
        <tr r="T561" s="1"/>
      </tp>
      <tp>
        <v>1.3520000000000001E-2</v>
        <stp/>
        <stp>GAMMA</stp>
        <stp>.SPY151231C202</stp>
        <tr r="I561" s="1"/>
      </tp>
      <tp>
        <v>1.35E-2</v>
        <stp/>
        <stp>GAMMA</stp>
        <stp>.SPY151231P205</stp>
        <tr r="T564" s="1"/>
      </tp>
      <tp>
        <v>1.426E-2</v>
        <stp/>
        <stp>GAMMA</stp>
        <stp>.SPY151231C205</stp>
        <tr r="I564" s="1"/>
      </tp>
      <tp>
        <v>1.329E-2</v>
        <stp/>
        <stp>GAMMA</stp>
        <stp>.SPY151231P204</stp>
        <tr r="T563" s="1"/>
      </tp>
      <tp>
        <v>1.4E-2</v>
        <stp/>
        <stp>GAMMA</stp>
        <stp>.SPY151231C204</stp>
        <tr r="I563" s="1"/>
      </tp>
      <tp>
        <v>1.391E-2</v>
        <stp/>
        <stp>GAMMA</stp>
        <stp>.SPY151231P207</stp>
        <tr r="T566" s="1"/>
      </tp>
      <tp>
        <v>1.4630000000000001E-2</v>
        <stp/>
        <stp>GAMMA</stp>
        <stp>.SPY151231C207</stp>
        <tr r="I566" s="1"/>
      </tp>
      <tp>
        <v>1.371E-2</v>
        <stp/>
        <stp>GAMMA</stp>
        <stp>.SPY151231P206</stp>
        <tr r="T565" s="1"/>
      </tp>
      <tp>
        <v>1.448E-2</v>
        <stp/>
        <stp>GAMMA</stp>
        <stp>.SPY151231C206</stp>
        <tr r="I565" s="1"/>
      </tp>
      <tp>
        <v>-0.58826999999999996</v>
        <stp/>
        <stp>DELTA</stp>
        <stp>.SPY150630P211</stp>
        <tr r="R360" s="1"/>
      </tp>
      <tp>
        <v>0.40694000000000002</v>
        <stp/>
        <stp>DELTA</stp>
        <stp>.SPY150630C211</stp>
        <tr r="G360" s="1"/>
      </tp>
      <tp>
        <v>-0.55662</v>
        <stp/>
        <stp>DELTA</stp>
        <stp>.SPY150630P210</stp>
        <tr r="R359" s="1"/>
      </tp>
      <tp>
        <v>0.44018000000000002</v>
        <stp/>
        <stp>DELTA</stp>
        <stp>.SPY150630C210</stp>
        <tr r="G359" s="1"/>
      </tp>
      <tp>
        <v>-0.65293000000000001</v>
        <stp/>
        <stp>DELTA</stp>
        <stp>.SPY150630P213</stp>
        <tr r="R362" s="1"/>
      </tp>
      <tp>
        <v>0.33712999999999999</v>
        <stp/>
        <stp>DELTA</stp>
        <stp>.SPY150630C213</stp>
        <tr r="G362" s="1"/>
      </tp>
      <tp>
        <v>-0.62033000000000005</v>
        <stp/>
        <stp>DELTA</stp>
        <stp>.SPY150630P212</stp>
        <tr r="R361" s="1"/>
      </tp>
      <tp>
        <v>0.37265999999999999</v>
        <stp/>
        <stp>DELTA</stp>
        <stp>.SPY150630C212</stp>
        <tr r="G361" s="1"/>
      </tp>
      <tp>
        <v>-0.71772999999999998</v>
        <stp/>
        <stp>DELTA</stp>
        <stp>.SPY150630P215</stp>
        <tr r="R364" s="1"/>
      </tp>
      <tp>
        <v>0.26579000000000003</v>
        <stp/>
        <stp>DELTA</stp>
        <stp>.SPY150630C215</stp>
        <tr r="G364" s="1"/>
      </tp>
      <tp>
        <v>-0.68572</v>
        <stp/>
        <stp>DELTA</stp>
        <stp>.SPY150630P214</stp>
        <tr r="R363" s="1"/>
      </tp>
      <tp>
        <v>0.30154999999999998</v>
        <stp/>
        <stp>DELTA</stp>
        <stp>.SPY150630C214</stp>
        <tr r="G363" s="1"/>
      </tp>
      <tp>
        <v>-0.77914000000000005</v>
        <stp/>
        <stp>DELTA</stp>
        <stp>.SPY150630P217</stp>
        <tr r="R366" s="1"/>
      </tp>
      <tp>
        <v>0.19509000000000001</v>
        <stp/>
        <stp>DELTA</stp>
        <stp>.SPY150630C217</stp>
        <tr r="G366" s="1"/>
      </tp>
      <tp>
        <v>-0.74953000000000003</v>
        <stp/>
        <stp>DELTA</stp>
        <stp>.SPY150630P216</stp>
        <tr r="R365" s="1"/>
      </tp>
      <tp>
        <v>0.23018</v>
        <stp/>
        <stp>DELTA</stp>
        <stp>.SPY150630C216</stp>
        <tr r="G365" s="1"/>
      </tp>
      <tp>
        <v>-0.83711000000000002</v>
        <stp/>
        <stp>DELTA</stp>
        <stp>.SPY150630P219</stp>
        <tr r="R368" s="1"/>
      </tp>
      <tp>
        <v>0.13127</v>
        <stp/>
        <stp>DELTA</stp>
        <stp>.SPY150630C219</stp>
        <tr r="G368" s="1"/>
      </tp>
      <tp>
        <v>-0.81230000000000002</v>
        <stp/>
        <stp>DELTA</stp>
        <stp>.SPY150630P218</stp>
        <tr r="R367" s="1"/>
      </tp>
      <tp>
        <v>0.16198000000000001</v>
        <stp/>
        <stp>DELTA</stp>
        <stp>.SPY150630C218</stp>
        <tr r="G367" s="1"/>
      </tp>
      <tp>
        <v>1.452E-2</v>
        <stp/>
        <stp>GAMMA</stp>
        <stp>.SPY151231P219</stp>
        <tr r="T578" s="1"/>
      </tp>
      <tp>
        <v>1.512E-2</v>
        <stp/>
        <stp>GAMMA</stp>
        <stp>.SPY151231C219</stp>
        <tr r="I578" s="1"/>
      </tp>
      <tp>
        <v>1.4630000000000001E-2</v>
        <stp/>
        <stp>GAMMA</stp>
        <stp>.SPY151231P218</stp>
        <tr r="T577" s="1"/>
      </tp>
      <tp>
        <v>1.5259999999999999E-2</v>
        <stp/>
        <stp>GAMMA</stp>
        <stp>.SPY151231C218</stp>
        <tr r="I577" s="1"/>
      </tp>
      <tp>
        <v>1.453E-2</v>
        <stp/>
        <stp>GAMMA</stp>
        <stp>.SPY151231P211</stp>
        <tr r="T570" s="1"/>
      </tp>
      <tp>
        <v>1.5180000000000001E-2</v>
        <stp/>
        <stp>GAMMA</stp>
        <stp>.SPY151231C211</stp>
        <tr r="I570" s="1"/>
      </tp>
      <tp>
        <v>1.438E-2</v>
        <stp/>
        <stp>GAMMA</stp>
        <stp>.SPY151231P210</stp>
        <tr r="T569" s="1"/>
      </tp>
      <tp>
        <v>1.507E-2</v>
        <stp/>
        <stp>GAMMA</stp>
        <stp>.SPY151231C210</stp>
        <tr r="I569" s="1"/>
      </tp>
      <tp>
        <v>1.4710000000000001E-2</v>
        <stp/>
        <stp>GAMMA</stp>
        <stp>.SPY151231P213</stp>
        <tr r="T572" s="1"/>
      </tp>
      <tp>
        <v>1.536E-2</v>
        <stp/>
        <stp>GAMMA</stp>
        <stp>.SPY151231C213</stp>
        <tr r="I572" s="1"/>
      </tp>
      <tp>
        <v>1.4540000000000001E-2</v>
        <stp/>
        <stp>GAMMA</stp>
        <stp>.SPY151231P212</stp>
        <tr r="T571" s="1"/>
      </tp>
      <tp>
        <v>1.524E-2</v>
        <stp/>
        <stp>GAMMA</stp>
        <stp>.SPY151231C212</stp>
        <tr r="I571" s="1"/>
      </tp>
      <tp>
        <v>1.4789999999999999E-2</v>
        <stp/>
        <stp>GAMMA</stp>
        <stp>.SPY151231P215</stp>
        <tr r="T574" s="1"/>
      </tp>
      <tp>
        <v>1.536E-2</v>
        <stp/>
        <stp>GAMMA</stp>
        <stp>.SPY151231C215</stp>
        <tr r="I574" s="1"/>
      </tp>
      <tp>
        <v>1.474E-2</v>
        <stp/>
        <stp>GAMMA</stp>
        <stp>.SPY151231P214</stp>
        <tr r="T573" s="1"/>
      </tp>
      <tp>
        <v>1.54E-2</v>
        <stp/>
        <stp>GAMMA</stp>
        <stp>.SPY151231C214</stp>
        <tr r="I573" s="1"/>
      </tp>
      <tp>
        <v>1.47E-2</v>
        <stp/>
        <stp>GAMMA</stp>
        <stp>.SPY151231P217</stp>
        <tr r="T576" s="1"/>
      </tp>
      <tp>
        <v>1.5310000000000001E-2</v>
        <stp/>
        <stp>GAMMA</stp>
        <stp>.SPY151231C217</stp>
        <tr r="I576" s="1"/>
      </tp>
      <tp>
        <v>1.474E-2</v>
        <stp/>
        <stp>GAMMA</stp>
        <stp>.SPY151231P216</stp>
        <tr r="T575" s="1"/>
      </tp>
      <tp>
        <v>1.5389999999999999E-2</v>
        <stp/>
        <stp>GAMMA</stp>
        <stp>.SPY151231C216</stp>
        <tr r="I575" s="1"/>
      </tp>
      <tp t="s">
        <v>N/A</v>
        <stp/>
        <stp>DELTA</stp>
        <stp>.SPY150619P228</stp>
        <tr r="R335" s="1"/>
      </tp>
      <tp>
        <v>-0.32500000000000001</v>
        <stp/>
        <stp>DELTA</stp>
        <stp>.SPY150630P201</stp>
        <tr r="R350" s="1"/>
      </tp>
      <tp t="s">
        <v>N/A</v>
        <stp/>
        <stp>DELTA</stp>
        <stp>.SPY150619C228</stp>
        <tr r="G335" s="1"/>
      </tp>
      <tp>
        <v>0.67788000000000004</v>
        <stp/>
        <stp>DELTA</stp>
        <stp>.SPY150630C201</stp>
        <tr r="G350" s="1"/>
      </tp>
      <tp t="s">
        <v>N/A</v>
        <stp/>
        <stp>DELTA</stp>
        <stp>.SPY150619P229</stp>
        <tr r="R336" s="1"/>
      </tp>
      <tp>
        <v>-0.30499999999999999</v>
        <stp/>
        <stp>DELTA</stp>
        <stp>.SPY150630P200</stp>
        <tr r="R349" s="1"/>
      </tp>
      <tp t="s">
        <v>N/A</v>
        <stp/>
        <stp>DELTA</stp>
        <stp>.SPY150619C229</stp>
        <tr r="G336" s="1"/>
      </tp>
      <tp>
        <v>0.69784999999999997</v>
        <stp/>
        <stp>DELTA</stp>
        <stp>.SPY150630C200</stp>
        <tr r="G349" s="1"/>
      </tp>
      <tp>
        <v>-0.36786999999999997</v>
        <stp/>
        <stp>DELTA</stp>
        <stp>.SPY150630P203</stp>
        <tr r="R352" s="1"/>
      </tp>
      <tp>
        <v>0.63446000000000002</v>
        <stp/>
        <stp>DELTA</stp>
        <stp>.SPY150630C203</stp>
        <tr r="G352" s="1"/>
      </tp>
      <tp>
        <v>-0.34586</v>
        <stp/>
        <stp>DELTA</stp>
        <stp>.SPY150630P202</stp>
        <tr r="R351" s="1"/>
      </tp>
      <tp>
        <v>0.65664999999999996</v>
        <stp/>
        <stp>DELTA</stp>
        <stp>.SPY150630C202</stp>
        <tr r="G351" s="1"/>
      </tp>
      <tp>
        <v>-0.41585</v>
        <stp/>
        <stp>DELTA</stp>
        <stp>.SPY150630P205</stp>
        <tr r="R354" s="1"/>
      </tp>
      <tp>
        <v>0.58567000000000002</v>
        <stp/>
        <stp>DELTA</stp>
        <stp>.SPY150630C205</stp>
        <tr r="G354" s="1"/>
      </tp>
      <tp>
        <v>-0.39133000000000001</v>
        <stp/>
        <stp>DELTA</stp>
        <stp>.SPY150630P204</stp>
        <tr r="R353" s="1"/>
      </tp>
      <tp>
        <v>0.61053999999999997</v>
        <stp/>
        <stp>DELTA</stp>
        <stp>.SPY150630C204</stp>
        <tr r="G353" s="1"/>
      </tp>
      <tp>
        <v>-0.46871000000000002</v>
        <stp/>
        <stp>DELTA</stp>
        <stp>.SPY150630P207</stp>
        <tr r="R356" s="1"/>
      </tp>
      <tp>
        <v>0.53183000000000002</v>
        <stp/>
        <stp>DELTA</stp>
        <stp>.SPY150630C207</stp>
        <tr r="G356" s="1"/>
      </tp>
      <tp>
        <v>-0.44166</v>
        <stp/>
        <stp>DELTA</stp>
        <stp>.SPY150630P206</stp>
        <tr r="R355" s="1"/>
      </tp>
      <tp>
        <v>0.55945999999999996</v>
        <stp/>
        <stp>DELTA</stp>
        <stp>.SPY150630C206</stp>
        <tr r="G355" s="1"/>
      </tp>
      <tp>
        <v>-0.86263999999999996</v>
        <stp/>
        <stp>DELTA</stp>
        <stp>.SPY150619P220</stp>
        <tr r="R327" s="1"/>
      </tp>
      <tp>
        <v>-0.52642</v>
        <stp/>
        <stp>DELTA</stp>
        <stp>.SPY150630P209</stp>
        <tr r="R358" s="1"/>
      </tp>
      <tp>
        <v>8.9690000000000006E-2</v>
        <stp/>
        <stp>DELTA</stp>
        <stp>.SPY150619C220</stp>
        <tr r="G327" s="1"/>
      </tp>
      <tp>
        <v>0.47209000000000001</v>
        <stp/>
        <stp>DELTA</stp>
        <stp>.SPY150630C209</stp>
        <tr r="G358" s="1"/>
      </tp>
      <tp>
        <v>-0.87680999999999998</v>
        <stp/>
        <stp>DELTA</stp>
        <stp>.SPY150619P221</stp>
        <tr r="R328" s="1"/>
      </tp>
      <tp>
        <v>-0.49708999999999998</v>
        <stp/>
        <stp>DELTA</stp>
        <stp>.SPY150630P208</stp>
        <tr r="R357" s="1"/>
      </tp>
      <tp>
        <v>6.9330000000000003E-2</v>
        <stp/>
        <stp>DELTA</stp>
        <stp>.SPY150619C221</stp>
        <tr r="G328" s="1"/>
      </tp>
      <tp>
        <v>0.50263000000000002</v>
        <stp/>
        <stp>DELTA</stp>
        <stp>.SPY150630C208</stp>
        <tr r="G357" s="1"/>
      </tp>
      <tp>
        <v>-0.88819000000000004</v>
        <stp/>
        <stp>DELTA</stp>
        <stp>.SPY150619P222</stp>
        <tr r="R329" s="1"/>
      </tp>
      <tp>
        <v>5.4600000000000003E-2</v>
        <stp/>
        <stp>DELTA</stp>
        <stp>.SPY150619C222</stp>
        <tr r="G329" s="1"/>
      </tp>
      <tp>
        <v>-0.89695000000000003</v>
        <stp/>
        <stp>DELTA</stp>
        <stp>.SPY150619P223</stp>
        <tr r="R330" s="1"/>
      </tp>
      <tp>
        <v>4.2529999999999998E-2</v>
        <stp/>
        <stp>DELTA</stp>
        <stp>.SPY150619C223</stp>
        <tr r="G330" s="1"/>
      </tp>
      <tp>
        <v>-0.90381</v>
        <stp/>
        <stp>DELTA</stp>
        <stp>.SPY150619P224</stp>
        <tr r="R331" s="1"/>
      </tp>
      <tp>
        <v>3.3369999999999997E-2</v>
        <stp/>
        <stp>DELTA</stp>
        <stp>.SPY150619C224</stp>
        <tr r="G331" s="1"/>
      </tp>
      <tp>
        <v>-0.90863000000000005</v>
        <stp/>
        <stp>DELTA</stp>
        <stp>.SPY150619P225</stp>
        <tr r="R332" s="1"/>
      </tp>
      <tp>
        <v>2.7660000000000001E-2</v>
        <stp/>
        <stp>DELTA</stp>
        <stp>.SPY150619C225</stp>
        <tr r="G332" s="1"/>
      </tp>
      <tp t="s">
        <v>N/A</v>
        <stp/>
        <stp>DELTA</stp>
        <stp>.SPY150619P226</stp>
        <tr r="R333" s="1"/>
      </tp>
      <tp t="s">
        <v>N/A</v>
        <stp/>
        <stp>DELTA</stp>
        <stp>.SPY150619C226</stp>
        <tr r="G333" s="1"/>
      </tp>
      <tp t="s">
        <v>N/A</v>
        <stp/>
        <stp>DELTA</stp>
        <stp>.SPY150619P227</stp>
        <tr r="R334" s="1"/>
      </tp>
      <tp t="s">
        <v>N/A</v>
        <stp/>
        <stp>DELTA</stp>
        <stp>.SPY150619C227</stp>
        <tr r="G334" s="1"/>
      </tp>
      <tp>
        <v>1.2789999999999999E-2</v>
        <stp/>
        <stp>GAMMA</stp>
        <stp>.SPY151219P201</stp>
        <tr r="T518" s="1"/>
      </tp>
      <tp t="s">
        <v>N/A</v>
        <stp/>
        <stp>GAMMA</stp>
        <stp>.SPY151231P229</stp>
        <tr r="T588" s="1"/>
      </tp>
      <tp>
        <v>1.355E-2</v>
        <stp/>
        <stp>GAMMA</stp>
        <stp>.SPY151219C201</stp>
        <tr r="I518" s="1"/>
      </tp>
      <tp t="s">
        <v>N/A</v>
        <stp/>
        <stp>GAMMA</stp>
        <stp>.SPY151231C229</stp>
        <tr r="I588" s="1"/>
      </tp>
      <tp>
        <v>1.2529999999999999E-2</v>
        <stp/>
        <stp>GAMMA</stp>
        <stp>.SPY151219P200</stp>
        <tr r="T517" s="1"/>
      </tp>
      <tp t="s">
        <v>N/A</v>
        <stp/>
        <stp>GAMMA</stp>
        <stp>.SPY151231P228</stp>
        <tr r="T587" s="1"/>
      </tp>
      <tp>
        <v>1.329E-2</v>
        <stp/>
        <stp>GAMMA</stp>
        <stp>.SPY151219C200</stp>
        <tr r="I517" s="1"/>
      </tp>
      <tp t="s">
        <v>N/A</v>
        <stp/>
        <stp>GAMMA</stp>
        <stp>.SPY151231C228</stp>
        <tr r="I587" s="1"/>
      </tp>
      <tp>
        <v>1.328E-2</v>
        <stp/>
        <stp>GAMMA</stp>
        <stp>.SPY151219P203</stp>
        <tr r="T520" s="1"/>
      </tp>
      <tp>
        <v>1.3990000000000001E-2</v>
        <stp/>
        <stp>GAMMA</stp>
        <stp>.SPY151219C203</stp>
        <tr r="I520" s="1"/>
      </tp>
      <tp>
        <v>1.304E-2</v>
        <stp/>
        <stp>GAMMA</stp>
        <stp>.SPY151219P202</stp>
        <tr r="T519" s="1"/>
      </tp>
      <tp>
        <v>1.375E-2</v>
        <stp/>
        <stp>GAMMA</stp>
        <stp>.SPY151219C202</stp>
        <tr r="I519" s="1"/>
      </tp>
      <tp>
        <v>1.375E-2</v>
        <stp/>
        <stp>GAMMA</stp>
        <stp>.SPY151219P205</stp>
        <tr r="T522" s="1"/>
      </tp>
      <tp>
        <v>1.452E-2</v>
        <stp/>
        <stp>GAMMA</stp>
        <stp>.SPY151219C205</stp>
        <tr r="I522" s="1"/>
      </tp>
      <tp>
        <v>1.3509999999999999E-2</v>
        <stp/>
        <stp>GAMMA</stp>
        <stp>.SPY151219P204</stp>
        <tr r="T521" s="1"/>
      </tp>
      <tp>
        <v>1.423E-2</v>
        <stp/>
        <stp>GAMMA</stp>
        <stp>.SPY151219C204</stp>
        <tr r="I521" s="1"/>
      </tp>
      <tp>
        <v>1.418E-2</v>
        <stp/>
        <stp>GAMMA</stp>
        <stp>.SPY151219P207</stp>
        <tr r="T524" s="1"/>
      </tp>
      <tp>
        <v>1.49E-2</v>
        <stp/>
        <stp>GAMMA</stp>
        <stp>.SPY151219C207</stp>
        <tr r="I524" s="1"/>
      </tp>
      <tp>
        <v>1.3979999999999999E-2</v>
        <stp/>
        <stp>GAMMA</stp>
        <stp>.SPY151219P206</stp>
        <tr r="T523" s="1"/>
      </tp>
      <tp>
        <v>1.47E-2</v>
        <stp/>
        <stp>GAMMA</stp>
        <stp>.SPY151219C206</stp>
        <tr r="I523" s="1"/>
      </tp>
      <tp>
        <v>1.453E-2</v>
        <stp/>
        <stp>GAMMA</stp>
        <stp>.SPY151219P209</stp>
        <tr r="T526" s="1"/>
      </tp>
      <tp>
        <v>1.4189999999999999E-2</v>
        <stp/>
        <stp>GAMMA</stp>
        <stp>.SPY151231P221</stp>
        <tr r="T580" s="1"/>
      </tp>
      <tp>
        <v>1.521E-2</v>
        <stp/>
        <stp>GAMMA</stp>
        <stp>.SPY151219C209</stp>
        <tr r="I526" s="1"/>
      </tp>
      <tp>
        <v>1.472E-2</v>
        <stp/>
        <stp>GAMMA</stp>
        <stp>.SPY151231C221</stp>
        <tr r="I580" s="1"/>
      </tp>
      <tp>
        <v>1.435E-2</v>
        <stp/>
        <stp>GAMMA</stp>
        <stp>.SPY151219P208</stp>
        <tr r="T525" s="1"/>
      </tp>
      <tp>
        <v>1.4370000000000001E-2</v>
        <stp/>
        <stp>GAMMA</stp>
        <stp>.SPY151231P220</stp>
        <tr r="T579" s="1"/>
      </tp>
      <tp>
        <v>1.503E-2</v>
        <stp/>
        <stp>GAMMA</stp>
        <stp>.SPY151219C208</stp>
        <tr r="I525" s="1"/>
      </tp>
      <tp>
        <v>1.498E-2</v>
        <stp/>
        <stp>GAMMA</stp>
        <stp>.SPY151231C220</stp>
        <tr r="I579" s="1"/>
      </tp>
      <tp>
        <v>1.371E-2</v>
        <stp/>
        <stp>GAMMA</stp>
        <stp>.SPY151231P223</stp>
        <tr r="T582" s="1"/>
      </tp>
      <tp>
        <v>1.4160000000000001E-2</v>
        <stp/>
        <stp>GAMMA</stp>
        <stp>.SPY151231C223</stp>
        <tr r="I582" s="1"/>
      </tp>
      <tp>
        <v>1.396E-2</v>
        <stp/>
        <stp>GAMMA</stp>
        <stp>.SPY151231P222</stp>
        <tr r="T581" s="1"/>
      </tp>
      <tp>
        <v>1.4460000000000001E-2</v>
        <stp/>
        <stp>GAMMA</stp>
        <stp>.SPY151231C222</stp>
        <tr r="I581" s="1"/>
      </tp>
      <tp>
        <v>1.3050000000000001E-2</v>
        <stp/>
        <stp>GAMMA</stp>
        <stp>.SPY151231P225</stp>
        <tr r="T584" s="1"/>
      </tp>
      <tp>
        <v>1.345E-2</v>
        <stp/>
        <stp>GAMMA</stp>
        <stp>.SPY151231C225</stp>
        <tr r="I584" s="1"/>
      </tp>
      <tp>
        <v>1.3429999999999999E-2</v>
        <stp/>
        <stp>GAMMA</stp>
        <stp>.SPY151231P224</stp>
        <tr r="T583" s="1"/>
      </tp>
      <tp>
        <v>1.383E-2</v>
        <stp/>
        <stp>GAMMA</stp>
        <stp>.SPY151231C224</stp>
        <tr r="I583" s="1"/>
      </tp>
      <tp t="s">
        <v>N/A</v>
        <stp/>
        <stp>GAMMA</stp>
        <stp>.SPY151231P227</stp>
        <tr r="T586" s="1"/>
      </tp>
      <tp t="s">
        <v>N/A</v>
        <stp/>
        <stp>GAMMA</stp>
        <stp>.SPY151231C227</stp>
        <tr r="I586" s="1"/>
      </tp>
      <tp t="s">
        <v>N/A</v>
        <stp/>
        <stp>GAMMA</stp>
        <stp>.SPY151231P226</stp>
        <tr r="T585" s="1"/>
      </tp>
      <tp t="s">
        <v>N/A</v>
        <stp/>
        <stp>GAMMA</stp>
        <stp>.SPY151231C226</stp>
        <tr r="I585" s="1"/>
      </tp>
      <tp>
        <v>-0.82177</v>
        <stp/>
        <stp>DELTA</stp>
        <stp>.SPY150619P218</stp>
        <tr r="R325" s="1"/>
      </tp>
      <tp>
        <v>0.14280999999999999</v>
        <stp/>
        <stp>DELTA</stp>
        <stp>.SPY150619C218</stp>
        <tr r="G325" s="1"/>
      </tp>
      <tp>
        <v>-0.84275999999999995</v>
        <stp/>
        <stp>DELTA</stp>
        <stp>.SPY150619P219</stp>
        <tr r="R326" s="1"/>
      </tp>
      <tp>
        <v>0.1145</v>
        <stp/>
        <stp>DELTA</stp>
        <stp>.SPY150619C219</stp>
        <tr r="G326" s="1"/>
      </tp>
      <tp>
        <v>-0.56074000000000002</v>
        <stp/>
        <stp>DELTA</stp>
        <stp>.SPY150619P210</stp>
        <tr r="R317" s="1"/>
      </tp>
      <tp>
        <v>0.43653999999999998</v>
        <stp/>
        <stp>DELTA</stp>
        <stp>.SPY150619C210</stp>
        <tr r="G317" s="1"/>
      </tp>
      <tp>
        <v>-0.59392</v>
        <stp/>
        <stp>DELTA</stp>
        <stp>.SPY150619P211</stp>
        <tr r="R318" s="1"/>
      </tp>
      <tp>
        <v>0.40092</v>
        <stp/>
        <stp>DELTA</stp>
        <stp>.SPY150619C211</stp>
        <tr r="G318" s="1"/>
      </tp>
      <tp>
        <v>-0.62865000000000004</v>
        <stp/>
        <stp>DELTA</stp>
        <stp>.SPY150619P212</stp>
        <tr r="R319" s="1"/>
      </tp>
      <tp>
        <v>0.36364999999999997</v>
        <stp/>
        <stp>DELTA</stp>
        <stp>.SPY150619C212</stp>
        <tr r="G319" s="1"/>
      </tp>
      <tp>
        <v>-0.66315000000000002</v>
        <stp/>
        <stp>DELTA</stp>
        <stp>.SPY150619P213</stp>
        <tr r="R320" s="1"/>
      </tp>
      <tp>
        <v>0.32566000000000001</v>
        <stp/>
        <stp>DELTA</stp>
        <stp>.SPY150619C213</stp>
        <tr r="G320" s="1"/>
      </tp>
      <tp>
        <v>-0.69779999999999998</v>
        <stp/>
        <stp>DELTA</stp>
        <stp>.SPY150619P214</stp>
        <tr r="R321" s="1"/>
      </tp>
      <tp>
        <v>0.28720000000000001</v>
        <stp/>
        <stp>DELTA</stp>
        <stp>.SPY150619C214</stp>
        <tr r="G321" s="1"/>
      </tp>
      <tp>
        <v>-0.73202999999999996</v>
        <stp/>
        <stp>DELTA</stp>
        <stp>.SPY150619P215</stp>
        <tr r="R322" s="1"/>
      </tp>
      <tp>
        <v>0.24907000000000001</v>
        <stp/>
        <stp>DELTA</stp>
        <stp>.SPY150619C215</stp>
        <tr r="G322" s="1"/>
      </tp>
      <tp>
        <v>-0.76468000000000003</v>
        <stp/>
        <stp>DELTA</stp>
        <stp>.SPY150619P216</stp>
        <tr r="R323" s="1"/>
      </tp>
      <tp>
        <v>0.21154999999999999</v>
        <stp/>
        <stp>DELTA</stp>
        <stp>.SPY150619C216</stp>
        <tr r="G323" s="1"/>
      </tp>
      <tp>
        <v>-0.79408000000000001</v>
        <stp/>
        <stp>DELTA</stp>
        <stp>.SPY150619P217</stp>
        <tr r="R324" s="1"/>
      </tp>
      <tp>
        <v>0.17682</v>
        <stp/>
        <stp>DELTA</stp>
        <stp>.SPY150619C217</stp>
        <tr r="G324" s="1"/>
      </tp>
      <tp>
        <v>1.4800000000000001E-2</v>
        <stp/>
        <stp>GAMMA</stp>
        <stp>.SPY151219P211</stp>
        <tr r="T528" s="1"/>
      </tp>
      <tp>
        <v>1.55E-2</v>
        <stp/>
        <stp>GAMMA</stp>
        <stp>.SPY151219C211</stp>
        <tr r="I528" s="1"/>
      </tp>
      <tp>
        <v>1.4670000000000001E-2</v>
        <stp/>
        <stp>GAMMA</stp>
        <stp>.SPY151219P210</stp>
        <tr r="T527" s="1"/>
      </tp>
      <tp>
        <v>1.54E-2</v>
        <stp/>
        <stp>GAMMA</stp>
        <stp>.SPY151219C210</stp>
        <tr r="I527" s="1"/>
      </tp>
      <tp>
        <v>1.4959999999999999E-2</v>
        <stp/>
        <stp>GAMMA</stp>
        <stp>.SPY151219P213</stp>
        <tr r="T530" s="1"/>
      </tp>
      <tp>
        <v>1.5689999999999999E-2</v>
        <stp/>
        <stp>GAMMA</stp>
        <stp>.SPY151219C213</stp>
        <tr r="I530" s="1"/>
      </tp>
      <tp>
        <v>1.4919999999999999E-2</v>
        <stp/>
        <stp>GAMMA</stp>
        <stp>.SPY151219P212</stp>
        <tr r="T529" s="1"/>
      </tp>
      <tp>
        <v>1.5610000000000001E-2</v>
        <stp/>
        <stp>GAMMA</stp>
        <stp>.SPY151219C212</stp>
        <tr r="I529" s="1"/>
      </tp>
      <tp>
        <v>1.502E-2</v>
        <stp/>
        <stp>GAMMA</stp>
        <stp>.SPY151219P215</stp>
        <tr r="T532" s="1"/>
      </tp>
      <tp>
        <v>1.576E-2</v>
        <stp/>
        <stp>GAMMA</stp>
        <stp>.SPY151219C215</stp>
        <tr r="I532" s="1"/>
      </tp>
      <tp>
        <v>1.5010000000000001E-2</v>
        <stp/>
        <stp>GAMMA</stp>
        <stp>.SPY151219P214</stp>
        <tr r="T531" s="1"/>
      </tp>
      <tp>
        <v>1.5740000000000001E-2</v>
        <stp/>
        <stp>GAMMA</stp>
        <stp>.SPY151219C214</stp>
        <tr r="I531" s="1"/>
      </tp>
      <tp>
        <v>1.4959999999999999E-2</v>
        <stp/>
        <stp>GAMMA</stp>
        <stp>.SPY151219P217</stp>
        <tr r="T534" s="1"/>
      </tp>
      <tp>
        <v>1.567E-2</v>
        <stp/>
        <stp>GAMMA</stp>
        <stp>.SPY151219C217</stp>
        <tr r="I534" s="1"/>
      </tp>
      <tp>
        <v>1.4999999999999999E-2</v>
        <stp/>
        <stp>GAMMA</stp>
        <stp>.SPY151219P216</stp>
        <tr r="T533" s="1"/>
      </tp>
      <tp>
        <v>1.5720000000000001E-2</v>
        <stp/>
        <stp>GAMMA</stp>
        <stp>.SPY151219C216</stp>
        <tr r="I533" s="1"/>
      </tp>
      <tp>
        <v>1.474E-2</v>
        <stp/>
        <stp>GAMMA</stp>
        <stp>.SPY151219P219</stp>
        <tr r="T536" s="1"/>
      </tp>
      <tp>
        <v>1.5429999999999999E-2</v>
        <stp/>
        <stp>GAMMA</stp>
        <stp>.SPY151219C219</stp>
        <tr r="I536" s="1"/>
      </tp>
      <tp>
        <v>1.486E-2</v>
        <stp/>
        <stp>GAMMA</stp>
        <stp>.SPY151219P218</stp>
        <tr r="T535" s="1"/>
      </tp>
      <tp>
        <v>1.5570000000000001E-2</v>
        <stp/>
        <stp>GAMMA</stp>
        <stp>.SPY151219C218</stp>
        <tr r="I535" s="1"/>
      </tp>
      <tp>
        <v>-0.49630999999999997</v>
        <stp/>
        <stp>DELTA</stp>
        <stp>.SPY150619P208</stp>
        <tr r="R315" s="1"/>
      </tp>
      <tp>
        <v>-0.87292000000000003</v>
        <stp/>
        <stp>DELTA</stp>
        <stp>.SPY150630P221</stp>
        <tr r="R370" s="1"/>
      </tp>
      <tp>
        <v>0.50361</v>
        <stp/>
        <stp>DELTA</stp>
        <stp>.SPY150619C208</stp>
        <tr r="G315" s="1"/>
      </tp>
      <tp>
        <v>8.2949999999999996E-2</v>
        <stp/>
        <stp>DELTA</stp>
        <stp>.SPY150630C221</stp>
        <tr r="G370" s="1"/>
      </tp>
      <tp>
        <v>-0.52795000000000003</v>
        <stp/>
        <stp>DELTA</stp>
        <stp>.SPY150619P209</stp>
        <tr r="R316" s="1"/>
      </tp>
      <tp>
        <v>-0.85953999999999997</v>
        <stp/>
        <stp>DELTA</stp>
        <stp>.SPY150630P220</stp>
        <tr r="R369" s="1"/>
      </tp>
      <tp>
        <v>0.47087000000000001</v>
        <stp/>
        <stp>DELTA</stp>
        <stp>.SPY150619C209</stp>
        <tr r="G316" s="1"/>
      </tp>
      <tp>
        <v>0.10462</v>
        <stp/>
        <stp>DELTA</stp>
        <stp>.SPY150630C220</stp>
        <tr r="G369" s="1"/>
      </tp>
      <tp>
        <v>-0.90347</v>
        <stp/>
        <stp>DELTA</stp>
        <stp>.SPY150630P223</stp>
        <tr r="R372" s="1"/>
      </tp>
      <tp>
        <v>5.0180000000000002E-2</v>
        <stp/>
        <stp>DELTA</stp>
        <stp>.SPY150630C223</stp>
        <tr r="G372" s="1"/>
      </tp>
      <tp>
        <v>-0.89171999999999996</v>
        <stp/>
        <stp>DELTA</stp>
        <stp>.SPY150630P222</stp>
        <tr r="R371" s="1"/>
      </tp>
      <tp>
        <v>6.4269999999999994E-2</v>
        <stp/>
        <stp>DELTA</stp>
        <stp>.SPY150630C222</stp>
        <tr r="G371" s="1"/>
      </tp>
      <tp>
        <v>-0.91813</v>
        <stp/>
        <stp>DELTA</stp>
        <stp>.SPY150630P225</stp>
        <tr r="R374" s="1"/>
      </tp>
      <tp>
        <v>3.0949999999999998E-2</v>
        <stp/>
        <stp>DELTA</stp>
        <stp>.SPY150630C225</stp>
        <tr r="G374" s="1"/>
      </tp>
      <tp>
        <v>-0.91154999999999997</v>
        <stp/>
        <stp>DELTA</stp>
        <stp>.SPY150630P224</stp>
        <tr r="R373" s="1"/>
      </tp>
      <tp>
        <v>3.8589999999999999E-2</v>
        <stp/>
        <stp>DELTA</stp>
        <stp>.SPY150630C224</stp>
        <tr r="G373" s="1"/>
      </tp>
      <tp t="s">
        <v>N/A</v>
        <stp/>
        <stp>DELTA</stp>
        <stp>.SPY150630P227</stp>
        <tr r="R376" s="1"/>
      </tp>
      <tp t="s">
        <v>N/A</v>
        <stp/>
        <stp>DELTA</stp>
        <stp>.SPY150630C227</stp>
        <tr r="G376" s="1"/>
      </tp>
      <tp t="s">
        <v>N/A</v>
        <stp/>
        <stp>DELTA</stp>
        <stp>.SPY150630P226</stp>
        <tr r="R375" s="1"/>
      </tp>
      <tp t="s">
        <v>N/A</v>
        <stp/>
        <stp>DELTA</stp>
        <stp>.SPY150630C226</stp>
        <tr r="G375" s="1"/>
      </tp>
      <tp>
        <v>-0.29254999999999998</v>
        <stp/>
        <stp>DELTA</stp>
        <stp>.SPY150619P200</stp>
        <tr r="R307" s="1"/>
      </tp>
      <tp t="s">
        <v>N/A</v>
        <stp/>
        <stp>DELTA</stp>
        <stp>.SPY150630P229</stp>
        <tr r="R378" s="1"/>
      </tp>
      <tp>
        <v>0.70816999999999997</v>
        <stp/>
        <stp>DELTA</stp>
        <stp>.SPY150619C200</stp>
        <tr r="G307" s="1"/>
      </tp>
      <tp t="s">
        <v>N/A</v>
        <stp/>
        <stp>DELTA</stp>
        <stp>.SPY150630C229</stp>
        <tr r="G378" s="1"/>
      </tp>
      <tp>
        <v>-0.31317</v>
        <stp/>
        <stp>DELTA</stp>
        <stp>.SPY150619P201</stp>
        <tr r="R308" s="1"/>
      </tp>
      <tp t="s">
        <v>N/A</v>
        <stp/>
        <stp>DELTA</stp>
        <stp>.SPY150630P228</stp>
        <tr r="R377" s="1"/>
      </tp>
      <tp>
        <v>0.68803000000000003</v>
        <stp/>
        <stp>DELTA</stp>
        <stp>.SPY150619C201</stp>
        <tr r="G308" s="1"/>
      </tp>
      <tp t="s">
        <v>N/A</v>
        <stp/>
        <stp>DELTA</stp>
        <stp>.SPY150630C228</stp>
        <tr r="G377" s="1"/>
      </tp>
      <tp>
        <v>-0.33550999999999997</v>
        <stp/>
        <stp>DELTA</stp>
        <stp>.SPY150619P202</stp>
        <tr r="R309" s="1"/>
      </tp>
      <tp>
        <v>0.66615999999999997</v>
        <stp/>
        <stp>DELTA</stp>
        <stp>.SPY150619C202</stp>
        <tr r="G309" s="1"/>
      </tp>
      <tp>
        <v>-0.35859999999999997</v>
        <stp/>
        <stp>DELTA</stp>
        <stp>.SPY150619P203</stp>
        <tr r="R310" s="1"/>
      </tp>
      <tp>
        <v>0.64297000000000004</v>
        <stp/>
        <stp>DELTA</stp>
        <stp>.SPY150619C203</stp>
        <tr r="G310" s="1"/>
      </tp>
      <tp>
        <v>-0.38323000000000002</v>
        <stp/>
        <stp>DELTA</stp>
        <stp>.SPY150619P204</stp>
        <tr r="R311" s="1"/>
      </tp>
      <tp>
        <v>0.61783999999999994</v>
        <stp/>
        <stp>DELTA</stp>
        <stp>.SPY150619C204</stp>
        <tr r="G311" s="1"/>
      </tp>
      <tp>
        <v>-0.40937000000000001</v>
        <stp/>
        <stp>DELTA</stp>
        <stp>.SPY150619P205</stp>
        <tr r="R312" s="1"/>
      </tp>
      <tp>
        <v>0.59179999999999999</v>
        <stp/>
        <stp>DELTA</stp>
        <stp>.SPY150619C205</stp>
        <tr r="G312" s="1"/>
      </tp>
      <tp>
        <v>-0.43694</v>
        <stp/>
        <stp>DELTA</stp>
        <stp>.SPY150619P206</stp>
        <tr r="R313" s="1"/>
      </tp>
      <tp>
        <v>0.56408000000000003</v>
        <stp/>
        <stp>DELTA</stp>
        <stp>.SPY150619C206</stp>
        <tr r="G313" s="1"/>
      </tp>
      <tp>
        <v>-0.46589999999999998</v>
        <stp/>
        <stp>DELTA</stp>
        <stp>.SPY150619P207</stp>
        <tr r="R314" s="1"/>
      </tp>
      <tp>
        <v>0.53471999999999997</v>
        <stp/>
        <stp>DELTA</stp>
        <stp>.SPY150619C207</stp>
        <tr r="G314" s="1"/>
      </tp>
      <tp>
        <v>-0.17041000000000001</v>
        <stp/>
        <stp>DELTA</stp>
        <stp>.SPY150630P191</stp>
        <tr r="R340" s="1"/>
      </tp>
      <tp>
        <v>0.83018000000000003</v>
        <stp/>
        <stp>DELTA</stp>
        <stp>.SPY150630C191</stp>
        <tr r="G340" s="1"/>
      </tp>
      <tp>
        <v>-0.1593</v>
        <stp/>
        <stp>DELTA</stp>
        <stp>.SPY150630P190</stp>
        <tr r="R339" s="1"/>
      </tp>
      <tp>
        <v>0.84072999999999998</v>
        <stp/>
        <stp>DELTA</stp>
        <stp>.SPY150630C190</stp>
        <tr r="G339" s="1"/>
      </tp>
      <tp>
        <v>-0.19444</v>
        <stp/>
        <stp>DELTA</stp>
        <stp>.SPY150630P193</stp>
        <tr r="R342" s="1"/>
      </tp>
      <tp>
        <v>0.80686999999999998</v>
        <stp/>
        <stp>DELTA</stp>
        <stp>.SPY150630C193</stp>
        <tr r="G342" s="1"/>
      </tp>
      <tp>
        <v>-0.18204000000000001</v>
        <stp/>
        <stp>DELTA</stp>
        <stp>.SPY150630P192</stp>
        <tr r="R341" s="1"/>
      </tp>
      <tp>
        <v>0.81886000000000003</v>
        <stp/>
        <stp>DELTA</stp>
        <stp>.SPY150630C192</stp>
        <tr r="G341" s="1"/>
      </tp>
      <tp>
        <v>-0.22123000000000001</v>
        <stp/>
        <stp>DELTA</stp>
        <stp>.SPY150630P195</stp>
        <tr r="R344" s="1"/>
      </tp>
      <tp>
        <v>0.77983999999999998</v>
        <stp/>
        <stp>DELTA</stp>
        <stp>.SPY150630C195</stp>
        <tr r="G344" s="1"/>
      </tp>
      <tp>
        <v>-0.20744000000000001</v>
        <stp/>
        <stp>DELTA</stp>
        <stp>.SPY150630P194</stp>
        <tr r="R343" s="1"/>
      </tp>
      <tp>
        <v>0.79401999999999995</v>
        <stp/>
        <stp>DELTA</stp>
        <stp>.SPY150630C194</stp>
        <tr r="G343" s="1"/>
      </tp>
      <tp>
        <v>-0.25197999999999998</v>
        <stp/>
        <stp>DELTA</stp>
        <stp>.SPY150630P197</stp>
        <tr r="R346" s="1"/>
      </tp>
      <tp>
        <v>0.75056</v>
        <stp/>
        <stp>DELTA</stp>
        <stp>.SPY150630C197</stp>
        <tr r="G346" s="1"/>
      </tp>
      <tp>
        <v>-0.23610999999999999</v>
        <stp/>
        <stp>DELTA</stp>
        <stp>.SPY150630P196</stp>
        <tr r="R345" s="1"/>
      </tp>
      <tp>
        <v>0.76509000000000005</v>
        <stp/>
        <stp>DELTA</stp>
        <stp>.SPY150630C196</stp>
        <tr r="G345" s="1"/>
      </tp>
      <tp>
        <v>-0.28628999999999999</v>
        <stp/>
        <stp>DELTA</stp>
        <stp>.SPY150630P199</stp>
        <tr r="R348" s="1"/>
      </tp>
      <tp>
        <v>0.71658999999999995</v>
        <stp/>
        <stp>DELTA</stp>
        <stp>.SPY150630C199</stp>
        <tr r="G348" s="1"/>
      </tp>
      <tp>
        <v>-0.26867000000000002</v>
        <stp/>
        <stp>DELTA</stp>
        <stp>.SPY150630P198</stp>
        <tr r="R347" s="1"/>
      </tp>
      <tp>
        <v>0.73331000000000002</v>
        <stp/>
        <stp>DELTA</stp>
        <stp>.SPY150630C198</stp>
        <tr r="G347" s="1"/>
      </tp>
      <tp>
        <v>1.206E-2</v>
        <stp/>
        <stp>GAMMA</stp>
        <stp>.SPY151231P199</stp>
        <tr r="T558" s="1"/>
      </tp>
      <tp>
        <v>1.289E-2</v>
        <stp/>
        <stp>GAMMA</stp>
        <stp>.SPY151231C199</stp>
        <tr r="I558" s="1"/>
      </tp>
      <tp>
        <v>1.1809999999999999E-2</v>
        <stp/>
        <stp>GAMMA</stp>
        <stp>.SPY151231P198</stp>
        <tr r="T557" s="1"/>
      </tp>
      <tp>
        <v>1.26E-2</v>
        <stp/>
        <stp>GAMMA</stp>
        <stp>.SPY151231C198</stp>
        <tr r="I557" s="1"/>
      </tp>
      <tp>
        <v>1.001E-2</v>
        <stp/>
        <stp>GAMMA</stp>
        <stp>.SPY151231P191</stp>
        <tr r="T550" s="1"/>
      </tp>
      <tp>
        <v>1.081E-2</v>
        <stp/>
        <stp>GAMMA</stp>
        <stp>.SPY151231C191</stp>
        <tr r="I550" s="1"/>
      </tp>
      <tp>
        <v>9.7599999999999996E-3</v>
        <stp/>
        <stp>GAMMA</stp>
        <stp>.SPY151231P190</stp>
        <tr r="T549" s="1"/>
      </tp>
      <tp>
        <v>1.056E-2</v>
        <stp/>
        <stp>GAMMA</stp>
        <stp>.SPY151231C190</stp>
        <tr r="I549" s="1"/>
      </tp>
      <tp>
        <v>1.052E-2</v>
        <stp/>
        <stp>GAMMA</stp>
        <stp>.SPY151231P193</stp>
        <tr r="T552" s="1"/>
      </tp>
      <tp>
        <v>1.141E-2</v>
        <stp/>
        <stp>GAMMA</stp>
        <stp>.SPY151231C193</stp>
        <tr r="I552" s="1"/>
      </tp>
      <tp>
        <v>1.027E-2</v>
        <stp/>
        <stp>GAMMA</stp>
        <stp>.SPY151231P192</stp>
        <tr r="T551" s="1"/>
      </tp>
      <tp>
        <v>1.107E-2</v>
        <stp/>
        <stp>GAMMA</stp>
        <stp>.SPY151231C192</stp>
        <tr r="I551" s="1"/>
      </tp>
      <tp>
        <v>1.1050000000000001E-2</v>
        <stp/>
        <stp>GAMMA</stp>
        <stp>.SPY151231P195</stp>
        <tr r="T554" s="1"/>
      </tp>
      <tp>
        <v>1.187E-2</v>
        <stp/>
        <stp>GAMMA</stp>
        <stp>.SPY151231C195</stp>
        <tr r="I554" s="1"/>
      </tp>
      <tp>
        <v>1.0789999999999999E-2</v>
        <stp/>
        <stp>GAMMA</stp>
        <stp>.SPY151231P194</stp>
        <tr r="T553" s="1"/>
      </tp>
      <tp>
        <v>1.158E-2</v>
        <stp/>
        <stp>GAMMA</stp>
        <stp>.SPY151231C194</stp>
        <tr r="I553" s="1"/>
      </tp>
      <tp>
        <v>1.1560000000000001E-2</v>
        <stp/>
        <stp>GAMMA</stp>
        <stp>.SPY151231P197</stp>
        <tr r="T556" s="1"/>
      </tp>
      <tp>
        <v>1.235E-2</v>
        <stp/>
        <stp>GAMMA</stp>
        <stp>.SPY151231C197</stp>
        <tr r="I556" s="1"/>
      </tp>
      <tp>
        <v>1.1299999999999999E-2</v>
        <stp/>
        <stp>GAMMA</stp>
        <stp>.SPY151231P196</stp>
        <tr r="T555" s="1"/>
      </tp>
      <tp>
        <v>1.217E-2</v>
        <stp/>
        <stp>GAMMA</stp>
        <stp>.SPY151231C196</stp>
        <tr r="I555" s="1"/>
      </tp>
      <tp>
        <v>-0.25419999999999998</v>
        <stp/>
        <stp>DELTA</stp>
        <stp>.SPY150619P198</stp>
        <tr r="R305" s="1"/>
      </tp>
      <tp>
        <v>0.74492000000000003</v>
        <stp/>
        <stp>DELTA</stp>
        <stp>.SPY150619C198</stp>
        <tr r="G305" s="1"/>
      </tp>
      <tp>
        <v>-0.27279999999999999</v>
        <stp/>
        <stp>DELTA</stp>
        <stp>.SPY150619P199</stp>
        <tr r="R306" s="1"/>
      </tp>
      <tp>
        <v>0.72689999999999999</v>
        <stp/>
        <stp>DELTA</stp>
        <stp>.SPY150619C199</stp>
        <tr r="G306" s="1"/>
      </tp>
      <tp>
        <v>-0.14396</v>
        <stp/>
        <stp>DELTA</stp>
        <stp>.SPY150619P190</stp>
        <tr r="R297" s="1"/>
      </tp>
      <tp>
        <v>0.85392000000000001</v>
        <stp/>
        <stp>DELTA</stp>
        <stp>.SPY150619C190</stp>
        <tr r="G297" s="1"/>
      </tp>
      <tp>
        <v>-0.15454000000000001</v>
        <stp/>
        <stp>DELTA</stp>
        <stp>.SPY150619P191</stp>
        <tr r="R298" s="1"/>
      </tp>
      <tp>
        <v>0.84275999999999995</v>
        <stp/>
        <stp>DELTA</stp>
        <stp>.SPY150619C191</stp>
        <tr r="G298" s="1"/>
      </tp>
      <tp>
        <v>-0.16625000000000001</v>
        <stp/>
        <stp>DELTA</stp>
        <stp>.SPY150619P192</stp>
        <tr r="R299" s="1"/>
      </tp>
      <tp>
        <v>0.83162000000000003</v>
        <stp/>
        <stp>DELTA</stp>
        <stp>.SPY150619C192</stp>
        <tr r="G299" s="1"/>
      </tp>
      <tp>
        <v>-0.17831</v>
        <stp/>
        <stp>DELTA</stp>
        <stp>.SPY150619P193</stp>
        <tr r="R300" s="1"/>
      </tp>
      <tp>
        <v>0.81976000000000004</v>
        <stp/>
        <stp>DELTA</stp>
        <stp>.SPY150619C193</stp>
        <tr r="G300" s="1"/>
      </tp>
      <tp>
        <v>-0.19148000000000001</v>
        <stp/>
        <stp>DELTA</stp>
        <stp>.SPY150619P194</stp>
        <tr r="R301" s="1"/>
      </tp>
      <tp>
        <v>0.80715000000000003</v>
        <stp/>
        <stp>DELTA</stp>
        <stp>.SPY150619C194</stp>
        <tr r="G301" s="1"/>
      </tp>
      <tp>
        <v>-0.20599999999999999</v>
        <stp/>
        <stp>DELTA</stp>
        <stp>.SPY150619P195</stp>
        <tr r="R302" s="1"/>
      </tp>
      <tp>
        <v>0.79291999999999996</v>
        <stp/>
        <stp>DELTA</stp>
        <stp>.SPY150619C195</stp>
        <tr r="G302" s="1"/>
      </tp>
      <tp>
        <v>-0.22094</v>
        <stp/>
        <stp>DELTA</stp>
        <stp>.SPY150619P196</stp>
        <tr r="R303" s="1"/>
      </tp>
      <tp>
        <v>0.77780000000000005</v>
        <stp/>
        <stp>DELTA</stp>
        <stp>.SPY150619C196</stp>
        <tr r="G303" s="1"/>
      </tp>
      <tp>
        <v>-0.23710999999999999</v>
        <stp/>
        <stp>DELTA</stp>
        <stp>.SPY150619P197</stp>
        <tr r="R304" s="1"/>
      </tp>
      <tp>
        <v>0.76195999999999997</v>
        <stp/>
        <stp>DELTA</stp>
        <stp>.SPY150619C197</stp>
        <tr r="G304" s="1"/>
      </tp>
      <tp>
        <v>1.014E-2</v>
        <stp/>
        <stp>GAMMA</stp>
        <stp>.SPY151219P191</stp>
        <tr r="T508" s="1"/>
      </tp>
      <tp>
        <v>1.094E-2</v>
        <stp/>
        <stp>GAMMA</stp>
        <stp>.SPY151219C191</stp>
        <tr r="I508" s="1"/>
      </tp>
      <tp>
        <v>9.8799999999999999E-3</v>
        <stp/>
        <stp>GAMMA</stp>
        <stp>.SPY151219P190</stp>
        <tr r="T507" s="1"/>
      </tp>
      <tp>
        <v>1.0670000000000001E-2</v>
        <stp/>
        <stp>GAMMA</stp>
        <stp>.SPY151219C190</stp>
        <tr r="I507" s="1"/>
      </tp>
      <tp>
        <v>1.0670000000000001E-2</v>
        <stp/>
        <stp>GAMMA</stp>
        <stp>.SPY151219P193</stp>
        <tr r="T510" s="1"/>
      </tp>
      <tp>
        <v>1.1509999999999999E-2</v>
        <stp/>
        <stp>GAMMA</stp>
        <stp>.SPY151219C193</stp>
        <tr r="I510" s="1"/>
      </tp>
      <tp>
        <v>1.04E-2</v>
        <stp/>
        <stp>GAMMA</stp>
        <stp>.SPY151219P192</stp>
        <tr r="T509" s="1"/>
      </tp>
      <tp>
        <v>1.123E-2</v>
        <stp/>
        <stp>GAMMA</stp>
        <stp>.SPY151219C192</stp>
        <tr r="I509" s="1"/>
      </tp>
      <tp>
        <v>1.12E-2</v>
        <stp/>
        <stp>GAMMA</stp>
        <stp>.SPY151219P195</stp>
        <tr r="T512" s="1"/>
      </tp>
      <tp>
        <v>1.2019999999999999E-2</v>
        <stp/>
        <stp>GAMMA</stp>
        <stp>.SPY151219C195</stp>
        <tr r="I512" s="1"/>
      </tp>
      <tp>
        <v>1.093E-2</v>
        <stp/>
        <stp>GAMMA</stp>
        <stp>.SPY151219P194</stp>
        <tr r="T511" s="1"/>
      </tp>
      <tp>
        <v>1.1809999999999999E-2</v>
        <stp/>
        <stp>GAMMA</stp>
        <stp>.SPY151219C194</stp>
        <tr r="I511" s="1"/>
      </tp>
      <tp>
        <v>1.1730000000000001E-2</v>
        <stp/>
        <stp>GAMMA</stp>
        <stp>.SPY151219P197</stp>
        <tr r="T514" s="1"/>
      </tp>
      <tp>
        <v>1.257E-2</v>
        <stp/>
        <stp>GAMMA</stp>
        <stp>.SPY151219C197</stp>
        <tr r="I514" s="1"/>
      </tp>
      <tp>
        <v>1.1469999999999999E-2</v>
        <stp/>
        <stp>GAMMA</stp>
        <stp>.SPY151219P196</stp>
        <tr r="T513" s="1"/>
      </tp>
      <tp>
        <v>1.2290000000000001E-2</v>
        <stp/>
        <stp>GAMMA</stp>
        <stp>.SPY151219C196</stp>
        <tr r="I513" s="1"/>
      </tp>
      <tp>
        <v>1.227E-2</v>
        <stp/>
        <stp>GAMMA</stp>
        <stp>.SPY151219P199</stp>
        <tr r="T516" s="1"/>
      </tp>
      <tp>
        <v>1.303E-2</v>
        <stp/>
        <stp>GAMMA</stp>
        <stp>.SPY151219C199</stp>
        <tr r="I516" s="1"/>
      </tp>
      <tp>
        <v>1.205E-2</v>
        <stp/>
        <stp>GAMMA</stp>
        <stp>.SPY151219P198</stp>
        <tr r="T515" s="1"/>
      </tp>
      <tp>
        <v>1.2840000000000001E-2</v>
        <stp/>
        <stp>GAMMA</stp>
        <stp>.SPY151219C198</stp>
        <tr r="I515" s="1"/>
      </tp>
      <tp t="s">
        <v>N/A</v>
        <stp/>
        <stp>GAMMA</stp>
        <stp>.SPY160115P228</stp>
        <tr r="T629" s="1"/>
      </tp>
      <tp t="s">
        <v>N/A</v>
        <stp/>
        <stp>GAMMA</stp>
        <stp>.SPY160115C228</stp>
        <tr r="I629" s="1"/>
      </tp>
      <tp t="s">
        <v>N/A</v>
        <stp/>
        <stp>GAMMA</stp>
        <stp>.SPY160115P229</stp>
        <tr r="T630" s="1"/>
      </tp>
      <tp t="s">
        <v>N/A</v>
        <stp/>
        <stp>GAMMA</stp>
        <stp>.SPY160115C229</stp>
        <tr r="I630" s="1"/>
      </tp>
      <tp t="s">
        <v>N/A</v>
        <stp/>
        <stp>GAMMA</stp>
        <stp>.SPY160115P226</stp>
        <tr r="T627" s="1"/>
      </tp>
      <tp t="s">
        <v>N/A</v>
        <stp/>
        <stp>GAMMA</stp>
        <stp>.SPY160115C226</stp>
        <tr r="I627" s="1"/>
      </tp>
      <tp t="s">
        <v>N/A</v>
        <stp/>
        <stp>GAMMA</stp>
        <stp>.SPY160115P227</stp>
        <tr r="T628" s="1"/>
      </tp>
      <tp t="s">
        <v>N/A</v>
        <stp/>
        <stp>GAMMA</stp>
        <stp>.SPY160115C227</stp>
        <tr r="I628" s="1"/>
      </tp>
      <tp t="s">
        <v>N/A</v>
        <stp/>
        <stp>GAMMA</stp>
        <stp>.SPY160115P224</stp>
        <tr r="T625" s="1"/>
      </tp>
      <tp t="s">
        <v>N/A</v>
        <stp/>
        <stp>GAMMA</stp>
        <stp>.SPY160115C224</stp>
        <tr r="I625" s="1"/>
      </tp>
      <tp>
        <v>1.289E-2</v>
        <stp/>
        <stp>GAMMA</stp>
        <stp>.SPY160115P225</stp>
        <tr r="T626" s="1"/>
      </tp>
      <tp>
        <v>1.3259999999999999E-2</v>
        <stp/>
        <stp>GAMMA</stp>
        <stp>.SPY160115C225</stp>
        <tr r="I626" s="1"/>
      </tp>
      <tp t="s">
        <v>N/A</v>
        <stp/>
        <stp>GAMMA</stp>
        <stp>.SPY160115P222</stp>
        <tr r="T623" s="1"/>
      </tp>
      <tp t="s">
        <v>N/A</v>
        <stp/>
        <stp>GAMMA</stp>
        <stp>.SPY160115C222</stp>
        <tr r="I623" s="1"/>
      </tp>
      <tp t="s">
        <v>N/A</v>
        <stp/>
        <stp>GAMMA</stp>
        <stp>.SPY160115P223</stp>
        <tr r="T624" s="1"/>
      </tp>
      <tp t="s">
        <v>N/A</v>
        <stp/>
        <stp>GAMMA</stp>
        <stp>.SPY160115C223</stp>
        <tr r="I624" s="1"/>
      </tp>
      <tp>
        <v>1.414E-2</v>
        <stp/>
        <stp>GAMMA</stp>
        <stp>.SPY160115P220</stp>
        <tr r="T621" s="1"/>
      </tp>
      <tp>
        <v>1.453E-2</v>
        <stp/>
        <stp>GAMMA</stp>
        <stp>.SPY160115C220</stp>
        <tr r="I621" s="1"/>
      </tp>
      <tp t="s">
        <v>N/A</v>
        <stp/>
        <stp>GAMMA</stp>
        <stp>.SPY160115P221</stp>
        <tr r="T622" s="1"/>
      </tp>
      <tp t="s">
        <v>N/A</v>
        <stp/>
        <stp>GAMMA</stp>
        <stp>.SPY160115C221</stp>
        <tr r="I622" s="1"/>
      </tp>
      <tp>
        <v>-1</v>
        <stp/>
        <stp>DELTA</stp>
        <stp>.SPY150501P220</stp>
        <tr r="R159" s="1"/>
      </tp>
      <tp t="s">
        <v>N/A</v>
        <stp/>
        <stp>DELTA</stp>
        <stp>.SPY150508P229</stp>
        <tr r="R210" s="1"/>
      </tp>
      <tp>
        <v>-0.31275999999999998</v>
        <stp/>
        <stp>DELTA</stp>
        <stp>.SPY150522P203</stp>
        <tr r="R268" s="1"/>
      </tp>
      <tp>
        <v>1.155E-2</v>
        <stp/>
        <stp>DELTA</stp>
        <stp>.SPY150501C220</stp>
        <tr r="G159" s="1"/>
      </tp>
      <tp t="s">
        <v>N/A</v>
        <stp/>
        <stp>DELTA</stp>
        <stp>.SPY150508C229</stp>
        <tr r="G210" s="1"/>
      </tp>
      <tp>
        <v>0.68325999999999998</v>
        <stp/>
        <stp>DELTA</stp>
        <stp>.SPY150522C203</stp>
        <tr r="G268" s="1"/>
      </tp>
      <tp t="s">
        <v>N/A</v>
        <stp/>
        <stp>DELTA</stp>
        <stp>.SPY150501P221</stp>
        <tr r="R160" s="1"/>
      </tp>
      <tp t="s">
        <v>N/A</v>
        <stp/>
        <stp>DELTA</stp>
        <stp>.SPY150508P228</stp>
        <tr r="R209" s="1"/>
      </tp>
      <tp>
        <v>-0.28439999999999999</v>
        <stp/>
        <stp>DELTA</stp>
        <stp>.SPY150522P202</stp>
        <tr r="R267" s="1"/>
      </tp>
      <tp t="s">
        <v>N/A</v>
        <stp/>
        <stp>DELTA</stp>
        <stp>.SPY150501C221</stp>
        <tr r="G160" s="1"/>
      </tp>
      <tp t="s">
        <v>N/A</v>
        <stp/>
        <stp>DELTA</stp>
        <stp>.SPY150508C228</stp>
        <tr r="G209" s="1"/>
      </tp>
      <tp>
        <v>0.71108000000000005</v>
        <stp/>
        <stp>DELTA</stp>
        <stp>.SPY150522C202</stp>
        <tr r="G267" s="1"/>
      </tp>
      <tp t="s">
        <v>N/A</v>
        <stp/>
        <stp>DELTA</stp>
        <stp>.SPY150501P222</stp>
        <tr r="R161" s="1"/>
      </tp>
      <tp>
        <v>-0.25831999999999999</v>
        <stp/>
        <stp>DELTA</stp>
        <stp>.SPY150522P201</stp>
        <tr r="R266" s="1"/>
      </tp>
      <tp t="s">
        <v>N/A</v>
        <stp/>
        <stp>DELTA</stp>
        <stp>.SPY150501C222</stp>
        <tr r="G161" s="1"/>
      </tp>
      <tp>
        <v>0.73697999999999997</v>
        <stp/>
        <stp>DELTA</stp>
        <stp>.SPY150522C201</stp>
        <tr r="G266" s="1"/>
      </tp>
      <tp t="s">
        <v>N/A</v>
        <stp/>
        <stp>DELTA</stp>
        <stp>.SPY150501P223</stp>
        <tr r="R162" s="1"/>
      </tp>
      <tp>
        <v>-0.23447000000000001</v>
        <stp/>
        <stp>DELTA</stp>
        <stp>.SPY150522P200</stp>
        <tr r="R265" s="1"/>
      </tp>
      <tp t="s">
        <v>N/A</v>
        <stp/>
        <stp>DELTA</stp>
        <stp>.SPY150501C223</stp>
        <tr r="G162" s="1"/>
      </tp>
      <tp>
        <v>0.76051000000000002</v>
        <stp/>
        <stp>DELTA</stp>
        <stp>.SPY150522C200</stp>
        <tr r="G265" s="1"/>
      </tp>
      <tp t="s">
        <v>N/A</v>
        <stp/>
        <stp>DELTA</stp>
        <stp>.SPY150501P224</stp>
        <tr r="R163" s="1"/>
      </tp>
      <tp>
        <v>-0.45216000000000001</v>
        <stp/>
        <stp>DELTA</stp>
        <stp>.SPY150522P207</stp>
        <tr r="R272" s="1"/>
      </tp>
      <tp t="s">
        <v>N/A</v>
        <stp/>
        <stp>DELTA</stp>
        <stp>.SPY150501C224</stp>
        <tr r="G163" s="1"/>
      </tp>
      <tp>
        <v>0.54723999999999995</v>
        <stp/>
        <stp>DELTA</stp>
        <stp>.SPY150522C207</stp>
        <tr r="G272" s="1"/>
      </tp>
      <tp>
        <v>-1</v>
        <stp/>
        <stp>DELTA</stp>
        <stp>.SPY150501P225</stp>
        <tr r="R164" s="1"/>
      </tp>
      <tp>
        <v>-0.41292000000000001</v>
        <stp/>
        <stp>DELTA</stp>
        <stp>.SPY150522P206</stp>
        <tr r="R271" s="1"/>
      </tp>
      <tp>
        <v>5.0800000000000003E-3</v>
        <stp/>
        <stp>DELTA</stp>
        <stp>.SPY150501C225</stp>
        <tr r="G164" s="1"/>
      </tp>
      <tp>
        <v>0.58484000000000003</v>
        <stp/>
        <stp>DELTA</stp>
        <stp>.SPY150522C206</stp>
        <tr r="G271" s="1"/>
      </tp>
      <tp t="s">
        <v>N/A</v>
        <stp/>
        <stp>DELTA</stp>
        <stp>.SPY150501P226</stp>
        <tr r="R165" s="1"/>
      </tp>
      <tp>
        <v>-0.37672</v>
        <stp/>
        <stp>DELTA</stp>
        <stp>.SPY150522P205</stp>
        <tr r="R270" s="1"/>
      </tp>
      <tp t="s">
        <v>N/A</v>
        <stp/>
        <stp>DELTA</stp>
        <stp>.SPY150501C226</stp>
        <tr r="G165" s="1"/>
      </tp>
      <tp>
        <v>0.61978999999999995</v>
        <stp/>
        <stp>DELTA</stp>
        <stp>.SPY150522C205</stp>
        <tr r="G270" s="1"/>
      </tp>
      <tp t="s">
        <v>N/A</v>
        <stp/>
        <stp>DELTA</stp>
        <stp>.SPY150501P227</stp>
        <tr r="R166" s="1"/>
      </tp>
      <tp>
        <v>-0.34331</v>
        <stp/>
        <stp>DELTA</stp>
        <stp>.SPY150522P204</stp>
        <tr r="R269" s="1"/>
      </tp>
      <tp t="s">
        <v>N/A</v>
        <stp/>
        <stp>DELTA</stp>
        <stp>.SPY150501C227</stp>
        <tr r="G166" s="1"/>
      </tp>
      <tp>
        <v>0.65288999999999997</v>
        <stp/>
        <stp>DELTA</stp>
        <stp>.SPY150522C204</stp>
        <tr r="G269" s="1"/>
      </tp>
      <tp t="s">
        <v>N/A</v>
        <stp/>
        <stp>DELTA</stp>
        <stp>.SPY150501P228</stp>
        <tr r="R167" s="1"/>
      </tp>
      <tp t="s">
        <v>N/A</v>
        <stp/>
        <stp>DELTA</stp>
        <stp>.SPY150508P221</stp>
        <tr r="R202" s="1"/>
      </tp>
      <tp t="s">
        <v>N/A</v>
        <stp/>
        <stp>DELTA</stp>
        <stp>.SPY150501C228</stp>
        <tr r="G167" s="1"/>
      </tp>
      <tp t="s">
        <v>N/A</v>
        <stp/>
        <stp>DELTA</stp>
        <stp>.SPY150508C221</stp>
        <tr r="G202" s="1"/>
      </tp>
      <tp t="s">
        <v>N/A</v>
        <stp/>
        <stp>DELTA</stp>
        <stp>.SPY150501P229</stp>
        <tr r="R168" s="1"/>
      </tp>
      <tp>
        <v>-1</v>
        <stp/>
        <stp>DELTA</stp>
        <stp>.SPY150508P220</stp>
        <tr r="R201" s="1"/>
      </tp>
      <tp t="s">
        <v>N/A</v>
        <stp/>
        <stp>DELTA</stp>
        <stp>.SPY150501C229</stp>
        <tr r="G168" s="1"/>
      </tp>
      <tp>
        <v>1.9650000000000001E-2</v>
        <stp/>
        <stp>DELTA</stp>
        <stp>.SPY150508C220</stp>
        <tr r="G201" s="1"/>
      </tp>
      <tp t="s">
        <v>N/A</v>
        <stp/>
        <stp>DELTA</stp>
        <stp>.SPY150508P223</stp>
        <tr r="R204" s="1"/>
      </tp>
      <tp>
        <v>-0.53993000000000002</v>
        <stp/>
        <stp>DELTA</stp>
        <stp>.SPY150522P209</stp>
        <tr r="R274" s="1"/>
      </tp>
      <tp t="s">
        <v>N/A</v>
        <stp/>
        <stp>DELTA</stp>
        <stp>.SPY150508C223</stp>
        <tr r="G204" s="1"/>
      </tp>
      <tp>
        <v>0.4637</v>
        <stp/>
        <stp>DELTA</stp>
        <stp>.SPY150522C209</stp>
        <tr r="G274" s="1"/>
      </tp>
      <tp t="s">
        <v>N/A</v>
        <stp/>
        <stp>DELTA</stp>
        <stp>.SPY150508P222</stp>
        <tr r="R203" s="1"/>
      </tp>
      <tp>
        <v>-0.49447999999999998</v>
        <stp/>
        <stp>DELTA</stp>
        <stp>.SPY150522P208</stp>
        <tr r="R273" s="1"/>
      </tp>
      <tp t="s">
        <v>N/A</v>
        <stp/>
        <stp>DELTA</stp>
        <stp>.SPY150508C222</stp>
        <tr r="G203" s="1"/>
      </tp>
      <tp>
        <v>0.50680000000000003</v>
        <stp/>
        <stp>DELTA</stp>
        <stp>.SPY150522C208</stp>
        <tr r="G273" s="1"/>
      </tp>
      <tp>
        <v>-0.99848000000000003</v>
        <stp/>
        <stp>DELTA</stp>
        <stp>.SPY150508P225</stp>
        <tr r="R206" s="1"/>
      </tp>
      <tp>
        <v>5.0600000000000003E-3</v>
        <stp/>
        <stp>DELTA</stp>
        <stp>.SPY150508C225</stp>
        <tr r="G206" s="1"/>
      </tp>
      <tp t="s">
        <v>N/A</v>
        <stp/>
        <stp>DELTA</stp>
        <stp>.SPY150508P224</stp>
        <tr r="R205" s="1"/>
      </tp>
      <tp t="s">
        <v>N/A</v>
        <stp/>
        <stp>DELTA</stp>
        <stp>.SPY150508C224</stp>
        <tr r="G205" s="1"/>
      </tp>
      <tp t="s">
        <v>N/A</v>
        <stp/>
        <stp>DELTA</stp>
        <stp>.SPY150508P227</stp>
        <tr r="R208" s="1"/>
      </tp>
      <tp t="s">
        <v>N/A</v>
        <stp/>
        <stp>DELTA</stp>
        <stp>.SPY150508C227</stp>
        <tr r="G208" s="1"/>
      </tp>
      <tp t="s">
        <v>N/A</v>
        <stp/>
        <stp>DELTA</stp>
        <stp>.SPY150508P226</stp>
        <tr r="R207" s="1"/>
      </tp>
      <tp t="s">
        <v>N/A</v>
        <stp/>
        <stp>DELTA</stp>
        <stp>.SPY150508C226</stp>
        <tr r="G207" s="1"/>
      </tp>
      <tp>
        <v>-1</v>
        <stp/>
        <stp>DELTA</stp>
        <stp>.SPY150515P224</stp>
        <tr r="R247" s="1"/>
      </tp>
      <tp>
        <v>-0.75021000000000004</v>
        <stp/>
        <stp>DELTA</stp>
        <stp>.SPY150522P213</stp>
        <tr r="R278" s="1"/>
      </tp>
      <tp>
        <v>1.0919999999999999E-2</v>
        <stp/>
        <stp>DELTA</stp>
        <stp>.SPY150515C224</stp>
        <tr r="G247" s="1"/>
      </tp>
      <tp>
        <v>0.27159</v>
        <stp/>
        <stp>DELTA</stp>
        <stp>.SPY150522C213</stp>
        <tr r="G278" s="1"/>
      </tp>
      <tp>
        <v>-0.99814000000000003</v>
        <stp/>
        <stp>DELTA</stp>
        <stp>.SPY150515P225</stp>
        <tr r="R248" s="1"/>
      </tp>
      <tp>
        <v>-0.69443999999999995</v>
        <stp/>
        <stp>DELTA</stp>
        <stp>.SPY150522P212</stp>
        <tr r="R277" s="1"/>
      </tp>
      <tp>
        <v>8.7200000000000003E-3</v>
        <stp/>
        <stp>DELTA</stp>
        <stp>.SPY150515C225</stp>
        <tr r="G248" s="1"/>
      </tp>
      <tp>
        <v>0.32117000000000001</v>
        <stp/>
        <stp>DELTA</stp>
        <stp>.SPY150522C212</stp>
        <tr r="G277" s="1"/>
      </tp>
      <tp>
        <v>-0.99814000000000003</v>
        <stp/>
        <stp>DELTA</stp>
        <stp>.SPY150515P226</stp>
        <tr r="R249" s="1"/>
      </tp>
      <tp>
        <v>-0.63997999999999999</v>
        <stp/>
        <stp>DELTA</stp>
        <stp>.SPY150522P211</stp>
        <tr r="R276" s="1"/>
      </tp>
      <tp>
        <v>6.5799999999999999E-3</v>
        <stp/>
        <stp>DELTA</stp>
        <stp>.SPY150515C226</stp>
        <tr r="G249" s="1"/>
      </tp>
      <tp>
        <v>0.37042000000000003</v>
        <stp/>
        <stp>DELTA</stp>
        <stp>.SPY150522C211</stp>
        <tr r="G276" s="1"/>
      </tp>
      <tp>
        <v>-0.99814000000000003</v>
        <stp/>
        <stp>DELTA</stp>
        <stp>.SPY150515P227</stp>
        <tr r="R250" s="1"/>
      </tp>
      <tp>
        <v>-0.58853</v>
        <stp/>
        <stp>DELTA</stp>
        <stp>.SPY150522P210</stp>
        <tr r="R275" s="1"/>
      </tp>
      <tp>
        <v>6.3400000000000001E-3</v>
        <stp/>
        <stp>DELTA</stp>
        <stp>.SPY150515C227</stp>
        <tr r="G250" s="1"/>
      </tp>
      <tp>
        <v>0.41815000000000002</v>
        <stp/>
        <stp>DELTA</stp>
        <stp>.SPY150522C210</stp>
        <tr r="G275" s="1"/>
      </tp>
      <tp>
        <v>-1</v>
        <stp/>
        <stp>DELTA</stp>
        <stp>.SPY150515P220</stp>
        <tr r="R243" s="1"/>
      </tp>
      <tp t="s">
        <v>N/A</v>
        <stp/>
        <stp>DELTA</stp>
        <stp>.SPY150522P217</stp>
        <tr r="R282" s="1"/>
      </tp>
      <tp>
        <v>2.811E-2</v>
        <stp/>
        <stp>DELTA</stp>
        <stp>.SPY150515C220</stp>
        <tr r="G243" s="1"/>
      </tp>
      <tp t="s">
        <v>N/A</v>
        <stp/>
        <stp>DELTA</stp>
        <stp>.SPY150522C217</stp>
        <tr r="G282" s="1"/>
      </tp>
      <tp>
        <v>-0.99814000000000003</v>
        <stp/>
        <stp>DELTA</stp>
        <stp>.SPY150515P221</stp>
        <tr r="R244" s="1"/>
      </tp>
      <tp>
        <v>-0.91615000000000002</v>
        <stp/>
        <stp>DELTA</stp>
        <stp>.SPY150522P216</stp>
        <tr r="R281" s="1"/>
      </tp>
      <tp>
        <v>2.0310000000000002E-2</v>
        <stp/>
        <stp>DELTA</stp>
        <stp>.SPY150515C221</stp>
        <tr r="G244" s="1"/>
      </tp>
      <tp>
        <v>0.13306000000000001</v>
        <stp/>
        <stp>DELTA</stp>
        <stp>.SPY150522C216</stp>
        <tr r="G281" s="1"/>
      </tp>
      <tp>
        <v>-1</v>
        <stp/>
        <stp>DELTA</stp>
        <stp>.SPY150515P222</stp>
        <tr r="R245" s="1"/>
      </tp>
      <tp>
        <v>-0.86170000000000002</v>
        <stp/>
        <stp>DELTA</stp>
        <stp>.SPY150522P215</stp>
        <tr r="R280" s="1"/>
      </tp>
      <tp>
        <v>1.5709999999999998E-2</v>
        <stp/>
        <stp>DELTA</stp>
        <stp>.SPY150515C222</stp>
        <tr r="G245" s="1"/>
      </tp>
      <tp>
        <v>0.17505999999999999</v>
        <stp/>
        <stp>DELTA</stp>
        <stp>.SPY150522C215</stp>
        <tr r="G280" s="1"/>
      </tp>
      <tp>
        <v>-1</v>
        <stp/>
        <stp>DELTA</stp>
        <stp>.SPY150515P223</stp>
        <tr r="R246" s="1"/>
      </tp>
      <tp>
        <v>-0.80613999999999997</v>
        <stp/>
        <stp>DELTA</stp>
        <stp>.SPY150522P214</stp>
        <tr r="R279" s="1"/>
      </tp>
      <tp>
        <v>1.324E-2</v>
        <stp/>
        <stp>DELTA</stp>
        <stp>.SPY150515C223</stp>
        <tr r="G246" s="1"/>
      </tp>
      <tp>
        <v>0.22178</v>
        <stp/>
        <stp>DELTA</stp>
        <stp>.SPY150522C214</stp>
        <tr r="G279" s="1"/>
      </tp>
      <tp t="s">
        <v>N/A</v>
        <stp/>
        <stp>DELTA</stp>
        <stp>.SPY150522P219</stp>
        <tr r="R284" s="1"/>
      </tp>
      <tp t="s">
        <v>N/A</v>
        <stp/>
        <stp>DELTA</stp>
        <stp>.SPY150522C219</stp>
        <tr r="G284" s="1"/>
      </tp>
      <tp t="s">
        <v>N/A</v>
        <stp/>
        <stp>DELTA</stp>
        <stp>.SPY150522P218</stp>
        <tr r="R283" s="1"/>
      </tp>
      <tp t="s">
        <v>N/A</v>
        <stp/>
        <stp>DELTA</stp>
        <stp>.SPY150522C218</stp>
        <tr r="G283" s="1"/>
      </tp>
      <tp>
        <v>-0.99814000000000003</v>
        <stp/>
        <stp>DELTA</stp>
        <stp>.SPY150515P228</stp>
        <tr r="R251" s="1"/>
      </tp>
      <tp>
        <v>6.1199999999999996E-3</v>
        <stp/>
        <stp>DELTA</stp>
        <stp>.SPY150515C228</stp>
        <tr r="G251" s="1"/>
      </tp>
      <tp>
        <v>-0.99814000000000003</v>
        <stp/>
        <stp>DELTA</stp>
        <stp>.SPY150515P229</stp>
        <tr r="R252" s="1"/>
      </tp>
      <tp>
        <v>6.0800000000000003E-3</v>
        <stp/>
        <stp>DELTA</stp>
        <stp>.SPY150515C229</stp>
        <tr r="G252" s="1"/>
      </tp>
      <tp>
        <v>1.379E-2</v>
        <stp/>
        <stp>GAMMA</stp>
        <stp>.SPY160115P208</stp>
        <tr r="T609" s="1"/>
      </tp>
      <tp>
        <v>1.438E-2</v>
        <stp/>
        <stp>GAMMA</stp>
        <stp>.SPY160115C208</stp>
        <tr r="I609" s="1"/>
      </tp>
      <tp>
        <v>1.396E-2</v>
        <stp/>
        <stp>GAMMA</stp>
        <stp>.SPY160115P209</stp>
        <tr r="T610" s="1"/>
      </tp>
      <tp>
        <v>1.452E-2</v>
        <stp/>
        <stp>GAMMA</stp>
        <stp>.SPY160115C209</stp>
        <tr r="I610" s="1"/>
      </tp>
      <tp>
        <v>1.346E-2</v>
        <stp/>
        <stp>GAMMA</stp>
        <stp>.SPY160115P206</stp>
        <tr r="T607" s="1"/>
      </tp>
      <tp>
        <v>1.4069999999999999E-2</v>
        <stp/>
        <stp>GAMMA</stp>
        <stp>.SPY160115C206</stp>
        <tr r="I607" s="1"/>
      </tp>
      <tp>
        <v>1.3650000000000001E-2</v>
        <stp/>
        <stp>GAMMA</stp>
        <stp>.SPY160115P207</stp>
        <tr r="T608" s="1"/>
      </tp>
      <tp>
        <v>1.4239999999999999E-2</v>
        <stp/>
        <stp>GAMMA</stp>
        <stp>.SPY160115C207</stp>
        <tr r="I608" s="1"/>
      </tp>
      <tp>
        <v>1.3050000000000001E-2</v>
        <stp/>
        <stp>GAMMA</stp>
        <stp>.SPY160115P204</stp>
        <tr r="T605" s="1"/>
      </tp>
      <tp>
        <v>1.3679999999999999E-2</v>
        <stp/>
        <stp>GAMMA</stp>
        <stp>.SPY160115C204</stp>
        <tr r="I605" s="1"/>
      </tp>
      <tp>
        <v>1.325E-2</v>
        <stp/>
        <stp>GAMMA</stp>
        <stp>.SPY160115P205</stp>
        <tr r="T606" s="1"/>
      </tp>
      <tp>
        <v>1.3729999999999999E-2</v>
        <stp/>
        <stp>GAMMA</stp>
        <stp>.SPY160115C205</stp>
        <tr r="I606" s="1"/>
      </tp>
      <tp>
        <v>1.257E-2</v>
        <stp/>
        <stp>GAMMA</stp>
        <stp>.SPY160115P202</stp>
        <tr r="T603" s="1"/>
      </tp>
      <tp>
        <v>1.321E-2</v>
        <stp/>
        <stp>GAMMA</stp>
        <stp>.SPY160115C202</stp>
        <tr r="I603" s="1"/>
      </tp>
      <tp>
        <v>1.2789999999999999E-2</v>
        <stp/>
        <stp>GAMMA</stp>
        <stp>.SPY160115P203</stp>
        <tr r="T604" s="1"/>
      </tp>
      <tp>
        <v>1.342E-2</v>
        <stp/>
        <stp>GAMMA</stp>
        <stp>.SPY160115C203</stp>
        <tr r="I604" s="1"/>
      </tp>
      <tp>
        <v>1.21E-2</v>
        <stp/>
        <stp>GAMMA</stp>
        <stp>.SPY160115P200</stp>
        <tr r="T601" s="1"/>
      </tp>
      <tp>
        <v>1.286E-2</v>
        <stp/>
        <stp>GAMMA</stp>
        <stp>.SPY160115C200</stp>
        <tr r="I601" s="1"/>
      </tp>
      <tp>
        <v>1.2330000000000001E-2</v>
        <stp/>
        <stp>GAMMA</stp>
        <stp>.SPY160115P201</stp>
        <tr r="T602" s="1"/>
      </tp>
      <tp>
        <v>1.304E-2</v>
        <stp/>
        <stp>GAMMA</stp>
        <stp>.SPY160115C201</stp>
        <tr r="I602" s="1"/>
      </tp>
      <tp>
        <v>-0.15207000000000001</v>
        <stp/>
        <stp>DELTA</stp>
        <stp>.SPY150501P200</stp>
        <tr r="R139" s="1"/>
      </tp>
      <tp>
        <v>-0.54695000000000005</v>
        <stp/>
        <stp>DELTA</stp>
        <stp>.SPY150508P209</stp>
        <tr r="R190" s="1"/>
      </tp>
      <tp>
        <v>-0.82476000000000005</v>
        <stp/>
        <stp>DELTA</stp>
        <stp>.SPY150515P214</stp>
        <tr r="R237" s="1"/>
      </tp>
      <tp t="s">
        <v>N/A</v>
        <stp/>
        <stp>DELTA</stp>
        <stp>.SPY150522P223</stp>
        <tr r="R288" s="1"/>
      </tp>
      <tp>
        <v>0.85799000000000003</v>
        <stp/>
        <stp>DELTA</stp>
        <stp>.SPY150501C200</stp>
        <tr r="G139" s="1"/>
      </tp>
      <tp>
        <v>0.45490999999999998</v>
        <stp/>
        <stp>DELTA</stp>
        <stp>.SPY150508C209</stp>
        <tr r="G190" s="1"/>
      </tp>
      <tp>
        <v>0.19655</v>
        <stp/>
        <stp>DELTA</stp>
        <stp>.SPY150515C214</stp>
        <tr r="G237" s="1"/>
      </tp>
      <tp t="s">
        <v>N/A</v>
        <stp/>
        <stp>DELTA</stp>
        <stp>.SPY150522C223</stp>
        <tr r="G288" s="1"/>
      </tp>
      <tp>
        <v>-0.17757000000000001</v>
        <stp/>
        <stp>DELTA</stp>
        <stp>.SPY150501P201</stp>
        <tr r="R140" s="1"/>
      </tp>
      <tp>
        <v>-0.49092999999999998</v>
        <stp/>
        <stp>DELTA</stp>
        <stp>.SPY150508P208</stp>
        <tr r="R189" s="1"/>
      </tp>
      <tp>
        <v>-0.87746000000000002</v>
        <stp/>
        <stp>DELTA</stp>
        <stp>.SPY150515P215</stp>
        <tr r="R238" s="1"/>
      </tp>
      <tp t="s">
        <v>N/A</v>
        <stp/>
        <stp>DELTA</stp>
        <stp>.SPY150522P222</stp>
        <tr r="R287" s="1"/>
      </tp>
      <tp>
        <v>0.83018999999999998</v>
        <stp/>
        <stp>DELTA</stp>
        <stp>.SPY150501C201</stp>
        <tr r="G140" s="1"/>
      </tp>
      <tp>
        <v>0.50992999999999999</v>
        <stp/>
        <stp>DELTA</stp>
        <stp>.SPY150508C208</stp>
        <tr r="G189" s="1"/>
      </tp>
      <tp>
        <v>0.14942</v>
        <stp/>
        <stp>DELTA</stp>
        <stp>.SPY150515C215</stp>
        <tr r="G238" s="1"/>
      </tp>
      <tp t="s">
        <v>N/A</v>
        <stp/>
        <stp>DELTA</stp>
        <stp>.SPY150522C222</stp>
        <tr r="G287" s="1"/>
      </tp>
      <tp>
        <v>-0.20779</v>
        <stp/>
        <stp>DELTA</stp>
        <stp>.SPY150501P202</stp>
        <tr r="R141" s="1"/>
      </tp>
      <tp>
        <v>-0.92778000000000005</v>
        <stp/>
        <stp>DELTA</stp>
        <stp>.SPY150515P216</stp>
        <tr r="R239" s="1"/>
      </tp>
      <tp t="s">
        <v>N/A</v>
        <stp/>
        <stp>DELTA</stp>
        <stp>.SPY150522P221</stp>
        <tr r="R286" s="1"/>
      </tp>
      <tp>
        <v>0.79837000000000002</v>
        <stp/>
        <stp>DELTA</stp>
        <stp>.SPY150501C202</stp>
        <tr r="G141" s="1"/>
      </tp>
      <tp>
        <v>0.1094</v>
        <stp/>
        <stp>DELTA</stp>
        <stp>.SPY150515C216</stp>
        <tr r="G239" s="1"/>
      </tp>
      <tp t="s">
        <v>N/A</v>
        <stp/>
        <stp>DELTA</stp>
        <stp>.SPY150522C221</stp>
        <tr r="G286" s="1"/>
      </tp>
      <tp>
        <v>-0.24173</v>
        <stp/>
        <stp>DELTA</stp>
        <stp>.SPY150501P203</stp>
        <tr r="R142" s="1"/>
      </tp>
      <tp>
        <v>-0.97014999999999996</v>
        <stp/>
        <stp>DELTA</stp>
        <stp>.SPY150515P217</stp>
        <tr r="R240" s="1"/>
      </tp>
      <tp>
        <v>-1</v>
        <stp/>
        <stp>DELTA</stp>
        <stp>.SPY150522P220</stp>
        <tr r="R285" s="1"/>
      </tp>
      <tp>
        <v>0.76351999999999998</v>
        <stp/>
        <stp>DELTA</stp>
        <stp>.SPY150501C203</stp>
        <tr r="G142" s="1"/>
      </tp>
      <tp>
        <v>7.6960000000000001E-2</v>
        <stp/>
        <stp>DELTA</stp>
        <stp>.SPY150515C217</stp>
        <tr r="G240" s="1"/>
      </tp>
      <tp>
        <v>3.8309999999999997E-2</v>
        <stp/>
        <stp>DELTA</stp>
        <stp>.SPY150522C220</stp>
        <tr r="G285" s="1"/>
      </tp>
      <tp>
        <v>-0.28043000000000001</v>
        <stp/>
        <stp>DELTA</stp>
        <stp>.SPY150501P204</stp>
        <tr r="R143" s="1"/>
      </tp>
      <tp>
        <v>-0.59523999999999999</v>
        <stp/>
        <stp>DELTA</stp>
        <stp>.SPY150515P210</stp>
        <tr r="R233" s="1"/>
      </tp>
      <tp t="s">
        <v>N/A</v>
        <stp/>
        <stp>DELTA</stp>
        <stp>.SPY150522P227</stp>
        <tr r="R292" s="1"/>
      </tp>
      <tp>
        <v>0.72352000000000005</v>
        <stp/>
        <stp>DELTA</stp>
        <stp>.SPY150501C204</stp>
        <tr r="G143" s="1"/>
      </tp>
      <tp>
        <v>0.40948000000000001</v>
        <stp/>
        <stp>DELTA</stp>
        <stp>.SPY150515C210</stp>
        <tr r="G233" s="1"/>
      </tp>
      <tp t="s">
        <v>N/A</v>
        <stp/>
        <stp>DELTA</stp>
        <stp>.SPY150522C227</stp>
        <tr r="G292" s="1"/>
      </tp>
      <tp>
        <v>-0.32396999999999998</v>
        <stp/>
        <stp>DELTA</stp>
        <stp>.SPY150501P205</stp>
        <tr r="R144" s="1"/>
      </tp>
      <tp>
        <v>-0.65239000000000003</v>
        <stp/>
        <stp>DELTA</stp>
        <stp>.SPY150515P211</stp>
        <tr r="R234" s="1"/>
      </tp>
      <tp t="s">
        <v>N/A</v>
        <stp/>
        <stp>DELTA</stp>
        <stp>.SPY150522P226</stp>
        <tr r="R291" s="1"/>
      </tp>
      <tp>
        <v>0.67886000000000002</v>
        <stp/>
        <stp>DELTA</stp>
        <stp>.SPY150501C205</stp>
        <tr r="G144" s="1"/>
      </tp>
      <tp>
        <v>0.35625000000000001</v>
        <stp/>
        <stp>DELTA</stp>
        <stp>.SPY150515C211</stp>
        <tr r="G234" s="1"/>
      </tp>
      <tp t="s">
        <v>N/A</v>
        <stp/>
        <stp>DELTA</stp>
        <stp>.SPY150522C226</stp>
        <tr r="G291" s="1"/>
      </tp>
      <tp>
        <v>-0.373</v>
        <stp/>
        <stp>DELTA</stp>
        <stp>.SPY150501P206</stp>
        <tr r="R145" s="1"/>
      </tp>
      <tp>
        <v>-0.70984999999999998</v>
        <stp/>
        <stp>DELTA</stp>
        <stp>.SPY150515P212</stp>
        <tr r="R235" s="1"/>
      </tp>
      <tp>
        <v>-1</v>
        <stp/>
        <stp>DELTA</stp>
        <stp>.SPY150522P225</stp>
        <tr r="R290" s="1"/>
      </tp>
      <tp>
        <v>0.62805</v>
        <stp/>
        <stp>DELTA</stp>
        <stp>.SPY150501C206</stp>
        <tr r="G145" s="1"/>
      </tp>
      <tp>
        <v>0.30180000000000001</v>
        <stp/>
        <stp>DELTA</stp>
        <stp>.SPY150515C212</stp>
        <tr r="G235" s="1"/>
      </tp>
      <tp>
        <v>1.2239999999999999E-2</v>
        <stp/>
        <stp>DELTA</stp>
        <stp>.SPY150522C225</stp>
        <tr r="G290" s="1"/>
      </tp>
      <tp>
        <v>-0.42748000000000003</v>
        <stp/>
        <stp>DELTA</stp>
        <stp>.SPY150501P207</stp>
        <tr r="R146" s="1"/>
      </tp>
      <tp>
        <v>-0.76790999999999998</v>
        <stp/>
        <stp>DELTA</stp>
        <stp>.SPY150515P213</stp>
        <tr r="R236" s="1"/>
      </tp>
      <tp t="s">
        <v>N/A</v>
        <stp/>
        <stp>DELTA</stp>
        <stp>.SPY150522P224</stp>
        <tr r="R289" s="1"/>
      </tp>
      <tp>
        <v>0.57318000000000002</v>
        <stp/>
        <stp>DELTA</stp>
        <stp>.SPY150501C207</stp>
        <tr r="G146" s="1"/>
      </tp>
      <tp>
        <v>0.24858</v>
        <stp/>
        <stp>DELTA</stp>
        <stp>.SPY150515C213</stp>
        <tr r="G236" s="1"/>
      </tp>
      <tp t="s">
        <v>N/A</v>
        <stp/>
        <stp>DELTA</stp>
        <stp>.SPY150522C224</stp>
        <tr r="G289" s="1"/>
      </tp>
      <tp>
        <v>-0.48801</v>
        <stp/>
        <stp>DELTA</stp>
        <stp>.SPY150501P208</stp>
        <tr r="R147" s="1"/>
      </tp>
      <tp>
        <v>-0.21246000000000001</v>
        <stp/>
        <stp>DELTA</stp>
        <stp>.SPY150508P201</stp>
        <tr r="R182" s="1"/>
      </tp>
      <tp>
        <v>0.51278000000000001</v>
        <stp/>
        <stp>DELTA</stp>
        <stp>.SPY150501C208</stp>
        <tr r="G147" s="1"/>
      </tp>
      <tp>
        <v>0.78837999999999997</v>
        <stp/>
        <stp>DELTA</stp>
        <stp>.SPY150508C201</stp>
        <tr r="G182" s="1"/>
      </tp>
      <tp>
        <v>-0.55395000000000005</v>
        <stp/>
        <stp>DELTA</stp>
        <stp>.SPY150501P209</stp>
        <tr r="R148" s="1"/>
      </tp>
      <tp>
        <v>-0.18722</v>
        <stp/>
        <stp>DELTA</stp>
        <stp>.SPY150508P200</stp>
        <tr r="R181" s="1"/>
      </tp>
      <tp>
        <v>0.44658999999999999</v>
        <stp/>
        <stp>DELTA</stp>
        <stp>.SPY150501C209</stp>
        <tr r="G148" s="1"/>
      </tp>
      <tp>
        <v>0.81435000000000002</v>
        <stp/>
        <stp>DELTA</stp>
        <stp>.SPY150508C200</stp>
        <tr r="G181" s="1"/>
      </tp>
      <tp>
        <v>-0.27318999999999999</v>
        <stp/>
        <stp>DELTA</stp>
        <stp>.SPY150508P203</stp>
        <tr r="R184" s="1"/>
      </tp>
      <tp t="s">
        <v>N/A</v>
        <stp/>
        <stp>DELTA</stp>
        <stp>.SPY150522P229</stp>
        <tr r="R294" s="1"/>
      </tp>
      <tp>
        <v>0.72655999999999998</v>
        <stp/>
        <stp>DELTA</stp>
        <stp>.SPY150508C203</stp>
        <tr r="G184" s="1"/>
      </tp>
      <tp t="s">
        <v>N/A</v>
        <stp/>
        <stp>DELTA</stp>
        <stp>.SPY150522C229</stp>
        <tr r="G294" s="1"/>
      </tp>
      <tp>
        <v>-0.24149000000000001</v>
        <stp/>
        <stp>DELTA</stp>
        <stp>.SPY150508P202</stp>
        <tr r="R183" s="1"/>
      </tp>
      <tp t="s">
        <v>N/A</v>
        <stp/>
        <stp>DELTA</stp>
        <stp>.SPY150522P228</stp>
        <tr r="R293" s="1"/>
      </tp>
      <tp>
        <v>0.75871999999999995</v>
        <stp/>
        <stp>DELTA</stp>
        <stp>.SPY150508C202</stp>
        <tr r="G183" s="1"/>
      </tp>
      <tp t="s">
        <v>N/A</v>
        <stp/>
        <stp>DELTA</stp>
        <stp>.SPY150522C228</stp>
        <tr r="G293" s="1"/>
      </tp>
      <tp>
        <v>-0.34784999999999999</v>
        <stp/>
        <stp>DELTA</stp>
        <stp>.SPY150508P205</stp>
        <tr r="R186" s="1"/>
      </tp>
      <tp>
        <v>-1</v>
        <stp/>
        <stp>DELTA</stp>
        <stp>.SPY150515P218</stp>
        <tr r="R241" s="1"/>
      </tp>
      <tp>
        <v>0.65027999999999997</v>
        <stp/>
        <stp>DELTA</stp>
        <stp>.SPY150508C205</stp>
        <tr r="G186" s="1"/>
      </tp>
      <tp>
        <v>5.4919999999999997E-2</v>
        <stp/>
        <stp>DELTA</stp>
        <stp>.SPY150515C218</stp>
        <tr r="G241" s="1"/>
      </tp>
      <tp>
        <v>-0.30843999999999999</v>
        <stp/>
        <stp>DELTA</stp>
        <stp>.SPY150508P204</stp>
        <tr r="R185" s="1"/>
      </tp>
      <tp>
        <v>-1</v>
        <stp/>
        <stp>DELTA</stp>
        <stp>.SPY150515P219</stp>
        <tr r="R242" s="1"/>
      </tp>
      <tp>
        <v>0.69076000000000004</v>
        <stp/>
        <stp>DELTA</stp>
        <stp>.SPY150508C204</stp>
        <tr r="G185" s="1"/>
      </tp>
      <tp>
        <v>3.7850000000000002E-2</v>
        <stp/>
        <stp>DELTA</stp>
        <stp>.SPY150515C219</stp>
        <tr r="G242" s="1"/>
      </tp>
      <tp>
        <v>-0.43885000000000002</v>
        <stp/>
        <stp>DELTA</stp>
        <stp>.SPY150508P207</stp>
        <tr r="R188" s="1"/>
      </tp>
      <tp>
        <v>0.56089999999999995</v>
        <stp/>
        <stp>DELTA</stp>
        <stp>.SPY150508C207</stp>
        <tr r="G188" s="1"/>
      </tp>
      <tp>
        <v>-0.39118999999999998</v>
        <stp/>
        <stp>DELTA</stp>
        <stp>.SPY150508P206</stp>
        <tr r="R187" s="1"/>
      </tp>
      <tp>
        <v>0.60765999999999998</v>
        <stp/>
        <stp>DELTA</stp>
        <stp>.SPY150508C206</stp>
        <tr r="G187" s="1"/>
      </tp>
      <tp>
        <v>1.438E-2</v>
        <stp/>
        <stp>GAMMA</stp>
        <stp>.SPY160115P218</stp>
        <tr r="T619" s="1"/>
      </tp>
      <tp>
        <v>1.473E-2</v>
        <stp/>
        <stp>GAMMA</stp>
        <stp>.SPY160115C218</stp>
        <tr r="I619" s="1"/>
      </tp>
      <tp t="s">
        <v>N/A</v>
        <stp/>
        <stp>GAMMA</stp>
        <stp>.SPY160115P219</stp>
        <tr r="T620" s="1"/>
      </tp>
      <tp t="s">
        <v>N/A</v>
        <stp/>
        <stp>GAMMA</stp>
        <stp>.SPY160115C219</stp>
        <tr r="I620" s="1"/>
      </tp>
      <tp>
        <v>1.438E-2</v>
        <stp/>
        <stp>GAMMA</stp>
        <stp>.SPY160115P216</stp>
        <tr r="T617" s="1"/>
      </tp>
      <tp>
        <v>1.4959999999999999E-2</v>
        <stp/>
        <stp>GAMMA</stp>
        <stp>.SPY160115C216</stp>
        <tr r="I617" s="1"/>
      </tp>
      <tp>
        <v>1.434E-2</v>
        <stp/>
        <stp>GAMMA</stp>
        <stp>.SPY160115P217</stp>
        <tr r="T618" s="1"/>
      </tp>
      <tp>
        <v>1.4919999999999999E-2</v>
        <stp/>
        <stp>GAMMA</stp>
        <stp>.SPY160115C217</stp>
        <tr r="I618" s="1"/>
      </tp>
      <tp>
        <v>1.435E-2</v>
        <stp/>
        <stp>GAMMA</stp>
        <stp>.SPY160115P214</stp>
        <tr r="T615" s="1"/>
      </tp>
      <tp>
        <v>1.4959999999999999E-2</v>
        <stp/>
        <stp>GAMMA</stp>
        <stp>.SPY160115C214</stp>
        <tr r="I615" s="1"/>
      </tp>
      <tp>
        <v>1.44E-2</v>
        <stp/>
        <stp>GAMMA</stp>
        <stp>.SPY160115P215</stp>
        <tr r="T616" s="1"/>
      </tp>
      <tp>
        <v>1.4970000000000001E-2</v>
        <stp/>
        <stp>GAMMA</stp>
        <stp>.SPY160115C215</stp>
        <tr r="I616" s="1"/>
      </tp>
      <tp>
        <v>1.4279999999999999E-2</v>
        <stp/>
        <stp>GAMMA</stp>
        <stp>.SPY160115P212</stp>
        <tr r="T613" s="1"/>
      </tp>
      <tp>
        <v>1.485E-2</v>
        <stp/>
        <stp>GAMMA</stp>
        <stp>.SPY160115C212</stp>
        <tr r="I613" s="1"/>
      </tp>
      <tp>
        <v>1.443E-2</v>
        <stp/>
        <stp>GAMMA</stp>
        <stp>.SPY160115P213</stp>
        <tr r="T614" s="1"/>
      </tp>
      <tp>
        <v>1.4919999999999999E-2</v>
        <stp/>
        <stp>GAMMA</stp>
        <stp>.SPY160115C213</stp>
        <tr r="I614" s="1"/>
      </tp>
      <tp>
        <v>1.41E-2</v>
        <stp/>
        <stp>GAMMA</stp>
        <stp>.SPY160115P210</stp>
        <tr r="T611" s="1"/>
      </tp>
      <tp>
        <v>1.465E-2</v>
        <stp/>
        <stp>GAMMA</stp>
        <stp>.SPY160115C210</stp>
        <tr r="I611" s="1"/>
      </tp>
      <tp>
        <v>1.4109999999999999E-2</v>
        <stp/>
        <stp>GAMMA</stp>
        <stp>.SPY160115P211</stp>
        <tr r="T612" s="1"/>
      </tp>
      <tp>
        <v>1.4760000000000001E-2</v>
        <stp/>
        <stp>GAMMA</stp>
        <stp>.SPY160115C211</stp>
        <tr r="I612" s="1"/>
      </tp>
      <tp>
        <v>-0.62278</v>
        <stp/>
        <stp>DELTA</stp>
        <stp>.SPY150501P210</stp>
        <tr r="R149" s="1"/>
      </tp>
      <tp>
        <v>-0.99848000000000003</v>
        <stp/>
        <stp>DELTA</stp>
        <stp>.SPY150508P219</stp>
        <tr r="R200" s="1"/>
      </tp>
      <tp>
        <v>-0.32833000000000001</v>
        <stp/>
        <stp>DELTA</stp>
        <stp>.SPY150515P204</stp>
        <tr r="R227" s="1"/>
      </tp>
      <tp>
        <v>0.37601000000000001</v>
        <stp/>
        <stp>DELTA</stp>
        <stp>.SPY150501C210</stp>
        <tr r="G149" s="1"/>
      </tp>
      <tp>
        <v>2.665E-2</v>
        <stp/>
        <stp>DELTA</stp>
        <stp>.SPY150508C219</stp>
        <tr r="G200" s="1"/>
      </tp>
      <tp>
        <v>0.66898000000000002</v>
        <stp/>
        <stp>DELTA</stp>
        <stp>.SPY150515C204</stp>
        <tr r="G227" s="1"/>
      </tp>
      <tp>
        <v>-0.69721</v>
        <stp/>
        <stp>DELTA</stp>
        <stp>.SPY150501P211</stp>
        <tr r="R150" s="1"/>
      </tp>
      <tp>
        <v>-1</v>
        <stp/>
        <stp>DELTA</stp>
        <stp>.SPY150508P218</stp>
        <tr r="R199" s="1"/>
      </tp>
      <tp>
        <v>-0.36456</v>
        <stp/>
        <stp>DELTA</stp>
        <stp>.SPY150515P205</stp>
        <tr r="R228" s="1"/>
      </tp>
      <tp>
        <v>0.30260999999999999</v>
        <stp/>
        <stp>DELTA</stp>
        <stp>.SPY150501C211</stp>
        <tr r="G150" s="1"/>
      </tp>
      <tp>
        <v>3.567E-2</v>
        <stp/>
        <stp>DELTA</stp>
        <stp>.SPY150508C218</stp>
        <tr r="G199" s="1"/>
      </tp>
      <tp>
        <v>0.63307999999999998</v>
        <stp/>
        <stp>DELTA</stp>
        <stp>.SPY150515C205</stp>
        <tr r="G228" s="1"/>
      </tp>
      <tp>
        <v>-0.77148000000000005</v>
        <stp/>
        <stp>DELTA</stp>
        <stp>.SPY150501P212</stp>
        <tr r="R151" s="1"/>
      </tp>
      <tp>
        <v>-0.40376000000000001</v>
        <stp/>
        <stp>DELTA</stp>
        <stp>.SPY150515P206</stp>
        <tr r="R229" s="1"/>
      </tp>
      <tp>
        <v>0.23058000000000001</v>
        <stp/>
        <stp>DELTA</stp>
        <stp>.SPY150501C212</stp>
        <tr r="G151" s="1"/>
      </tp>
      <tp>
        <v>0.59436</v>
        <stp/>
        <stp>DELTA</stp>
        <stp>.SPY150515C206</stp>
        <tr r="G229" s="1"/>
      </tp>
      <tp>
        <v>-0.83926999999999996</v>
        <stp/>
        <stp>DELTA</stp>
        <stp>.SPY150501P213</stp>
        <tr r="R152" s="1"/>
      </tp>
      <tp>
        <v>-0.44655</v>
        <stp/>
        <stp>DELTA</stp>
        <stp>.SPY150515P207</stp>
        <tr r="R230" s="1"/>
      </tp>
      <tp>
        <v>0.16375999999999999</v>
        <stp/>
        <stp>DELTA</stp>
        <stp>.SPY150501C213</stp>
        <tr r="G152" s="1"/>
      </tp>
      <tp>
        <v>0.55284999999999995</v>
        <stp/>
        <stp>DELTA</stp>
        <stp>.SPY150515C207</stp>
        <tr r="G230" s="1"/>
      </tp>
      <tp>
        <v>-0.89493999999999996</v>
        <stp/>
        <stp>DELTA</stp>
        <stp>.SPY150501P214</stp>
        <tr r="R153" s="1"/>
      </tp>
      <tp>
        <v>-0.21382999999999999</v>
        <stp/>
        <stp>DELTA</stp>
        <stp>.SPY150515P200</stp>
        <tr r="R223" s="1"/>
      </tp>
      <tp>
        <v>0.10932</v>
        <stp/>
        <stp>DELTA</stp>
        <stp>.SPY150501C214</stp>
        <tr r="G153" s="1"/>
      </tp>
      <tp>
        <v>0.78491999999999995</v>
        <stp/>
        <stp>DELTA</stp>
        <stp>.SPY150515C200</stp>
        <tr r="G223" s="1"/>
      </tp>
      <tp>
        <v>-0.93732000000000004</v>
        <stp/>
        <stp>DELTA</stp>
        <stp>.SPY150501P215</stp>
        <tr r="R154" s="1"/>
      </tp>
      <tp>
        <v>-0.23815</v>
        <stp/>
        <stp>DELTA</stp>
        <stp>.SPY150515P201</stp>
        <tr r="R224" s="1"/>
      </tp>
      <tp>
        <v>6.8260000000000001E-2</v>
        <stp/>
        <stp>DELTA</stp>
        <stp>.SPY150501C215</stp>
        <tr r="G154" s="1"/>
      </tp>
      <tp>
        <v>0.75958999999999999</v>
        <stp/>
        <stp>DELTA</stp>
        <stp>.SPY150515C201</stp>
        <tr r="G224" s="1"/>
      </tp>
      <tp>
        <v>-0.9798</v>
        <stp/>
        <stp>DELTA</stp>
        <stp>.SPY150501P216</stp>
        <tr r="R155" s="1"/>
      </tp>
      <tp>
        <v>-0.26536999999999999</v>
        <stp/>
        <stp>DELTA</stp>
        <stp>.SPY150515P202</stp>
        <tr r="R225" s="1"/>
      </tp>
      <tp>
        <v>4.564E-2</v>
        <stp/>
        <stp>DELTA</stp>
        <stp>.SPY150501C216</stp>
        <tr r="G155" s="1"/>
      </tp>
      <tp>
        <v>0.73219000000000001</v>
        <stp/>
        <stp>DELTA</stp>
        <stp>.SPY150515C202</stp>
        <tr r="G225" s="1"/>
      </tp>
      <tp>
        <v>-0.99339</v>
        <stp/>
        <stp>DELTA</stp>
        <stp>.SPY150501P217</stp>
        <tr r="R156" s="1"/>
      </tp>
      <tp>
        <v>-0.29524</v>
        <stp/>
        <stp>DELTA</stp>
        <stp>.SPY150515P203</stp>
        <tr r="R226" s="1"/>
      </tp>
      <tp>
        <v>2.8850000000000001E-2</v>
        <stp/>
        <stp>DELTA</stp>
        <stp>.SPY150501C217</stp>
        <tr r="G156" s="1"/>
      </tp>
      <tp>
        <v>0.70155999999999996</v>
        <stp/>
        <stp>DELTA</stp>
        <stp>.SPY150515C203</stp>
        <tr r="G226" s="1"/>
      </tp>
      <tp>
        <v>-1</v>
        <stp/>
        <stp>DELTA</stp>
        <stp>.SPY150501P218</stp>
        <tr r="R157" s="1"/>
      </tp>
      <tp>
        <v>-0.66964999999999997</v>
        <stp/>
        <stp>DELTA</stp>
        <stp>.SPY150508P211</stp>
        <tr r="R192" s="1"/>
      </tp>
      <tp>
        <v>2.0389999999999998E-2</v>
        <stp/>
        <stp>DELTA</stp>
        <stp>.SPY150501C218</stp>
        <tr r="G157" s="1"/>
      </tp>
      <tp>
        <v>0.33533000000000002</v>
        <stp/>
        <stp>DELTA</stp>
        <stp>.SPY150508C211</stp>
        <tr r="G192" s="1"/>
      </tp>
      <tp>
        <v>-1</v>
        <stp/>
        <stp>DELTA</stp>
        <stp>.SPY150501P219</stp>
        <tr r="R158" s="1"/>
      </tp>
      <tp>
        <v>-0.60690999999999995</v>
        <stp/>
        <stp>DELTA</stp>
        <stp>.SPY150508P210</stp>
        <tr r="R191" s="1"/>
      </tp>
      <tp>
        <v>1.468E-2</v>
        <stp/>
        <stp>DELTA</stp>
        <stp>.SPY150501C219</stp>
        <tr r="G158" s="1"/>
      </tp>
      <tp>
        <v>0.39628000000000002</v>
        <stp/>
        <stp>DELTA</stp>
        <stp>.SPY150508C210</stp>
        <tr r="G191" s="1"/>
      </tp>
      <tp>
        <v>-0.79781000000000002</v>
        <stp/>
        <stp>DELTA</stp>
        <stp>.SPY150508P213</stp>
        <tr r="R194" s="1"/>
      </tp>
      <tp>
        <v>0.21318999999999999</v>
        <stp/>
        <stp>DELTA</stp>
        <stp>.SPY150508C213</stp>
        <tr r="G194" s="1"/>
      </tp>
      <tp>
        <v>-0.73418000000000005</v>
        <stp/>
        <stp>DELTA</stp>
        <stp>.SPY150508P212</stp>
        <tr r="R193" s="1"/>
      </tp>
      <tp>
        <v>0.27412999999999998</v>
        <stp/>
        <stp>DELTA</stp>
        <stp>.SPY150508C212</stp>
        <tr r="G193" s="1"/>
      </tp>
      <tp>
        <v>-0.90586</v>
        <stp/>
        <stp>DELTA</stp>
        <stp>.SPY150508P215</stp>
        <tr r="R196" s="1"/>
      </tp>
      <tp>
        <v>-0.49295</v>
        <stp/>
        <stp>DELTA</stp>
        <stp>.SPY150515P208</stp>
        <tr r="R231" s="1"/>
      </tp>
      <tp>
        <v>0.11212999999999999</v>
        <stp/>
        <stp>DELTA</stp>
        <stp>.SPY150508C215</stp>
        <tr r="G196" s="1"/>
      </tp>
      <tp>
        <v>0.5081</v>
        <stp/>
        <stp>DELTA</stp>
        <stp>.SPY150515C208</stp>
        <tr r="G231" s="1"/>
      </tp>
      <tp>
        <v>-0.85670000000000002</v>
        <stp/>
        <stp>DELTA</stp>
        <stp>.SPY150508P214</stp>
        <tr r="R195" s="1"/>
      </tp>
      <tp>
        <v>-0.54274999999999995</v>
        <stp/>
        <stp>DELTA</stp>
        <stp>.SPY150515P209</stp>
        <tr r="R232" s="1"/>
      </tp>
      <tp>
        <v>0.15814</v>
        <stp/>
        <stp>DELTA</stp>
        <stp>.SPY150508C214</stp>
        <tr r="G195" s="1"/>
      </tp>
      <tp>
        <v>0.46022999999999997</v>
        <stp/>
        <stp>DELTA</stp>
        <stp>.SPY150515C209</stp>
        <tr r="G232" s="1"/>
      </tp>
      <tp>
        <v>-1</v>
        <stp/>
        <stp>DELTA</stp>
        <stp>.SPY150508P217</stp>
        <tr r="R198" s="1"/>
      </tp>
      <tp>
        <v>5.321E-2</v>
        <stp/>
        <stp>DELTA</stp>
        <stp>.SPY150508C217</stp>
        <tr r="G198" s="1"/>
      </tp>
      <tp>
        <v>-0.95133999999999996</v>
        <stp/>
        <stp>DELTA</stp>
        <stp>.SPY150508P216</stp>
        <tr r="R197" s="1"/>
      </tp>
      <tp>
        <v>7.8E-2</v>
        <stp/>
        <stp>DELTA</stp>
        <stp>.SPY150508C216</stp>
        <tr r="G197" s="1"/>
      </tp>
      <tp t="s">
        <v>N/A</v>
        <stp/>
        <stp>THETA</stp>
        <stp>.SPY150918C229</stp>
        <tr r="H462" s="1"/>
      </tp>
      <tp>
        <v>-2.1340000000000001E-2</v>
        <stp/>
        <stp>THETA</stp>
        <stp>.SPY150930C201</stp>
        <tr r="H476" s="1"/>
      </tp>
      <tp t="s">
        <v>N/A</v>
        <stp/>
        <stp>THETA</stp>
        <stp>.SPY150918P229</stp>
        <tr r="S462" s="1"/>
      </tp>
      <tp>
        <v>-2.938E-2</v>
        <stp/>
        <stp>THETA</stp>
        <stp>.SPY150930P201</stp>
        <tr r="S476" s="1"/>
      </tp>
      <tp t="s">
        <v>N/A</v>
        <stp/>
        <stp>THETA</stp>
        <stp>.SPY150918C228</stp>
        <tr r="H461" s="1"/>
      </tp>
      <tp>
        <v>-2.1309999999999999E-2</v>
        <stp/>
        <stp>THETA</stp>
        <stp>.SPY150930C200</stp>
        <tr r="H475" s="1"/>
      </tp>
      <tp t="s">
        <v>N/A</v>
        <stp/>
        <stp>THETA</stp>
        <stp>.SPY150918P228</stp>
        <tr r="S461" s="1"/>
      </tp>
      <tp>
        <v>-2.929E-2</v>
        <stp/>
        <stp>THETA</stp>
        <stp>.SPY150930P200</stp>
        <tr r="S475" s="1"/>
      </tp>
      <tp>
        <v>-2.137E-2</v>
        <stp/>
        <stp>THETA</stp>
        <stp>.SPY150930C203</stp>
        <tr r="H478" s="1"/>
      </tp>
      <tp>
        <v>-2.945E-2</v>
        <stp/>
        <stp>THETA</stp>
        <stp>.SPY150930P203</stp>
        <tr r="S478" s="1"/>
      </tp>
      <tp>
        <v>-2.1389999999999999E-2</v>
        <stp/>
        <stp>THETA</stp>
        <stp>.SPY150930C202</stp>
        <tr r="H477" s="1"/>
      </tp>
      <tp>
        <v>-2.9430000000000001E-2</v>
        <stp/>
        <stp>THETA</stp>
        <stp>.SPY150930P202</stp>
        <tr r="S477" s="1"/>
      </tp>
      <tp>
        <v>-2.111E-2</v>
        <stp/>
        <stp>THETA</stp>
        <stp>.SPY150930C205</stp>
        <tr r="H480" s="1"/>
      </tp>
      <tp>
        <v>-2.9360000000000001E-2</v>
        <stp/>
        <stp>THETA</stp>
        <stp>.SPY150930P205</stp>
        <tr r="S480" s="1"/>
      </tp>
      <tp>
        <v>-2.1309999999999999E-2</v>
        <stp/>
        <stp>THETA</stp>
        <stp>.SPY150930C204</stp>
        <tr r="H479" s="1"/>
      </tp>
      <tp>
        <v>-2.9420000000000002E-2</v>
        <stp/>
        <stp>THETA</stp>
        <stp>.SPY150930P204</stp>
        <tr r="S479" s="1"/>
      </tp>
      <tp>
        <v>-2.0820000000000002E-2</v>
        <stp/>
        <stp>THETA</stp>
        <stp>.SPY150930C207</stp>
        <tr r="H482" s="1"/>
      </tp>
      <tp>
        <v>-2.9080000000000002E-2</v>
        <stp/>
        <stp>THETA</stp>
        <stp>.SPY150930P207</stp>
        <tr r="S482" s="1"/>
      </tp>
      <tp>
        <v>-2.104E-2</v>
        <stp/>
        <stp>THETA</stp>
        <stp>.SPY150930C206</stp>
        <tr r="H481" s="1"/>
      </tp>
      <tp>
        <v>-2.9260000000000001E-2</v>
        <stp/>
        <stp>THETA</stp>
        <stp>.SPY150930P206</stp>
        <tr r="S481" s="1"/>
      </tp>
      <tp t="s">
        <v>N/A</v>
        <stp/>
        <stp>THETA</stp>
        <stp>.SPY150918C221</stp>
        <tr r="H454" s="1"/>
      </tp>
      <tp>
        <v>-2.0219999999999998E-2</v>
        <stp/>
        <stp>THETA</stp>
        <stp>.SPY150930C209</stp>
        <tr r="H484" s="1"/>
      </tp>
      <tp t="s">
        <v>N/A</v>
        <stp/>
        <stp>THETA</stp>
        <stp>.SPY150918P221</stp>
        <tr r="S454" s="1"/>
      </tp>
      <tp>
        <v>-2.86E-2</v>
        <stp/>
        <stp>THETA</stp>
        <stp>.SPY150930P209</stp>
        <tr r="S484" s="1"/>
      </tp>
      <tp>
        <v>-1.3220000000000001E-2</v>
        <stp/>
        <stp>THETA</stp>
        <stp>.SPY150918C220</stp>
        <tr r="H453" s="1"/>
      </tp>
      <tp>
        <v>-2.0539999999999999E-2</v>
        <stp/>
        <stp>THETA</stp>
        <stp>.SPY150930C208</stp>
        <tr r="H483" s="1"/>
      </tp>
      <tp>
        <v>-2.2970000000000001E-2</v>
        <stp/>
        <stp>THETA</stp>
        <stp>.SPY150918P220</stp>
        <tr r="S453" s="1"/>
      </tp>
      <tp>
        <v>-2.8889999999999999E-2</v>
        <stp/>
        <stp>THETA</stp>
        <stp>.SPY150930P208</stp>
        <tr r="S483" s="1"/>
      </tp>
      <tp t="s">
        <v>N/A</v>
        <stp/>
        <stp>THETA</stp>
        <stp>.SPY150918C223</stp>
        <tr r="H456" s="1"/>
      </tp>
      <tp t="s">
        <v>N/A</v>
        <stp/>
        <stp>THETA</stp>
        <stp>.SPY150918P223</stp>
        <tr r="S456" s="1"/>
      </tp>
      <tp t="s">
        <v>N/A</v>
        <stp/>
        <stp>THETA</stp>
        <stp>.SPY150918C222</stp>
        <tr r="H455" s="1"/>
      </tp>
      <tp t="s">
        <v>N/A</v>
        <stp/>
        <stp>THETA</stp>
        <stp>.SPY150918P222</stp>
        <tr r="S455" s="1"/>
      </tp>
      <tp>
        <v>-8.1499999999999993E-3</v>
        <stp/>
        <stp>THETA</stp>
        <stp>.SPY150918C225</stp>
        <tr r="H458" s="1"/>
      </tp>
      <tp>
        <v>-1.8530000000000001E-2</v>
        <stp/>
        <stp>THETA</stp>
        <stp>.SPY150918P225</stp>
        <tr r="S458" s="1"/>
      </tp>
      <tp t="s">
        <v>N/A</v>
        <stp/>
        <stp>THETA</stp>
        <stp>.SPY150918C224</stp>
        <tr r="H457" s="1"/>
      </tp>
      <tp t="s">
        <v>N/A</v>
        <stp/>
        <stp>THETA</stp>
        <stp>.SPY150918P224</stp>
        <tr r="S457" s="1"/>
      </tp>
      <tp t="s">
        <v>N/A</v>
        <stp/>
        <stp>THETA</stp>
        <stp>.SPY150918C227</stp>
        <tr r="H460" s="1"/>
      </tp>
      <tp t="s">
        <v>N/A</v>
        <stp/>
        <stp>THETA</stp>
        <stp>.SPY150918P227</stp>
        <tr r="S460" s="1"/>
      </tp>
      <tp t="s">
        <v>N/A</v>
        <stp/>
        <stp>THETA</stp>
        <stp>.SPY150918C226</stp>
        <tr r="H459" s="1"/>
      </tp>
      <tp t="s">
        <v>N/A</v>
        <stp/>
        <stp>THETA</stp>
        <stp>.SPY150918P226</stp>
        <tr r="S459" s="1"/>
      </tp>
      <tp>
        <v>-1.941E-2</v>
        <stp/>
        <stp>THETA</stp>
        <stp>.SPY150930C211</stp>
        <tr r="H486" s="1"/>
      </tp>
      <tp>
        <v>-2.793E-2</v>
        <stp/>
        <stp>THETA</stp>
        <stp>.SPY150930P211</stp>
        <tr r="S486" s="1"/>
      </tp>
      <tp>
        <v>-1.985E-2</v>
        <stp/>
        <stp>THETA</stp>
        <stp>.SPY150930C210</stp>
        <tr r="H485" s="1"/>
      </tp>
      <tp>
        <v>-2.8289999999999999E-2</v>
        <stp/>
        <stp>THETA</stp>
        <stp>.SPY150930P210</stp>
        <tr r="S485" s="1"/>
      </tp>
      <tp>
        <v>-1.84E-2</v>
        <stp/>
        <stp>THETA</stp>
        <stp>.SPY150930C213</stp>
        <tr r="H488" s="1"/>
      </tp>
      <tp>
        <v>-2.7019999999999999E-2</v>
        <stp/>
        <stp>THETA</stp>
        <stp>.SPY150930P213</stp>
        <tr r="S488" s="1"/>
      </tp>
      <tp>
        <v>-1.8919999999999999E-2</v>
        <stp/>
        <stp>THETA</stp>
        <stp>.SPY150930C212</stp>
        <tr r="H487" s="1"/>
      </tp>
      <tp>
        <v>-2.742E-2</v>
        <stp/>
        <stp>THETA</stp>
        <stp>.SPY150930P212</stp>
        <tr r="S487" s="1"/>
      </tp>
      <tp>
        <v>-1.7129999999999999E-2</v>
        <stp/>
        <stp>THETA</stp>
        <stp>.SPY150930C215</stp>
        <tr r="H490" s="1"/>
      </tp>
      <tp>
        <v>-2.5909999999999999E-2</v>
        <stp/>
        <stp>THETA</stp>
        <stp>.SPY150930P215</stp>
        <tr r="S490" s="1"/>
      </tp>
      <tp>
        <v>-1.78E-2</v>
        <stp/>
        <stp>THETA</stp>
        <stp>.SPY150930C214</stp>
        <tr r="H489" s="1"/>
      </tp>
      <tp>
        <v>-2.6669999999999999E-2</v>
        <stp/>
        <stp>THETA</stp>
        <stp>.SPY150930P214</stp>
        <tr r="S489" s="1"/>
      </tp>
      <tp t="s">
        <v>N/A</v>
        <stp/>
        <stp>THETA</stp>
        <stp>.SPY150930C217</stp>
        <tr r="H492" s="1"/>
      </tp>
      <tp t="s">
        <v>N/A</v>
        <stp/>
        <stp>THETA</stp>
        <stp>.SPY150930P217</stp>
        <tr r="S492" s="1"/>
      </tp>
      <tp t="s">
        <v>N/A</v>
        <stp/>
        <stp>THETA</stp>
        <stp>.SPY150930C216</stp>
        <tr r="H491" s="1"/>
      </tp>
      <tp t="s">
        <v>N/A</v>
        <stp/>
        <stp>THETA</stp>
        <stp>.SPY150930P216</stp>
        <tr r="S491" s="1"/>
      </tp>
      <tp t="s">
        <v>N/A</v>
        <stp/>
        <stp>THETA</stp>
        <stp>.SPY150930C219</stp>
        <tr r="H494" s="1"/>
      </tp>
      <tp t="s">
        <v>N/A</v>
        <stp/>
        <stp>THETA</stp>
        <stp>.SPY150930P219</stp>
        <tr r="S494" s="1"/>
      </tp>
      <tp t="s">
        <v>N/A</v>
        <stp/>
        <stp>THETA</stp>
        <stp>.SPY150930C218</stp>
        <tr r="H493" s="1"/>
      </tp>
      <tp t="s">
        <v>N/A</v>
        <stp/>
        <stp>THETA</stp>
        <stp>.SPY150930P218</stp>
        <tr r="S493" s="1"/>
      </tp>
      <tp>
        <v>-2.1059999999999999E-2</v>
        <stp/>
        <stp>THETA</stp>
        <stp>.SPY150918C209</stp>
        <tr r="H442" s="1"/>
      </tp>
      <tp t="s">
        <v>N/A</v>
        <stp/>
        <stp>THETA</stp>
        <stp>.SPY150930C221</stp>
        <tr r="H496" s="1"/>
      </tp>
      <tp>
        <v>-0.25591999999999998</v>
        <stp/>
        <stp>DELTA</stp>
        <stp>.SPY150717P196</stp>
        <tr r="R387" s="1"/>
      </tp>
      <tp>
        <v>0.74822</v>
        <stp/>
        <stp>DELTA</stp>
        <stp>.SPY150717C196</stp>
        <tr r="G387" s="1"/>
      </tp>
      <tp>
        <v>-2.947E-2</v>
        <stp/>
        <stp>THETA</stp>
        <stp>.SPY150918P209</stp>
        <tr r="S442" s="1"/>
      </tp>
      <tp t="s">
        <v>N/A</v>
        <stp/>
        <stp>THETA</stp>
        <stp>.SPY150930P221</stp>
        <tr r="S496" s="1"/>
      </tp>
      <tp>
        <v>-2.1420000000000002E-2</v>
        <stp/>
        <stp>THETA</stp>
        <stp>.SPY150918C208</stp>
        <tr r="H441" s="1"/>
      </tp>
      <tp>
        <v>-1.3129999999999999E-2</v>
        <stp/>
        <stp>THETA</stp>
        <stp>.SPY150930C220</stp>
        <tr r="H495" s="1"/>
      </tp>
      <tp>
        <v>-0.27113999999999999</v>
        <stp/>
        <stp>DELTA</stp>
        <stp>.SPY150717P197</stp>
        <tr r="R388" s="1"/>
      </tp>
      <tp>
        <v>0.73309000000000002</v>
        <stp/>
        <stp>DELTA</stp>
        <stp>.SPY150717C197</stp>
        <tr r="G388" s="1"/>
      </tp>
      <tp>
        <v>-2.9739999999999999E-2</v>
        <stp/>
        <stp>THETA</stp>
        <stp>.SPY150918P208</stp>
        <tr r="S441" s="1"/>
      </tp>
      <tp>
        <v>-2.2530000000000001E-2</v>
        <stp/>
        <stp>THETA</stp>
        <stp>.SPY150930P220</stp>
        <tr r="S495" s="1"/>
      </tp>
      <tp t="s">
        <v>N/A</v>
        <stp/>
        <stp>THETA</stp>
        <stp>.SPY150930C223</stp>
        <tr r="H498" s="1"/>
      </tp>
      <tp>
        <v>-0.22832</v>
        <stp/>
        <stp>DELTA</stp>
        <stp>.SPY150717P194</stp>
        <tr r="R385" s="1"/>
      </tp>
      <tp>
        <v>0.77473000000000003</v>
        <stp/>
        <stp>DELTA</stp>
        <stp>.SPY150717C194</stp>
        <tr r="G385" s="1"/>
      </tp>
      <tp t="s">
        <v>N/A</v>
        <stp/>
        <stp>THETA</stp>
        <stp>.SPY150930P223</stp>
        <tr r="S498" s="1"/>
      </tp>
      <tp t="s">
        <v>N/A</v>
        <stp/>
        <stp>THETA</stp>
        <stp>.SPY150930C222</stp>
        <tr r="H497" s="1"/>
      </tp>
      <tp>
        <v>-0.24173</v>
        <stp/>
        <stp>DELTA</stp>
        <stp>.SPY150717P195</stp>
        <tr r="R386" s="1"/>
      </tp>
      <tp>
        <v>0.76119000000000003</v>
        <stp/>
        <stp>DELTA</stp>
        <stp>.SPY150717C195</stp>
        <tr r="G386" s="1"/>
      </tp>
      <tp t="s">
        <v>N/A</v>
        <stp/>
        <stp>THETA</stp>
        <stp>.SPY150930P222</stp>
        <tr r="S497" s="1"/>
      </tp>
      <tp>
        <v>-8.4100000000000008E-3</v>
        <stp/>
        <stp>THETA</stp>
        <stp>.SPY150930C225</stp>
        <tr r="H500" s="1"/>
      </tp>
      <tp>
        <v>-0.20322999999999999</v>
        <stp/>
        <stp>DELTA</stp>
        <stp>.SPY150717P192</stp>
        <tr r="R383" s="1"/>
      </tp>
      <tp>
        <v>0.79947999999999997</v>
        <stp/>
        <stp>DELTA</stp>
        <stp>.SPY150717C192</stp>
        <tr r="G383" s="1"/>
      </tp>
      <tp>
        <v>-1.831E-2</v>
        <stp/>
        <stp>THETA</stp>
        <stp>.SPY150930P225</stp>
        <tr r="S500" s="1"/>
      </tp>
      <tp t="s">
        <v>N/A</v>
        <stp/>
        <stp>THETA</stp>
        <stp>.SPY150930C224</stp>
        <tr r="H499" s="1"/>
      </tp>
      <tp>
        <v>-0.21539</v>
        <stp/>
        <stp>DELTA</stp>
        <stp>.SPY150717P193</stp>
        <tr r="R384" s="1"/>
      </tp>
      <tp>
        <v>0.78939000000000004</v>
        <stp/>
        <stp>DELTA</stp>
        <stp>.SPY150717C193</stp>
        <tr r="G384" s="1"/>
      </tp>
      <tp t="s">
        <v>N/A</v>
        <stp/>
        <stp>THETA</stp>
        <stp>.SPY150930P224</stp>
        <tr r="S499" s="1"/>
      </tp>
      <tp t="s">
        <v>N/A</v>
        <stp/>
        <stp>THETA</stp>
        <stp>.SPY150930C227</stp>
        <tr r="H502" s="1"/>
      </tp>
      <tp>
        <v>-0.18071000000000001</v>
        <stp/>
        <stp>DELTA</stp>
        <stp>.SPY150717P190</stp>
        <tr r="R381" s="1"/>
      </tp>
      <tp>
        <v>0.82247000000000003</v>
        <stp/>
        <stp>DELTA</stp>
        <stp>.SPY150717C190</stp>
        <tr r="G381" s="1"/>
      </tp>
      <tp t="s">
        <v>N/A</v>
        <stp/>
        <stp>THETA</stp>
        <stp>.SPY150930P227</stp>
        <tr r="S502" s="1"/>
      </tp>
      <tp t="s">
        <v>N/A</v>
        <stp/>
        <stp>THETA</stp>
        <stp>.SPY150930C226</stp>
        <tr r="H501" s="1"/>
      </tp>
      <tp>
        <v>-0.19172</v>
        <stp/>
        <stp>DELTA</stp>
        <stp>.SPY150717P191</stp>
        <tr r="R382" s="1"/>
      </tp>
      <tp>
        <v>0.81233999999999995</v>
        <stp/>
        <stp>DELTA</stp>
        <stp>.SPY150717C191</stp>
        <tr r="G382" s="1"/>
      </tp>
      <tp t="s">
        <v>N/A</v>
        <stp/>
        <stp>THETA</stp>
        <stp>.SPY150930P226</stp>
        <tr r="S501" s="1"/>
      </tp>
      <tp>
        <v>-2.2419999999999999E-2</v>
        <stp/>
        <stp>THETA</stp>
        <stp>.SPY150918C201</stp>
        <tr r="H434" s="1"/>
      </tp>
      <tp t="s">
        <v>N/A</v>
        <stp/>
        <stp>THETA</stp>
        <stp>.SPY150930C229</stp>
        <tr r="H504" s="1"/>
      </tp>
      <tp>
        <v>-3.0249999999999999E-2</v>
        <stp/>
        <stp>THETA</stp>
        <stp>.SPY150918P201</stp>
        <tr r="S434" s="1"/>
      </tp>
      <tp t="s">
        <v>N/A</v>
        <stp/>
        <stp>THETA</stp>
        <stp>.SPY150930P229</stp>
        <tr r="S504" s="1"/>
      </tp>
      <tp>
        <v>-2.223E-2</v>
        <stp/>
        <stp>THETA</stp>
        <stp>.SPY150918C200</stp>
        <tr r="H433" s="1"/>
      </tp>
      <tp t="s">
        <v>N/A</v>
        <stp/>
        <stp>THETA</stp>
        <stp>.SPY150930C228</stp>
        <tr r="H503" s="1"/>
      </tp>
      <tp>
        <v>-3.0130000000000001E-2</v>
        <stp/>
        <stp>THETA</stp>
        <stp>.SPY150918P200</stp>
        <tr r="S433" s="1"/>
      </tp>
      <tp t="s">
        <v>N/A</v>
        <stp/>
        <stp>THETA</stp>
        <stp>.SPY150930P228</stp>
        <tr r="S503" s="1"/>
      </tp>
      <tp>
        <v>-2.2370000000000001E-2</v>
        <stp/>
        <stp>THETA</stp>
        <stp>.SPY150918C203</stp>
        <tr r="H436" s="1"/>
      </tp>
      <tp>
        <v>-3.032E-2</v>
        <stp/>
        <stp>THETA</stp>
        <stp>.SPY150918P203</stp>
        <tr r="S436" s="1"/>
      </tp>
      <tp>
        <v>-2.2419999999999999E-2</v>
        <stp/>
        <stp>THETA</stp>
        <stp>.SPY150918C202</stp>
        <tr r="H435" s="1"/>
      </tp>
      <tp>
        <v>-3.0290000000000001E-2</v>
        <stp/>
        <stp>THETA</stp>
        <stp>.SPY150918P202</stp>
        <tr r="S435" s="1"/>
      </tp>
      <tp>
        <v>-2.215E-2</v>
        <stp/>
        <stp>THETA</stp>
        <stp>.SPY150918C205</stp>
        <tr r="H438" s="1"/>
      </tp>
      <tp>
        <v>-3.024E-2</v>
        <stp/>
        <stp>THETA</stp>
        <stp>.SPY150918P205</stp>
        <tr r="S438" s="1"/>
      </tp>
      <tp>
        <v>-2.23E-2</v>
        <stp/>
        <stp>THETA</stp>
        <stp>.SPY150918C204</stp>
        <tr r="H437" s="1"/>
      </tp>
      <tp>
        <v>-3.0300000000000001E-2</v>
        <stp/>
        <stp>THETA</stp>
        <stp>.SPY150918P204</stp>
        <tr r="S437" s="1"/>
      </tp>
      <tp>
        <v>-2.1729999999999999E-2</v>
        <stp/>
        <stp>THETA</stp>
        <stp>.SPY150918C207</stp>
        <tr r="H440" s="1"/>
      </tp>
      <tp>
        <v>-0.28700999999999999</v>
        <stp/>
        <stp>DELTA</stp>
        <stp>.SPY150717P198</stp>
        <tr r="R389" s="1"/>
      </tp>
      <tp>
        <v>0.71579000000000004</v>
        <stp/>
        <stp>DELTA</stp>
        <stp>.SPY150717C198</stp>
        <tr r="G389" s="1"/>
      </tp>
      <tp>
        <v>-2.997E-2</v>
        <stp/>
        <stp>THETA</stp>
        <stp>.SPY150918P207</stp>
        <tr r="S440" s="1"/>
      </tp>
      <tp>
        <v>-2.1989999999999999E-2</v>
        <stp/>
        <stp>THETA</stp>
        <stp>.SPY150918C206</stp>
        <tr r="H439" s="1"/>
      </tp>
      <tp>
        <v>-0.30363000000000001</v>
        <stp/>
        <stp>DELTA</stp>
        <stp>.SPY150717P199</stp>
        <tr r="R390" s="1"/>
      </tp>
      <tp>
        <v>0.69884000000000002</v>
        <stp/>
        <stp>DELTA</stp>
        <stp>.SPY150717C199</stp>
        <tr r="G390" s="1"/>
      </tp>
      <tp>
        <v>-3.015E-2</v>
        <stp/>
        <stp>THETA</stp>
        <stp>.SPY150918P206</stp>
        <tr r="S439" s="1"/>
      </tp>
      <tp>
        <v>-1.421E-2</v>
        <stp/>
        <stp>THETA</stp>
        <stp>.SPY150918C219</stp>
        <tr r="H452" s="1"/>
      </tp>
      <tp>
        <v>-2.3789999999999999E-2</v>
        <stp/>
        <stp>THETA</stp>
        <stp>.SPY150918P219</stp>
        <tr r="S452" s="1"/>
      </tp>
      <tp>
        <v>-1.516E-2</v>
        <stp/>
        <stp>THETA</stp>
        <stp>.SPY150918C218</stp>
        <tr r="H451" s="1"/>
      </tp>
      <tp>
        <v>-2.461E-2</v>
        <stp/>
        <stp>THETA</stp>
        <stp>.SPY150918P218</stp>
        <tr r="S451" s="1"/>
      </tp>
      <tp>
        <v>-2.017E-2</v>
        <stp/>
        <stp>THETA</stp>
        <stp>.SPY150918C211</stp>
        <tr r="H444" s="1"/>
      </tp>
      <tp>
        <v>-2.8760000000000001E-2</v>
        <stp/>
        <stp>THETA</stp>
        <stp>.SPY150918P211</stp>
        <tr r="S444" s="1"/>
      </tp>
      <tp>
        <v>-2.0650000000000002E-2</v>
        <stp/>
        <stp>THETA</stp>
        <stp>.SPY150918C210</stp>
        <tr r="H443" s="1"/>
      </tp>
      <tp>
        <v>-2.9159999999999998E-2</v>
        <stp/>
        <stp>THETA</stp>
        <stp>.SPY150918P210</stp>
        <tr r="S443" s="1"/>
      </tp>
      <tp>
        <v>-1.9029999999999998E-2</v>
        <stp/>
        <stp>THETA</stp>
        <stp>.SPY150918C213</stp>
        <tr r="H446" s="1"/>
      </tp>
      <tp>
        <v>-2.7879999999999999E-2</v>
        <stp/>
        <stp>THETA</stp>
        <stp>.SPY150918P213</stp>
        <tr r="S446" s="1"/>
      </tp>
      <tp>
        <v>-1.9640000000000001E-2</v>
        <stp/>
        <stp>THETA</stp>
        <stp>.SPY150918C212</stp>
        <tr r="H445" s="1"/>
      </tp>
      <tp>
        <v>-2.8420000000000001E-2</v>
        <stp/>
        <stp>THETA</stp>
        <stp>.SPY150918P212</stp>
        <tr r="S445" s="1"/>
      </tp>
      <tp>
        <v>-1.7649999999999999E-2</v>
        <stp/>
        <stp>THETA</stp>
        <stp>.SPY150918C215</stp>
        <tr r="H448" s="1"/>
      </tp>
      <tp>
        <v>-2.6579999999999999E-2</v>
        <stp/>
        <stp>THETA</stp>
        <stp>.SPY150918P215</stp>
        <tr r="S448" s="1"/>
      </tp>
      <tp>
        <v>-1.8409999999999999E-2</v>
        <stp/>
        <stp>THETA</stp>
        <stp>.SPY150918C214</stp>
        <tr r="H447" s="1"/>
      </tp>
      <tp>
        <v>-2.726E-2</v>
        <stp/>
        <stp>THETA</stp>
        <stp>.SPY150918P214</stp>
        <tr r="S447" s="1"/>
      </tp>
      <tp>
        <v>-1.6049999999999998E-2</v>
        <stp/>
        <stp>THETA</stp>
        <stp>.SPY150918C217</stp>
        <tr r="H450" s="1"/>
      </tp>
      <tp>
        <v>-2.5389999999999999E-2</v>
        <stp/>
        <stp>THETA</stp>
        <stp>.SPY150918P217</stp>
        <tr r="S450" s="1"/>
      </tp>
      <tp>
        <v>-1.6899999999999998E-2</v>
        <stp/>
        <stp>THETA</stp>
        <stp>.SPY150918C216</stp>
        <tr r="H449" s="1"/>
      </tp>
      <tp>
        <v>-2.5919999999999999E-2</v>
        <stp/>
        <stp>THETA</stp>
        <stp>.SPY150918P216</stp>
        <tr r="S449" s="1"/>
      </tp>
      <tp>
        <v>-0.28922999999999999</v>
        <stp/>
        <stp>DELTA</stp>
        <stp>.SPY150424P205</stp>
        <tr r="R102" s="1"/>
      </tp>
      <tp>
        <v>0.72050000000000003</v>
        <stp/>
        <stp>DELTA</stp>
        <stp>.SPY150424C205</stp>
        <tr r="G102" s="1"/>
      </tp>
      <tp>
        <v>-0.24099000000000001</v>
        <stp/>
        <stp>DELTA</stp>
        <stp>.SPY150424P204</stp>
        <tr r="R101" s="1"/>
      </tp>
      <tp>
        <v>0.77364999999999995</v>
        <stp/>
        <stp>DELTA</stp>
        <stp>.SPY150424C204</stp>
        <tr r="G101" s="1"/>
      </tp>
      <tp>
        <v>-0.41053000000000001</v>
        <stp/>
        <stp>DELTA</stp>
        <stp>.SPY150424P207</stp>
        <tr r="R104" s="1"/>
      </tp>
      <tp>
        <v>0.59258999999999995</v>
        <stp/>
        <stp>DELTA</stp>
        <stp>.SPY150424C207</stp>
        <tr r="G104" s="1"/>
      </tp>
      <tp>
        <v>-0.34588000000000002</v>
        <stp/>
        <stp>DELTA</stp>
        <stp>.SPY150424P206</stp>
        <tr r="R103" s="1"/>
      </tp>
      <tp>
        <v>0.65908999999999995</v>
        <stp/>
        <stp>DELTA</stp>
        <stp>.SPY150424C206</stp>
        <tr r="G103" s="1"/>
      </tp>
      <tp>
        <v>-0.13272999999999999</v>
        <stp/>
        <stp>DELTA</stp>
        <stp>.SPY150424P201</stp>
        <tr r="R98" s="1"/>
      </tp>
      <tp>
        <v>0.89173000000000002</v>
        <stp/>
        <stp>DELTA</stp>
        <stp>.SPY150424C201</stp>
        <tr r="G98" s="1"/>
      </tp>
      <tp>
        <v>-0.10816000000000001</v>
        <stp/>
        <stp>DELTA</stp>
        <stp>.SPY150424P200</stp>
        <tr r="R97" s="1"/>
      </tp>
      <tp>
        <v>0.91998999999999997</v>
        <stp/>
        <stp>DELTA</stp>
        <stp>.SPY150424C200</stp>
        <tr r="G97" s="1"/>
      </tp>
      <tp>
        <v>-0.19789999999999999</v>
        <stp/>
        <stp>DELTA</stp>
        <stp>.SPY150424P203</stp>
        <tr r="R100" s="1"/>
      </tp>
      <tp>
        <v>0.81904999999999994</v>
        <stp/>
        <stp>DELTA</stp>
        <stp>.SPY150424C203</stp>
        <tr r="G100" s="1"/>
      </tp>
      <tp>
        <v>-0.16216</v>
        <stp/>
        <stp>DELTA</stp>
        <stp>.SPY150424P202</stp>
        <tr r="R99" s="1"/>
      </tp>
      <tp>
        <v>0.85851999999999995</v>
        <stp/>
        <stp>DELTA</stp>
        <stp>.SPY150424C202</stp>
        <tr r="G99" s="1"/>
      </tp>
      <tp>
        <v>-0.56276999999999999</v>
        <stp/>
        <stp>DELTA</stp>
        <stp>.SPY150424P209</stp>
        <tr r="R106" s="1"/>
      </tp>
      <tp>
        <v>0.43487999999999999</v>
        <stp/>
        <stp>DELTA</stp>
        <stp>.SPY150424C209</stp>
        <tr r="G106" s="1"/>
      </tp>
      <tp>
        <v>-0.48335</v>
        <stp/>
        <stp>DELTA</stp>
        <stp>.SPY150424P208</stp>
        <tr r="R105" s="1"/>
      </tp>
      <tp>
        <v>0.51761999999999997</v>
        <stp/>
        <stp>DELTA</stp>
        <stp>.SPY150424C208</stp>
        <tr r="G105" s="1"/>
      </tp>
      <tp t="s">
        <v>N/A</v>
        <stp/>
        <stp>DELTA</stp>
        <stp>.SPY150410P221</stp>
        <tr r="R34" s="1"/>
      </tp>
      <tp>
        <v>-0.97377000000000002</v>
        <stp/>
        <stp>DELTA</stp>
        <stp>.SPY150417P226</stp>
        <tr r="R81" s="1"/>
      </tp>
      <tp>
        <v>-0.95228999999999997</v>
        <stp/>
        <stp>DELTA</stp>
        <stp>.SPY150424P215</stp>
        <tr r="R112" s="1"/>
      </tp>
      <tp t="s">
        <v>N/A</v>
        <stp/>
        <stp>DELTA</stp>
        <stp>.SPY150410C221</stp>
        <tr r="G34" s="1"/>
      </tp>
      <tp>
        <v>2.8800000000000002E-3</v>
        <stp/>
        <stp>DELTA</stp>
        <stp>.SPY150417C226</stp>
        <tr r="G81" s="1"/>
      </tp>
      <tp>
        <v>3.7130000000000003E-2</v>
        <stp/>
        <stp>DELTA</stp>
        <stp>.SPY150424C215</stp>
        <tr r="G112" s="1"/>
      </tp>
      <tp>
        <v>-0.94005000000000005</v>
        <stp/>
        <stp>DELTA</stp>
        <stp>.SPY150410P220</stp>
        <tr r="R33" s="1"/>
      </tp>
      <tp>
        <v>-0.96740999999999999</v>
        <stp/>
        <stp>DELTA</stp>
        <stp>.SPY150417P227</stp>
        <tr r="R82" s="1"/>
      </tp>
      <tp>
        <v>-0.92266999999999999</v>
        <stp/>
        <stp>DELTA</stp>
        <stp>.SPY150424P214</stp>
        <tr r="R111" s="1"/>
      </tp>
      <tp>
        <v>3.8400000000000001E-3</v>
        <stp/>
        <stp>DELTA</stp>
        <stp>.SPY150410C220</stp>
        <tr r="G33" s="1"/>
      </tp>
      <tp>
        <v>2.7299999999999998E-3</v>
        <stp/>
        <stp>DELTA</stp>
        <stp>.SPY150417C227</stp>
        <tr r="G82" s="1"/>
      </tp>
      <tp>
        <v>6.232E-2</v>
        <stp/>
        <stp>DELTA</stp>
        <stp>.SPY150424C214</stp>
        <tr r="G111" s="1"/>
      </tp>
      <tp t="s">
        <v>N/A</v>
        <stp/>
        <stp>DELTA</stp>
        <stp>.SPY150410P223</stp>
        <tr r="R36" s="1"/>
      </tp>
      <tp>
        <v>-0.96343000000000001</v>
        <stp/>
        <stp>DELTA</stp>
        <stp>.SPY150417P224</stp>
        <tr r="R79" s="1"/>
      </tp>
      <tp>
        <v>-0.96947000000000005</v>
        <stp/>
        <stp>DELTA</stp>
        <stp>.SPY150424P217</stp>
        <tr r="R114" s="1"/>
      </tp>
      <tp t="s">
        <v>N/A</v>
        <stp/>
        <stp>DELTA</stp>
        <stp>.SPY150410C223</stp>
        <tr r="G36" s="1"/>
      </tp>
      <tp>
        <v>3.2399999999999998E-3</v>
        <stp/>
        <stp>DELTA</stp>
        <stp>.SPY150417C224</stp>
        <tr r="G79" s="1"/>
      </tp>
      <tp>
        <v>1.7160000000000002E-2</v>
        <stp/>
        <stp>DELTA</stp>
        <stp>.SPY150424C217</stp>
        <tr r="G114" s="1"/>
      </tp>
      <tp t="s">
        <v>N/A</v>
        <stp/>
        <stp>DELTA</stp>
        <stp>.SPY150410P222</stp>
        <tr r="R35" s="1"/>
      </tp>
      <tp>
        <v>-0.96489000000000003</v>
        <stp/>
        <stp>DELTA</stp>
        <stp>.SPY150417P225</stp>
        <tr r="R80" s="1"/>
      </tp>
      <tp>
        <v>-0.96691000000000005</v>
        <stp/>
        <stp>DELTA</stp>
        <stp>.SPY150424P216</stp>
        <tr r="R113" s="1"/>
      </tp>
      <tp t="s">
        <v>N/A</v>
        <stp/>
        <stp>DELTA</stp>
        <stp>.SPY150410C222</stp>
        <tr r="G35" s="1"/>
      </tp>
      <tp>
        <v>3.0500000000000002E-3</v>
        <stp/>
        <stp>DELTA</stp>
        <stp>.SPY150417C225</stp>
        <tr r="G80" s="1"/>
      </tp>
      <tp>
        <v>2.4170000000000001E-2</v>
        <stp/>
        <stp>DELTA</stp>
        <stp>.SPY150424C216</stp>
        <tr r="G113" s="1"/>
      </tp>
      <tp>
        <v>-0.96094000000000002</v>
        <stp/>
        <stp>DELTA</stp>
        <stp>.SPY150410P225</stp>
        <tr r="R38" s="1"/>
      </tp>
      <tp>
        <v>-0.96</v>
        <stp/>
        <stp>DELTA</stp>
        <stp>.SPY150417P222</stp>
        <tr r="R77" s="1"/>
      </tp>
      <tp>
        <v>-0.73365999999999998</v>
        <stp/>
        <stp>DELTA</stp>
        <stp>.SPY150424P211</stp>
        <tr r="R108" s="1"/>
      </tp>
      <tp>
        <v>3.0500000000000002E-3</v>
        <stp/>
        <stp>DELTA</stp>
        <stp>.SPY150410C225</stp>
        <tr r="G38" s="1"/>
      </tp>
      <tp>
        <v>3.15E-3</v>
        <stp/>
        <stp>DELTA</stp>
        <stp>.SPY150417C222</stp>
        <tr r="G77" s="1"/>
      </tp>
      <tp>
        <v>0.25570999999999999</v>
        <stp/>
        <stp>DELTA</stp>
        <stp>.SPY150424C211</stp>
        <tr r="G108" s="1"/>
      </tp>
      <tp t="s">
        <v>N/A</v>
        <stp/>
        <stp>DELTA</stp>
        <stp>.SPY150410P224</stp>
        <tr r="R37" s="1"/>
      </tp>
      <tp>
        <v>-0.96181000000000005</v>
        <stp/>
        <stp>DELTA</stp>
        <stp>.SPY150417P223</stp>
        <tr r="R78" s="1"/>
      </tp>
      <tp>
        <v>-0.64817000000000002</v>
        <stp/>
        <stp>DELTA</stp>
        <stp>.SPY150424P210</stp>
        <tr r="R107" s="1"/>
      </tp>
      <tp t="s">
        <v>N/A</v>
        <stp/>
        <stp>DELTA</stp>
        <stp>.SPY150410C224</stp>
        <tr r="G37" s="1"/>
      </tp>
      <tp>
        <v>3.0200000000000001E-3</v>
        <stp/>
        <stp>DELTA</stp>
        <stp>.SPY150417C223</stp>
        <tr r="G78" s="1"/>
      </tp>
      <tp>
        <v>0.34611999999999998</v>
        <stp/>
        <stp>DELTA</stp>
        <stp>.SPY150424C210</stp>
        <tr r="G107" s="1"/>
      </tp>
      <tp t="s">
        <v>N/A</v>
        <stp/>
        <stp>DELTA</stp>
        <stp>.SPY150410P227</stp>
        <tr r="R40" s="1"/>
      </tp>
      <tp>
        <v>-0.95564000000000004</v>
        <stp/>
        <stp>DELTA</stp>
        <stp>.SPY150417P220</stp>
        <tr r="R75" s="1"/>
      </tp>
      <tp>
        <v>-0.87926000000000004</v>
        <stp/>
        <stp>DELTA</stp>
        <stp>.SPY150424P213</stp>
        <tr r="R110" s="1"/>
      </tp>
      <tp t="s">
        <v>N/A</v>
        <stp/>
        <stp>DELTA</stp>
        <stp>.SPY150410C227</stp>
        <tr r="G40" s="1"/>
      </tp>
      <tp>
        <v>9.2999999999999992E-3</v>
        <stp/>
        <stp>DELTA</stp>
        <stp>.SPY150417C220</stp>
        <tr r="G75" s="1"/>
      </tp>
      <tp>
        <v>0.10703</v>
        <stp/>
        <stp>DELTA</stp>
        <stp>.SPY150424C213</stp>
        <tr r="G110" s="1"/>
      </tp>
      <tp t="s">
        <v>N/A</v>
        <stp/>
        <stp>DELTA</stp>
        <stp>.SPY150410P226</stp>
        <tr r="R39" s="1"/>
      </tp>
      <tp>
        <v>-0.95796000000000003</v>
        <stp/>
        <stp>DELTA</stp>
        <stp>.SPY150417P221</stp>
        <tr r="R76" s="1"/>
      </tp>
      <tp>
        <v>-0.81423000000000001</v>
        <stp/>
        <stp>DELTA</stp>
        <stp>.SPY150424P212</stp>
        <tr r="R109" s="1"/>
      </tp>
      <tp t="s">
        <v>N/A</v>
        <stp/>
        <stp>DELTA</stp>
        <stp>.SPY150410C226</stp>
        <tr r="G39" s="1"/>
      </tp>
      <tp>
        <v>3.29E-3</v>
        <stp/>
        <stp>DELTA</stp>
        <stp>.SPY150417C221</stp>
        <tr r="G76" s="1"/>
      </tp>
      <tp>
        <v>0.17344000000000001</v>
        <stp/>
        <stp>DELTA</stp>
        <stp>.SPY150424C212</stp>
        <tr r="G109" s="1"/>
      </tp>
      <tp t="s">
        <v>N/A</v>
        <stp/>
        <stp>DELTA</stp>
        <stp>.SPY150410P229</stp>
        <tr r="R42" s="1"/>
      </tp>
      <tp t="s">
        <v>N/A</v>
        <stp/>
        <stp>DELTA</stp>
        <stp>.SPY150410C229</stp>
        <tr r="G42" s="1"/>
      </tp>
      <tp t="s">
        <v>N/A</v>
        <stp/>
        <stp>DELTA</stp>
        <stp>.SPY150410P228</stp>
        <tr r="R41" s="1"/>
      </tp>
      <tp t="s">
        <v>N/A</v>
        <stp/>
        <stp>DELTA</stp>
        <stp>.SPY150410C228</stp>
        <tr r="G41" s="1"/>
      </tp>
      <tp>
        <v>-0.98582000000000003</v>
        <stp/>
        <stp>DELTA</stp>
        <stp>.SPY150424P219</stp>
        <tr r="R116" s="1"/>
      </tp>
      <tp>
        <v>1.001E-2</v>
        <stp/>
        <stp>DELTA</stp>
        <stp>.SPY150424C219</stp>
        <tr r="G116" s="1"/>
      </tp>
      <tp>
        <v>-0.98241999999999996</v>
        <stp/>
        <stp>DELTA</stp>
        <stp>.SPY150424P218</stp>
        <tr r="R115" s="1"/>
      </tp>
      <tp>
        <v>1.0789999999999999E-2</v>
        <stp/>
        <stp>DELTA</stp>
        <stp>.SPY150424C218</stp>
        <tr r="G115" s="1"/>
      </tp>
      <tp>
        <v>-0.97565000000000002</v>
        <stp/>
        <stp>DELTA</stp>
        <stp>.SPY150417P228</stp>
        <tr r="R83" s="1"/>
      </tp>
      <tp>
        <v>2.5999999999999999E-3</v>
        <stp/>
        <stp>DELTA</stp>
        <stp>.SPY150417C228</stp>
        <tr r="G83" s="1"/>
      </tp>
      <tp>
        <v>-0.97638000000000003</v>
        <stp/>
        <stp>DELTA</stp>
        <stp>.SPY150417P229</stp>
        <tr r="R84" s="1"/>
      </tp>
      <tp>
        <v>2.49E-3</v>
        <stp/>
        <stp>DELTA</stp>
        <stp>.SPY150417C229</stp>
        <tr r="G84" s="1"/>
      </tp>
      <tp>
        <v>-0.84453</v>
        <stp/>
        <stp>DELTA</stp>
        <stp>.SPY150410P211</stp>
        <tr r="R24" s="1"/>
      </tp>
      <tp>
        <v>-0.94018999999999997</v>
        <stp/>
        <stp>DELTA</stp>
        <stp>.SPY150417P216</stp>
        <tr r="R71" s="1"/>
      </tp>
      <tp>
        <v>-0.98941999999999997</v>
        <stp/>
        <stp>DELTA</stp>
        <stp>.SPY150424P225</stp>
        <tr r="R122" s="1"/>
      </tp>
      <tp>
        <v>4.0590000000000001E-2</v>
        <stp/>
        <stp>DELTA</stp>
        <stp>.SPY150410C211</stp>
        <tr r="G24" s="1"/>
      </tp>
      <tp>
        <v>1.2919999999999999E-2</v>
        <stp/>
        <stp>DELTA</stp>
        <stp>.SPY150417C216</stp>
        <tr r="G71" s="1"/>
      </tp>
      <tp>
        <v>3.0500000000000002E-3</v>
        <stp/>
        <stp>DELTA</stp>
        <stp>.SPY150424C225</stp>
        <tr r="G122" s="1"/>
      </tp>
      <tp>
        <v>-0.78298000000000001</v>
        <stp/>
        <stp>DELTA</stp>
        <stp>.SPY150410P210</stp>
        <tr r="R23" s="1"/>
      </tp>
      <tp>
        <v>-0.95264000000000004</v>
        <stp/>
        <stp>DELTA</stp>
        <stp>.SPY150417P217</stp>
        <tr r="R72" s="1"/>
      </tp>
      <tp t="s">
        <v>N/A</v>
        <stp/>
        <stp>DELTA</stp>
        <stp>.SPY150424P224</stp>
        <tr r="R121" s="1"/>
      </tp>
      <tp>
        <v>0.11118</v>
        <stp/>
        <stp>DELTA</stp>
        <stp>.SPY150410C210</stp>
        <tr r="G23" s="1"/>
      </tp>
      <tp>
        <v>1.1769999999999999E-2</v>
        <stp/>
        <stp>DELTA</stp>
        <stp>.SPY150417C217</stp>
        <tr r="G72" s="1"/>
      </tp>
      <tp t="s">
        <v>N/A</v>
        <stp/>
        <stp>DELTA</stp>
        <stp>.SPY150424C224</stp>
        <tr r="G121" s="1"/>
      </tp>
      <tp>
        <v>-0.90203</v>
        <stp/>
        <stp>DELTA</stp>
        <stp>.SPY150410P213</stp>
        <tr r="R26" s="1"/>
      </tp>
      <tp>
        <v>-0.92383999999999999</v>
        <stp/>
        <stp>DELTA</stp>
        <stp>.SPY150417P214</stp>
        <tr r="R69" s="1"/>
      </tp>
      <tp t="s">
        <v>N/A</v>
        <stp/>
        <stp>DELTA</stp>
        <stp>.SPY150424P227</stp>
        <tr r="R124" s="1"/>
      </tp>
      <tp>
        <v>7.3600000000000002E-3</v>
        <stp/>
        <stp>DELTA</stp>
        <stp>.SPY150410C213</stp>
        <tr r="G26" s="1"/>
      </tp>
      <tp>
        <v>3.0099999999999998E-2</v>
        <stp/>
        <stp>DELTA</stp>
        <stp>.SPY150417C214</stp>
        <tr r="G69" s="1"/>
      </tp>
      <tp t="s">
        <v>N/A</v>
        <stp/>
        <stp>DELTA</stp>
        <stp>.SPY150424C227</stp>
        <tr r="G124" s="1"/>
      </tp>
      <tp>
        <v>-0.88939999999999997</v>
        <stp/>
        <stp>DELTA</stp>
        <stp>.SPY150410P212</stp>
        <tr r="R25" s="1"/>
      </tp>
      <tp>
        <v>-0.93645999999999996</v>
        <stp/>
        <stp>DELTA</stp>
        <stp>.SPY150417P215</stp>
        <tr r="R70" s="1"/>
      </tp>
      <tp t="s">
        <v>N/A</v>
        <stp/>
        <stp>DELTA</stp>
        <stp>.SPY150424P226</stp>
        <tr r="R123" s="1"/>
      </tp>
      <tp>
        <v>9.0900000000000009E-3</v>
        <stp/>
        <stp>DELTA</stp>
        <stp>.SPY150410C212</stp>
        <tr r="G25" s="1"/>
      </tp>
      <tp>
        <v>2.0879999999999999E-2</v>
        <stp/>
        <stp>DELTA</stp>
        <stp>.SPY150417C215</stp>
        <tr r="G70" s="1"/>
      </tp>
      <tp t="s">
        <v>N/A</v>
        <stp/>
        <stp>DELTA</stp>
        <stp>.SPY150424C226</stp>
        <tr r="G123" s="1"/>
      </tp>
      <tp>
        <v>-0.92908999999999997</v>
        <stp/>
        <stp>DELTA</stp>
        <stp>.SPY150410P215</stp>
        <tr r="R28" s="1"/>
      </tp>
      <tp>
        <v>-0.83947000000000005</v>
        <stp/>
        <stp>DELTA</stp>
        <stp>.SPY150417P212</stp>
        <tr r="R67" s="1"/>
      </tp>
      <tp t="s">
        <v>N/A</v>
        <stp/>
        <stp>DELTA</stp>
        <stp>.SPY150424P221</stp>
        <tr r="R118" s="1"/>
      </tp>
      <tp>
        <v>5.9899999999999997E-3</v>
        <stp/>
        <stp>DELTA</stp>
        <stp>.SPY150410C215</stp>
        <tr r="G28" s="1"/>
      </tp>
      <tp>
        <v>0.1099</v>
        <stp/>
        <stp>DELTA</stp>
        <stp>.SPY150417C212</stp>
        <tr r="G67" s="1"/>
      </tp>
      <tp t="s">
        <v>N/A</v>
        <stp/>
        <stp>DELTA</stp>
        <stp>.SPY150424C221</stp>
        <tr r="G118" s="1"/>
      </tp>
      <tp>
        <v>-0.91957999999999995</v>
        <stp/>
        <stp>DELTA</stp>
        <stp>.SPY150410P214</stp>
        <tr r="R27" s="1"/>
      </tp>
      <tp>
        <v>-0.89417999999999997</v>
        <stp/>
        <stp>DELTA</stp>
        <stp>.SPY150417P213</stp>
        <tr r="R68" s="1"/>
      </tp>
      <tp>
        <v>-0.98662000000000005</v>
        <stp/>
        <stp>DELTA</stp>
        <stp>.SPY150424P220</stp>
        <tr r="R117" s="1"/>
      </tp>
      <tp>
        <v>6.79E-3</v>
        <stp/>
        <stp>DELTA</stp>
        <stp>.SPY150410C214</stp>
        <tr r="G27" s="1"/>
      </tp>
      <tp>
        <v>5.6070000000000002E-2</v>
        <stp/>
        <stp>DELTA</stp>
        <stp>.SPY150417C213</stp>
        <tr r="G68" s="1"/>
      </tp>
      <tp>
        <v>6.8900000000000003E-3</v>
        <stp/>
        <stp>DELTA</stp>
        <stp>.SPY150424C220</stp>
        <tr r="G117" s="1"/>
      </tp>
      <tp>
        <v>-0.92759000000000003</v>
        <stp/>
        <stp>DELTA</stp>
        <stp>.SPY150410P217</stp>
        <tr r="R30" s="1"/>
      </tp>
      <tp>
        <v>-0.67932000000000003</v>
        <stp/>
        <stp>DELTA</stp>
        <stp>.SPY150417P210</stp>
        <tr r="R65" s="1"/>
      </tp>
      <tp t="s">
        <v>N/A</v>
        <stp/>
        <stp>DELTA</stp>
        <stp>.SPY150424P223</stp>
        <tr r="R120" s="1"/>
      </tp>
      <tp>
        <v>4.8700000000000002E-3</v>
        <stp/>
        <stp>DELTA</stp>
        <stp>.SPY150410C217</stp>
        <tr r="G30" s="1"/>
      </tp>
      <tp>
        <v>0.30463000000000001</v>
        <stp/>
        <stp>DELTA</stp>
        <stp>.SPY150417C210</stp>
        <tr r="G65" s="1"/>
      </tp>
      <tp t="s">
        <v>N/A</v>
        <stp/>
        <stp>DELTA</stp>
        <stp>.SPY150424C223</stp>
        <tr r="G120" s="1"/>
      </tp>
      <tp>
        <v>-0.93508000000000002</v>
        <stp/>
        <stp>DELTA</stp>
        <stp>.SPY150410P216</stp>
        <tr r="R29" s="1"/>
      </tp>
      <tp>
        <v>-0.77236000000000005</v>
        <stp/>
        <stp>DELTA</stp>
        <stp>.SPY150417P211</stp>
        <tr r="R66" s="1"/>
      </tp>
      <tp t="s">
        <v>N/A</v>
        <stp/>
        <stp>DELTA</stp>
        <stp>.SPY150424P222</stp>
        <tr r="R119" s="1"/>
      </tp>
      <tp>
        <v>5.3699999999999998E-3</v>
        <stp/>
        <stp>DELTA</stp>
        <stp>.SPY150410C216</stp>
        <tr r="G29" s="1"/>
      </tp>
      <tp>
        <v>0.19575000000000001</v>
        <stp/>
        <stp>DELTA</stp>
        <stp>.SPY150417C211</stp>
        <tr r="G66" s="1"/>
      </tp>
      <tp t="s">
        <v>N/A</v>
        <stp/>
        <stp>DELTA</stp>
        <stp>.SPY150424C222</stp>
        <tr r="G119" s="1"/>
      </tp>
      <tp>
        <v>-0.94752000000000003</v>
        <stp/>
        <stp>DELTA</stp>
        <stp>.SPY150410P219</stp>
        <tr r="R32" s="1"/>
      </tp>
      <tp>
        <v>4.13E-3</v>
        <stp/>
        <stp>DELTA</stp>
        <stp>.SPY150410C219</stp>
        <tr r="G32" s="1"/>
      </tp>
      <tp>
        <v>-0.94406000000000001</v>
        <stp/>
        <stp>DELTA</stp>
        <stp>.SPY150410P218</stp>
        <tr r="R31" s="1"/>
      </tp>
      <tp>
        <v>4.47E-3</v>
        <stp/>
        <stp>DELTA</stp>
        <stp>.SPY150410C218</stp>
        <tr r="G31" s="1"/>
      </tp>
      <tp t="s">
        <v>N/A</v>
        <stp/>
        <stp>DELTA</stp>
        <stp>.SPY150424P229</stp>
        <tr r="R126" s="1"/>
      </tp>
      <tp t="s">
        <v>N/A</v>
        <stp/>
        <stp>DELTA</stp>
        <stp>.SPY150424C229</stp>
        <tr r="G126" s="1"/>
      </tp>
      <tp t="s">
        <v>N/A</v>
        <stp/>
        <stp>DELTA</stp>
        <stp>.SPY150424P228</stp>
        <tr r="R125" s="1"/>
      </tp>
      <tp t="s">
        <v>N/A</v>
        <stp/>
        <stp>DELTA</stp>
        <stp>.SPY150424C228</stp>
        <tr r="G125" s="1"/>
      </tp>
      <tp>
        <v>-0.96072999999999997</v>
        <stp/>
        <stp>DELTA</stp>
        <stp>.SPY150417P218</stp>
        <tr r="R73" s="1"/>
      </tp>
      <tp>
        <v>4.4400000000000004E-3</v>
        <stp/>
        <stp>DELTA</stp>
        <stp>.SPY150417C218</stp>
        <tr r="G73" s="1"/>
      </tp>
      <tp>
        <v>-0.96321999999999997</v>
        <stp/>
        <stp>DELTA</stp>
        <stp>.SPY150417P219</stp>
        <tr r="R74" s="1"/>
      </tp>
      <tp>
        <v>4.1099999999999999E-3</v>
        <stp/>
        <stp>DELTA</stp>
        <stp>.SPY150417C219</stp>
        <tr r="G74" s="1"/>
      </tp>
      <tp>
        <v>-1.295E-2</v>
        <stp/>
        <stp>DELTA</stp>
        <stp>.SPY150410P201</stp>
        <tr r="R14" s="1"/>
      </tp>
      <tp>
        <v>-0.30686999999999998</v>
        <stp/>
        <stp>DELTA</stp>
        <stp>.SPY150417P206</stp>
        <tr r="R61" s="1"/>
      </tp>
      <tp>
        <v>1</v>
        <stp/>
        <stp>DELTA</stp>
        <stp>.SPY150410C201</stp>
        <tr r="G14" s="1"/>
      </tp>
      <tp>
        <v>0.70931999999999995</v>
        <stp/>
        <stp>DELTA</stp>
        <stp>.SPY150417C206</stp>
        <tr r="G61" s="1"/>
      </tp>
      <tp>
        <v>-1.1679999999999999E-2</v>
        <stp/>
        <stp>DELTA</stp>
        <stp>.SPY150410P200</stp>
        <tr r="R13" s="1"/>
      </tp>
      <tp>
        <v>-0.38557000000000002</v>
        <stp/>
        <stp>DELTA</stp>
        <stp>.SPY150417P207</stp>
        <tr r="R62" s="1"/>
      </tp>
      <tp>
        <v>1</v>
        <stp/>
        <stp>DELTA</stp>
        <stp>.SPY150410C200</stp>
        <tr r="G13" s="1"/>
      </tp>
      <tp>
        <v>0.62295</v>
        <stp/>
        <stp>DELTA</stp>
        <stp>.SPY150417C207</stp>
        <tr r="G62" s="1"/>
      </tp>
      <tp>
        <v>-3.7330000000000002E-2</v>
        <stp/>
        <stp>DELTA</stp>
        <stp>.SPY150410P203</stp>
        <tr r="R16" s="1"/>
      </tp>
      <tp>
        <v>-0.18731999999999999</v>
        <stp/>
        <stp>DELTA</stp>
        <stp>.SPY150417P204</stp>
        <tr r="R59" s="1"/>
      </tp>
      <tp>
        <v>1</v>
        <stp/>
        <stp>DELTA</stp>
        <stp>.SPY150410C203</stp>
        <tr r="G16" s="1"/>
      </tp>
      <tp>
        <v>0.85487999999999997</v>
        <stp/>
        <stp>DELTA</stp>
        <stp>.SPY150417C204</stp>
        <tr r="G59" s="1"/>
      </tp>
      <tp>
        <v>-2.0969999999999999E-2</v>
        <stp/>
        <stp>DELTA</stp>
        <stp>.SPY150410P202</stp>
        <tr r="R15" s="1"/>
      </tp>
      <tp>
        <v>-0.24049999999999999</v>
        <stp/>
        <stp>DELTA</stp>
        <stp>.SPY150417P205</stp>
        <tr r="R60" s="1"/>
      </tp>
      <tp>
        <v>1</v>
        <stp/>
        <stp>DELTA</stp>
        <stp>.SPY150410C202</stp>
        <tr r="G15" s="1"/>
      </tp>
      <tp>
        <v>0.78439999999999999</v>
        <stp/>
        <stp>DELTA</stp>
        <stp>.SPY150417C205</stp>
        <tr r="G60" s="1"/>
      </tp>
      <tp>
        <v>-0.10557</v>
        <stp/>
        <stp>DELTA</stp>
        <stp>.SPY150410P205</stp>
        <tr r="R18" s="1"/>
      </tp>
      <tp>
        <v>-0.10784000000000001</v>
        <stp/>
        <stp>DELTA</stp>
        <stp>.SPY150417P202</stp>
        <tr r="R57" s="1"/>
      </tp>
      <tp>
        <v>1</v>
        <stp/>
        <stp>DELTA</stp>
        <stp>.SPY150410C205</stp>
        <tr r="G18" s="1"/>
      </tp>
      <tp>
        <v>0.95538000000000001</v>
        <stp/>
        <stp>DELTA</stp>
        <stp>.SPY150417C202</stp>
        <tr r="G57" s="1"/>
      </tp>
      <tp>
        <v>-6.1289999999999997E-2</v>
        <stp/>
        <stp>DELTA</stp>
        <stp>.SPY150410P204</stp>
        <tr r="R17" s="1"/>
      </tp>
      <tp>
        <v>-0.14283999999999999</v>
        <stp/>
        <stp>DELTA</stp>
        <stp>.SPY150417P203</stp>
        <tr r="R58" s="1"/>
      </tp>
      <tp>
        <v>1</v>
        <stp/>
        <stp>DELTA</stp>
        <stp>.SPY150410C204</stp>
        <tr r="G17" s="1"/>
      </tp>
      <tp>
        <v>0.91105000000000003</v>
        <stp/>
        <stp>DELTA</stp>
        <stp>.SPY150417C203</stp>
        <tr r="G58" s="1"/>
      </tp>
      <tp>
        <v>-0.28965999999999997</v>
        <stp/>
        <stp>DELTA</stp>
        <stp>.SPY150410P207</stp>
        <tr r="R20" s="1"/>
      </tp>
      <tp>
        <v>-6.0810000000000003E-2</v>
        <stp/>
        <stp>DELTA</stp>
        <stp>.SPY150417P200</stp>
        <tr r="R55" s="1"/>
      </tp>
      <tp>
        <v>0.76390000000000002</v>
        <stp/>
        <stp>DELTA</stp>
        <stp>.SPY150410C207</stp>
        <tr r="G20" s="1"/>
      </tp>
      <tp>
        <v>1</v>
        <stp/>
        <stp>DELTA</stp>
        <stp>.SPY150417C200</stp>
        <tr r="G55" s="1"/>
      </tp>
      <tp>
        <v>-0.17741999999999999</v>
        <stp/>
        <stp>DELTA</stp>
        <stp>.SPY150410P206</stp>
        <tr r="R19" s="1"/>
      </tp>
      <tp>
        <v>-8.3030000000000007E-2</v>
        <stp/>
        <stp>DELTA</stp>
        <stp>.SPY150417P201</stp>
        <tr r="R56" s="1"/>
      </tp>
      <tp>
        <v>0.91961000000000004</v>
        <stp/>
        <stp>DELTA</stp>
        <stp>.SPY150410C206</stp>
        <tr r="G19" s="1"/>
      </tp>
      <tp>
        <v>1</v>
        <stp/>
        <stp>DELTA</stp>
        <stp>.SPY150417C201</stp>
        <tr r="G56" s="1"/>
      </tp>
      <tp>
        <v>-0.63619999999999999</v>
        <stp/>
        <stp>DELTA</stp>
        <stp>.SPY150410P209</stp>
        <tr r="R22" s="1"/>
      </tp>
      <tp>
        <v>0.32496999999999998</v>
        <stp/>
        <stp>DELTA</stp>
        <stp>.SPY150410C209</stp>
        <tr r="G22" s="1"/>
      </tp>
      <tp>
        <v>-0.44939000000000001</v>
        <stp/>
        <stp>DELTA</stp>
        <stp>.SPY150410P208</stp>
        <tr r="R21" s="1"/>
      </tp>
      <tp>
        <v>0.56416999999999995</v>
        <stp/>
        <stp>DELTA</stp>
        <stp>.SPY150410C208</stp>
        <tr r="G21" s="1"/>
      </tp>
      <tp>
        <v>-0.47583999999999999</v>
        <stp/>
        <stp>DELTA</stp>
        <stp>.SPY150417P208</stp>
        <tr r="R63" s="1"/>
      </tp>
      <tp>
        <v>0.52620999999999996</v>
        <stp/>
        <stp>DELTA</stp>
        <stp>.SPY150417C208</stp>
        <tr r="G63" s="1"/>
      </tp>
      <tp>
        <v>-0.57567000000000002</v>
        <stp/>
        <stp>DELTA</stp>
        <stp>.SPY150417P209</stp>
        <tr r="R64" s="1"/>
      </tp>
      <tp>
        <v>0.41776000000000002</v>
        <stp/>
        <stp>DELTA</stp>
        <stp>.SPY150417C209</stp>
        <tr r="G64" s="1"/>
      </tp>
      <tp>
        <v>1.8849999999999999E-2</v>
        <stp/>
        <stp>GAMMA</stp>
        <stp>.SPY150424P198</stp>
        <tr r="T95" s="1"/>
      </tp>
      <tp>
        <v>1.1140000000000001E-2</v>
        <stp/>
        <stp>GAMMA</stp>
        <stp>.SPY150424C198</stp>
        <tr r="I95" s="1"/>
      </tp>
      <tp>
        <v>2.283E-2</v>
        <stp/>
        <stp>GAMMA</stp>
        <stp>.SPY150424P199</stp>
        <tr r="T96" s="1"/>
      </tp>
      <tp>
        <v>1.8870000000000001E-2</v>
        <stp/>
        <stp>GAMMA</stp>
        <stp>.SPY150424C199</stp>
        <tr r="I96" s="1"/>
      </tp>
      <tp>
        <v>8.9300000000000004E-3</v>
        <stp/>
        <stp>GAMMA</stp>
        <stp>.SPY150424P194</stp>
        <tr r="T91" s="1"/>
      </tp>
      <tp>
        <v>0</v>
        <stp/>
        <stp>GAMMA</stp>
        <stp>.SPY150424C194</stp>
        <tr r="I91" s="1"/>
      </tp>
      <tp>
        <v>1.0529999999999999E-2</v>
        <stp/>
        <stp>GAMMA</stp>
        <stp>.SPY150424P195</stp>
        <tr r="T92" s="1"/>
      </tp>
      <tp>
        <v>0</v>
        <stp/>
        <stp>GAMMA</stp>
        <stp>.SPY150424C195</stp>
        <tr r="I92" s="1"/>
      </tp>
      <tp>
        <v>1.286E-2</v>
        <stp/>
        <stp>GAMMA</stp>
        <stp>.SPY150424P196</stp>
        <tr r="T93" s="1"/>
      </tp>
      <tp>
        <v>0</v>
        <stp/>
        <stp>GAMMA</stp>
        <stp>.SPY150424C196</stp>
        <tr r="I93" s="1"/>
      </tp>
      <tp>
        <v>1.5720000000000001E-2</v>
        <stp/>
        <stp>GAMMA</stp>
        <stp>.SPY150424P197</stp>
        <tr r="T94" s="1"/>
      </tp>
      <tp>
        <v>0</v>
        <stp/>
        <stp>GAMMA</stp>
        <stp>.SPY150424C197</stp>
        <tr r="I94" s="1"/>
      </tp>
      <tp>
        <v>4.3699999999999998E-3</v>
        <stp/>
        <stp>GAMMA</stp>
        <stp>.SPY150424P190</stp>
        <tr r="T87" s="1"/>
      </tp>
      <tp>
        <v>0</v>
        <stp/>
        <stp>GAMMA</stp>
        <stp>.SPY150424C190</stp>
        <tr r="I87" s="1"/>
      </tp>
      <tp>
        <v>5.0200000000000002E-3</v>
        <stp/>
        <stp>GAMMA</stp>
        <stp>.SPY150424P191</stp>
        <tr r="T88" s="1"/>
      </tp>
      <tp>
        <v>0</v>
        <stp/>
        <stp>GAMMA</stp>
        <stp>.SPY150424C191</stp>
        <tr r="I88" s="1"/>
      </tp>
      <tp>
        <v>6.2300000000000003E-3</v>
        <stp/>
        <stp>GAMMA</stp>
        <stp>.SPY150424P192</stp>
        <tr r="T89" s="1"/>
      </tp>
      <tp>
        <v>0</v>
        <stp/>
        <stp>GAMMA</stp>
        <stp>.SPY150424C192</stp>
        <tr r="I89" s="1"/>
      </tp>
      <tp>
        <v>7.3099999999999997E-3</v>
        <stp/>
        <stp>GAMMA</stp>
        <stp>.SPY150424P193</stp>
        <tr r="T90" s="1"/>
      </tp>
      <tp>
        <v>0</v>
        <stp/>
        <stp>GAMMA</stp>
        <stp>.SPY150424C193</stp>
        <tr r="I90" s="1"/>
      </tp>
      <tp>
        <v>5.7600000000000004E-3</v>
        <stp/>
        <stp>GAMMA</stp>
        <stp>.SPY150410P198</stp>
        <tr r="T11" s="1"/>
      </tp>
      <tp>
        <v>0</v>
        <stp/>
        <stp>GAMMA</stp>
        <stp>.SPY150410C198</stp>
        <tr r="I11" s="1"/>
      </tp>
      <tp>
        <v>6.8199999999999997E-3</v>
        <stp/>
        <stp>GAMMA</stp>
        <stp>.SPY150410P199</stp>
        <tr r="T12" s="1"/>
      </tp>
      <tp>
        <v>0</v>
        <stp/>
        <stp>GAMMA</stp>
        <stp>.SPY150410C199</stp>
        <tr r="I12" s="1"/>
      </tp>
      <tp>
        <v>1.7239999999999998E-2</v>
        <stp/>
        <stp>GAMMA</stp>
        <stp>.SPY150417P199</stp>
        <tr r="T54" s="1"/>
      </tp>
      <tp>
        <v>0</v>
        <stp/>
        <stp>GAMMA</stp>
        <stp>.SPY150417C199</stp>
        <tr r="I54" s="1"/>
      </tp>
      <tp>
        <v>1.3180000000000001E-2</v>
        <stp/>
        <stp>GAMMA</stp>
        <stp>.SPY150417P198</stp>
        <tr r="T53" s="1"/>
      </tp>
      <tp>
        <v>0</v>
        <stp/>
        <stp>GAMMA</stp>
        <stp>.SPY150417C198</stp>
        <tr r="I53" s="1"/>
      </tp>
      <tp>
        <v>1.1299999999999999E-3</v>
        <stp/>
        <stp>GAMMA</stp>
        <stp>.SPY150410P190</stp>
        <tr r="T3" s="1"/>
      </tp>
      <tp>
        <v>1.051E-2</v>
        <stp/>
        <stp>GAMMA</stp>
        <stp>.SPY150417P197</stp>
        <tr r="T52" s="1"/>
      </tp>
      <tp>
        <v>0</v>
        <stp/>
        <stp>GAMMA</stp>
        <stp>.SPY150410C190</stp>
        <tr r="I3" s="1"/>
      </tp>
      <tp>
        <v>0</v>
        <stp/>
        <stp>GAMMA</stp>
        <stp>.SPY150417C197</stp>
        <tr r="I52" s="1"/>
      </tp>
      <tp>
        <v>1.25E-3</v>
        <stp/>
        <stp>GAMMA</stp>
        <stp>.SPY150410P191</stp>
        <tr r="T4" s="1"/>
      </tp>
      <tp>
        <v>8.1899999999999994E-3</v>
        <stp/>
        <stp>GAMMA</stp>
        <stp>.SPY150417P196</stp>
        <tr r="T51" s="1"/>
      </tp>
      <tp>
        <v>0</v>
        <stp/>
        <stp>GAMMA</stp>
        <stp>.SPY150410C191</stp>
        <tr r="I4" s="1"/>
      </tp>
      <tp>
        <v>0</v>
        <stp/>
        <stp>GAMMA</stp>
        <stp>.SPY150417C196</stp>
        <tr r="I51" s="1"/>
      </tp>
      <tp>
        <v>2.6700000000000001E-3</v>
        <stp/>
        <stp>GAMMA</stp>
        <stp>.SPY150410P192</stp>
        <tr r="T5" s="1"/>
      </tp>
      <tp>
        <v>6.8900000000000003E-3</v>
        <stp/>
        <stp>GAMMA</stp>
        <stp>.SPY150417P195</stp>
        <tr r="T50" s="1"/>
      </tp>
      <tp>
        <v>0</v>
        <stp/>
        <stp>GAMMA</stp>
        <stp>.SPY150410C192</stp>
        <tr r="I5" s="1"/>
      </tp>
      <tp>
        <v>0</v>
        <stp/>
        <stp>GAMMA</stp>
        <stp>.SPY150417C195</stp>
        <tr r="I50" s="1"/>
      </tp>
      <tp>
        <v>1.57E-3</v>
        <stp/>
        <stp>GAMMA</stp>
        <stp>.SPY150410P193</stp>
        <tr r="T6" s="1"/>
      </tp>
      <tp>
        <v>5.4299999999999999E-3</v>
        <stp/>
        <stp>GAMMA</stp>
        <stp>.SPY150417P194</stp>
        <tr r="T49" s="1"/>
      </tp>
      <tp>
        <v>0</v>
        <stp/>
        <stp>GAMMA</stp>
        <stp>.SPY150410C193</stp>
        <tr r="I6" s="1"/>
      </tp>
      <tp>
        <v>0</v>
        <stp/>
        <stp>GAMMA</stp>
        <stp>.SPY150417C194</stp>
        <tr r="I49" s="1"/>
      </tp>
      <tp>
        <v>3.29E-3</v>
        <stp/>
        <stp>GAMMA</stp>
        <stp>.SPY150410P194</stp>
        <tr r="T7" s="1"/>
      </tp>
      <tp>
        <v>4.0800000000000003E-3</v>
        <stp/>
        <stp>GAMMA</stp>
        <stp>.SPY150417P193</stp>
        <tr r="T48" s="1"/>
      </tp>
      <tp>
        <v>0</v>
        <stp/>
        <stp>GAMMA</stp>
        <stp>.SPY150410C194</stp>
        <tr r="I7" s="1"/>
      </tp>
      <tp>
        <v>0</v>
        <stp/>
        <stp>GAMMA</stp>
        <stp>.SPY150417C193</stp>
        <tr r="I48" s="1"/>
      </tp>
      <tp>
        <v>2.0500000000000002E-3</v>
        <stp/>
        <stp>GAMMA</stp>
        <stp>.SPY150410P195</stp>
        <tr r="T8" s="1"/>
      </tp>
      <tp>
        <v>3.6700000000000001E-3</v>
        <stp/>
        <stp>GAMMA</stp>
        <stp>.SPY150417P192</stp>
        <tr r="T47" s="1"/>
      </tp>
      <tp>
        <v>0</v>
        <stp/>
        <stp>GAMMA</stp>
        <stp>.SPY150410C195</stp>
        <tr r="I8" s="1"/>
      </tp>
      <tp>
        <v>0</v>
        <stp/>
        <stp>GAMMA</stp>
        <stp>.SPY150417C192</stp>
        <tr r="I47" s="1"/>
      </tp>
      <tp>
        <v>4.3099999999999996E-3</v>
        <stp/>
        <stp>GAMMA</stp>
        <stp>.SPY150410P196</stp>
        <tr r="T9" s="1"/>
      </tp>
      <tp>
        <v>3.3E-3</v>
        <stp/>
        <stp>GAMMA</stp>
        <stp>.SPY150417P191</stp>
        <tr r="T46" s="1"/>
      </tp>
      <tp>
        <v>0</v>
        <stp/>
        <stp>GAMMA</stp>
        <stp>.SPY150410C196</stp>
        <tr r="I9" s="1"/>
      </tp>
      <tp>
        <v>0</v>
        <stp/>
        <stp>GAMMA</stp>
        <stp>.SPY150417C191</stp>
        <tr r="I46" s="1"/>
      </tp>
      <tp>
        <v>4.9500000000000004E-3</v>
        <stp/>
        <stp>GAMMA</stp>
        <stp>.SPY150410P197</stp>
        <tr r="T10" s="1"/>
      </tp>
      <tp>
        <v>2.65E-3</v>
        <stp/>
        <stp>GAMMA</stp>
        <stp>.SPY150417P190</stp>
        <tr r="T45" s="1"/>
      </tp>
      <tp>
        <v>0</v>
        <stp/>
        <stp>GAMMA</stp>
        <stp>.SPY150410C197</stp>
        <tr r="I10" s="1"/>
      </tp>
      <tp>
        <v>0</v>
        <stp/>
        <stp>GAMMA</stp>
        <stp>.SPY150417C190</stp>
        <tr r="I45" s="1"/>
      </tp>
      <tp t="s">
        <v>N/A</v>
        <stp/>
        <stp>GAMMA</stp>
        <stp>.SPY150717P229</stp>
        <tr r="T420" s="1"/>
      </tp>
      <tp t="s">
        <v>N/A</v>
        <stp/>
        <stp>GAMMA</stp>
        <stp>.SPY150717C229</stp>
        <tr r="I420" s="1"/>
      </tp>
      <tp t="s">
        <v>N/A</v>
        <stp/>
        <stp>GAMMA</stp>
        <stp>.SPY150717P228</stp>
        <tr r="T419" s="1"/>
      </tp>
      <tp t="s">
        <v>N/A</v>
        <stp/>
        <stp>GAMMA</stp>
        <stp>.SPY150717C228</stp>
        <tr r="I419" s="1"/>
      </tp>
      <tp t="s">
        <v>N/A</v>
        <stp/>
        <stp>GAMMA</stp>
        <stp>.SPY150717P227</stp>
        <tr r="T418" s="1"/>
      </tp>
      <tp t="s">
        <v>N/A</v>
        <stp/>
        <stp>GAMMA</stp>
        <stp>.SPY150717C227</stp>
        <tr r="I418" s="1"/>
      </tp>
      <tp t="s">
        <v>N/A</v>
        <stp/>
        <stp>GAMMA</stp>
        <stp>.SPY150717P226</stp>
        <tr r="T417" s="1"/>
      </tp>
      <tp t="s">
        <v>N/A</v>
        <stp/>
        <stp>GAMMA</stp>
        <stp>.SPY150717C226</stp>
        <tr r="I417" s="1"/>
      </tp>
      <tp>
        <v>1.154E-2</v>
        <stp/>
        <stp>GAMMA</stp>
        <stp>.SPY150717P225</stp>
        <tr r="T416" s="1"/>
      </tp>
      <tp>
        <v>9.41E-3</v>
        <stp/>
        <stp>GAMMA</stp>
        <stp>.SPY150717C225</stp>
        <tr r="I416" s="1"/>
      </tp>
      <tp>
        <v>1.2999999999999999E-2</v>
        <stp/>
        <stp>GAMMA</stp>
        <stp>.SPY150717P224</stp>
        <tr r="T415" s="1"/>
      </tp>
      <tp>
        <v>1.1299999999999999E-2</v>
        <stp/>
        <stp>GAMMA</stp>
        <stp>.SPY150717C224</stp>
        <tr r="I415" s="1"/>
      </tp>
      <tp>
        <v>1.4840000000000001E-2</v>
        <stp/>
        <stp>GAMMA</stp>
        <stp>.SPY150717P223</stp>
        <tr r="T414" s="1"/>
      </tp>
      <tp>
        <v>1.338E-2</v>
        <stp/>
        <stp>GAMMA</stp>
        <stp>.SPY150717C223</stp>
        <tr r="I414" s="1"/>
      </tp>
      <tp>
        <v>1.6559999999999998E-2</v>
        <stp/>
        <stp>GAMMA</stp>
        <stp>.SPY150717P222</stp>
        <tr r="T413" s="1"/>
      </tp>
      <tp>
        <v>1.566E-2</v>
        <stp/>
        <stp>GAMMA</stp>
        <stp>.SPY150717C222</stp>
        <tr r="I413" s="1"/>
      </tp>
      <tp>
        <v>1.8360000000000001E-2</v>
        <stp/>
        <stp>GAMMA</stp>
        <stp>.SPY150717P221</stp>
        <tr r="T412" s="1"/>
      </tp>
      <tp>
        <v>1.788E-2</v>
        <stp/>
        <stp>GAMMA</stp>
        <stp>.SPY150717C221</stp>
        <tr r="I412" s="1"/>
      </tp>
      <tp>
        <v>2.0129999999999999E-2</v>
        <stp/>
        <stp>GAMMA</stp>
        <stp>.SPY150717P220</stp>
        <tr r="T411" s="1"/>
      </tp>
      <tp>
        <v>2.0039999999999999E-2</v>
        <stp/>
        <stp>GAMMA</stp>
        <stp>.SPY150717C220</stp>
        <tr r="I411" s="1"/>
      </tp>
      <tp>
        <v>2.6110000000000001E-2</v>
        <stp/>
        <stp>GAMMA</stp>
        <stp>.SPY150717P209</stp>
        <tr r="T400" s="1"/>
      </tp>
      <tp>
        <v>2.6780000000000002E-2</v>
        <stp/>
        <stp>GAMMA</stp>
        <stp>.SPY150717C209</stp>
        <tr r="I400" s="1"/>
      </tp>
      <tp>
        <v>2.5559999999999999E-2</v>
        <stp/>
        <stp>GAMMA</stp>
        <stp>.SPY150717P208</stp>
        <tr r="T399" s="1"/>
      </tp>
      <tp>
        <v>2.6270000000000002E-2</v>
        <stp/>
        <stp>GAMMA</stp>
        <stp>.SPY150717C208</stp>
        <tr r="I399" s="1"/>
      </tp>
      <tp>
        <v>2.494E-2</v>
        <stp/>
        <stp>GAMMA</stp>
        <stp>.SPY150717P207</stp>
        <tr r="T398" s="1"/>
      </tp>
      <tp>
        <v>2.5680000000000001E-2</v>
        <stp/>
        <stp>GAMMA</stp>
        <stp>.SPY150717C207</stp>
        <tr r="I398" s="1"/>
      </tp>
      <tp>
        <v>2.426E-2</v>
        <stp/>
        <stp>GAMMA</stp>
        <stp>.SPY150717P206</stp>
        <tr r="T397" s="1"/>
      </tp>
      <tp>
        <v>2.4920000000000001E-2</v>
        <stp/>
        <stp>GAMMA</stp>
        <stp>.SPY150717C206</stp>
        <tr r="I397" s="1"/>
      </tp>
      <tp>
        <v>2.3560000000000001E-2</v>
        <stp/>
        <stp>GAMMA</stp>
        <stp>.SPY150717P205</stp>
        <tr r="T396" s="1"/>
      </tp>
      <tp>
        <v>2.418E-2</v>
        <stp/>
        <stp>GAMMA</stp>
        <stp>.SPY150717C205</stp>
        <tr r="I396" s="1"/>
      </tp>
      <tp>
        <v>2.2790000000000001E-2</v>
        <stp/>
        <stp>GAMMA</stp>
        <stp>.SPY150717P204</stp>
        <tr r="T395" s="1"/>
      </tp>
      <tp>
        <v>2.341E-2</v>
        <stp/>
        <stp>GAMMA</stp>
        <stp>.SPY150717C204</stp>
        <tr r="I395" s="1"/>
      </tp>
      <tp>
        <v>2.2030000000000001E-2</v>
        <stp/>
        <stp>GAMMA</stp>
        <stp>.SPY150717P203</stp>
        <tr r="T394" s="1"/>
      </tp>
      <tp>
        <v>2.265E-2</v>
        <stp/>
        <stp>GAMMA</stp>
        <stp>.SPY150717C203</stp>
        <tr r="I394" s="1"/>
      </tp>
      <tp>
        <v>2.121E-2</v>
        <stp/>
        <stp>GAMMA</stp>
        <stp>.SPY150717P202</stp>
        <tr r="T393" s="1"/>
      </tp>
      <tp>
        <v>2.1989999999999999E-2</v>
        <stp/>
        <stp>GAMMA</stp>
        <stp>.SPY150717C202</stp>
        <tr r="I393" s="1"/>
      </tp>
      <tp>
        <v>2.0400000000000001E-2</v>
        <stp/>
        <stp>GAMMA</stp>
        <stp>.SPY150717P201</stp>
        <tr r="T392" s="1"/>
      </tp>
      <tp>
        <v>2.1129999999999999E-2</v>
        <stp/>
        <stp>GAMMA</stp>
        <stp>.SPY150717C201</stp>
        <tr r="I392" s="1"/>
      </tp>
      <tp>
        <v>1.9609999999999999E-2</v>
        <stp/>
        <stp>GAMMA</stp>
        <stp>.SPY150717P200</stp>
        <tr r="T391" s="1"/>
      </tp>
      <tp>
        <v>2.026E-2</v>
        <stp/>
        <stp>GAMMA</stp>
        <stp>.SPY150717C200</stp>
        <tr r="I391" s="1"/>
      </tp>
      <tp>
        <v>2.1780000000000001E-2</v>
        <stp/>
        <stp>GAMMA</stp>
        <stp>.SPY150717P219</stp>
        <tr r="T410" s="1"/>
      </tp>
      <tp>
        <v>2.198E-2</v>
        <stp/>
        <stp>GAMMA</stp>
        <stp>.SPY150717C219</stp>
        <tr r="I410" s="1"/>
      </tp>
      <tp>
        <v>2.3259999999999999E-2</v>
        <stp/>
        <stp>GAMMA</stp>
        <stp>.SPY150717P218</stp>
        <tr r="T409" s="1"/>
      </tp>
      <tp>
        <v>2.367E-2</v>
        <stp/>
        <stp>GAMMA</stp>
        <stp>.SPY150717C218</stp>
        <tr r="I409" s="1"/>
      </tp>
      <tp>
        <v>2.4490000000000001E-2</v>
        <stp/>
        <stp>GAMMA</stp>
        <stp>.SPY150717P217</stp>
        <tr r="T408" s="1"/>
      </tp>
      <tp>
        <v>2.5080000000000002E-2</v>
        <stp/>
        <stp>GAMMA</stp>
        <stp>.SPY150717C217</stp>
        <tr r="I408" s="1"/>
      </tp>
      <tp>
        <v>2.5389999999999999E-2</v>
        <stp/>
        <stp>GAMMA</stp>
        <stp>.SPY150717P216</stp>
        <tr r="T407" s="1"/>
      </tp>
      <tp>
        <v>2.6159999999999999E-2</v>
        <stp/>
        <stp>GAMMA</stp>
        <stp>.SPY150717C216</stp>
        <tr r="I407" s="1"/>
      </tp>
      <tp>
        <v>2.606E-2</v>
        <stp/>
        <stp>GAMMA</stp>
        <stp>.SPY150717P215</stp>
        <tr r="T406" s="1"/>
      </tp>
      <tp>
        <v>2.6950000000000002E-2</v>
        <stp/>
        <stp>GAMMA</stp>
        <stp>.SPY150717C215</stp>
        <tr r="I406" s="1"/>
      </tp>
      <tp>
        <v>2.657E-2</v>
        <stp/>
        <stp>GAMMA</stp>
        <stp>.SPY150717P214</stp>
        <tr r="T405" s="1"/>
      </tp>
      <tp>
        <v>2.7439999999999999E-2</v>
        <stp/>
        <stp>GAMMA</stp>
        <stp>.SPY150717C214</stp>
        <tr r="I405" s="1"/>
      </tp>
      <tp>
        <v>2.6780000000000002E-2</v>
        <stp/>
        <stp>GAMMA</stp>
        <stp>.SPY150717P213</stp>
        <tr r="T404" s="1"/>
      </tp>
      <tp>
        <v>2.7699999999999999E-2</v>
        <stp/>
        <stp>GAMMA</stp>
        <stp>.SPY150717C213</stp>
        <tr r="I404" s="1"/>
      </tp>
      <tp>
        <v>2.69E-2</v>
        <stp/>
        <stp>GAMMA</stp>
        <stp>.SPY150717P212</stp>
        <tr r="T403" s="1"/>
      </tp>
      <tp>
        <v>2.7720000000000002E-2</v>
        <stp/>
        <stp>GAMMA</stp>
        <stp>.SPY150717C212</stp>
        <tr r="I403" s="1"/>
      </tp>
      <tp>
        <v>2.6839999999999999E-2</v>
        <stp/>
        <stp>GAMMA</stp>
        <stp>.SPY150717P211</stp>
        <tr r="T402" s="1"/>
      </tp>
      <tp>
        <v>2.7560000000000001E-2</v>
        <stp/>
        <stp>GAMMA</stp>
        <stp>.SPY150717C211</stp>
        <tr r="I402" s="1"/>
      </tp>
      <tp>
        <v>2.6519999999999998E-2</v>
        <stp/>
        <stp>GAMMA</stp>
        <stp>.SPY150717P210</stp>
        <tr r="T401" s="1"/>
      </tp>
      <tp>
        <v>2.726E-2</v>
        <stp/>
        <stp>GAMMA</stp>
        <stp>.SPY150717C210</stp>
        <tr r="I401" s="1"/>
      </tp>
      <tp>
        <v>207.97499999999999</v>
        <stp/>
        <stp>LAST</stp>
        <stp>SPY</stp>
        <tr r="A44" s="1"/>
        <tr r="A2" s="1"/>
        <tr r="A86" s="1"/>
        <tr r="A170" s="1"/>
        <tr r="A128" s="1"/>
        <tr r="A212" s="1"/>
        <tr r="A254" s="1"/>
        <tr r="A296" s="1"/>
        <tr r="A338" s="1"/>
        <tr r="A380" s="1"/>
        <tr r="A422" s="1"/>
        <tr r="A464" s="1"/>
        <tr r="A506" s="1"/>
        <tr r="A548" s="1"/>
        <tr r="A590" s="1"/>
      </tp>
      <tp>
        <v>2.2550000000000001E-2</v>
        <stp/>
        <stp>GAMMA</stp>
        <stp>.SPY150522P198</stp>
        <tr r="T263" s="1"/>
      </tp>
      <tp>
        <v>2.3009999999999999E-2</v>
        <stp/>
        <stp>GAMMA</stp>
        <stp>.SPY150522C198</stp>
        <tr r="I263" s="1"/>
      </tp>
      <tp>
        <v>2.4400000000000002E-2</v>
        <stp/>
        <stp>GAMMA</stp>
        <stp>.SPY150522P199</stp>
        <tr r="T264" s="1"/>
      </tp>
      <tp>
        <v>2.4719999999999999E-2</v>
        <stp/>
        <stp>GAMMA</stp>
        <stp>.SPY150522C199</stp>
        <tr r="I264" s="1"/>
      </tp>
      <tp t="s">
        <v>N/A</v>
        <stp/>
        <stp>GAMMA</stp>
        <stp>.SPY150522P192</stp>
        <tr r="T257" s="1"/>
      </tp>
      <tp t="s">
        <v>N/A</v>
        <stp/>
        <stp>GAMMA</stp>
        <stp>.SPY150522C192</stp>
        <tr r="I257" s="1"/>
      </tp>
      <tp t="s">
        <v>N/A</v>
        <stp/>
        <stp>GAMMA</stp>
        <stp>.SPY150522P193</stp>
        <tr r="T258" s="1"/>
      </tp>
      <tp t="s">
        <v>N/A</v>
        <stp/>
        <stp>GAMMA</stp>
        <stp>.SPY150522C193</stp>
        <tr r="I258" s="1"/>
      </tp>
      <tp>
        <v>1.115E-2</v>
        <stp/>
        <stp>GAMMA</stp>
        <stp>.SPY150522P190</stp>
        <tr r="T255" s="1"/>
      </tp>
      <tp>
        <v>1.166E-2</v>
        <stp/>
        <stp>GAMMA</stp>
        <stp>.SPY150522C190</stp>
        <tr r="I255" s="1"/>
      </tp>
      <tp t="s">
        <v>N/A</v>
        <stp/>
        <stp>GAMMA</stp>
        <stp>.SPY150522P191</stp>
        <tr r="T256" s="1"/>
      </tp>
      <tp t="s">
        <v>N/A</v>
        <stp/>
        <stp>GAMMA</stp>
        <stp>.SPY150522C191</stp>
        <tr r="I256" s="1"/>
      </tp>
      <tp>
        <v>1.908E-2</v>
        <stp/>
        <stp>GAMMA</stp>
        <stp>.SPY150522P196</stp>
        <tr r="T261" s="1"/>
      </tp>
      <tp>
        <v>1.9720000000000001E-2</v>
        <stp/>
        <stp>GAMMA</stp>
        <stp>.SPY150522C196</stp>
        <tr r="I261" s="1"/>
      </tp>
      <tp>
        <v>2.0750000000000001E-2</v>
        <stp/>
        <stp>GAMMA</stp>
        <stp>.SPY150522P197</stp>
        <tr r="T262" s="1"/>
      </tp>
      <tp>
        <v>2.1309999999999999E-2</v>
        <stp/>
        <stp>GAMMA</stp>
        <stp>.SPY150522C197</stp>
        <tr r="I262" s="1"/>
      </tp>
      <tp>
        <v>1.602E-2</v>
        <stp/>
        <stp>GAMMA</stp>
        <stp>.SPY150522P194</stp>
        <tr r="T259" s="1"/>
      </tp>
      <tp>
        <v>1.6750000000000001E-2</v>
        <stp/>
        <stp>GAMMA</stp>
        <stp>.SPY150522C194</stp>
        <tr r="I259" s="1"/>
      </tp>
      <tp>
        <v>1.7500000000000002E-2</v>
        <stp/>
        <stp>GAMMA</stp>
        <stp>.SPY150522P195</stp>
        <tr r="T260" s="1"/>
      </tp>
      <tp>
        <v>1.8200000000000001E-2</v>
        <stp/>
        <stp>GAMMA</stp>
        <stp>.SPY150522C195</stp>
        <tr r="I260" s="1"/>
      </tp>
      <tp>
        <v>2.5149999999999999E-2</v>
        <stp/>
        <stp>GAMMA</stp>
        <stp>.SPY150501P199</stp>
        <tr r="T138" s="1"/>
      </tp>
      <tp>
        <v>8.8999999999999999E-3</v>
        <stp/>
        <stp>GAMMA</stp>
        <stp>.SPY150508P190</stp>
        <tr r="T171" s="1"/>
      </tp>
      <tp>
        <v>2.589E-2</v>
        <stp/>
        <stp>GAMMA</stp>
        <stp>.SPY150501C199</stp>
        <tr r="I138" s="1"/>
      </tp>
      <tp>
        <v>7.3200000000000001E-3</v>
        <stp/>
        <stp>GAMMA</stp>
        <stp>.SPY150508C190</stp>
        <tr r="I171" s="1"/>
      </tp>
      <tp>
        <v>2.1909999999999999E-2</v>
        <stp/>
        <stp>GAMMA</stp>
        <stp>.SPY150501P198</stp>
        <tr r="T137" s="1"/>
      </tp>
      <tp>
        <v>1.004E-2</v>
        <stp/>
        <stp>GAMMA</stp>
        <stp>.SPY150508P191</stp>
        <tr r="T172" s="1"/>
      </tp>
      <tp>
        <v>2.2190000000000001E-2</v>
        <stp/>
        <stp>GAMMA</stp>
        <stp>.SPY150501C198</stp>
        <tr r="I137" s="1"/>
      </tp>
      <tp>
        <v>8.7299999999999999E-3</v>
        <stp/>
        <stp>GAMMA</stp>
        <stp>.SPY150508C191</stp>
        <tr r="I172" s="1"/>
      </tp>
      <tp>
        <v>1.133E-2</v>
        <stp/>
        <stp>GAMMA</stp>
        <stp>.SPY150508P192</stp>
        <tr r="T173" s="1"/>
      </tp>
      <tp>
        <v>1.0500000000000001E-2</v>
        <stp/>
        <stp>GAMMA</stp>
        <stp>.SPY150508C192</stp>
        <tr r="I173" s="1"/>
      </tp>
      <tp>
        <v>1.281E-2</v>
        <stp/>
        <stp>GAMMA</stp>
        <stp>.SPY150508P193</stp>
        <tr r="T174" s="1"/>
      </tp>
      <tp>
        <v>1.256E-2</v>
        <stp/>
        <stp>GAMMA</stp>
        <stp>.SPY150508C193</stp>
        <tr r="I174" s="1"/>
      </tp>
      <tp>
        <v>1.444E-2</v>
        <stp/>
        <stp>GAMMA</stp>
        <stp>.SPY150508P194</stp>
        <tr r="T175" s="1"/>
      </tp>
      <tp>
        <v>1.4449999999999999E-2</v>
        <stp/>
        <stp>GAMMA</stp>
        <stp>.SPY150508C194</stp>
        <tr r="I175" s="1"/>
      </tp>
      <tp>
        <v>1.626E-2</v>
        <stp/>
        <stp>GAMMA</stp>
        <stp>.SPY150508P195</stp>
        <tr r="T176" s="1"/>
      </tp>
      <tp>
        <v>1.6619999999999999E-2</v>
        <stp/>
        <stp>GAMMA</stp>
        <stp>.SPY150508C195</stp>
        <tr r="I176" s="1"/>
      </tp>
      <tp>
        <v>1.823E-2</v>
        <stp/>
        <stp>GAMMA</stp>
        <stp>.SPY150508P196</stp>
        <tr r="T177" s="1"/>
      </tp>
      <tp>
        <v>1.883E-2</v>
        <stp/>
        <stp>GAMMA</stp>
        <stp>.SPY150508C196</stp>
        <tr r="I177" s="1"/>
      </tp>
      <tp>
        <v>2.0469999999999999E-2</v>
        <stp/>
        <stp>GAMMA</stp>
        <stp>.SPY150508P197</stp>
        <tr r="T178" s="1"/>
      </tp>
      <tp>
        <v>2.1270000000000001E-2</v>
        <stp/>
        <stp>GAMMA</stp>
        <stp>.SPY150508C197</stp>
        <tr r="I178" s="1"/>
      </tp>
      <tp>
        <v>7.7299999999999999E-3</v>
        <stp/>
        <stp>GAMMA</stp>
        <stp>.SPY150501P191</stp>
        <tr r="T130" s="1"/>
      </tp>
      <tp>
        <v>2.2890000000000001E-2</v>
        <stp/>
        <stp>GAMMA</stp>
        <stp>.SPY150508P198</stp>
        <tr r="T179" s="1"/>
      </tp>
      <tp>
        <v>0</v>
        <stp/>
        <stp>GAMMA</stp>
        <stp>.SPY150501C191</stp>
        <tr r="I130" s="1"/>
      </tp>
      <tp>
        <v>2.3769999999999999E-2</v>
        <stp/>
        <stp>GAMMA</stp>
        <stp>.SPY150508C198</stp>
        <tr r="I179" s="1"/>
      </tp>
      <tp>
        <v>6.6600000000000001E-3</v>
        <stp/>
        <stp>GAMMA</stp>
        <stp>.SPY150501P190</stp>
        <tr r="T129" s="1"/>
      </tp>
      <tp>
        <v>2.5530000000000001E-2</v>
        <stp/>
        <stp>GAMMA</stp>
        <stp>.SPY150508P199</stp>
        <tr r="T180" s="1"/>
      </tp>
      <tp>
        <v>0</v>
        <stp/>
        <stp>GAMMA</stp>
        <stp>.SPY150501C190</stp>
        <tr r="I129" s="1"/>
      </tp>
      <tp>
        <v>2.6450000000000001E-2</v>
        <stp/>
        <stp>GAMMA</stp>
        <stp>.SPY150508C199</stp>
        <tr r="I180" s="1"/>
      </tp>
      <tp>
        <v>1.048E-2</v>
        <stp/>
        <stp>GAMMA</stp>
        <stp>.SPY150501P193</stp>
        <tr r="T132" s="1"/>
      </tp>
      <tp>
        <v>6.0200000000000002E-3</v>
        <stp/>
        <stp>GAMMA</stp>
        <stp>.SPY150501C193</stp>
        <tr r="I132" s="1"/>
      </tp>
      <tp>
        <v>8.9999999999999993E-3</v>
        <stp/>
        <stp>GAMMA</stp>
        <stp>.SPY150501P192</stp>
        <tr r="T131" s="1"/>
      </tp>
      <tp>
        <v>0</v>
        <stp/>
        <stp>GAMMA</stp>
        <stp>.SPY150501C192</stp>
        <tr r="I131" s="1"/>
      </tp>
      <tp>
        <v>1.4250000000000001E-2</v>
        <stp/>
        <stp>GAMMA</stp>
        <stp>.SPY150501P195</stp>
        <tr r="T134" s="1"/>
      </tp>
      <tp>
        <v>1.2699999999999999E-2</v>
        <stp/>
        <stp>GAMMA</stp>
        <stp>.SPY150501C195</stp>
        <tr r="I134" s="1"/>
      </tp>
      <tp>
        <v>1.218E-2</v>
        <stp/>
        <stp>GAMMA</stp>
        <stp>.SPY150501P194</stp>
        <tr r="T133" s="1"/>
      </tp>
      <tp>
        <v>8.5500000000000003E-3</v>
        <stp/>
        <stp>GAMMA</stp>
        <stp>.SPY150501C194</stp>
        <tr r="I133" s="1"/>
      </tp>
      <tp>
        <v>1.9060000000000001E-2</v>
        <stp/>
        <stp>GAMMA</stp>
        <stp>.SPY150501P197</stp>
        <tr r="T136" s="1"/>
      </tp>
      <tp>
        <v>1.873E-2</v>
        <stp/>
        <stp>GAMMA</stp>
        <stp>.SPY150501C197</stp>
        <tr r="I136" s="1"/>
      </tp>
      <tp>
        <v>1.6469999999999999E-2</v>
        <stp/>
        <stp>GAMMA</stp>
        <stp>.SPY150501P196</stp>
        <tr r="T135" s="1"/>
      </tp>
      <tp>
        <v>1.553E-2</v>
        <stp/>
        <stp>GAMMA</stp>
        <stp>.SPY150501C196</stp>
        <tr r="I135" s="1"/>
      </tp>
      <tp t="s">
        <v>N/A</v>
        <stp/>
        <stp>DELTA</stp>
        <stp>.SPY160115P197</stp>
        <tr r="R598" s="1"/>
      </tp>
      <tp t="s">
        <v>N/A</v>
        <stp/>
        <stp>DELTA</stp>
        <stp>.SPY160115C197</stp>
        <tr r="G598" s="1"/>
      </tp>
      <tp t="s">
        <v>N/A</v>
        <stp/>
        <stp>DELTA</stp>
        <stp>.SPY160115P196</stp>
        <tr r="R597" s="1"/>
      </tp>
      <tp t="s">
        <v>N/A</v>
        <stp/>
        <stp>DELTA</stp>
        <stp>.SPY160115C196</stp>
        <tr r="G597" s="1"/>
      </tp>
      <tp>
        <v>-0.33293</v>
        <stp/>
        <stp>DELTA</stp>
        <stp>.SPY160115P195</stp>
        <tr r="R596" s="1"/>
      </tp>
      <tp>
        <v>0.67074999999999996</v>
        <stp/>
        <stp>DELTA</stp>
        <stp>.SPY160115C195</stp>
        <tr r="G596" s="1"/>
      </tp>
      <tp t="s">
        <v>N/A</v>
        <stp/>
        <stp>DELTA</stp>
        <stp>.SPY160115P194</stp>
        <tr r="R595" s="1"/>
      </tp>
      <tp t="s">
        <v>N/A</v>
        <stp/>
        <stp>DELTA</stp>
        <stp>.SPY160115C194</stp>
        <tr r="G595" s="1"/>
      </tp>
      <tp t="s">
        <v>N/A</v>
        <stp/>
        <stp>DELTA</stp>
        <stp>.SPY160115P193</stp>
        <tr r="R594" s="1"/>
      </tp>
      <tp t="s">
        <v>N/A</v>
        <stp/>
        <stp>DELTA</stp>
        <stp>.SPY160115C193</stp>
        <tr r="G594" s="1"/>
      </tp>
      <tp t="s">
        <v>N/A</v>
        <stp/>
        <stp>DELTA</stp>
        <stp>.SPY160115P192</stp>
        <tr r="R593" s="1"/>
      </tp>
      <tp t="s">
        <v>N/A</v>
        <stp/>
        <stp>DELTA</stp>
        <stp>.SPY160115C192</stp>
        <tr r="G593" s="1"/>
      </tp>
      <tp t="s">
        <v>N/A</v>
        <stp/>
        <stp>DELTA</stp>
        <stp>.SPY160115P191</stp>
        <tr r="R592" s="1"/>
      </tp>
      <tp t="s">
        <v>N/A</v>
        <stp/>
        <stp>DELTA</stp>
        <stp>.SPY160115C191</stp>
        <tr r="G592" s="1"/>
      </tp>
      <tp>
        <v>-0.28276000000000001</v>
        <stp/>
        <stp>DELTA</stp>
        <stp>.SPY160115P190</stp>
        <tr r="R591" s="1"/>
      </tp>
      <tp>
        <v>0.72113000000000005</v>
        <stp/>
        <stp>DELTA</stp>
        <stp>.SPY160115C190</stp>
        <tr r="G591" s="1"/>
      </tp>
      <tp>
        <v>-0.37776999999999999</v>
        <stp/>
        <stp>DELTA</stp>
        <stp>.SPY160115P199</stp>
        <tr r="R600" s="1"/>
      </tp>
      <tp>
        <v>0.62346999999999997</v>
        <stp/>
        <stp>DELTA</stp>
        <stp>.SPY160115C199</stp>
        <tr r="G600" s="1"/>
      </tp>
      <tp>
        <v>-0.36609999999999998</v>
        <stp/>
        <stp>DELTA</stp>
        <stp>.SPY160115P198</stp>
        <tr r="R599" s="1"/>
      </tp>
      <tp>
        <v>0.63575000000000004</v>
        <stp/>
        <stp>DELTA</stp>
        <stp>.SPY160115C198</stp>
        <tr r="G599" s="1"/>
      </tp>
      <tp>
        <v>2.511E-2</v>
        <stp/>
        <stp>GAMMA</stp>
        <stp>.SPY150515P199</stp>
        <tr r="T222" s="1"/>
      </tp>
      <tp>
        <v>2.5780000000000001E-2</v>
        <stp/>
        <stp>GAMMA</stp>
        <stp>.SPY150515C199</stp>
        <tr r="I222" s="1"/>
      </tp>
      <tp>
        <v>2.29E-2</v>
        <stp/>
        <stp>GAMMA</stp>
        <stp>.SPY150515P198</stp>
        <tr r="T221" s="1"/>
      </tp>
      <tp>
        <v>2.3720000000000001E-2</v>
        <stp/>
        <stp>GAMMA</stp>
        <stp>.SPY150515C198</stp>
        <tr r="I221" s="1"/>
      </tp>
      <tp>
        <v>1.7170000000000001E-2</v>
        <stp/>
        <stp>GAMMA</stp>
        <stp>.SPY150515P195</stp>
        <tr r="T218" s="1"/>
      </tp>
      <tp>
        <v>1.7860000000000001E-2</v>
        <stp/>
        <stp>GAMMA</stp>
        <stp>.SPY150515C195</stp>
        <tr r="I218" s="1"/>
      </tp>
      <tp>
        <v>1.554E-2</v>
        <stp/>
        <stp>GAMMA</stp>
        <stp>.SPY150515P194</stp>
        <tr r="T217" s="1"/>
      </tp>
      <tp>
        <v>1.6140000000000002E-2</v>
        <stp/>
        <stp>GAMMA</stp>
        <stp>.SPY150515C194</stp>
        <tr r="I217" s="1"/>
      </tp>
      <tp>
        <v>2.0840000000000001E-2</v>
        <stp/>
        <stp>GAMMA</stp>
        <stp>.SPY150515P197</stp>
        <tr r="T220" s="1"/>
      </tp>
      <tp>
        <v>2.163E-2</v>
        <stp/>
        <stp>GAMMA</stp>
        <stp>.SPY150515C197</stp>
        <tr r="I220" s="1"/>
      </tp>
      <tp>
        <v>1.8919999999999999E-2</v>
        <stp/>
        <stp>GAMMA</stp>
        <stp>.SPY150515P196</stp>
        <tr r="T219" s="1"/>
      </tp>
      <tp>
        <v>1.9709999999999998E-2</v>
        <stp/>
        <stp>GAMMA</stp>
        <stp>.SPY150515C196</stp>
        <tr r="I219" s="1"/>
      </tp>
      <tp>
        <v>1.146E-2</v>
        <stp/>
        <stp>GAMMA</stp>
        <stp>.SPY150515P191</stp>
        <tr r="T214" s="1"/>
      </tp>
      <tp>
        <v>1.1469999999999999E-2</v>
        <stp/>
        <stp>GAMMA</stp>
        <stp>.SPY150515C191</stp>
        <tr r="I214" s="1"/>
      </tp>
      <tp>
        <v>1.034E-2</v>
        <stp/>
        <stp>GAMMA</stp>
        <stp>.SPY150515P190</stp>
        <tr r="T213" s="1"/>
      </tp>
      <tp>
        <v>1.013E-2</v>
        <stp/>
        <stp>GAMMA</stp>
        <stp>.SPY150515C190</stp>
        <tr r="I213" s="1"/>
      </tp>
      <tp>
        <v>1.406E-2</v>
        <stp/>
        <stp>GAMMA</stp>
        <stp>.SPY150515P193</stp>
        <tr r="T216" s="1"/>
      </tp>
      <tp>
        <v>1.4489999999999999E-2</v>
        <stp/>
        <stp>GAMMA</stp>
        <stp>.SPY150515C193</stp>
        <tr r="I216" s="1"/>
      </tp>
      <tp>
        <v>1.269E-2</v>
        <stp/>
        <stp>GAMMA</stp>
        <stp>.SPY150515P192</stp>
        <tr r="T215" s="1"/>
      </tp>
      <tp>
        <v>1.308E-2</v>
        <stp/>
        <stp>GAMMA</stp>
        <stp>.SPY150515C192</stp>
        <tr r="I215" s="1"/>
      </tp>
      <tp>
        <v>1.8440000000000002E-2</v>
        <stp/>
        <stp>GAMMA</stp>
        <stp>.SPY150619P221</stp>
        <tr r="T328" s="1"/>
      </tp>
      <tp>
        <v>2.8320000000000001E-2</v>
        <stp/>
        <stp>GAMMA</stp>
        <stp>.SPY150630P208</stp>
        <tr r="T357" s="1"/>
      </tp>
      <tp>
        <v>1.541E-2</v>
        <stp/>
        <stp>GAMMA</stp>
        <stp>.SPY150619C221</stp>
        <tr r="I328" s="1"/>
      </tp>
      <tp>
        <v>2.9270000000000001E-2</v>
        <stp/>
        <stp>GAMMA</stp>
        <stp>.SPY150630C208</stp>
        <tr r="I357" s="1"/>
      </tp>
      <tp>
        <v>2.027E-2</v>
        <stp/>
        <stp>GAMMA</stp>
        <stp>.SPY150619P220</stp>
        <tr r="T327" s="1"/>
      </tp>
      <tp>
        <v>2.877E-2</v>
        <stp/>
        <stp>GAMMA</stp>
        <stp>.SPY150630P209</stp>
        <tr r="T358" s="1"/>
      </tp>
      <tp>
        <v>1.8350000000000002E-2</v>
        <stp/>
        <stp>GAMMA</stp>
        <stp>.SPY150619C220</stp>
        <tr r="I327" s="1"/>
      </tp>
      <tp>
        <v>2.988E-2</v>
        <stp/>
        <stp>GAMMA</stp>
        <stp>.SPY150630C209</stp>
        <tr r="I358" s="1"/>
      </tp>
      <tp>
        <v>1.5389999999999999E-2</v>
        <stp/>
        <stp>GAMMA</stp>
        <stp>.SPY150619P223</stp>
        <tr r="T330" s="1"/>
      </tp>
      <tp>
        <v>1.061E-2</v>
        <stp/>
        <stp>GAMMA</stp>
        <stp>.SPY150619C223</stp>
        <tr r="I330" s="1"/>
      </tp>
      <tp>
        <v>1.6809999999999999E-2</v>
        <stp/>
        <stp>GAMMA</stp>
        <stp>.SPY150619P222</stp>
        <tr r="T329" s="1"/>
      </tp>
      <tp>
        <v>1.2880000000000001E-2</v>
        <stp/>
        <stp>GAMMA</stp>
        <stp>.SPY150619C222</stp>
        <tr r="I329" s="1"/>
      </tp>
      <tp>
        <v>1.316E-2</v>
        <stp/>
        <stp>GAMMA</stp>
        <stp>.SPY150619P225</stp>
        <tr r="T332" s="1"/>
      </tp>
      <tp>
        <v>7.3600000000000002E-3</v>
        <stp/>
        <stp>GAMMA</stp>
        <stp>.SPY150619C225</stp>
        <tr r="I332" s="1"/>
      </tp>
      <tp>
        <v>1.418E-2</v>
        <stp/>
        <stp>GAMMA</stp>
        <stp>.SPY150619P224</stp>
        <tr r="T331" s="1"/>
      </tp>
      <tp>
        <v>8.7200000000000003E-3</v>
        <stp/>
        <stp>GAMMA</stp>
        <stp>.SPY150619C224</stp>
        <tr r="I331" s="1"/>
      </tp>
      <tp t="s">
        <v>N/A</v>
        <stp/>
        <stp>GAMMA</stp>
        <stp>.SPY150619P227</stp>
        <tr r="T334" s="1"/>
      </tp>
      <tp t="s">
        <v>N/A</v>
        <stp/>
        <stp>GAMMA</stp>
        <stp>.SPY150619C227</stp>
        <tr r="I334" s="1"/>
      </tp>
      <tp t="s">
        <v>N/A</v>
        <stp/>
        <stp>GAMMA</stp>
        <stp>.SPY150619P226</stp>
        <tr r="T333" s="1"/>
      </tp>
      <tp t="s">
        <v>N/A</v>
        <stp/>
        <stp>GAMMA</stp>
        <stp>.SPY150619C226</stp>
        <tr r="I333" s="1"/>
      </tp>
      <tp t="s">
        <v>N/A</v>
        <stp/>
        <stp>GAMMA</stp>
        <stp>.SPY150619P229</stp>
        <tr r="T336" s="1"/>
      </tp>
      <tp>
        <v>2.112E-2</v>
        <stp/>
        <stp>GAMMA</stp>
        <stp>.SPY150630P200</stp>
        <tr r="T349" s="1"/>
      </tp>
      <tp t="s">
        <v>N/A</v>
        <stp/>
        <stp>GAMMA</stp>
        <stp>.SPY150619C229</stp>
        <tr r="I336" s="1"/>
      </tp>
      <tp>
        <v>2.1819999999999999E-2</v>
        <stp/>
        <stp>GAMMA</stp>
        <stp>.SPY150630C200</stp>
        <tr r="I349" s="1"/>
      </tp>
      <tp t="s">
        <v>N/A</v>
        <stp/>
        <stp>GAMMA</stp>
        <stp>.SPY150619P228</stp>
        <tr r="T335" s="1"/>
      </tp>
      <tp>
        <v>2.2069999999999999E-2</v>
        <stp/>
        <stp>GAMMA</stp>
        <stp>.SPY150630P201</stp>
        <tr r="T350" s="1"/>
      </tp>
      <tp t="s">
        <v>N/A</v>
        <stp/>
        <stp>GAMMA</stp>
        <stp>.SPY150619C228</stp>
        <tr r="I335" s="1"/>
      </tp>
      <tp>
        <v>2.2800000000000001E-2</v>
        <stp/>
        <stp>GAMMA</stp>
        <stp>.SPY150630C201</stp>
        <tr r="I350" s="1"/>
      </tp>
      <tp>
        <v>2.3060000000000001E-2</v>
        <stp/>
        <stp>GAMMA</stp>
        <stp>.SPY150630P202</stp>
        <tr r="T351" s="1"/>
      </tp>
      <tp>
        <v>2.3769999999999999E-2</v>
        <stp/>
        <stp>GAMMA</stp>
        <stp>.SPY150630C202</stp>
        <tr r="I351" s="1"/>
      </tp>
      <tp>
        <v>2.4049999999999998E-2</v>
        <stp/>
        <stp>GAMMA</stp>
        <stp>.SPY150630P203</stp>
        <tr r="T352" s="1"/>
      </tp>
      <tp>
        <v>2.478E-2</v>
        <stp/>
        <stp>GAMMA</stp>
        <stp>.SPY150630C203</stp>
        <tr r="I352" s="1"/>
      </tp>
      <tp>
        <v>2.496E-2</v>
        <stp/>
        <stp>GAMMA</stp>
        <stp>.SPY150630P204</stp>
        <tr r="T353" s="1"/>
      </tp>
      <tp>
        <v>2.5659999999999999E-2</v>
        <stp/>
        <stp>GAMMA</stp>
        <stp>.SPY150630C204</stp>
        <tr r="I353" s="1"/>
      </tp>
      <tp>
        <v>2.589E-2</v>
        <stp/>
        <stp>GAMMA</stp>
        <stp>.SPY150630P205</stp>
        <tr r="T354" s="1"/>
      </tp>
      <tp>
        <v>2.6610000000000002E-2</v>
        <stp/>
        <stp>GAMMA</stp>
        <stp>.SPY150630C205</stp>
        <tr r="I354" s="1"/>
      </tp>
      <tp>
        <v>2.674E-2</v>
        <stp/>
        <stp>GAMMA</stp>
        <stp>.SPY150630P206</stp>
        <tr r="T355" s="1"/>
      </tp>
      <tp>
        <v>2.7529999999999999E-2</v>
        <stp/>
        <stp>GAMMA</stp>
        <stp>.SPY150630C206</stp>
        <tr r="I355" s="1"/>
      </tp>
      <tp>
        <v>2.7529999999999999E-2</v>
        <stp/>
        <stp>GAMMA</stp>
        <stp>.SPY150630P207</stp>
        <tr r="T356" s="1"/>
      </tp>
      <tp>
        <v>2.8410000000000001E-2</v>
        <stp/>
        <stp>GAMMA</stp>
        <stp>.SPY150630C207</stp>
        <tr r="I356" s="1"/>
      </tp>
      <tp>
        <v>-0.52619000000000005</v>
        <stp/>
        <stp>DELTA</stp>
        <stp>.SPY151231P210</stp>
        <tr r="R569" s="1"/>
      </tp>
      <tp>
        <v>0.46915000000000001</v>
        <stp/>
        <stp>DELTA</stp>
        <stp>.SPY151231C210</stp>
        <tr r="G569" s="1"/>
      </tp>
      <tp>
        <v>-0.54178999999999999</v>
        <stp/>
        <stp>DELTA</stp>
        <stp>.SPY151231P211</stp>
        <tr r="R570" s="1"/>
      </tp>
      <tp>
        <v>0.45302999999999999</v>
        <stp/>
        <stp>DELTA</stp>
        <stp>.SPY151231C211</stp>
        <tr r="G570" s="1"/>
      </tp>
      <tp>
        <v>-0.55671999999999999</v>
        <stp/>
        <stp>DELTA</stp>
        <stp>.SPY151231P212</stp>
        <tr r="R571" s="1"/>
      </tp>
      <tp>
        <v>0.43690000000000001</v>
        <stp/>
        <stp>DELTA</stp>
        <stp>.SPY151231C212</stp>
        <tr r="G571" s="1"/>
      </tp>
      <tp>
        <v>-0.57340999999999998</v>
        <stp/>
        <stp>DELTA</stp>
        <stp>.SPY151231P213</stp>
        <tr r="R572" s="1"/>
      </tp>
      <tp>
        <v>0.41992000000000002</v>
        <stp/>
        <stp>DELTA</stp>
        <stp>.SPY151231C213</stp>
        <tr r="G572" s="1"/>
      </tp>
      <tp>
        <v>-0.58933000000000002</v>
        <stp/>
        <stp>DELTA</stp>
        <stp>.SPY151231P214</stp>
        <tr r="R573" s="1"/>
      </tp>
      <tp>
        <v>0.40305000000000002</v>
        <stp/>
        <stp>DELTA</stp>
        <stp>.SPY151231C214</stp>
        <tr r="G573" s="1"/>
      </tp>
      <tp>
        <v>-0.60589999999999999</v>
        <stp/>
        <stp>DELTA</stp>
        <stp>.SPY151231P215</stp>
        <tr r="R574" s="1"/>
      </tp>
      <tp>
        <v>0.38657999999999998</v>
        <stp/>
        <stp>DELTA</stp>
        <stp>.SPY151231C215</stp>
        <tr r="G574" s="1"/>
      </tp>
      <tp>
        <v>-0.62173</v>
        <stp/>
        <stp>DELTA</stp>
        <stp>.SPY151231P216</stp>
        <tr r="R575" s="1"/>
      </tp>
      <tp>
        <v>0.36878</v>
        <stp/>
        <stp>DELTA</stp>
        <stp>.SPY151231C216</stp>
        <tr r="G575" s="1"/>
      </tp>
      <tp>
        <v>-0.63817999999999997</v>
        <stp/>
        <stp>DELTA</stp>
        <stp>.SPY151231P217</stp>
        <tr r="R576" s="1"/>
      </tp>
      <tp>
        <v>0.35172999999999999</v>
        <stp/>
        <stp>DELTA</stp>
        <stp>.SPY151231C217</stp>
        <tr r="G576" s="1"/>
      </tp>
      <tp>
        <v>-0.65475000000000005</v>
        <stp/>
        <stp>DELTA</stp>
        <stp>.SPY151231P218</stp>
        <tr r="R577" s="1"/>
      </tp>
      <tp>
        <v>0.33378999999999998</v>
        <stp/>
        <stp>DELTA</stp>
        <stp>.SPY151231C218</stp>
        <tr r="G577" s="1"/>
      </tp>
      <tp>
        <v>-0.67123999999999995</v>
        <stp/>
        <stp>DELTA</stp>
        <stp>.SPY151231P219</stp>
        <tr r="R578" s="1"/>
      </tp>
      <tp>
        <v>0.31631999999999999</v>
        <stp/>
        <stp>DELTA</stp>
        <stp>.SPY151231C219</stp>
        <tr r="G578" s="1"/>
      </tp>
      <tp>
        <v>2.4E-2</v>
        <stp/>
        <stp>GAMMA</stp>
        <stp>.SPY150630P218</stp>
        <tr r="T367" s="1"/>
      </tp>
      <tp>
        <v>2.427E-2</v>
        <stp/>
        <stp>GAMMA</stp>
        <stp>.SPY150630C218</stp>
        <tr r="I367" s="1"/>
      </tp>
      <tp>
        <v>2.2120000000000001E-2</v>
        <stp/>
        <stp>GAMMA</stp>
        <stp>.SPY150630P219</stp>
        <tr r="T368" s="1"/>
      </tp>
      <tp>
        <v>2.18E-2</v>
        <stp/>
        <stp>GAMMA</stp>
        <stp>.SPY150630C219</stp>
        <tr r="I368" s="1"/>
      </tp>
      <tp>
        <v>2.912E-2</v>
        <stp/>
        <stp>GAMMA</stp>
        <stp>.SPY150630P210</stp>
        <tr r="T359" s="1"/>
      </tp>
      <tp>
        <v>3.0419999999999999E-2</v>
        <stp/>
        <stp>GAMMA</stp>
        <stp>.SPY150630C210</stp>
        <tr r="I359" s="1"/>
      </tp>
      <tp>
        <v>2.946E-2</v>
        <stp/>
        <stp>GAMMA</stp>
        <stp>.SPY150630P211</stp>
        <tr r="T360" s="1"/>
      </tp>
      <tp>
        <v>3.0769999999999999E-2</v>
        <stp/>
        <stp>GAMMA</stp>
        <stp>.SPY150630C211</stp>
        <tr r="I360" s="1"/>
      </tp>
      <tp>
        <v>2.9489999999999999E-2</v>
        <stp/>
        <stp>GAMMA</stp>
        <stp>.SPY150630P212</stp>
        <tr r="T361" s="1"/>
      </tp>
      <tp>
        <v>3.0880000000000001E-2</v>
        <stp/>
        <stp>GAMMA</stp>
        <stp>.SPY150630C212</stp>
        <tr r="I361" s="1"/>
      </tp>
      <tp>
        <v>2.929E-2</v>
        <stp/>
        <stp>GAMMA</stp>
        <stp>.SPY150630P213</stp>
        <tr r="T362" s="1"/>
      </tp>
      <tp>
        <v>3.075E-2</v>
        <stp/>
        <stp>GAMMA</stp>
        <stp>.SPY150630C213</stp>
        <tr r="I362" s="1"/>
      </tp>
      <tp>
        <v>2.8819999999999998E-2</v>
        <stp/>
        <stp>GAMMA</stp>
        <stp>.SPY150630P214</stp>
        <tr r="T363" s="1"/>
      </tp>
      <tp>
        <v>3.022E-2</v>
        <stp/>
        <stp>GAMMA</stp>
        <stp>.SPY150630C214</stp>
        <tr r="I363" s="1"/>
      </tp>
      <tp>
        <v>2.8000000000000001E-2</v>
        <stp/>
        <stp>GAMMA</stp>
        <stp>.SPY150630P215</stp>
        <tr r="T364" s="1"/>
      </tp>
      <tp>
        <v>2.9340000000000001E-2</v>
        <stp/>
        <stp>GAMMA</stp>
        <stp>.SPY150630C215</stp>
        <tr r="I364" s="1"/>
      </tp>
      <tp>
        <v>2.6929999999999999E-2</v>
        <stp/>
        <stp>GAMMA</stp>
        <stp>.SPY150630P216</stp>
        <tr r="T365" s="1"/>
      </tp>
      <tp>
        <v>2.8060000000000002E-2</v>
        <stp/>
        <stp>GAMMA</stp>
        <stp>.SPY150630C216</stp>
        <tr r="I365" s="1"/>
      </tp>
      <tp>
        <v>2.554E-2</v>
        <stp/>
        <stp>GAMMA</stp>
        <stp>.SPY150630P217</stp>
        <tr r="T366" s="1"/>
      </tp>
      <tp>
        <v>2.6380000000000001E-2</v>
        <stp/>
        <stp>GAMMA</stp>
        <stp>.SPY150630C217</stp>
        <tr r="I366" s="1"/>
      </tp>
      <tp t="s">
        <v>N/A</v>
        <stp/>
        <stp>DELTA</stp>
        <stp>.SPY151219P228</stp>
        <tr r="R545" s="1"/>
      </tp>
      <tp>
        <v>-0.38756000000000002</v>
        <stp/>
        <stp>DELTA</stp>
        <stp>.SPY151231P200</stp>
        <tr r="R559" s="1"/>
      </tp>
      <tp t="s">
        <v>N/A</v>
        <stp/>
        <stp>DELTA</stp>
        <stp>.SPY151219C228</stp>
        <tr r="G545" s="1"/>
      </tp>
      <tp>
        <v>0.61351</v>
        <stp/>
        <stp>DELTA</stp>
        <stp>.SPY151231C200</stp>
        <tr r="G559" s="1"/>
      </tp>
      <tp t="s">
        <v>N/A</v>
        <stp/>
        <stp>DELTA</stp>
        <stp>.SPY151219P229</stp>
        <tr r="R546" s="1"/>
      </tp>
      <tp>
        <v>-0.39996999999999999</v>
        <stp/>
        <stp>DELTA</stp>
        <stp>.SPY151231P201</stp>
        <tr r="R560" s="1"/>
      </tp>
      <tp t="s">
        <v>N/A</v>
        <stp/>
        <stp>DELTA</stp>
        <stp>.SPY151219C229</stp>
        <tr r="G546" s="1"/>
      </tp>
      <tp>
        <v>0.60040000000000004</v>
        <stp/>
        <stp>DELTA</stp>
        <stp>.SPY151231C201</stp>
        <tr r="G560" s="1"/>
      </tp>
      <tp>
        <v>-0.41271000000000002</v>
        <stp/>
        <stp>DELTA</stp>
        <stp>.SPY151231P202</stp>
        <tr r="R561" s="1"/>
      </tp>
      <tp>
        <v>0.58714</v>
        <stp/>
        <stp>DELTA</stp>
        <stp>.SPY151231C202</stp>
        <tr r="G561" s="1"/>
      </tp>
      <tp>
        <v>-0.42584</v>
        <stp/>
        <stp>DELTA</stp>
        <stp>.SPY151231P203</stp>
        <tr r="R562" s="1"/>
      </tp>
      <tp>
        <v>0.57354000000000005</v>
        <stp/>
        <stp>DELTA</stp>
        <stp>.SPY151231C203</stp>
        <tr r="G562" s="1"/>
      </tp>
      <tp>
        <v>-0.43924000000000002</v>
        <stp/>
        <stp>DELTA</stp>
        <stp>.SPY151231P204</stp>
        <tr r="R563" s="1"/>
      </tp>
      <tp>
        <v>0.55966000000000005</v>
        <stp/>
        <stp>DELTA</stp>
        <stp>.SPY151231C204</stp>
        <tr r="G563" s="1"/>
      </tp>
      <tp>
        <v>-0.45295999999999997</v>
        <stp/>
        <stp>DELTA</stp>
        <stp>.SPY151231P205</stp>
        <tr r="R564" s="1"/>
      </tp>
      <tp>
        <v>0.54537999999999998</v>
        <stp/>
        <stp>DELTA</stp>
        <stp>.SPY151231C205</stp>
        <tr r="G564" s="1"/>
      </tp>
      <tp>
        <v>-0.46701999999999999</v>
        <stp/>
        <stp>DELTA</stp>
        <stp>.SPY151231P206</stp>
        <tr r="R565" s="1"/>
      </tp>
      <tp>
        <v>0.53071000000000002</v>
        <stp/>
        <stp>DELTA</stp>
        <stp>.SPY151231C206</stp>
        <tr r="G565" s="1"/>
      </tp>
      <tp>
        <v>-0.48138999999999998</v>
        <stp/>
        <stp>DELTA</stp>
        <stp>.SPY151231P207</stp>
        <tr r="R566" s="1"/>
      </tp>
      <tp>
        <v>0.51580000000000004</v>
        <stp/>
        <stp>DELTA</stp>
        <stp>.SPY151231C207</stp>
        <tr r="G566" s="1"/>
      </tp>
      <tp>
        <v>-0.69116999999999995</v>
        <stp/>
        <stp>DELTA</stp>
        <stp>.SPY151219P220</stp>
        <tr r="R537" s="1"/>
      </tp>
      <tp>
        <v>-0.49603999999999998</v>
        <stp/>
        <stp>DELTA</stp>
        <stp>.SPY151231P208</stp>
        <tr r="R567" s="1"/>
      </tp>
      <tp>
        <v>0.29421999999999998</v>
        <stp/>
        <stp>DELTA</stp>
        <stp>.SPY151219C220</stp>
        <tr r="G537" s="1"/>
      </tp>
      <tp>
        <v>0.50051999999999996</v>
        <stp/>
        <stp>DELTA</stp>
        <stp>.SPY151231C208</stp>
        <tr r="G567" s="1"/>
      </tp>
      <tp>
        <v>-0.70681000000000005</v>
        <stp/>
        <stp>DELTA</stp>
        <stp>.SPY151219P221</stp>
        <tr r="R538" s="1"/>
      </tp>
      <tp>
        <v>-0.51102000000000003</v>
        <stp/>
        <stp>DELTA</stp>
        <stp>.SPY151231P209</stp>
        <tr r="R568" s="1"/>
      </tp>
      <tp>
        <v>0.27750000000000002</v>
        <stp/>
        <stp>DELTA</stp>
        <stp>.SPY151219C221</stp>
        <tr r="G538" s="1"/>
      </tp>
      <tp>
        <v>0.48501</v>
        <stp/>
        <stp>DELTA</stp>
        <stp>.SPY151231C209</stp>
        <tr r="G568" s="1"/>
      </tp>
      <tp>
        <v>-0.72292000000000001</v>
        <stp/>
        <stp>DELTA</stp>
        <stp>.SPY151219P222</stp>
        <tr r="R539" s="1"/>
      </tp>
      <tp>
        <v>0.25945000000000001</v>
        <stp/>
        <stp>DELTA</stp>
        <stp>.SPY151219C222</stp>
        <tr r="G539" s="1"/>
      </tp>
      <tp>
        <v>-0.73909999999999998</v>
        <stp/>
        <stp>DELTA</stp>
        <stp>.SPY151219P223</stp>
        <tr r="R540" s="1"/>
      </tp>
      <tp>
        <v>0.24156</v>
        <stp/>
        <stp>DELTA</stp>
        <stp>.SPY151219C223</stp>
        <tr r="G540" s="1"/>
      </tp>
      <tp>
        <v>-0.75461999999999996</v>
        <stp/>
        <stp>DELTA</stp>
        <stp>.SPY151219P224</stp>
        <tr r="R541" s="1"/>
      </tp>
      <tp>
        <v>0.22211</v>
        <stp/>
        <stp>DELTA</stp>
        <stp>.SPY151219C224</stp>
        <tr r="G541" s="1"/>
      </tp>
      <tp>
        <v>-0.77212999999999998</v>
        <stp/>
        <stp>DELTA</stp>
        <stp>.SPY151219P225</stp>
        <tr r="R542" s="1"/>
      </tp>
      <tp>
        <v>0.20535</v>
        <stp/>
        <stp>DELTA</stp>
        <stp>.SPY151219C225</stp>
        <tr r="G542" s="1"/>
      </tp>
      <tp t="s">
        <v>N/A</v>
        <stp/>
        <stp>DELTA</stp>
        <stp>.SPY151219P226</stp>
        <tr r="R543" s="1"/>
      </tp>
      <tp t="s">
        <v>N/A</v>
        <stp/>
        <stp>DELTA</stp>
        <stp>.SPY151219C226</stp>
        <tr r="G543" s="1"/>
      </tp>
      <tp t="s">
        <v>N/A</v>
        <stp/>
        <stp>DELTA</stp>
        <stp>.SPY151219P227</stp>
        <tr r="R544" s="1"/>
      </tp>
      <tp t="s">
        <v>N/A</v>
        <stp/>
        <stp>DELTA</stp>
        <stp>.SPY151219C227</stp>
        <tr r="G544" s="1"/>
      </tp>
      <tp>
        <v>2.332E-2</v>
        <stp/>
        <stp>GAMMA</stp>
        <stp>.SPY150619P201</stp>
        <tr r="T308" s="1"/>
      </tp>
      <tp t="s">
        <v>N/A</v>
        <stp/>
        <stp>GAMMA</stp>
        <stp>.SPY150630P228</stp>
        <tr r="T377" s="1"/>
      </tp>
      <tp>
        <v>2.383E-2</v>
        <stp/>
        <stp>GAMMA</stp>
        <stp>.SPY150619C201</stp>
        <tr r="I308" s="1"/>
      </tp>
      <tp t="s">
        <v>N/A</v>
        <stp/>
        <stp>GAMMA</stp>
        <stp>.SPY150630C228</stp>
        <tr r="I377" s="1"/>
      </tp>
      <tp>
        <v>2.2179999999999998E-2</v>
        <stp/>
        <stp>GAMMA</stp>
        <stp>.SPY150619P200</stp>
        <tr r="T307" s="1"/>
      </tp>
      <tp t="s">
        <v>N/A</v>
        <stp/>
        <stp>GAMMA</stp>
        <stp>.SPY150630P229</stp>
        <tr r="T378" s="1"/>
      </tp>
      <tp>
        <v>2.266E-2</v>
        <stp/>
        <stp>GAMMA</stp>
        <stp>.SPY150619C200</stp>
        <tr r="I307" s="1"/>
      </tp>
      <tp t="s">
        <v>N/A</v>
        <stp/>
        <stp>GAMMA</stp>
        <stp>.SPY150630C229</stp>
        <tr r="I378" s="1"/>
      </tp>
      <tp>
        <v>2.5559999999999999E-2</v>
        <stp/>
        <stp>GAMMA</stp>
        <stp>.SPY150619P203</stp>
        <tr r="T310" s="1"/>
      </tp>
      <tp>
        <v>2.6110000000000001E-2</v>
        <stp/>
        <stp>GAMMA</stp>
        <stp>.SPY150619C203</stp>
        <tr r="I310" s="1"/>
      </tp>
      <tp>
        <v>2.4400000000000002E-2</v>
        <stp/>
        <stp>GAMMA</stp>
        <stp>.SPY150619P202</stp>
        <tr r="T309" s="1"/>
      </tp>
      <tp>
        <v>2.496E-2</v>
        <stp/>
        <stp>GAMMA</stp>
        <stp>.SPY150619C202</stp>
        <tr r="I309" s="1"/>
      </tp>
      <tp>
        <v>2.7740000000000001E-2</v>
        <stp/>
        <stp>GAMMA</stp>
        <stp>.SPY150619P205</stp>
        <tr r="T312" s="1"/>
      </tp>
      <tp>
        <v>2.827E-2</v>
        <stp/>
        <stp>GAMMA</stp>
        <stp>.SPY150619C205</stp>
        <tr r="I312" s="1"/>
      </tp>
      <tp>
        <v>2.6679999999999999E-2</v>
        <stp/>
        <stp>GAMMA</stp>
        <stp>.SPY150619P204</stp>
        <tr r="T311" s="1"/>
      </tp>
      <tp>
        <v>2.7130000000000001E-2</v>
        <stp/>
        <stp>GAMMA</stp>
        <stp>.SPY150619C204</stp>
        <tr r="I311" s="1"/>
      </tp>
      <tp>
        <v>2.9590000000000002E-2</v>
        <stp/>
        <stp>GAMMA</stp>
        <stp>.SPY150619P207</stp>
        <tr r="T314" s="1"/>
      </tp>
      <tp>
        <v>3.032E-2</v>
        <stp/>
        <stp>GAMMA</stp>
        <stp>.SPY150619C207</stp>
        <tr r="I314" s="1"/>
      </tp>
      <tp>
        <v>2.8709999999999999E-2</v>
        <stp/>
        <stp>GAMMA</stp>
        <stp>.SPY150619P206</stp>
        <tr r="T313" s="1"/>
      </tp>
      <tp>
        <v>2.9340000000000001E-2</v>
        <stp/>
        <stp>GAMMA</stp>
        <stp>.SPY150619C206</stp>
        <tr r="I313" s="1"/>
      </tp>
      <tp>
        <v>3.1050000000000001E-2</v>
        <stp/>
        <stp>GAMMA</stp>
        <stp>.SPY150619P209</stp>
        <tr r="T316" s="1"/>
      </tp>
      <tp>
        <v>2.0160000000000001E-2</v>
        <stp/>
        <stp>GAMMA</stp>
        <stp>.SPY150630P220</stp>
        <tr r="T369" s="1"/>
      </tp>
      <tp>
        <v>3.209E-2</v>
        <stp/>
        <stp>GAMMA</stp>
        <stp>.SPY150619C209</stp>
        <tr r="I316" s="1"/>
      </tp>
      <tp>
        <v>1.9109999999999999E-2</v>
        <stp/>
        <stp>GAMMA</stp>
        <stp>.SPY150630C220</stp>
        <tr r="I369" s="1"/>
      </tp>
      <tp>
        <v>3.0519999999999999E-2</v>
        <stp/>
        <stp>GAMMA</stp>
        <stp>.SPY150619P208</stp>
        <tr r="T315" s="1"/>
      </tp>
      <tp>
        <v>1.8409999999999999E-2</v>
        <stp/>
        <stp>GAMMA</stp>
        <stp>.SPY150630P221</stp>
        <tr r="T370" s="1"/>
      </tp>
      <tp>
        <v>3.1379999999999998E-2</v>
        <stp/>
        <stp>GAMMA</stp>
        <stp>.SPY150619C208</stp>
        <tr r="I315" s="1"/>
      </tp>
      <tp>
        <v>1.644E-2</v>
        <stp/>
        <stp>GAMMA</stp>
        <stp>.SPY150630C221</stp>
        <tr r="I370" s="1"/>
      </tp>
      <tp>
        <v>1.651E-2</v>
        <stp/>
        <stp>GAMMA</stp>
        <stp>.SPY150630P222</stp>
        <tr r="T371" s="1"/>
      </tp>
      <tp>
        <v>1.3820000000000001E-2</v>
        <stp/>
        <stp>GAMMA</stp>
        <stp>.SPY150630C222</stp>
        <tr r="I371" s="1"/>
      </tp>
      <tp>
        <v>1.494E-2</v>
        <stp/>
        <stp>GAMMA</stp>
        <stp>.SPY150630P223</stp>
        <tr r="T372" s="1"/>
      </tp>
      <tp>
        <v>1.15E-2</v>
        <stp/>
        <stp>GAMMA</stp>
        <stp>.SPY150630C223</stp>
        <tr r="I372" s="1"/>
      </tp>
      <tp>
        <v>1.363E-2</v>
        <stp/>
        <stp>GAMMA</stp>
        <stp>.SPY150630P224</stp>
        <tr r="T373" s="1"/>
      </tp>
      <tp>
        <v>9.41E-3</v>
        <stp/>
        <stp>GAMMA</stp>
        <stp>.SPY150630C224</stp>
        <tr r="I373" s="1"/>
      </tp>
      <tp>
        <v>1.2500000000000001E-2</v>
        <stp/>
        <stp>GAMMA</stp>
        <stp>.SPY150630P225</stp>
        <tr r="T374" s="1"/>
      </tp>
      <tp>
        <v>7.8300000000000002E-3</v>
        <stp/>
        <stp>GAMMA</stp>
        <stp>.SPY150630C225</stp>
        <tr r="I374" s="1"/>
      </tp>
      <tp t="s">
        <v>N/A</v>
        <stp/>
        <stp>GAMMA</stp>
        <stp>.SPY150630P226</stp>
        <tr r="T375" s="1"/>
      </tp>
      <tp t="s">
        <v>N/A</v>
        <stp/>
        <stp>GAMMA</stp>
        <stp>.SPY150630C226</stp>
        <tr r="I375" s="1"/>
      </tp>
      <tp t="s">
        <v>N/A</v>
        <stp/>
        <stp>GAMMA</stp>
        <stp>.SPY150630P227</stp>
        <tr r="T376" s="1"/>
      </tp>
      <tp t="s">
        <v>N/A</v>
        <stp/>
        <stp>GAMMA</stp>
        <stp>.SPY150630C227</stp>
        <tr r="I376" s="1"/>
      </tp>
      <tp>
        <v>-0.65695000000000003</v>
        <stp/>
        <stp>DELTA</stp>
        <stp>.SPY151219P218</stp>
        <tr r="R535" s="1"/>
      </tp>
      <tp>
        <v>0.33030999999999999</v>
        <stp/>
        <stp>DELTA</stp>
        <stp>.SPY151219C218</stp>
        <tr r="G535" s="1"/>
      </tp>
      <tp>
        <v>-0.67364000000000002</v>
        <stp/>
        <stp>DELTA</stp>
        <stp>.SPY151219P219</stp>
        <tr r="R536" s="1"/>
      </tp>
      <tp>
        <v>0.31233</v>
        <stp/>
        <stp>DELTA</stp>
        <stp>.SPY151219C219</stp>
        <tr r="G536" s="1"/>
      </tp>
      <tp>
        <v>-0.52654999999999996</v>
        <stp/>
        <stp>DELTA</stp>
        <stp>.SPY151219P210</stp>
        <tr r="R527" s="1"/>
      </tp>
      <tp>
        <v>0.46861999999999998</v>
        <stp/>
        <stp>DELTA</stp>
        <stp>.SPY151219C210</stp>
        <tr r="G527" s="1"/>
      </tp>
      <tp>
        <v>-0.5423</v>
        <stp/>
        <stp>DELTA</stp>
        <stp>.SPY151219P211</stp>
        <tr r="R528" s="1"/>
      </tp>
      <tp>
        <v>0.45228000000000002</v>
        <stp/>
        <stp>DELTA</stp>
        <stp>.SPY151219C211</stp>
        <tr r="G528" s="1"/>
      </tp>
      <tp>
        <v>-0.55842999999999998</v>
        <stp/>
        <stp>DELTA</stp>
        <stp>.SPY151219P212</stp>
        <tr r="R529" s="1"/>
      </tp>
      <tp>
        <v>0.43547999999999998</v>
        <stp/>
        <stp>DELTA</stp>
        <stp>.SPY151219C212</stp>
        <tr r="G529" s="1"/>
      </tp>
      <tp>
        <v>-0.57428000000000001</v>
        <stp/>
        <stp>DELTA</stp>
        <stp>.SPY151219P213</stp>
        <tr r="R530" s="1"/>
      </tp>
      <tp>
        <v>0.41838999999999998</v>
        <stp/>
        <stp>DELTA</stp>
        <stp>.SPY151219C213</stp>
        <tr r="G530" s="1"/>
      </tp>
      <tp>
        <v>-0.59062000000000003</v>
        <stp/>
        <stp>DELTA</stp>
        <stp>.SPY151219P214</stp>
        <tr r="R531" s="1"/>
      </tp>
      <tp>
        <v>0.40106000000000003</v>
        <stp/>
        <stp>DELTA</stp>
        <stp>.SPY151219C214</stp>
        <tr r="G531" s="1"/>
      </tp>
      <tp>
        <v>-0.60707999999999995</v>
        <stp/>
        <stp>DELTA</stp>
        <stp>.SPY151219P215</stp>
        <tr r="R532" s="1"/>
      </tp>
      <tp>
        <v>0.38351000000000002</v>
        <stp/>
        <stp>DELTA</stp>
        <stp>.SPY151219C215</stp>
        <tr r="G532" s="1"/>
      </tp>
      <tp>
        <v>-0.62361999999999995</v>
        <stp/>
        <stp>DELTA</stp>
        <stp>.SPY151219P216</stp>
        <tr r="R533" s="1"/>
      </tp>
      <tp>
        <v>0.36599999999999999</v>
        <stp/>
        <stp>DELTA</stp>
        <stp>.SPY151219C216</stp>
        <tr r="G533" s="1"/>
      </tp>
      <tp>
        <v>-0.64039999999999997</v>
        <stp/>
        <stp>DELTA</stp>
        <stp>.SPY151219P217</stp>
        <tr r="R534" s="1"/>
      </tp>
      <tp>
        <v>0.34820000000000001</v>
        <stp/>
        <stp>DELTA</stp>
        <stp>.SPY151219C217</stp>
        <tr r="G534" s="1"/>
      </tp>
      <tp>
        <v>3.1579999999999997E-2</v>
        <stp/>
        <stp>GAMMA</stp>
        <stp>.SPY150619P211</stp>
        <tr r="T318" s="1"/>
      </tp>
      <tp>
        <v>3.3020000000000001E-2</v>
        <stp/>
        <stp>GAMMA</stp>
        <stp>.SPY150619C211</stp>
        <tr r="I318" s="1"/>
      </tp>
      <tp>
        <v>3.1510000000000003E-2</v>
        <stp/>
        <stp>GAMMA</stp>
        <stp>.SPY150619P210</stp>
        <tr r="T317" s="1"/>
      </tp>
      <tp>
        <v>3.27E-2</v>
        <stp/>
        <stp>GAMMA</stp>
        <stp>.SPY150619C210</stp>
        <tr r="I317" s="1"/>
      </tp>
      <tp>
        <v>3.1210000000000002E-2</v>
        <stp/>
        <stp>GAMMA</stp>
        <stp>.SPY150619P213</stp>
        <tr r="T320" s="1"/>
      </tp>
      <tp>
        <v>3.2840000000000001E-2</v>
        <stp/>
        <stp>GAMMA</stp>
        <stp>.SPY150619C213</stp>
        <tr r="I320" s="1"/>
      </tp>
      <tp>
        <v>3.1609999999999999E-2</v>
        <stp/>
        <stp>GAMMA</stp>
        <stp>.SPY150619P212</stp>
        <tr r="T319" s="1"/>
      </tp>
      <tp>
        <v>3.3140000000000003E-2</v>
        <stp/>
        <stp>GAMMA</stp>
        <stp>.SPY150619C212</stp>
        <tr r="I319" s="1"/>
      </tp>
      <tp>
        <v>2.947E-2</v>
        <stp/>
        <stp>GAMMA</stp>
        <stp>.SPY150619P215</stp>
        <tr r="T322" s="1"/>
      </tp>
      <tp>
        <v>3.0880000000000001E-2</v>
        <stp/>
        <stp>GAMMA</stp>
        <stp>.SPY150619C215</stp>
        <tr r="I322" s="1"/>
      </tp>
      <tp>
        <v>3.0519999999999999E-2</v>
        <stp/>
        <stp>GAMMA</stp>
        <stp>.SPY150619P214</stp>
        <tr r="T321" s="1"/>
      </tp>
      <tp>
        <v>3.211E-2</v>
        <stp/>
        <stp>GAMMA</stp>
        <stp>.SPY150619C214</stp>
        <tr r="I321" s="1"/>
      </tp>
      <tp>
        <v>2.6280000000000001E-2</v>
        <stp/>
        <stp>GAMMA</stp>
        <stp>.SPY150619P217</stp>
        <tr r="T324" s="1"/>
      </tp>
      <tp>
        <v>2.6939999999999999E-2</v>
        <stp/>
        <stp>GAMMA</stp>
        <stp>.SPY150619C217</stp>
        <tr r="I324" s="1"/>
      </tp>
      <tp>
        <v>2.8049999999999999E-2</v>
        <stp/>
        <stp>GAMMA</stp>
        <stp>.SPY150619P216</stp>
        <tr r="T323" s="1"/>
      </tp>
      <tp>
        <v>2.9170000000000001E-2</v>
        <stp/>
        <stp>GAMMA</stp>
        <stp>.SPY150619C216</stp>
        <tr r="I323" s="1"/>
      </tp>
      <tp>
        <v>2.2280000000000001E-2</v>
        <stp/>
        <stp>GAMMA</stp>
        <stp>.SPY150619P219</stp>
        <tr r="T326" s="1"/>
      </tp>
      <tp>
        <v>2.138E-2</v>
        <stp/>
        <stp>GAMMA</stp>
        <stp>.SPY150619C219</stp>
        <tr r="I326" s="1"/>
      </tp>
      <tp>
        <v>2.4330000000000001E-2</v>
        <stp/>
        <stp>GAMMA</stp>
        <stp>.SPY150619P218</stp>
        <tr r="T325" s="1"/>
      </tp>
      <tp>
        <v>2.4289999999999999E-2</v>
        <stp/>
        <stp>GAMMA</stp>
        <stp>.SPY150619C218</stp>
        <tr r="I325" s="1"/>
      </tp>
      <tp>
        <v>-0.49591000000000002</v>
        <stp/>
        <stp>DELTA</stp>
        <stp>.SPY151219P208</stp>
        <tr r="R525" s="1"/>
      </tp>
      <tp>
        <v>-0.68764999999999998</v>
        <stp/>
        <stp>DELTA</stp>
        <stp>.SPY151231P220</stp>
        <tr r="R579" s="1"/>
      </tp>
      <tp>
        <v>0.50087000000000004</v>
        <stp/>
        <stp>DELTA</stp>
        <stp>.SPY151219C208</stp>
        <tr r="G525" s="1"/>
      </tp>
      <tp>
        <v>0.29827999999999999</v>
        <stp/>
        <stp>DELTA</stp>
        <stp>.SPY151231C220</stp>
        <tr r="G579" s="1"/>
      </tp>
      <tp>
        <v>-0.51114000000000004</v>
        <stp/>
        <stp>DELTA</stp>
        <stp>.SPY151219P209</stp>
        <tr r="R526" s="1"/>
      </tp>
      <tp>
        <v>-0.70421999999999996</v>
        <stp/>
        <stp>DELTA</stp>
        <stp>.SPY151231P221</stp>
        <tr r="R580" s="1"/>
      </tp>
      <tp>
        <v>0.48499999999999999</v>
        <stp/>
        <stp>DELTA</stp>
        <stp>.SPY151219C209</stp>
        <tr r="G526" s="1"/>
      </tp>
      <tp>
        <v>0.28199999999999997</v>
        <stp/>
        <stp>DELTA</stp>
        <stp>.SPY151231C221</stp>
        <tr r="G580" s="1"/>
      </tp>
      <tp>
        <v>-0.72035000000000005</v>
        <stp/>
        <stp>DELTA</stp>
        <stp>.SPY151231P222</stp>
        <tr r="R581" s="1"/>
      </tp>
      <tp>
        <v>0.26462000000000002</v>
        <stp/>
        <stp>DELTA</stp>
        <stp>.SPY151231C222</stp>
        <tr r="G581" s="1"/>
      </tp>
      <tp>
        <v>-0.73658999999999997</v>
        <stp/>
        <stp>DELTA</stp>
        <stp>.SPY151231P223</stp>
        <tr r="R582" s="1"/>
      </tp>
      <tp>
        <v>0.2477</v>
        <stp/>
        <stp>DELTA</stp>
        <stp>.SPY151231C223</stp>
        <tr r="G582" s="1"/>
      </tp>
      <tp>
        <v>-0.75368000000000002</v>
        <stp/>
        <stp>DELTA</stp>
        <stp>.SPY151231P224</stp>
        <tr r="R583" s="1"/>
      </tp>
      <tp>
        <v>0.23042000000000001</v>
        <stp/>
        <stp>DELTA</stp>
        <stp>.SPY151231C224</stp>
        <tr r="G583" s="1"/>
      </tp>
      <tp>
        <v>-0.76712000000000002</v>
        <stp/>
        <stp>DELTA</stp>
        <stp>.SPY151231P225</stp>
        <tr r="R584" s="1"/>
      </tp>
      <tp>
        <v>0.21317</v>
        <stp/>
        <stp>DELTA</stp>
        <stp>.SPY151231C225</stp>
        <tr r="G584" s="1"/>
      </tp>
      <tp t="s">
        <v>N/A</v>
        <stp/>
        <stp>DELTA</stp>
        <stp>.SPY151231P226</stp>
        <tr r="R585" s="1"/>
      </tp>
      <tp t="s">
        <v>N/A</v>
        <stp/>
        <stp>DELTA</stp>
        <stp>.SPY151231C226</stp>
        <tr r="G585" s="1"/>
      </tp>
      <tp t="s">
        <v>N/A</v>
        <stp/>
        <stp>DELTA</stp>
        <stp>.SPY151231P227</stp>
        <tr r="R586" s="1"/>
      </tp>
      <tp t="s">
        <v>N/A</v>
        <stp/>
        <stp>DELTA</stp>
        <stp>.SPY151231C227</stp>
        <tr r="G586" s="1"/>
      </tp>
      <tp>
        <v>-0.38558999999999999</v>
        <stp/>
        <stp>DELTA</stp>
        <stp>.SPY151219P200</stp>
        <tr r="R517" s="1"/>
      </tp>
      <tp t="s">
        <v>N/A</v>
        <stp/>
        <stp>DELTA</stp>
        <stp>.SPY151231P228</stp>
        <tr r="R587" s="1"/>
      </tp>
      <tp>
        <v>0.61556</v>
        <stp/>
        <stp>DELTA</stp>
        <stp>.SPY151219C200</stp>
        <tr r="G517" s="1"/>
      </tp>
      <tp t="s">
        <v>N/A</v>
        <stp/>
        <stp>DELTA</stp>
        <stp>.SPY151231C228</stp>
        <tr r="G587" s="1"/>
      </tp>
      <tp>
        <v>-0.39821000000000001</v>
        <stp/>
        <stp>DELTA</stp>
        <stp>.SPY151219P201</stp>
        <tr r="R518" s="1"/>
      </tp>
      <tp t="s">
        <v>N/A</v>
        <stp/>
        <stp>DELTA</stp>
        <stp>.SPY151231P229</stp>
        <tr r="R588" s="1"/>
      </tp>
      <tp>
        <v>0.60248000000000002</v>
        <stp/>
        <stp>DELTA</stp>
        <stp>.SPY151219C201</stp>
        <tr r="G518" s="1"/>
      </tp>
      <tp t="s">
        <v>N/A</v>
        <stp/>
        <stp>DELTA</stp>
        <stp>.SPY151231C229</stp>
        <tr r="G588" s="1"/>
      </tp>
      <tp>
        <v>-0.41116999999999998</v>
        <stp/>
        <stp>DELTA</stp>
        <stp>.SPY151219P202</stp>
        <tr r="R519" s="1"/>
      </tp>
      <tp>
        <v>0.58884000000000003</v>
        <stp/>
        <stp>DELTA</stp>
        <stp>.SPY151219C202</stp>
        <tr r="G519" s="1"/>
      </tp>
      <tp>
        <v>-0.42446</v>
        <stp/>
        <stp>DELTA</stp>
        <stp>.SPY151219P203</stp>
        <tr r="R520" s="1"/>
      </tp>
      <tp>
        <v>0.57504999999999995</v>
        <stp/>
        <stp>DELTA</stp>
        <stp>.SPY151219C203</stp>
        <tr r="G520" s="1"/>
      </tp>
      <tp>
        <v>-0.43808000000000002</v>
        <stp/>
        <stp>DELTA</stp>
        <stp>.SPY151219P204</stp>
        <tr r="R521" s="1"/>
      </tp>
      <tp>
        <v>0.56093999999999999</v>
        <stp/>
        <stp>DELTA</stp>
        <stp>.SPY151219C204</stp>
        <tr r="G521" s="1"/>
      </tp>
      <tp>
        <v>-0.45204</v>
        <stp/>
        <stp>DELTA</stp>
        <stp>.SPY151219P205</stp>
        <tr r="R522" s="1"/>
      </tp>
      <tp>
        <v>0.54642999999999997</v>
        <stp/>
        <stp>DELTA</stp>
        <stp>.SPY151219C205</stp>
        <tr r="G522" s="1"/>
      </tp>
      <tp>
        <v>-0.46634999999999999</v>
        <stp/>
        <stp>DELTA</stp>
        <stp>.SPY151219P206</stp>
        <tr r="R523" s="1"/>
      </tp>
      <tp>
        <v>0.53156000000000003</v>
        <stp/>
        <stp>DELTA</stp>
        <stp>.SPY151219C206</stp>
        <tr r="G523" s="1"/>
      </tp>
      <tp>
        <v>-0.48093999999999998</v>
        <stp/>
        <stp>DELTA</stp>
        <stp>.SPY151219P207</stp>
        <tr r="R524" s="1"/>
      </tp>
      <tp>
        <v>0.51634000000000002</v>
        <stp/>
        <stp>DELTA</stp>
        <stp>.SPY151219C207</stp>
        <tr r="G524" s="1"/>
      </tp>
      <tp>
        <v>-0.27983999999999998</v>
        <stp/>
        <stp>DELTA</stp>
        <stp>.SPY151231P190</stp>
        <tr r="R549" s="1"/>
      </tp>
      <tp>
        <v>0.72616999999999998</v>
        <stp/>
        <stp>DELTA</stp>
        <stp>.SPY151231C190</stp>
        <tr r="G549" s="1"/>
      </tp>
      <tp>
        <v>-0.28936000000000001</v>
        <stp/>
        <stp>DELTA</stp>
        <stp>.SPY151231P191</stp>
        <tr r="R550" s="1"/>
      </tp>
      <tp>
        <v>0.71614</v>
        <stp/>
        <stp>DELTA</stp>
        <stp>.SPY151231C191</stp>
        <tr r="G550" s="1"/>
      </tp>
      <tp>
        <v>-0.29907</v>
        <stp/>
        <stp>DELTA</stp>
        <stp>.SPY151231P192</stp>
        <tr r="R551" s="1"/>
      </tp>
      <tp>
        <v>0.70594999999999997</v>
        <stp/>
        <stp>DELTA</stp>
        <stp>.SPY151231C192</stp>
        <tr r="G551" s="1"/>
      </tp>
      <tp>
        <v>-0.30913000000000002</v>
        <stp/>
        <stp>DELTA</stp>
        <stp>.SPY151231P193</stp>
        <tr r="R552" s="1"/>
      </tp>
      <tp>
        <v>0.69662000000000002</v>
        <stp/>
        <stp>DELTA</stp>
        <stp>.SPY151231C193</stp>
        <tr r="G552" s="1"/>
      </tp>
      <tp>
        <v>-0.31935000000000002</v>
        <stp/>
        <stp>DELTA</stp>
        <stp>.SPY151231P194</stp>
        <tr r="R553" s="1"/>
      </tp>
      <tp>
        <v>0.68462999999999996</v>
        <stp/>
        <stp>DELTA</stp>
        <stp>.SPY151231C194</stp>
        <tr r="G553" s="1"/>
      </tp>
      <tp>
        <v>-0.32993</v>
        <stp/>
        <stp>DELTA</stp>
        <stp>.SPY151231P195</stp>
        <tr r="R554" s="1"/>
      </tp>
      <tp>
        <v>0.67388999999999999</v>
        <stp/>
        <stp>DELTA</stp>
        <stp>.SPY151231C195</stp>
        <tr r="G554" s="1"/>
      </tp>
      <tp>
        <v>-0.34086</v>
        <stp/>
        <stp>DELTA</stp>
        <stp>.SPY151231P196</stp>
        <tr r="R555" s="1"/>
      </tp>
      <tp>
        <v>0.66293000000000002</v>
        <stp/>
        <stp>DELTA</stp>
        <stp>.SPY151231C196</stp>
        <tr r="G555" s="1"/>
      </tp>
      <tp>
        <v>-0.35205999999999998</v>
        <stp/>
        <stp>DELTA</stp>
        <stp>.SPY151231P197</stp>
        <tr r="R556" s="1"/>
      </tp>
      <tp>
        <v>0.65056000000000003</v>
        <stp/>
        <stp>DELTA</stp>
        <stp>.SPY151231C197</stp>
        <tr r="G556" s="1"/>
      </tp>
      <tp>
        <v>-0.36359000000000002</v>
        <stp/>
        <stp>DELTA</stp>
        <stp>.SPY151231P198</stp>
        <tr r="R557" s="1"/>
      </tp>
      <tp>
        <v>0.63849999999999996</v>
        <stp/>
        <stp>DELTA</stp>
        <stp>.SPY151231C198</stp>
        <tr r="G557" s="1"/>
      </tp>
      <tp>
        <v>-0.37544</v>
        <stp/>
        <stp>DELTA</stp>
        <stp>.SPY151231P199</stp>
        <tr r="R558" s="1"/>
      </tp>
      <tp>
        <v>0.62644</v>
        <stp/>
        <stp>DELTA</stp>
        <stp>.SPY151231C199</stp>
        <tr r="G558" s="1"/>
      </tp>
      <tp>
        <v>1.9189999999999999E-2</v>
        <stp/>
        <stp>GAMMA</stp>
        <stp>.SPY150630P198</stp>
        <tr r="T347" s="1"/>
      </tp>
      <tp>
        <v>1.9810000000000001E-2</v>
        <stp/>
        <stp>GAMMA</stp>
        <stp>.SPY150630C198</stp>
        <tr r="I347" s="1"/>
      </tp>
      <tp>
        <v>2.0150000000000001E-2</v>
        <stp/>
        <stp>GAMMA</stp>
        <stp>.SPY150630P199</stp>
        <tr r="T348" s="1"/>
      </tp>
      <tp>
        <v>2.0840000000000001E-2</v>
        <stp/>
        <stp>GAMMA</stp>
        <stp>.SPY150630C199</stp>
        <tr r="I348" s="1"/>
      </tp>
      <tp>
        <v>1.248E-2</v>
        <stp/>
        <stp>GAMMA</stp>
        <stp>.SPY150630P190</stp>
        <tr r="T339" s="1"/>
      </tp>
      <tp>
        <v>1.307E-2</v>
        <stp/>
        <stp>GAMMA</stp>
        <stp>.SPY150630C190</stp>
        <tr r="I339" s="1"/>
      </tp>
      <tp>
        <v>1.321E-2</v>
        <stp/>
        <stp>GAMMA</stp>
        <stp>.SPY150630P191</stp>
        <tr r="T340" s="1"/>
      </tp>
      <tp>
        <v>1.3820000000000001E-2</v>
        <stp/>
        <stp>GAMMA</stp>
        <stp>.SPY150630C191</stp>
        <tr r="I340" s="1"/>
      </tp>
      <tp>
        <v>1.3979999999999999E-2</v>
        <stp/>
        <stp>GAMMA</stp>
        <stp>.SPY150630P192</stp>
        <tr r="T341" s="1"/>
      </tp>
      <tp>
        <v>1.46E-2</v>
        <stp/>
        <stp>GAMMA</stp>
        <stp>.SPY150630C192</stp>
        <tr r="I341" s="1"/>
      </tp>
      <tp>
        <v>1.477E-2</v>
        <stp/>
        <stp>GAMMA</stp>
        <stp>.SPY150630P193</stp>
        <tr r="T342" s="1"/>
      </tp>
      <tp>
        <v>1.54E-2</v>
        <stp/>
        <stp>GAMMA</stp>
        <stp>.SPY150630C193</stp>
        <tr r="I342" s="1"/>
      </tp>
      <tp>
        <v>1.5599999999999999E-2</v>
        <stp/>
        <stp>GAMMA</stp>
        <stp>.SPY150630P194</stp>
        <tr r="T343" s="1"/>
      </tp>
      <tp>
        <v>1.6230000000000001E-2</v>
        <stp/>
        <stp>GAMMA</stp>
        <stp>.SPY150630C194</stp>
        <tr r="I343" s="1"/>
      </tp>
      <tp>
        <v>1.6469999999999999E-2</v>
        <stp/>
        <stp>GAMMA</stp>
        <stp>.SPY150630P195</stp>
        <tr r="T344" s="1"/>
      </tp>
      <tp>
        <v>1.7069999999999998E-2</v>
        <stp/>
        <stp>GAMMA</stp>
        <stp>.SPY150630C195</stp>
        <tr r="I344" s="1"/>
      </tp>
      <tp>
        <v>1.7350000000000001E-2</v>
        <stp/>
        <stp>GAMMA</stp>
        <stp>.SPY150630P196</stp>
        <tr r="T345" s="1"/>
      </tp>
      <tp>
        <v>1.7950000000000001E-2</v>
        <stp/>
        <stp>GAMMA</stp>
        <stp>.SPY150630C196</stp>
        <tr r="I345" s="1"/>
      </tp>
      <tp>
        <v>1.8259999999999998E-2</v>
        <stp/>
        <stp>GAMMA</stp>
        <stp>.SPY150630P197</stp>
        <tr r="T346" s="1"/>
      </tp>
      <tp>
        <v>1.8919999999999999E-2</v>
        <stp/>
        <stp>GAMMA</stp>
        <stp>.SPY150630C197</stp>
        <tr r="I346" s="1"/>
      </tp>
      <tp>
        <v>-0.36104000000000003</v>
        <stp/>
        <stp>DELTA</stp>
        <stp>.SPY151219P198</stp>
        <tr r="R515" s="1"/>
      </tp>
      <tp>
        <v>0.64127999999999996</v>
        <stp/>
        <stp>DELTA</stp>
        <stp>.SPY151219C198</stp>
        <tr r="G515" s="1"/>
      </tp>
      <tp>
        <v>-0.37328</v>
        <stp/>
        <stp>DELTA</stp>
        <stp>.SPY151219P199</stp>
        <tr r="R516" s="1"/>
      </tp>
      <tp>
        <v>0.62834999999999996</v>
        <stp/>
        <stp>DELTA</stp>
        <stp>.SPY151219C199</stp>
        <tr r="G516" s="1"/>
      </tp>
      <tp>
        <v>-0.27651999999999999</v>
        <stp/>
        <stp>DELTA</stp>
        <stp>.SPY151219P190</stp>
        <tr r="R507" s="1"/>
      </tp>
      <tp>
        <v>0.72953000000000001</v>
        <stp/>
        <stp>DELTA</stp>
        <stp>.SPY151219C190</stp>
        <tr r="G507" s="1"/>
      </tp>
      <tp>
        <v>-0.28616000000000003</v>
        <stp/>
        <stp>DELTA</stp>
        <stp>.SPY151219P191</stp>
        <tr r="R508" s="1"/>
      </tp>
      <tp>
        <v>0.71953</v>
        <stp/>
        <stp>DELTA</stp>
        <stp>.SPY151219C191</stp>
        <tr r="G508" s="1"/>
      </tp>
      <tp>
        <v>-0.29604999999999998</v>
        <stp/>
        <stp>DELTA</stp>
        <stp>.SPY151219P192</stp>
        <tr r="R509" s="1"/>
      </tp>
      <tp>
        <v>0.70964000000000005</v>
        <stp/>
        <stp>DELTA</stp>
        <stp>.SPY151219C192</stp>
        <tr r="G509" s="1"/>
      </tp>
      <tp>
        <v>-0.30614000000000002</v>
        <stp/>
        <stp>DELTA</stp>
        <stp>.SPY151219P193</stp>
        <tr r="R510" s="1"/>
      </tp>
      <tp>
        <v>0.69916999999999996</v>
        <stp/>
        <stp>DELTA</stp>
        <stp>.SPY151219C193</stp>
        <tr r="G510" s="1"/>
      </tp>
      <tp>
        <v>-0.31663999999999998</v>
        <stp/>
        <stp>DELTA</stp>
        <stp>.SPY151219P194</stp>
        <tr r="R511" s="1"/>
      </tp>
      <tp>
        <v>0.68861000000000006</v>
        <stp/>
        <stp>DELTA</stp>
        <stp>.SPY151219C194</stp>
        <tr r="G511" s="1"/>
      </tp>
      <tp>
        <v>-0.32735999999999998</v>
        <stp/>
        <stp>DELTA</stp>
        <stp>.SPY151219P195</stp>
        <tr r="R512" s="1"/>
      </tp>
      <tp>
        <v>0.67666999999999999</v>
        <stp/>
        <stp>DELTA</stp>
        <stp>.SPY151219C195</stp>
        <tr r="G512" s="1"/>
      </tp>
      <tp>
        <v>-0.33833999999999997</v>
        <stp/>
        <stp>DELTA</stp>
        <stp>.SPY151219P196</stp>
        <tr r="R513" s="1"/>
      </tp>
      <tp>
        <v>0.66515999999999997</v>
        <stp/>
        <stp>DELTA</stp>
        <stp>.SPY151219C196</stp>
        <tr r="G513" s="1"/>
      </tp>
      <tp>
        <v>-0.34969</v>
        <stp/>
        <stp>DELTA</stp>
        <stp>.SPY151219P197</stp>
        <tr r="R514" s="1"/>
      </tp>
      <tp>
        <v>0.65342</v>
        <stp/>
        <stp>DELTA</stp>
        <stp>.SPY151219C197</stp>
        <tr r="G514" s="1"/>
      </tp>
      <tp>
        <v>1.3259999999999999E-2</v>
        <stp/>
        <stp>GAMMA</stp>
        <stp>.SPY150619P191</stp>
        <tr r="T298" s="1"/>
      </tp>
      <tp>
        <v>1.383E-2</v>
        <stp/>
        <stp>GAMMA</stp>
        <stp>.SPY150619C191</stp>
        <tr r="I298" s="1"/>
      </tp>
      <tp>
        <v>1.2449999999999999E-2</v>
        <stp/>
        <stp>GAMMA</stp>
        <stp>.SPY150619P190</stp>
        <tr r="T297" s="1"/>
      </tp>
      <tp>
        <v>1.302E-2</v>
        <stp/>
        <stp>GAMMA</stp>
        <stp>.SPY150619C190</stp>
        <tr r="I297" s="1"/>
      </tp>
      <tp>
        <v>1.4999999999999999E-2</v>
        <stp/>
        <stp>GAMMA</stp>
        <stp>.SPY150619P193</stp>
        <tr r="T300" s="1"/>
      </tp>
      <tp>
        <v>1.5570000000000001E-2</v>
        <stp/>
        <stp>GAMMA</stp>
        <stp>.SPY150619C193</stp>
        <tr r="I300" s="1"/>
      </tp>
      <tp>
        <v>1.4109999999999999E-2</v>
        <stp/>
        <stp>GAMMA</stp>
        <stp>.SPY150619P192</stp>
        <tr r="T299" s="1"/>
      </tp>
      <tp>
        <v>1.468E-2</v>
        <stp/>
        <stp>GAMMA</stp>
        <stp>.SPY150619C192</stp>
        <tr r="I299" s="1"/>
      </tp>
      <tp>
        <v>1.6889999999999999E-2</v>
        <stp/>
        <stp>GAMMA</stp>
        <stp>.SPY150619P195</stp>
        <tr r="T302" s="1"/>
      </tp>
      <tp>
        <v>1.7430000000000001E-2</v>
        <stp/>
        <stp>GAMMA</stp>
        <stp>.SPY150619C195</stp>
        <tr r="I302" s="1"/>
      </tp>
      <tp>
        <v>1.593E-2</v>
        <stp/>
        <stp>GAMMA</stp>
        <stp>.SPY150619P194</stp>
        <tr r="T301" s="1"/>
      </tp>
      <tp>
        <v>1.6490000000000001E-2</v>
        <stp/>
        <stp>GAMMA</stp>
        <stp>.SPY150619C194</stp>
        <tr r="I301" s="1"/>
      </tp>
      <tp>
        <v>1.8939999999999999E-2</v>
        <stp/>
        <stp>GAMMA</stp>
        <stp>.SPY150619P197</stp>
        <tr r="T304" s="1"/>
      </tp>
      <tp>
        <v>1.941E-2</v>
        <stp/>
        <stp>GAMMA</stp>
        <stp>.SPY150619C197</stp>
        <tr r="I304" s="1"/>
      </tp>
      <tp>
        <v>1.7899999999999999E-2</v>
        <stp/>
        <stp>GAMMA</stp>
        <stp>.SPY150619P196</stp>
        <tr r="T303" s="1"/>
      </tp>
      <tp>
        <v>1.84E-2</v>
        <stp/>
        <stp>GAMMA</stp>
        <stp>.SPY150619C196</stp>
        <tr r="I303" s="1"/>
      </tp>
      <tp>
        <v>2.1100000000000001E-2</v>
        <stp/>
        <stp>GAMMA</stp>
        <stp>.SPY150619P199</stp>
        <tr r="T306" s="1"/>
      </tp>
      <tp>
        <v>2.1520000000000001E-2</v>
        <stp/>
        <stp>GAMMA</stp>
        <stp>.SPY150619C199</stp>
        <tr r="I306" s="1"/>
      </tp>
      <tp>
        <v>2.002E-2</v>
        <stp/>
        <stp>GAMMA</stp>
        <stp>.SPY150619P198</stp>
        <tr r="T305" s="1"/>
      </tp>
      <tp>
        <v>2.0449999999999999E-2</v>
        <stp/>
        <stp>GAMMA</stp>
        <stp>.SPY150619C198</stp>
        <tr r="I305" s="1"/>
      </tp>
      <tp t="s">
        <v>N/A</v>
        <stp/>
        <stp>GAMMA</stp>
        <stp>.SPY150522P218</stp>
        <tr r="T283" s="1"/>
      </tp>
      <tp t="s">
        <v>N/A</v>
        <stp/>
        <stp>GAMMA</stp>
        <stp>.SPY150522C218</stp>
        <tr r="I283" s="1"/>
      </tp>
      <tp t="s">
        <v>N/A</v>
        <stp/>
        <stp>GAMMA</stp>
        <stp>.SPY150522P219</stp>
        <tr r="T284" s="1"/>
      </tp>
      <tp t="s">
        <v>N/A</v>
        <stp/>
        <stp>GAMMA</stp>
        <stp>.SPY150522C219</stp>
        <tr r="I284" s="1"/>
      </tp>
      <tp>
        <v>0</v>
        <stp/>
        <stp>GAMMA</stp>
        <stp>.SPY150515P229</stp>
        <tr r="T252" s="1"/>
      </tp>
      <tp>
        <v>2.16E-3</v>
        <stp/>
        <stp>GAMMA</stp>
        <stp>.SPY150515C229</stp>
        <tr r="I252" s="1"/>
      </tp>
      <tp>
        <v>0</v>
        <stp/>
        <stp>GAMMA</stp>
        <stp>.SPY150515P228</stp>
        <tr r="T251" s="1"/>
      </tp>
      <tp>
        <v>2.2699999999999999E-3</v>
        <stp/>
        <stp>GAMMA</stp>
        <stp>.SPY150515C228</stp>
        <tr r="I251" s="1"/>
      </tp>
      <tp>
        <v>0</v>
        <stp/>
        <stp>GAMMA</stp>
        <stp>.SPY150515P225</stp>
        <tr r="T248" s="1"/>
      </tp>
      <tp>
        <v>4.5569999999999999E-2</v>
        <stp/>
        <stp>GAMMA</stp>
        <stp>.SPY150522P212</stp>
        <tr r="T277" s="1"/>
      </tp>
      <tp>
        <v>3.4399999999999999E-3</v>
        <stp/>
        <stp>GAMMA</stp>
        <stp>.SPY150515C225</stp>
        <tr r="I248" s="1"/>
      </tp>
      <tp>
        <v>4.2930000000000003E-2</v>
        <stp/>
        <stp>GAMMA</stp>
        <stp>.SPY150522C212</stp>
        <tr r="I277" s="1"/>
      </tp>
      <tp>
        <v>0</v>
        <stp/>
        <stp>GAMMA</stp>
        <stp>.SPY150515P224</stp>
        <tr r="T247" s="1"/>
      </tp>
      <tp>
        <v>4.3639999999999998E-2</v>
        <stp/>
        <stp>GAMMA</stp>
        <stp>.SPY150522P213</stp>
        <tr r="T278" s="1"/>
      </tp>
      <tp>
        <v>4.2900000000000004E-3</v>
        <stp/>
        <stp>GAMMA</stp>
        <stp>.SPY150515C224</stp>
        <tr r="I247" s="1"/>
      </tp>
      <tp>
        <v>4.1369999999999997E-2</v>
        <stp/>
        <stp>GAMMA</stp>
        <stp>.SPY150522C213</stp>
        <tr r="I278" s="1"/>
      </tp>
      <tp>
        <v>0</v>
        <stp/>
        <stp>GAMMA</stp>
        <stp>.SPY150515P227</stp>
        <tr r="T250" s="1"/>
      </tp>
      <tp>
        <v>4.5839999999999999E-2</v>
        <stp/>
        <stp>GAMMA</stp>
        <stp>.SPY150522P210</stp>
        <tr r="T275" s="1"/>
      </tp>
      <tp>
        <v>2.4499999999999999E-3</v>
        <stp/>
        <stp>GAMMA</stp>
        <stp>.SPY150515C227</stp>
        <tr r="I250" s="1"/>
      </tp>
      <tp>
        <v>4.3339999999999997E-2</v>
        <stp/>
        <stp>GAMMA</stp>
        <stp>.SPY150522C210</stp>
        <tr r="I275" s="1"/>
      </tp>
      <tp>
        <v>0</v>
        <stp/>
        <stp>GAMMA</stp>
        <stp>.SPY150515P226</stp>
        <tr r="T249" s="1"/>
      </tp>
      <tp>
        <v>4.614E-2</v>
        <stp/>
        <stp>GAMMA</stp>
        <stp>.SPY150522P211</stp>
        <tr r="T276" s="1"/>
      </tp>
      <tp>
        <v>2.65E-3</v>
        <stp/>
        <stp>GAMMA</stp>
        <stp>.SPY150515C226</stp>
        <tr r="I249" s="1"/>
      </tp>
      <tp>
        <v>4.3529999999999999E-2</v>
        <stp/>
        <stp>GAMMA</stp>
        <stp>.SPY150522C211</stp>
        <tr r="I276" s="1"/>
      </tp>
      <tp>
        <v>0</v>
        <stp/>
        <stp>GAMMA</stp>
        <stp>.SPY150515P221</stp>
        <tr r="T244" s="1"/>
      </tp>
      <tp>
        <v>2.6620000000000001E-2</v>
        <stp/>
        <stp>GAMMA</stp>
        <stp>.SPY150522P216</stp>
        <tr r="T281" s="1"/>
      </tp>
      <tp>
        <v>7.9699999999999997E-3</v>
        <stp/>
        <stp>GAMMA</stp>
        <stp>.SPY150515C221</stp>
        <tr r="I244" s="1"/>
      </tp>
      <tp>
        <v>3.048E-2</v>
        <stp/>
        <stp>GAMMA</stp>
        <stp>.SPY150522C216</stp>
        <tr r="I281" s="1"/>
      </tp>
      <tp>
        <v>0</v>
        <stp/>
        <stp>GAMMA</stp>
        <stp>.SPY150515P220</stp>
        <tr r="T243" s="1"/>
      </tp>
      <tp t="s">
        <v>N/A</v>
        <stp/>
        <stp>GAMMA</stp>
        <stp>.SPY150522P217</stp>
        <tr r="T282" s="1"/>
      </tp>
      <tp>
        <v>1.056E-2</v>
        <stp/>
        <stp>GAMMA</stp>
        <stp>.SPY150515C220</stp>
        <tr r="I243" s="1"/>
      </tp>
      <tp t="s">
        <v>N/A</v>
        <stp/>
        <stp>GAMMA</stp>
        <stp>.SPY150522C217</stp>
        <tr r="I282" s="1"/>
      </tp>
      <tp>
        <v>0</v>
        <stp/>
        <stp>GAMMA</stp>
        <stp>.SPY150515P223</stp>
        <tr r="T246" s="1"/>
      </tp>
      <tp>
        <v>4.0090000000000001E-2</v>
        <stp/>
        <stp>GAMMA</stp>
        <stp>.SPY150522P214</stp>
        <tr r="T279" s="1"/>
      </tp>
      <tp>
        <v>5.2199999999999998E-3</v>
        <stp/>
        <stp>GAMMA</stp>
        <stp>.SPY150515C223</stp>
        <tr r="I246" s="1"/>
      </tp>
      <tp>
        <v>3.882E-2</v>
        <stp/>
        <stp>GAMMA</stp>
        <stp>.SPY150522C214</stp>
        <tr r="I279" s="1"/>
      </tp>
      <tp>
        <v>0</v>
        <stp/>
        <stp>GAMMA</stp>
        <stp>.SPY150515P222</stp>
        <tr r="T245" s="1"/>
      </tp>
      <tp>
        <v>3.4639999999999997E-2</v>
        <stp/>
        <stp>GAMMA</stp>
        <stp>.SPY150522P215</stp>
        <tr r="T280" s="1"/>
      </tp>
      <tp>
        <v>6.2599999999999999E-3</v>
        <stp/>
        <stp>GAMMA</stp>
        <stp>.SPY150515C222</stp>
        <tr r="I245" s="1"/>
      </tp>
      <tp>
        <v>3.5110000000000002E-2</v>
        <stp/>
        <stp>GAMMA</stp>
        <stp>.SPY150522C215</stp>
        <tr r="I280" s="1"/>
      </tp>
      <tp t="s">
        <v>N/A</v>
        <stp/>
        <stp>GAMMA</stp>
        <stp>.SPY150501P229</stp>
        <tr r="T168" s="1"/>
      </tp>
      <tp>
        <v>0</v>
        <stp/>
        <stp>GAMMA</stp>
        <stp>.SPY150508P220</stp>
        <tr r="T201" s="1"/>
      </tp>
      <tp t="s">
        <v>N/A</v>
        <stp/>
        <stp>GAMMA</stp>
        <stp>.SPY150501C229</stp>
        <tr r="I168" s="1"/>
      </tp>
      <tp>
        <v>8.4700000000000001E-3</v>
        <stp/>
        <stp>GAMMA</stp>
        <stp>.SPY150508C220</stp>
        <tr r="I201" s="1"/>
      </tp>
      <tp t="s">
        <v>N/A</v>
        <stp/>
        <stp>GAMMA</stp>
        <stp>.SPY150501P228</stp>
        <tr r="T167" s="1"/>
      </tp>
      <tp t="s">
        <v>N/A</v>
        <stp/>
        <stp>GAMMA</stp>
        <stp>.SPY150508P221</stp>
        <tr r="T202" s="1"/>
      </tp>
      <tp t="s">
        <v>N/A</v>
        <stp/>
        <stp>GAMMA</stp>
        <stp>.SPY150501C228</stp>
        <tr r="I167" s="1"/>
      </tp>
      <tp t="s">
        <v>N/A</v>
        <stp/>
        <stp>GAMMA</stp>
        <stp>.SPY150508C221</stp>
        <tr r="I202" s="1"/>
      </tp>
      <tp t="s">
        <v>N/A</v>
        <stp/>
        <stp>GAMMA</stp>
        <stp>.SPY150508P222</stp>
        <tr r="T203" s="1"/>
      </tp>
      <tp>
        <v>4.3569999999999998E-2</v>
        <stp/>
        <stp>GAMMA</stp>
        <stp>.SPY150522P208</stp>
        <tr r="T273" s="1"/>
      </tp>
      <tp t="s">
        <v>N/A</v>
        <stp/>
        <stp>GAMMA</stp>
        <stp>.SPY150508C222</stp>
        <tr r="I203" s="1"/>
      </tp>
      <tp>
        <v>4.1540000000000001E-2</v>
        <stp/>
        <stp>GAMMA</stp>
        <stp>.SPY150522C208</stp>
        <tr r="I273" s="1"/>
      </tp>
      <tp t="s">
        <v>N/A</v>
        <stp/>
        <stp>GAMMA</stp>
        <stp>.SPY150508P223</stp>
        <tr r="T204" s="1"/>
      </tp>
      <tp>
        <v>4.4790000000000003E-2</v>
        <stp/>
        <stp>GAMMA</stp>
        <stp>.SPY150522P209</stp>
        <tr r="T274" s="1"/>
      </tp>
      <tp t="s">
        <v>N/A</v>
        <stp/>
        <stp>GAMMA</stp>
        <stp>.SPY150508C223</stp>
        <tr r="I204" s="1"/>
      </tp>
      <tp>
        <v>4.2560000000000001E-2</v>
        <stp/>
        <stp>GAMMA</stp>
        <stp>.SPY150522C209</stp>
        <tr r="I274" s="1"/>
      </tp>
      <tp t="s">
        <v>N/A</v>
        <stp/>
        <stp>GAMMA</stp>
        <stp>.SPY150508P224</stp>
        <tr r="T205" s="1"/>
      </tp>
      <tp t="s">
        <v>N/A</v>
        <stp/>
        <stp>GAMMA</stp>
        <stp>.SPY150508C224</stp>
        <tr r="I205" s="1"/>
      </tp>
      <tp>
        <v>0</v>
        <stp/>
        <stp>GAMMA</stp>
        <stp>.SPY150508P225</stp>
        <tr r="T206" s="1"/>
      </tp>
      <tp>
        <v>2.31E-3</v>
        <stp/>
        <stp>GAMMA</stp>
        <stp>.SPY150508C225</stp>
        <tr r="I206" s="1"/>
      </tp>
      <tp t="s">
        <v>N/A</v>
        <stp/>
        <stp>GAMMA</stp>
        <stp>.SPY150508P226</stp>
        <tr r="T207" s="1"/>
      </tp>
      <tp t="s">
        <v>N/A</v>
        <stp/>
        <stp>GAMMA</stp>
        <stp>.SPY150508C226</stp>
        <tr r="I207" s="1"/>
      </tp>
      <tp t="s">
        <v>N/A</v>
        <stp/>
        <stp>GAMMA</stp>
        <stp>.SPY150508P227</stp>
        <tr r="T208" s="1"/>
      </tp>
      <tp t="s">
        <v>N/A</v>
        <stp/>
        <stp>GAMMA</stp>
        <stp>.SPY150508C227</stp>
        <tr r="I208" s="1"/>
      </tp>
      <tp t="s">
        <v>N/A</v>
        <stp/>
        <stp>GAMMA</stp>
        <stp>.SPY150501P221</stp>
        <tr r="T160" s="1"/>
      </tp>
      <tp t="s">
        <v>N/A</v>
        <stp/>
        <stp>GAMMA</stp>
        <stp>.SPY150508P228</stp>
        <tr r="T209" s="1"/>
      </tp>
      <tp>
        <v>3.0599999999999999E-2</v>
        <stp/>
        <stp>GAMMA</stp>
        <stp>.SPY150522P202</stp>
        <tr r="T267" s="1"/>
      </tp>
      <tp t="s">
        <v>N/A</v>
        <stp/>
        <stp>GAMMA</stp>
        <stp>.SPY150501C221</stp>
        <tr r="I160" s="1"/>
      </tp>
      <tp t="s">
        <v>N/A</v>
        <stp/>
        <stp>GAMMA</stp>
        <stp>.SPY150508C228</stp>
        <tr r="I209" s="1"/>
      </tp>
      <tp>
        <v>3.0439999999999998E-2</v>
        <stp/>
        <stp>GAMMA</stp>
        <stp>.SPY150522C202</stp>
        <tr r="I267" s="1"/>
      </tp>
      <tp>
        <v>0</v>
        <stp/>
        <stp>GAMMA</stp>
        <stp>.SPY150501P220</stp>
        <tr r="T159" s="1"/>
      </tp>
      <tp t="s">
        <v>N/A</v>
        <stp/>
        <stp>GAMMA</stp>
        <stp>.SPY150508P229</stp>
        <tr r="T210" s="1"/>
      </tp>
      <tp>
        <v>3.2770000000000001E-2</v>
        <stp/>
        <stp>GAMMA</stp>
        <stp>.SPY150522P203</stp>
        <tr r="T268" s="1"/>
      </tp>
      <tp>
        <v>5.9300000000000004E-3</v>
        <stp/>
        <stp>GAMMA</stp>
        <stp>.SPY150501C220</stp>
        <tr r="I159" s="1"/>
      </tp>
      <tp t="s">
        <v>N/A</v>
        <stp/>
        <stp>GAMMA</stp>
        <stp>.SPY150508C229</stp>
        <tr r="I210" s="1"/>
      </tp>
      <tp>
        <v>3.2419999999999997E-2</v>
        <stp/>
        <stp>GAMMA</stp>
        <stp>.SPY150522C203</stp>
        <tr r="I268" s="1"/>
      </tp>
      <tp t="s">
        <v>N/A</v>
        <stp/>
        <stp>GAMMA</stp>
        <stp>.SPY150501P223</stp>
        <tr r="T162" s="1"/>
      </tp>
      <tp>
        <v>2.6409999999999999E-2</v>
        <stp/>
        <stp>GAMMA</stp>
        <stp>.SPY150522P200</stp>
        <tr r="T265" s="1"/>
      </tp>
      <tp t="s">
        <v>N/A</v>
        <stp/>
        <stp>GAMMA</stp>
        <stp>.SPY150501C223</stp>
        <tr r="I162" s="1"/>
      </tp>
      <tp>
        <v>2.6630000000000001E-2</v>
        <stp/>
        <stp>GAMMA</stp>
        <stp>.SPY150522C200</stp>
        <tr r="I265" s="1"/>
      </tp>
      <tp t="s">
        <v>N/A</v>
        <stp/>
        <stp>GAMMA</stp>
        <stp>.SPY150501P222</stp>
        <tr r="T161" s="1"/>
      </tp>
      <tp>
        <v>2.8469999999999999E-2</v>
        <stp/>
        <stp>GAMMA</stp>
        <stp>.SPY150522P201</stp>
        <tr r="T266" s="1"/>
      </tp>
      <tp t="s">
        <v>N/A</v>
        <stp/>
        <stp>GAMMA</stp>
        <stp>.SPY150501C222</stp>
        <tr r="I161" s="1"/>
      </tp>
      <tp>
        <v>2.853E-2</v>
        <stp/>
        <stp>GAMMA</stp>
        <stp>.SPY150522C201</stp>
        <tr r="I266" s="1"/>
      </tp>
      <tp>
        <v>0</v>
        <stp/>
        <stp>GAMMA</stp>
        <stp>.SPY150501P225</stp>
        <tr r="T164" s="1"/>
      </tp>
      <tp>
        <v>3.943E-2</v>
        <stp/>
        <stp>GAMMA</stp>
        <stp>.SPY150522P206</stp>
        <tr r="T271" s="1"/>
      </tp>
      <tp>
        <v>2.32E-3</v>
        <stp/>
        <stp>GAMMA</stp>
        <stp>.SPY150501C225</stp>
        <tr r="I164" s="1"/>
      </tp>
      <tp>
        <v>3.7990000000000003E-2</v>
        <stp/>
        <stp>GAMMA</stp>
        <stp>.SPY150522C206</stp>
        <tr r="I271" s="1"/>
      </tp>
      <tp t="s">
        <v>N/A</v>
        <stp/>
        <stp>GAMMA</stp>
        <stp>.SPY150501P224</stp>
        <tr r="T163" s="1"/>
      </tp>
      <tp>
        <v>4.1410000000000002E-2</v>
        <stp/>
        <stp>GAMMA</stp>
        <stp>.SPY150522P207</stp>
        <tr r="T272" s="1"/>
      </tp>
      <tp t="s">
        <v>N/A</v>
        <stp/>
        <stp>GAMMA</stp>
        <stp>.SPY150501C224</stp>
        <tr r="I163" s="1"/>
      </tp>
      <tp>
        <v>3.977E-2</v>
        <stp/>
        <stp>GAMMA</stp>
        <stp>.SPY150522C207</stp>
        <tr r="I272" s="1"/>
      </tp>
      <tp t="s">
        <v>N/A</v>
        <stp/>
        <stp>GAMMA</stp>
        <stp>.SPY150501P227</stp>
        <tr r="T166" s="1"/>
      </tp>
      <tp>
        <v>3.5040000000000002E-2</v>
        <stp/>
        <stp>GAMMA</stp>
        <stp>.SPY150522P204</stp>
        <tr r="T269" s="1"/>
      </tp>
      <tp t="s">
        <v>N/A</v>
        <stp/>
        <stp>GAMMA</stp>
        <stp>.SPY150501C227</stp>
        <tr r="I166" s="1"/>
      </tp>
      <tp>
        <v>3.4349999999999999E-2</v>
        <stp/>
        <stp>GAMMA</stp>
        <stp>.SPY150522C204</stp>
        <tr r="I269" s="1"/>
      </tp>
      <tp t="s">
        <v>N/A</v>
        <stp/>
        <stp>GAMMA</stp>
        <stp>.SPY150501P226</stp>
        <tr r="T165" s="1"/>
      </tp>
      <tp>
        <v>3.7260000000000001E-2</v>
        <stp/>
        <stp>GAMMA</stp>
        <stp>.SPY150522P205</stp>
        <tr r="T270" s="1"/>
      </tp>
      <tp t="s">
        <v>N/A</v>
        <stp/>
        <stp>GAMMA</stp>
        <stp>.SPY150501C226</stp>
        <tr r="I165" s="1"/>
      </tp>
      <tp>
        <v>3.6119999999999999E-2</v>
        <stp/>
        <stp>GAMMA</stp>
        <stp>.SPY150522C205</stp>
        <tr r="I270" s="1"/>
      </tp>
      <tp t="s">
        <v>N/A</v>
        <stp/>
        <stp>DELTA</stp>
        <stp>.SPY160115P227</stp>
        <tr r="R628" s="1"/>
      </tp>
      <tp t="s">
        <v>N/A</v>
        <stp/>
        <stp>DELTA</stp>
        <stp>.SPY160115C227</stp>
        <tr r="G628" s="1"/>
      </tp>
      <tp t="s">
        <v>N/A</v>
        <stp/>
        <stp>DELTA</stp>
        <stp>.SPY160115P226</stp>
        <tr r="R627" s="1"/>
      </tp>
      <tp t="s">
        <v>N/A</v>
        <stp/>
        <stp>DELTA</stp>
        <stp>.SPY160115C226</stp>
        <tr r="G627" s="1"/>
      </tp>
      <tp>
        <v>-0.76288999999999996</v>
        <stp/>
        <stp>DELTA</stp>
        <stp>.SPY160115P225</stp>
        <tr r="R626" s="1"/>
      </tp>
      <tp>
        <v>0.22056999999999999</v>
        <stp/>
        <stp>DELTA</stp>
        <stp>.SPY160115C225</stp>
        <tr r="G626" s="1"/>
      </tp>
      <tp t="s">
        <v>N/A</v>
        <stp/>
        <stp>DELTA</stp>
        <stp>.SPY160115P224</stp>
        <tr r="R625" s="1"/>
      </tp>
      <tp t="s">
        <v>N/A</v>
        <stp/>
        <stp>DELTA</stp>
        <stp>.SPY160115C224</stp>
        <tr r="G625" s="1"/>
      </tp>
      <tp t="s">
        <v>N/A</v>
        <stp/>
        <stp>DELTA</stp>
        <stp>.SPY160115P223</stp>
        <tr r="R624" s="1"/>
      </tp>
      <tp t="s">
        <v>N/A</v>
        <stp/>
        <stp>DELTA</stp>
        <stp>.SPY160115C223</stp>
        <tr r="G624" s="1"/>
      </tp>
      <tp t="s">
        <v>N/A</v>
        <stp/>
        <stp>DELTA</stp>
        <stp>.SPY160115P222</stp>
        <tr r="R623" s="1"/>
      </tp>
      <tp t="s">
        <v>N/A</v>
        <stp/>
        <stp>DELTA</stp>
        <stp>.SPY160115C222</stp>
        <tr r="G623" s="1"/>
      </tp>
      <tp t="s">
        <v>N/A</v>
        <stp/>
        <stp>DELTA</stp>
        <stp>.SPY160115P221</stp>
        <tr r="R622" s="1"/>
      </tp>
      <tp t="s">
        <v>N/A</v>
        <stp/>
        <stp>DELTA</stp>
        <stp>.SPY160115C221</stp>
        <tr r="G622" s="1"/>
      </tp>
      <tp>
        <v>-0.68505000000000005</v>
        <stp/>
        <stp>DELTA</stp>
        <stp>.SPY160115P220</stp>
        <tr r="R621" s="1"/>
      </tp>
      <tp>
        <v>0.30575000000000002</v>
        <stp/>
        <stp>DELTA</stp>
        <stp>.SPY160115C220</stp>
        <tr r="G621" s="1"/>
      </tp>
      <tp t="s">
        <v>N/A</v>
        <stp/>
        <stp>DELTA</stp>
        <stp>.SPY160115P229</stp>
        <tr r="R630" s="1"/>
      </tp>
      <tp t="s">
        <v>N/A</v>
        <stp/>
        <stp>DELTA</stp>
        <stp>.SPY160115C229</stp>
        <tr r="G630" s="1"/>
      </tp>
      <tp t="s">
        <v>N/A</v>
        <stp/>
        <stp>DELTA</stp>
        <stp>.SPY160115P228</stp>
        <tr r="R629" s="1"/>
      </tp>
      <tp t="s">
        <v>N/A</v>
        <stp/>
        <stp>DELTA</stp>
        <stp>.SPY160115C228</stp>
        <tr r="G629" s="1"/>
      </tp>
      <tp>
        <v>0</v>
        <stp/>
        <stp>GAMMA</stp>
        <stp>.SPY150501P219</stp>
        <tr r="T158" s="1"/>
      </tp>
      <tp>
        <v>5.6460000000000003E-2</v>
        <stp/>
        <stp>GAMMA</stp>
        <stp>.SPY150508P210</stp>
        <tr r="T191" s="1"/>
      </tp>
      <tp>
        <v>7.6299999999999996E-3</v>
        <stp/>
        <stp>GAMMA</stp>
        <stp>.SPY150501C219</stp>
        <tr r="I158" s="1"/>
      </tp>
      <tp>
        <v>5.5359999999999999E-2</v>
        <stp/>
        <stp>GAMMA</stp>
        <stp>.SPY150508C210</stp>
        <tr r="I191" s="1"/>
      </tp>
      <tp>
        <v>0</v>
        <stp/>
        <stp>GAMMA</stp>
        <stp>.SPY150501P218</stp>
        <tr r="T157" s="1"/>
      </tp>
      <tp>
        <v>5.5809999999999998E-2</v>
        <stp/>
        <stp>GAMMA</stp>
        <stp>.SPY150508P211</stp>
        <tr r="T192" s="1"/>
      </tp>
      <tp>
        <v>1.042E-2</v>
        <stp/>
        <stp>GAMMA</stp>
        <stp>.SPY150501C218</stp>
        <tr r="I157" s="1"/>
      </tp>
      <tp>
        <v>5.4679999999999999E-2</v>
        <stp/>
        <stp>GAMMA</stp>
        <stp>.SPY150508C211</stp>
        <tr r="I192" s="1"/>
      </tp>
      <tp>
        <v>5.3310000000000003E-2</v>
        <stp/>
        <stp>GAMMA</stp>
        <stp>.SPY150508P212</stp>
        <tr r="T193" s="1"/>
      </tp>
      <tp>
        <v>5.2170000000000001E-2</v>
        <stp/>
        <stp>GAMMA</stp>
        <stp>.SPY150508C212</stp>
        <tr r="I193" s="1"/>
      </tp>
      <tp>
        <v>4.8469999999999999E-2</v>
        <stp/>
        <stp>GAMMA</stp>
        <stp>.SPY150508P213</stp>
        <tr r="T194" s="1"/>
      </tp>
      <tp>
        <v>4.7879999999999999E-2</v>
        <stp/>
        <stp>GAMMA</stp>
        <stp>.SPY150508C213</stp>
        <tr r="I194" s="1"/>
      </tp>
      <tp>
        <v>4.1200000000000001E-2</v>
        <stp/>
        <stp>GAMMA</stp>
        <stp>.SPY150508P214</stp>
        <tr r="T195" s="1"/>
      </tp>
      <tp>
        <v>4.9239999999999999E-2</v>
        <stp/>
        <stp>GAMMA</stp>
        <stp>.SPY150515P209</stp>
        <tr r="T232" s="1"/>
      </tp>
      <tp>
        <v>4.1579999999999999E-2</v>
        <stp/>
        <stp>GAMMA</stp>
        <stp>.SPY150508C214</stp>
        <tr r="I195" s="1"/>
      </tp>
      <tp>
        <v>4.7379999999999999E-2</v>
        <stp/>
        <stp>GAMMA</stp>
        <stp>.SPY150515C209</stp>
        <tr r="I232" s="1"/>
      </tp>
      <tp>
        <v>3.2199999999999999E-2</v>
        <stp/>
        <stp>GAMMA</stp>
        <stp>.SPY150508P215</stp>
        <tr r="T196" s="1"/>
      </tp>
      <tp>
        <v>4.8009999999999997E-2</v>
        <stp/>
        <stp>GAMMA</stp>
        <stp>.SPY150515P208</stp>
        <tr r="T231" s="1"/>
      </tp>
      <tp>
        <v>3.406E-2</v>
        <stp/>
        <stp>GAMMA</stp>
        <stp>.SPY150508C215</stp>
        <tr r="I196" s="1"/>
      </tp>
      <tp>
        <v>4.6350000000000002E-2</v>
        <stp/>
        <stp>GAMMA</stp>
        <stp>.SPY150515C208</stp>
        <tr r="I231" s="1"/>
      </tp>
      <tp>
        <v>2.1100000000000001E-2</v>
        <stp/>
        <stp>GAMMA</stp>
        <stp>.SPY150508P216</stp>
        <tr r="T197" s="1"/>
      </tp>
      <tp>
        <v>2.6610000000000002E-2</v>
        <stp/>
        <stp>GAMMA</stp>
        <stp>.SPY150508C216</stp>
        <tr r="I197" s="1"/>
      </tp>
      <tp>
        <v>0</v>
        <stp/>
        <stp>GAMMA</stp>
        <stp>.SPY150508P217</stp>
        <tr r="T198" s="1"/>
      </tp>
      <tp>
        <v>2.001E-2</v>
        <stp/>
        <stp>GAMMA</stp>
        <stp>.SPY150508C217</stp>
        <tr r="I198" s="1"/>
      </tp>
      <tp>
        <v>6.3890000000000002E-2</v>
        <stp/>
        <stp>GAMMA</stp>
        <stp>.SPY150501P211</stp>
        <tr r="T150" s="1"/>
      </tp>
      <tp>
        <v>0</v>
        <stp/>
        <stp>GAMMA</stp>
        <stp>.SPY150508P218</stp>
        <tr r="T199" s="1"/>
      </tp>
      <tp>
        <v>4.0480000000000002E-2</v>
        <stp/>
        <stp>GAMMA</stp>
        <stp>.SPY150515P205</stp>
        <tr r="T228" s="1"/>
      </tp>
      <tp>
        <v>6.4089999999999994E-2</v>
        <stp/>
        <stp>GAMMA</stp>
        <stp>.SPY150501C211</stp>
        <tr r="I150" s="1"/>
      </tp>
      <tp>
        <v>1.4579999999999999E-2</v>
        <stp/>
        <stp>GAMMA</stp>
        <stp>.SPY150508C218</stp>
        <tr r="I199" s="1"/>
      </tp>
      <tp>
        <v>3.9820000000000001E-2</v>
        <stp/>
        <stp>GAMMA</stp>
        <stp>.SPY150515C205</stp>
        <tr r="I228" s="1"/>
      </tp>
      <tp>
        <v>6.5280000000000005E-2</v>
        <stp/>
        <stp>GAMMA</stp>
        <stp>.SPY150501P210</stp>
        <tr r="T149" s="1"/>
      </tp>
      <tp>
        <v>0</v>
        <stp/>
        <stp>GAMMA</stp>
        <stp>.SPY150508P219</stp>
        <tr r="T200" s="1"/>
      </tp>
      <tp>
        <v>3.7859999999999998E-2</v>
        <stp/>
        <stp>GAMMA</stp>
        <stp>.SPY150515P204</stp>
        <tr r="T227" s="1"/>
      </tp>
      <tp>
        <v>6.615E-2</v>
        <stp/>
        <stp>GAMMA</stp>
        <stp>.SPY150501C210</stp>
        <tr r="I149" s="1"/>
      </tp>
      <tp>
        <v>1.1180000000000001E-2</v>
        <stp/>
        <stp>GAMMA</stp>
        <stp>.SPY150508C219</stp>
        <tr r="I200" s="1"/>
      </tp>
      <tp>
        <v>3.7530000000000001E-2</v>
        <stp/>
        <stp>GAMMA</stp>
        <stp>.SPY150515C204</stp>
        <tr r="I227" s="1"/>
      </tp>
      <tp>
        <v>5.0220000000000001E-2</v>
        <stp/>
        <stp>GAMMA</stp>
        <stp>.SPY150501P213</stp>
        <tr r="T152" s="1"/>
      </tp>
      <tp>
        <v>4.555E-2</v>
        <stp/>
        <stp>GAMMA</stp>
        <stp>.SPY150515P207</stp>
        <tr r="T230" s="1"/>
      </tp>
      <tp>
        <v>5.0319999999999997E-2</v>
        <stp/>
        <stp>GAMMA</stp>
        <stp>.SPY150501C213</stp>
        <tr r="I152" s="1"/>
      </tp>
      <tp>
        <v>4.4089999999999997E-2</v>
        <stp/>
        <stp>GAMMA</stp>
        <stp>.SPY150515C207</stp>
        <tr r="I230" s="1"/>
      </tp>
      <tp>
        <v>5.8889999999999998E-2</v>
        <stp/>
        <stp>GAMMA</stp>
        <stp>.SPY150501P212</stp>
        <tr r="T151" s="1"/>
      </tp>
      <tp>
        <v>4.3130000000000002E-2</v>
        <stp/>
        <stp>GAMMA</stp>
        <stp>.SPY150515P206</stp>
        <tr r="T229" s="1"/>
      </tp>
      <tp>
        <v>5.8770000000000003E-2</v>
        <stp/>
        <stp>GAMMA</stp>
        <stp>.SPY150501C212</stp>
        <tr r="I151" s="1"/>
      </tp>
      <tp>
        <v>4.2000000000000003E-2</v>
        <stp/>
        <stp>GAMMA</stp>
        <stp>.SPY150515C206</stp>
        <tr r="I229" s="1"/>
      </tp>
      <tp>
        <v>2.7629999999999998E-2</v>
        <stp/>
        <stp>GAMMA</stp>
        <stp>.SPY150501P215</stp>
        <tr r="T154" s="1"/>
      </tp>
      <tp>
        <v>2.9929999999999998E-2</v>
        <stp/>
        <stp>GAMMA</stp>
        <stp>.SPY150515P201</stp>
        <tr r="T224" s="1"/>
      </tp>
      <tp>
        <v>2.896E-2</v>
        <stp/>
        <stp>GAMMA</stp>
        <stp>.SPY150501C215</stp>
        <tr r="I154" s="1"/>
      </tp>
      <tp>
        <v>3.0360000000000002E-2</v>
        <stp/>
        <stp>GAMMA</stp>
        <stp>.SPY150515C201</stp>
        <tr r="I224" s="1"/>
      </tp>
      <tp>
        <v>3.918E-2</v>
        <stp/>
        <stp>GAMMA</stp>
        <stp>.SPY150501P214</stp>
        <tr r="T153" s="1"/>
      </tp>
      <tp>
        <v>2.7439999999999999E-2</v>
        <stp/>
        <stp>GAMMA</stp>
        <stp>.SPY150515P200</stp>
        <tr r="T223" s="1"/>
      </tp>
      <tp>
        <v>3.9759999999999997E-2</v>
        <stp/>
        <stp>GAMMA</stp>
        <stp>.SPY150501C214</stp>
        <tr r="I153" s="1"/>
      </tp>
      <tp>
        <v>2.8060000000000002E-2</v>
        <stp/>
        <stp>GAMMA</stp>
        <stp>.SPY150515C200</stp>
        <tr r="I223" s="1"/>
      </tp>
      <tp>
        <v>4.5399999999999998E-3</v>
        <stp/>
        <stp>GAMMA</stp>
        <stp>.SPY150501P217</stp>
        <tr r="T156" s="1"/>
      </tp>
      <tp>
        <v>3.5189999999999999E-2</v>
        <stp/>
        <stp>GAMMA</stp>
        <stp>.SPY150515P203</stp>
        <tr r="T226" s="1"/>
      </tp>
      <tp>
        <v>1.436E-2</v>
        <stp/>
        <stp>GAMMA</stp>
        <stp>.SPY150501C217</stp>
        <tr r="I156" s="1"/>
      </tp>
      <tp>
        <v>3.508E-2</v>
        <stp/>
        <stp>GAMMA</stp>
        <stp>.SPY150515C203</stp>
        <tr r="I226" s="1"/>
      </tp>
      <tp>
        <v>1.24E-2</v>
        <stp/>
        <stp>GAMMA</stp>
        <stp>.SPY150501P216</stp>
        <tr r="T155" s="1"/>
      </tp>
      <tp>
        <v>3.2509999999999997E-2</v>
        <stp/>
        <stp>GAMMA</stp>
        <stp>.SPY150515P202</stp>
        <tr r="T225" s="1"/>
      </tp>
      <tp>
        <v>2.0920000000000001E-2</v>
        <stp/>
        <stp>GAMMA</stp>
        <stp>.SPY150501C216</stp>
        <tr r="I155" s="1"/>
      </tp>
      <tp>
        <v>3.2750000000000001E-2</v>
        <stp/>
        <stp>GAMMA</stp>
        <stp>.SPY150515C202</stp>
        <tr r="I225" s="1"/>
      </tp>
      <tp>
        <v>-0.63468999999999998</v>
        <stp/>
        <stp>DELTA</stp>
        <stp>.SPY160115P217</stp>
        <tr r="R618" s="1"/>
      </tp>
      <tp>
        <v>0.35560000000000003</v>
        <stp/>
        <stp>DELTA</stp>
        <stp>.SPY160115C217</stp>
        <tr r="G618" s="1"/>
      </tp>
      <tp>
        <v>-0.61870000000000003</v>
        <stp/>
        <stp>DELTA</stp>
        <stp>.SPY160115P216</stp>
        <tr r="R617" s="1"/>
      </tp>
      <tp>
        <v>0.37247000000000002</v>
        <stp/>
        <stp>DELTA</stp>
        <stp>.SPY160115C216</stp>
        <tr r="G617" s="1"/>
      </tp>
      <tp>
        <v>-0.60297999999999996</v>
        <stp/>
        <stp>DELTA</stp>
        <stp>.SPY160115P215</stp>
        <tr r="R616" s="1"/>
      </tp>
      <tp>
        <v>0.38923000000000002</v>
        <stp/>
        <stp>DELTA</stp>
        <stp>.SPY160115C215</stp>
        <tr r="G616" s="1"/>
      </tp>
      <tp>
        <v>-0.58689000000000002</v>
        <stp/>
        <stp>DELTA</stp>
        <stp>.SPY160115P214</stp>
        <tr r="R615" s="1"/>
      </tp>
      <tp>
        <v>0.40572999999999998</v>
        <stp/>
        <stp>DELTA</stp>
        <stp>.SPY160115C214</stp>
        <tr r="G615" s="1"/>
      </tp>
      <tp>
        <v>-0.57252000000000003</v>
        <stp/>
        <stp>DELTA</stp>
        <stp>.SPY160115P213</stp>
        <tr r="R614" s="1"/>
      </tp>
      <tp>
        <v>0.42209000000000002</v>
        <stp/>
        <stp>DELTA</stp>
        <stp>.SPY160115C213</stp>
        <tr r="G614" s="1"/>
      </tp>
      <tp>
        <v>-0.55628999999999995</v>
        <stp/>
        <stp>DELTA</stp>
        <stp>.SPY160115P212</stp>
        <tr r="R613" s="1"/>
      </tp>
      <tp>
        <v>0.43830999999999998</v>
        <stp/>
        <stp>DELTA</stp>
        <stp>.SPY160115C212</stp>
        <tr r="G613" s="1"/>
      </tp>
      <tp>
        <v>-0.54040999999999995</v>
        <stp/>
        <stp>DELTA</stp>
        <stp>.SPY160115P211</stp>
        <tr r="R612" s="1"/>
      </tp>
      <tp>
        <v>0.45418999999999998</v>
        <stp/>
        <stp>DELTA</stp>
        <stp>.SPY160115C211</stp>
        <tr r="G612" s="1"/>
      </tp>
      <tp>
        <v>-0.52605999999999997</v>
        <stp/>
        <stp>DELTA</stp>
        <stp>.SPY160115P210</stp>
        <tr r="R611" s="1"/>
      </tp>
      <tp>
        <v>0.46987000000000001</v>
        <stp/>
        <stp>DELTA</stp>
        <stp>.SPY160115C210</stp>
        <tr r="G611" s="1"/>
      </tp>
      <tp t="s">
        <v>N/A</v>
        <stp/>
        <stp>DELTA</stp>
        <stp>.SPY160115P219</stp>
        <tr r="R620" s="1"/>
      </tp>
      <tp t="s">
        <v>N/A</v>
        <stp/>
        <stp>DELTA</stp>
        <stp>.SPY160115C219</stp>
        <tr r="G620" s="1"/>
      </tp>
      <tp>
        <v>-0.65261000000000002</v>
        <stp/>
        <stp>DELTA</stp>
        <stp>.SPY160115P218</stp>
        <tr r="R619" s="1"/>
      </tp>
      <tp>
        <v>0.34045999999999998</v>
        <stp/>
        <stp>DELTA</stp>
        <stp>.SPY160115C218</stp>
        <tr r="G619" s="1"/>
      </tp>
      <tp>
        <v>6.5449999999999994E-2</v>
        <stp/>
        <stp>GAMMA</stp>
        <stp>.SPY150501P209</stp>
        <tr r="T148" s="1"/>
      </tp>
      <tp>
        <v>2.8369999999999999E-2</v>
        <stp/>
        <stp>GAMMA</stp>
        <stp>.SPY150508P200</stp>
        <tr r="T181" s="1"/>
      </tp>
      <tp>
        <v>6.5720000000000001E-2</v>
        <stp/>
        <stp>GAMMA</stp>
        <stp>.SPY150501C209</stp>
        <tr r="I148" s="1"/>
      </tp>
      <tp>
        <v>2.9260000000000001E-2</v>
        <stp/>
        <stp>GAMMA</stp>
        <stp>.SPY150508C200</stp>
        <tr r="I181" s="1"/>
      </tp>
      <tp>
        <v>6.3939999999999997E-2</v>
        <stp/>
        <stp>GAMMA</stp>
        <stp>.SPY150501P208</stp>
        <tr r="T147" s="1"/>
      </tp>
      <tp>
        <v>3.1419999999999997E-2</v>
        <stp/>
        <stp>GAMMA</stp>
        <stp>.SPY150508P201</stp>
        <tr r="T182" s="1"/>
      </tp>
      <tp>
        <v>6.3500000000000001E-2</v>
        <stp/>
        <stp>GAMMA</stp>
        <stp>.SPY150501C208</stp>
        <tr r="I147" s="1"/>
      </tp>
      <tp>
        <v>3.2230000000000002E-2</v>
        <stp/>
        <stp>GAMMA</stp>
        <stp>.SPY150508C201</stp>
        <tr r="I182" s="1"/>
      </tp>
      <tp>
        <v>3.4590000000000003E-2</v>
        <stp/>
        <stp>GAMMA</stp>
        <stp>.SPY150508P202</stp>
        <tr r="T183" s="1"/>
      </tp>
      <tp t="s">
        <v>N/A</v>
        <stp/>
        <stp>GAMMA</stp>
        <stp>.SPY150522P228</stp>
        <tr r="T293" s="1"/>
      </tp>
      <tp>
        <v>3.5249999999999997E-2</v>
        <stp/>
        <stp>GAMMA</stp>
        <stp>.SPY150508C202</stp>
        <tr r="I183" s="1"/>
      </tp>
      <tp t="s">
        <v>N/A</v>
        <stp/>
        <stp>GAMMA</stp>
        <stp>.SPY150522C228</stp>
        <tr r="I293" s="1"/>
      </tp>
      <tp>
        <v>3.7940000000000002E-2</v>
        <stp/>
        <stp>GAMMA</stp>
        <stp>.SPY150508P203</stp>
        <tr r="T184" s="1"/>
      </tp>
      <tp t="s">
        <v>N/A</v>
        <stp/>
        <stp>GAMMA</stp>
        <stp>.SPY150522P229</stp>
        <tr r="T294" s="1"/>
      </tp>
      <tp>
        <v>3.8420000000000003E-2</v>
        <stp/>
        <stp>GAMMA</stp>
        <stp>.SPY150508C203</stp>
        <tr r="I184" s="1"/>
      </tp>
      <tp t="s">
        <v>N/A</v>
        <stp/>
        <stp>GAMMA</stp>
        <stp>.SPY150522C229</stp>
        <tr r="I294" s="1"/>
      </tp>
      <tp>
        <v>4.1399999999999999E-2</v>
        <stp/>
        <stp>GAMMA</stp>
        <stp>.SPY150508P204</stp>
        <tr r="T185" s="1"/>
      </tp>
      <tp>
        <v>0</v>
        <stp/>
        <stp>GAMMA</stp>
        <stp>.SPY150515P219</stp>
        <tr r="T242" s="1"/>
      </tp>
      <tp>
        <v>4.1590000000000002E-2</v>
        <stp/>
        <stp>GAMMA</stp>
        <stp>.SPY150508C204</stp>
        <tr r="I185" s="1"/>
      </tp>
      <tp>
        <v>1.367E-2</v>
        <stp/>
        <stp>GAMMA</stp>
        <stp>.SPY150515C219</stp>
        <tr r="I242" s="1"/>
      </tp>
      <tp>
        <v>4.4810000000000003E-2</v>
        <stp/>
        <stp>GAMMA</stp>
        <stp>.SPY150508P205</stp>
        <tr r="T186" s="1"/>
      </tp>
      <tp>
        <v>0</v>
        <stp/>
        <stp>GAMMA</stp>
        <stp>.SPY150515P218</stp>
        <tr r="T241" s="1"/>
      </tp>
      <tp>
        <v>4.4409999999999998E-2</v>
        <stp/>
        <stp>GAMMA</stp>
        <stp>.SPY150508C205</stp>
        <tr r="I186" s="1"/>
      </tp>
      <tp>
        <v>1.8239999999999999E-2</v>
        <stp/>
        <stp>GAMMA</stp>
        <stp>.SPY150515C218</stp>
        <tr r="I241" s="1"/>
      </tp>
      <tp>
        <v>4.8160000000000001E-2</v>
        <stp/>
        <stp>GAMMA</stp>
        <stp>.SPY150508P206</stp>
        <tr r="T187" s="1"/>
      </tp>
      <tp>
        <v>4.7509999999999997E-2</v>
        <stp/>
        <stp>GAMMA</stp>
        <stp>.SPY150508C206</stp>
        <tr r="I187" s="1"/>
      </tp>
      <tp>
        <v>5.126E-2</v>
        <stp/>
        <stp>GAMMA</stp>
        <stp>.SPY150508P207</stp>
        <tr r="T188" s="1"/>
      </tp>
      <tp>
        <v>5.0360000000000002E-2</v>
        <stp/>
        <stp>GAMMA</stp>
        <stp>.SPY150508C207</stp>
        <tr r="I188" s="1"/>
      </tp>
      <tp>
        <v>3.2629999999999999E-2</v>
        <stp/>
        <stp>GAMMA</stp>
        <stp>.SPY150501P201</stp>
        <tr r="T140" s="1"/>
      </tp>
      <tp>
        <v>5.4269999999999999E-2</v>
        <stp/>
        <stp>GAMMA</stp>
        <stp>.SPY150508P208</stp>
        <tr r="T189" s="1"/>
      </tp>
      <tp>
        <v>3.4259999999999999E-2</v>
        <stp/>
        <stp>GAMMA</stp>
        <stp>.SPY150515P215</stp>
        <tr r="T238" s="1"/>
      </tp>
      <tp t="s">
        <v>N/A</v>
        <stp/>
        <stp>GAMMA</stp>
        <stp>.SPY150522P222</stp>
        <tr r="T287" s="1"/>
      </tp>
      <tp>
        <v>3.3849999999999998E-2</v>
        <stp/>
        <stp>GAMMA</stp>
        <stp>.SPY150501C201</stp>
        <tr r="I140" s="1"/>
      </tp>
      <tp>
        <v>5.3109999999999997E-2</v>
        <stp/>
        <stp>GAMMA</stp>
        <stp>.SPY150508C208</stp>
        <tr r="I189" s="1"/>
      </tp>
      <tp>
        <v>3.5369999999999999E-2</v>
        <stp/>
        <stp>GAMMA</stp>
        <stp>.SPY150515C215</stp>
        <tr r="I238" s="1"/>
      </tp>
      <tp t="s">
        <v>N/A</v>
        <stp/>
        <stp>GAMMA</stp>
        <stp>.SPY150522C222</stp>
        <tr r="I287" s="1"/>
      </tp>
      <tp>
        <v>2.8719999999999999E-2</v>
        <stp/>
        <stp>GAMMA</stp>
        <stp>.SPY150501P200</stp>
        <tr r="T139" s="1"/>
      </tp>
      <tp>
        <v>5.552E-2</v>
        <stp/>
        <stp>GAMMA</stp>
        <stp>.SPY150508P209</stp>
        <tr r="T190" s="1"/>
      </tp>
      <tp>
        <v>4.0969999999999999E-2</v>
        <stp/>
        <stp>GAMMA</stp>
        <stp>.SPY150515P214</stp>
        <tr r="T237" s="1"/>
      </tp>
      <tp t="s">
        <v>N/A</v>
        <stp/>
        <stp>GAMMA</stp>
        <stp>.SPY150522P223</stp>
        <tr r="T288" s="1"/>
      </tp>
      <tp>
        <v>2.9770000000000001E-2</v>
        <stp/>
        <stp>GAMMA</stp>
        <stp>.SPY150501C200</stp>
        <tr r="I139" s="1"/>
      </tp>
      <tp>
        <v>5.4539999999999998E-2</v>
        <stp/>
        <stp>GAMMA</stp>
        <stp>.SPY150508C209</stp>
        <tr r="I190" s="1"/>
      </tp>
      <tp>
        <v>4.0489999999999998E-2</v>
        <stp/>
        <stp>GAMMA</stp>
        <stp>.SPY150515C214</stp>
        <tr r="I237" s="1"/>
      </tp>
      <tp t="s">
        <v>N/A</v>
        <stp/>
        <stp>GAMMA</stp>
        <stp>.SPY150522C223</stp>
        <tr r="I288" s="1"/>
      </tp>
      <tp>
        <v>4.129E-2</v>
        <stp/>
        <stp>GAMMA</stp>
        <stp>.SPY150501P203</stp>
        <tr r="T142" s="1"/>
      </tp>
      <tp>
        <v>1.3899999999999999E-2</v>
        <stp/>
        <stp>GAMMA</stp>
        <stp>.SPY150515P217</stp>
        <tr r="T240" s="1"/>
      </tp>
      <tp>
        <v>0</v>
        <stp/>
        <stp>GAMMA</stp>
        <stp>.SPY150522P220</stp>
        <tr r="T285" s="1"/>
      </tp>
      <tp>
        <v>4.2590000000000003E-2</v>
        <stp/>
        <stp>GAMMA</stp>
        <stp>.SPY150501C203</stp>
        <tr r="I142" s="1"/>
      </tp>
      <tp>
        <v>2.3439999999999999E-2</v>
        <stp/>
        <stp>GAMMA</stp>
        <stp>.SPY150515C217</stp>
        <tr r="I240" s="1"/>
      </tp>
      <tp>
        <v>1.259E-2</v>
        <stp/>
        <stp>GAMMA</stp>
        <stp>.SPY150522C220</stp>
        <tr r="I285" s="1"/>
      </tp>
      <tp>
        <v>3.6819999999999999E-2</v>
        <stp/>
        <stp>GAMMA</stp>
        <stp>.SPY150501P202</stp>
        <tr r="T141" s="1"/>
      </tp>
      <tp>
        <v>2.53E-2</v>
        <stp/>
        <stp>GAMMA</stp>
        <stp>.SPY150515P216</stp>
        <tr r="T239" s="1"/>
      </tp>
      <tp t="s">
        <v>N/A</v>
        <stp/>
        <stp>GAMMA</stp>
        <stp>.SPY150522P221</stp>
        <tr r="T286" s="1"/>
      </tp>
      <tp>
        <v>3.8100000000000002E-2</v>
        <stp/>
        <stp>GAMMA</stp>
        <stp>.SPY150501C202</stp>
        <tr r="I141" s="1"/>
      </tp>
      <tp>
        <v>2.9499999999999998E-2</v>
        <stp/>
        <stp>GAMMA</stp>
        <stp>.SPY150515C216</stp>
        <tr r="I239" s="1"/>
      </tp>
      <tp t="s">
        <v>N/A</v>
        <stp/>
        <stp>GAMMA</stp>
        <stp>.SPY150522C221</stp>
        <tr r="I286" s="1"/>
      </tp>
      <tp>
        <v>5.0659999999999997E-2</v>
        <stp/>
        <stp>GAMMA</stp>
        <stp>.SPY150501P205</stp>
        <tr r="T144" s="1"/>
      </tp>
      <tp>
        <v>5.0290000000000001E-2</v>
        <stp/>
        <stp>GAMMA</stp>
        <stp>.SPY150515P211</stp>
        <tr r="T234" s="1"/>
      </tp>
      <tp t="s">
        <v>N/A</v>
        <stp/>
        <stp>GAMMA</stp>
        <stp>.SPY150522P226</stp>
        <tr r="T291" s="1"/>
      </tp>
      <tp>
        <v>5.1729999999999998E-2</v>
        <stp/>
        <stp>GAMMA</stp>
        <stp>.SPY150501C205</stp>
        <tr r="I144" s="1"/>
      </tp>
      <tp>
        <v>4.8160000000000001E-2</v>
        <stp/>
        <stp>GAMMA</stp>
        <stp>.SPY150515C211</stp>
        <tr r="I234" s="1"/>
      </tp>
      <tp t="s">
        <v>N/A</v>
        <stp/>
        <stp>GAMMA</stp>
        <stp>.SPY150522C226</stp>
        <tr r="I291" s="1"/>
      </tp>
      <tp>
        <v>4.5929999999999999E-2</v>
        <stp/>
        <stp>GAMMA</stp>
        <stp>.SPY150501P204</stp>
        <tr r="T143" s="1"/>
      </tp>
      <tp>
        <v>4.9919999999999999E-2</v>
        <stp/>
        <stp>GAMMA</stp>
        <stp>.SPY150515P210</stp>
        <tr r="T233" s="1"/>
      </tp>
      <tp t="s">
        <v>N/A</v>
        <stp/>
        <stp>GAMMA</stp>
        <stp>.SPY150522P227</stp>
        <tr r="T292" s="1"/>
      </tp>
      <tp>
        <v>4.7140000000000001E-2</v>
        <stp/>
        <stp>GAMMA</stp>
        <stp>.SPY150501C204</stp>
        <tr r="I143" s="1"/>
      </tp>
      <tp>
        <v>4.8189999999999997E-2</v>
        <stp/>
        <stp>GAMMA</stp>
        <stp>.SPY150515C210</stp>
        <tr r="I233" s="1"/>
      </tp>
      <tp t="s">
        <v>N/A</v>
        <stp/>
        <stp>GAMMA</stp>
        <stp>.SPY150522C227</stp>
        <tr r="I292" s="1"/>
      </tp>
      <tp>
        <v>5.9670000000000001E-2</v>
        <stp/>
        <stp>GAMMA</stp>
        <stp>.SPY150501P207</stp>
        <tr r="T146" s="1"/>
      </tp>
      <tp>
        <v>4.5789999999999997E-2</v>
        <stp/>
        <stp>GAMMA</stp>
        <stp>.SPY150515P213</stp>
        <tr r="T236" s="1"/>
      </tp>
      <tp t="s">
        <v>N/A</v>
        <stp/>
        <stp>GAMMA</stp>
        <stp>.SPY150522P224</stp>
        <tr r="T289" s="1"/>
      </tp>
      <tp>
        <v>5.9769999999999997E-2</v>
        <stp/>
        <stp>GAMMA</stp>
        <stp>.SPY150501C207</stp>
        <tr r="I146" s="1"/>
      </tp>
      <tp>
        <v>4.4339999999999997E-2</v>
        <stp/>
        <stp>GAMMA</stp>
        <stp>.SPY150515C213</stp>
        <tr r="I236" s="1"/>
      </tp>
      <tp t="s">
        <v>N/A</v>
        <stp/>
        <stp>GAMMA</stp>
        <stp>.SPY150522C224</stp>
        <tr r="I289" s="1"/>
      </tp>
      <tp>
        <v>5.527E-2</v>
        <stp/>
        <stp>GAMMA</stp>
        <stp>.SPY150501P206</stp>
        <tr r="T145" s="1"/>
      </tp>
      <tp>
        <v>4.8809999999999999E-2</v>
        <stp/>
        <stp>GAMMA</stp>
        <stp>.SPY150515P212</stp>
        <tr r="T235" s="1"/>
      </tp>
      <tp>
        <v>0</v>
        <stp/>
        <stp>GAMMA</stp>
        <stp>.SPY150522P225</stp>
        <tr r="T290" s="1"/>
      </tp>
      <tp>
        <v>5.5739999999999998E-2</v>
        <stp/>
        <stp>GAMMA</stp>
        <stp>.SPY150501C206</stp>
        <tr r="I145" s="1"/>
      </tp>
      <tp>
        <v>4.6969999999999998E-2</v>
        <stp/>
        <stp>GAMMA</stp>
        <stp>.SPY150515C212</stp>
        <tr r="I235" s="1"/>
      </tp>
      <tp>
        <v>4.3600000000000002E-3</v>
        <stp/>
        <stp>GAMMA</stp>
        <stp>.SPY150522C225</stp>
        <tr r="I290" s="1"/>
      </tp>
      <tp>
        <v>-0.48205999999999999</v>
        <stp/>
        <stp>DELTA</stp>
        <stp>.SPY160115P207</stp>
        <tr r="R608" s="1"/>
      </tp>
      <tp>
        <v>0.51529000000000003</v>
        <stp/>
        <stp>DELTA</stp>
        <stp>.SPY160115C207</stp>
        <tr r="G608" s="1"/>
      </tp>
      <tp>
        <v>-0.46794999999999998</v>
        <stp/>
        <stp>DELTA</stp>
        <stp>.SPY160115P206</stp>
        <tr r="R607" s="1"/>
      </tp>
      <tp>
        <v>0.52988000000000002</v>
        <stp/>
        <stp>DELTA</stp>
        <stp>.SPY160115C206</stp>
        <tr r="G607" s="1"/>
      </tp>
      <tp>
        <v>-0.45411000000000001</v>
        <stp/>
        <stp>DELTA</stp>
        <stp>.SPY160115P205</stp>
        <tr r="R606" s="1"/>
      </tp>
      <tp>
        <v>0.54418</v>
        <stp/>
        <stp>DELTA</stp>
        <stp>.SPY160115C205</stp>
        <tr r="G606" s="1"/>
      </tp>
      <tp>
        <v>-0.44059999999999999</v>
        <stp/>
        <stp>DELTA</stp>
        <stp>.SPY160115P204</stp>
        <tr r="R605" s="1"/>
      </tp>
      <tp>
        <v>0.55813000000000001</v>
        <stp/>
        <stp>DELTA</stp>
        <stp>.SPY160115C204</stp>
        <tr r="G605" s="1"/>
      </tp>
      <tp>
        <v>-0.42742000000000002</v>
        <stp/>
        <stp>DELTA</stp>
        <stp>.SPY160115P203</stp>
        <tr r="R604" s="1"/>
      </tp>
      <tp>
        <v>0.57172999999999996</v>
        <stp/>
        <stp>DELTA</stp>
        <stp>.SPY160115C203</stp>
        <tr r="G604" s="1"/>
      </tp>
      <tp>
        <v>-0.41454000000000002</v>
        <stp/>
        <stp>DELTA</stp>
        <stp>.SPY160115P202</stp>
        <tr r="R603" s="1"/>
      </tp>
      <tp>
        <v>0.58504</v>
        <stp/>
        <stp>DELTA</stp>
        <stp>.SPY160115C202</stp>
        <tr r="G603" s="1"/>
      </tp>
      <tp>
        <v>-0.40199000000000001</v>
        <stp/>
        <stp>DELTA</stp>
        <stp>.SPY160115P201</stp>
        <tr r="R602" s="1"/>
      </tp>
      <tp>
        <v>0.59821000000000002</v>
        <stp/>
        <stp>DELTA</stp>
        <stp>.SPY160115C201</stp>
        <tr r="G602" s="1"/>
      </tp>
      <tp>
        <v>-0.38973000000000002</v>
        <stp/>
        <stp>DELTA</stp>
        <stp>.SPY160115P200</stp>
        <tr r="R601" s="1"/>
      </tp>
      <tp>
        <v>0.61114999999999997</v>
        <stp/>
        <stp>DELTA</stp>
        <stp>.SPY160115C200</stp>
        <tr r="G601" s="1"/>
      </tp>
      <tp>
        <v>-0.51112999999999997</v>
        <stp/>
        <stp>DELTA</stp>
        <stp>.SPY160115P209</stp>
        <tr r="R610" s="1"/>
      </tp>
      <tp>
        <v>0.48527999999999999</v>
        <stp/>
        <stp>DELTA</stp>
        <stp>.SPY160115C209</stp>
        <tr r="G610" s="1"/>
      </tp>
      <tp>
        <v>-0.49647000000000002</v>
        <stp/>
        <stp>DELTA</stp>
        <stp>.SPY160115P208</stp>
        <tr r="R609" s="1"/>
      </tp>
      <tp>
        <v>0.50041999999999998</v>
        <stp/>
        <stp>DELTA</stp>
        <stp>.SPY160115C208</stp>
        <tr r="G609" s="1"/>
      </tp>
      <tp>
        <v>1.882E-2</v>
        <stp/>
        <stp>GAMMA</stp>
        <stp>.SPY150717P199</stp>
        <tr r="T390" s="1"/>
      </tp>
      <tp>
        <v>1.9460000000000002E-2</v>
        <stp/>
        <stp>GAMMA</stp>
        <stp>.SPY150717C199</stp>
        <tr r="I390" s="1"/>
      </tp>
      <tp>
        <v>1.8020000000000001E-2</v>
        <stp/>
        <stp>GAMMA</stp>
        <stp>.SPY150717P198</stp>
        <tr r="T389" s="1"/>
      </tp>
      <tp>
        <v>1.8689999999999998E-2</v>
        <stp/>
        <stp>GAMMA</stp>
        <stp>.SPY150717C198</stp>
        <tr r="I389" s="1"/>
      </tp>
      <tp>
        <v>1.7239999999999998E-2</v>
        <stp/>
        <stp>GAMMA</stp>
        <stp>.SPY150717P197</stp>
        <tr r="T388" s="1"/>
      </tp>
      <tp>
        <v>1.8010000000000002E-2</v>
        <stp/>
        <stp>GAMMA</stp>
        <stp>.SPY150717C197</stp>
        <tr r="I388" s="1"/>
      </tp>
      <tp>
        <v>1.6490000000000001E-2</v>
        <stp/>
        <stp>GAMMA</stp>
        <stp>.SPY150717P196</stp>
        <tr r="T387" s="1"/>
      </tp>
      <tp>
        <v>1.7239999999999998E-2</v>
        <stp/>
        <stp>GAMMA</stp>
        <stp>.SPY150717C196</stp>
        <tr r="I387" s="1"/>
      </tp>
      <tp>
        <v>1.5740000000000001E-2</v>
        <stp/>
        <stp>GAMMA</stp>
        <stp>.SPY150717P195</stp>
        <tr r="T386" s="1"/>
      </tp>
      <tp>
        <v>1.6410000000000001E-2</v>
        <stp/>
        <stp>GAMMA</stp>
        <stp>.SPY150717C195</stp>
        <tr r="I386" s="1"/>
      </tp>
      <tp>
        <v>1.5010000000000001E-2</v>
        <stp/>
        <stp>GAMMA</stp>
        <stp>.SPY150717P194</stp>
        <tr r="T385" s="1"/>
      </tp>
      <tp>
        <v>1.5679999999999999E-2</v>
        <stp/>
        <stp>GAMMA</stp>
        <stp>.SPY150717C194</stp>
        <tr r="I385" s="1"/>
      </tp>
      <tp>
        <v>1.431E-2</v>
        <stp/>
        <stp>GAMMA</stp>
        <stp>.SPY150717P193</stp>
        <tr r="T384" s="1"/>
      </tp>
      <tp>
        <v>1.5049999999999999E-2</v>
        <stp/>
        <stp>GAMMA</stp>
        <stp>.SPY150717C193</stp>
        <tr r="I384" s="1"/>
      </tp>
      <tp>
        <v>1.363E-2</v>
        <stp/>
        <stp>GAMMA</stp>
        <stp>.SPY150717P192</stp>
        <tr r="T383" s="1"/>
      </tp>
      <tp>
        <v>1.4279999999999999E-2</v>
        <stp/>
        <stp>GAMMA</stp>
        <stp>.SPY150717C192</stp>
        <tr r="I383" s="1"/>
      </tp>
      <tp>
        <v>1.2970000000000001E-2</v>
        <stp/>
        <stp>GAMMA</stp>
        <stp>.SPY150717P191</stp>
        <tr r="T382" s="1"/>
      </tp>
      <tp>
        <v>1.366E-2</v>
        <stp/>
        <stp>GAMMA</stp>
        <stp>.SPY150717C191</stp>
        <tr r="I382" s="1"/>
      </tp>
      <tp>
        <v>1.234E-2</v>
        <stp/>
        <stp>GAMMA</stp>
        <stp>.SPY150717P190</stp>
        <tr r="T381" s="1"/>
      </tp>
      <tp>
        <v>1.299E-2</v>
        <stp/>
        <stp>GAMMA</stp>
        <stp>.SPY150717C190</stp>
        <tr r="I381" s="1"/>
      </tp>
      <tp t="s">
        <v>N/A</v>
        <stp/>
        <stp>GAMMA</stp>
        <stp>.SPY150410P228</stp>
        <tr r="T41" s="1"/>
      </tp>
      <tp t="s">
        <v>N/A</v>
        <stp/>
        <stp>GAMMA</stp>
        <stp>.SPY150410C228</stp>
        <tr r="I41" s="1"/>
      </tp>
      <tp t="s">
        <v>N/A</v>
        <stp/>
        <stp>GAMMA</stp>
        <stp>.SPY150410P229</stp>
        <tr r="T42" s="1"/>
      </tp>
      <tp t="s">
        <v>N/A</v>
        <stp/>
        <stp>GAMMA</stp>
        <stp>.SPY150410C229</stp>
        <tr r="I42" s="1"/>
      </tp>
      <tp>
        <v>9.2099999999999994E-3</v>
        <stp/>
        <stp>GAMMA</stp>
        <stp>.SPY150424P218</stp>
        <tr r="T115" s="1"/>
      </tp>
      <tp>
        <v>6.7999999999999996E-3</v>
        <stp/>
        <stp>GAMMA</stp>
        <stp>.SPY150424C218</stp>
        <tr r="I115" s="1"/>
      </tp>
      <tp>
        <v>7.1900000000000002E-3</v>
        <stp/>
        <stp>GAMMA</stp>
        <stp>.SPY150424P219</stp>
        <tr r="T116" s="1"/>
      </tp>
      <tp>
        <v>5.8700000000000002E-3</v>
        <stp/>
        <stp>GAMMA</stp>
        <stp>.SPY150424C219</stp>
        <tr r="I116" s="1"/>
      </tp>
      <tp>
        <v>5.5599999999999998E-3</v>
        <stp/>
        <stp>GAMMA</stp>
        <stp>.SPY150417P229</stp>
        <tr r="T84" s="1"/>
      </tp>
      <tp>
        <v>1.1000000000000001E-3</v>
        <stp/>
        <stp>GAMMA</stp>
        <stp>.SPY150417C229</stp>
        <tr r="I84" s="1"/>
      </tp>
      <tp>
        <v>5.94E-3</v>
        <stp/>
        <stp>GAMMA</stp>
        <stp>.SPY150417P228</stp>
        <tr r="T83" s="1"/>
      </tp>
      <tp>
        <v>1.1900000000000001E-3</v>
        <stp/>
        <stp>GAMMA</stp>
        <stp>.SPY150417C228</stp>
        <tr r="I83" s="1"/>
      </tp>
      <tp>
        <v>1.6369999999999999E-2</v>
        <stp/>
        <stp>GAMMA</stp>
        <stp>.SPY150410P220</stp>
        <tr r="T33" s="1"/>
      </tp>
      <tp>
        <v>7.4799999999999997E-3</v>
        <stp/>
        <stp>GAMMA</stp>
        <stp>.SPY150417P227</stp>
        <tr r="T82" s="1"/>
      </tp>
      <tp>
        <v>3.5700000000000003E-2</v>
        <stp/>
        <stp>GAMMA</stp>
        <stp>.SPY150424P214</stp>
        <tr r="T111" s="1"/>
      </tp>
      <tp>
        <v>2.6700000000000001E-3</v>
        <stp/>
        <stp>GAMMA</stp>
        <stp>.SPY150410C220</stp>
        <tr r="I33" s="1"/>
      </tp>
      <tp>
        <v>1.2999999999999999E-3</v>
        <stp/>
        <stp>GAMMA</stp>
        <stp>.SPY150417C227</stp>
        <tr r="I82" s="1"/>
      </tp>
      <tp>
        <v>3.2739999999999998E-2</v>
        <stp/>
        <stp>GAMMA</stp>
        <stp>.SPY150424C214</stp>
        <tr r="I111" s="1"/>
      </tp>
      <tp t="s">
        <v>N/A</v>
        <stp/>
        <stp>GAMMA</stp>
        <stp>.SPY150410P221</stp>
        <tr r="T34" s="1"/>
      </tp>
      <tp>
        <v>6.8900000000000003E-3</v>
        <stp/>
        <stp>GAMMA</stp>
        <stp>.SPY150417P226</stp>
        <tr r="T81" s="1"/>
      </tp>
      <tp>
        <v>2.4410000000000001E-2</v>
        <stp/>
        <stp>GAMMA</stp>
        <stp>.SPY150424P215</stp>
        <tr r="T112" s="1"/>
      </tp>
      <tp t="s">
        <v>N/A</v>
        <stp/>
        <stp>GAMMA</stp>
        <stp>.SPY150410C221</stp>
        <tr r="I34" s="1"/>
      </tp>
      <tp>
        <v>1.4300000000000001E-3</v>
        <stp/>
        <stp>GAMMA</stp>
        <stp>.SPY150417C226</stp>
        <tr r="I81" s="1"/>
      </tp>
      <tp>
        <v>2.1510000000000001E-2</v>
        <stp/>
        <stp>GAMMA</stp>
        <stp>.SPY150424C215</stp>
        <tr r="I112" s="1"/>
      </tp>
      <tp t="s">
        <v>N/A</v>
        <stp/>
        <stp>GAMMA</stp>
        <stp>.SPY150410P222</stp>
        <tr r="T35" s="1"/>
      </tp>
      <tp>
        <v>8.6999999999999994E-3</v>
        <stp/>
        <stp>GAMMA</stp>
        <stp>.SPY150417P225</stp>
        <tr r="T80" s="1"/>
      </tp>
      <tp>
        <v>1.736E-2</v>
        <stp/>
        <stp>GAMMA</stp>
        <stp>.SPY150424P216</stp>
        <tr r="T113" s="1"/>
      </tp>
      <tp t="s">
        <v>N/A</v>
        <stp/>
        <stp>GAMMA</stp>
        <stp>.SPY150410C222</stp>
        <tr r="I35" s="1"/>
      </tp>
      <tp>
        <v>1.58E-3</v>
        <stp/>
        <stp>GAMMA</stp>
        <stp>.SPY150417C225</stp>
        <tr r="I80" s="1"/>
      </tp>
      <tp>
        <v>1.457E-2</v>
        <stp/>
        <stp>GAMMA</stp>
        <stp>.SPY150424C216</stp>
        <tr r="I113" s="1"/>
      </tp>
      <tp t="s">
        <v>N/A</v>
        <stp/>
        <stp>GAMMA</stp>
        <stp>.SPY150410P223</stp>
        <tr r="T36" s="1"/>
      </tp>
      <tp>
        <v>9.4500000000000001E-3</v>
        <stp/>
        <stp>GAMMA</stp>
        <stp>.SPY150417P224</stp>
        <tr r="T79" s="1"/>
      </tp>
      <tp>
        <v>1.4710000000000001E-2</v>
        <stp/>
        <stp>GAMMA</stp>
        <stp>.SPY150424P217</stp>
        <tr r="T114" s="1"/>
      </tp>
      <tp t="s">
        <v>N/A</v>
        <stp/>
        <stp>GAMMA</stp>
        <stp>.SPY150410C223</stp>
        <tr r="I36" s="1"/>
      </tp>
      <tp>
        <v>1.7600000000000001E-3</v>
        <stp/>
        <stp>GAMMA</stp>
        <stp>.SPY150417C224</stp>
        <tr r="I79" s="1"/>
      </tp>
      <tp>
        <v>1.038E-2</v>
        <stp/>
        <stp>GAMMA</stp>
        <stp>.SPY150424C217</stp>
        <tr r="I114" s="1"/>
      </tp>
      <tp t="s">
        <v>N/A</v>
        <stp/>
        <stp>GAMMA</stp>
        <stp>.SPY150410P224</stp>
        <tr r="T37" s="1"/>
      </tp>
      <tp>
        <v>1.031E-2</v>
        <stp/>
        <stp>GAMMA</stp>
        <stp>.SPY150417P223</stp>
        <tr r="T78" s="1"/>
      </tp>
      <tp>
        <v>7.8829999999999997E-2</v>
        <stp/>
        <stp>GAMMA</stp>
        <stp>.SPY150424P210</stp>
        <tr r="T107" s="1"/>
      </tp>
      <tp t="s">
        <v>N/A</v>
        <stp/>
        <stp>GAMMA</stp>
        <stp>.SPY150410C224</stp>
        <tr r="I37" s="1"/>
      </tp>
      <tp>
        <v>1.7700000000000001E-3</v>
        <stp/>
        <stp>GAMMA</stp>
        <stp>.SPY150417C223</stp>
        <tr r="I78" s="1"/>
      </tp>
      <tp>
        <v>8.1659999999999996E-2</v>
        <stp/>
        <stp>GAMMA</stp>
        <stp>.SPY150424C210</stp>
        <tr r="I107" s="1"/>
      </tp>
      <tp>
        <v>9.3399999999999993E-3</v>
        <stp/>
        <stp>GAMMA</stp>
        <stp>.SPY150410P225</stp>
        <tr r="T38" s="1"/>
      </tp>
      <tp>
        <v>1.132E-2</v>
        <stp/>
        <stp>GAMMA</stp>
        <stp>.SPY150417P222</stp>
        <tr r="T77" s="1"/>
      </tp>
      <tp>
        <v>7.349E-2</v>
        <stp/>
        <stp>GAMMA</stp>
        <stp>.SPY150424P211</stp>
        <tr r="T108" s="1"/>
      </tp>
      <tp>
        <v>1.58E-3</v>
        <stp/>
        <stp>GAMMA</stp>
        <stp>.SPY150410C225</stp>
        <tr r="I38" s="1"/>
      </tp>
      <tp>
        <v>1.9599999999999999E-3</v>
        <stp/>
        <stp>GAMMA</stp>
        <stp>.SPY150417C222</stp>
        <tr r="I77" s="1"/>
      </tp>
      <tp>
        <v>7.5730000000000006E-2</v>
        <stp/>
        <stp>GAMMA</stp>
        <stp>.SPY150424C211</stp>
        <tr r="I108" s="1"/>
      </tp>
      <tp t="s">
        <v>N/A</v>
        <stp/>
        <stp>GAMMA</stp>
        <stp>.SPY150410P226</stp>
        <tr r="T39" s="1"/>
      </tp>
      <tp>
        <v>1.251E-2</v>
        <stp/>
        <stp>GAMMA</stp>
        <stp>.SPY150417P221</stp>
        <tr r="T76" s="1"/>
      </tp>
      <tp>
        <v>6.3189999999999996E-2</v>
        <stp/>
        <stp>GAMMA</stp>
        <stp>.SPY150424P212</stp>
        <tr r="T109" s="1"/>
      </tp>
      <tp t="s">
        <v>N/A</v>
        <stp/>
        <stp>GAMMA</stp>
        <stp>.SPY150410C226</stp>
        <tr r="I39" s="1"/>
      </tp>
      <tp>
        <v>2.1800000000000001E-3</v>
        <stp/>
        <stp>GAMMA</stp>
        <stp>.SPY150417C221</stp>
        <tr r="I76" s="1"/>
      </tp>
      <tp>
        <v>6.3719999999999999E-2</v>
        <stp/>
        <stp>GAMMA</stp>
        <stp>.SPY150424C212</stp>
        <tr r="I109" s="1"/>
      </tp>
      <tp t="s">
        <v>N/A</v>
        <stp/>
        <stp>GAMMA</stp>
        <stp>.SPY150410P227</stp>
        <tr r="T40" s="1"/>
      </tp>
      <tp>
        <v>1.393E-2</v>
        <stp/>
        <stp>GAMMA</stp>
        <stp>.SPY150417P220</stp>
        <tr r="T75" s="1"/>
      </tp>
      <tp>
        <v>4.9239999999999999E-2</v>
        <stp/>
        <stp>GAMMA</stp>
        <stp>.SPY150424P213</stp>
        <tr r="T110" s="1"/>
      </tp>
      <tp t="s">
        <v>N/A</v>
        <stp/>
        <stp>GAMMA</stp>
        <stp>.SPY150410C227</stp>
        <tr r="I40" s="1"/>
      </tp>
      <tp>
        <v>5.1399999999999996E-3</v>
        <stp/>
        <stp>GAMMA</stp>
        <stp>.SPY150417C220</stp>
        <tr r="I75" s="1"/>
      </tp>
      <tp>
        <v>4.7989999999999998E-2</v>
        <stp/>
        <stp>GAMMA</stp>
        <stp>.SPY150424C213</stp>
        <tr r="I110" s="1"/>
      </tp>
      <tp>
        <v>7.6999999999999999E-2</v>
        <stp/>
        <stp>GAMMA</stp>
        <stp>.SPY150424P208</stp>
        <tr r="T105" s="1"/>
      </tp>
      <tp>
        <v>7.9250000000000001E-2</v>
        <stp/>
        <stp>GAMMA</stp>
        <stp>.SPY150424C208</stp>
        <tr r="I105" s="1"/>
      </tp>
      <tp>
        <v>7.8909999999999994E-2</v>
        <stp/>
        <stp>GAMMA</stp>
        <stp>.SPY150424P209</stp>
        <tr r="T106" s="1"/>
      </tp>
      <tp>
        <v>8.2250000000000004E-2</v>
        <stp/>
        <stp>GAMMA</stp>
        <stp>.SPY150424C209</stp>
        <tr r="I106" s="1"/>
      </tp>
      <tp>
        <v>5.1159999999999997E-2</v>
        <stp/>
        <stp>GAMMA</stp>
        <stp>.SPY150424P204</stp>
        <tr r="T101" s="1"/>
      </tp>
      <tp>
        <v>5.3859999999999998E-2</v>
        <stp/>
        <stp>GAMMA</stp>
        <stp>.SPY150424C204</stp>
        <tr r="I101" s="1"/>
      </tp>
      <tp>
        <v>5.8299999999999998E-2</v>
        <stp/>
        <stp>GAMMA</stp>
        <stp>.SPY150424P205</stp>
        <tr r="T102" s="1"/>
      </tp>
      <tp>
        <v>6.1060000000000003E-2</v>
        <stp/>
        <stp>GAMMA</stp>
        <stp>.SPY150424C205</stp>
        <tr r="I102" s="1"/>
      </tp>
      <tp>
        <v>6.5290000000000001E-2</v>
        <stp/>
        <stp>GAMMA</stp>
        <stp>.SPY150424P206</stp>
        <tr r="T103" s="1"/>
      </tp>
      <tp>
        <v>6.7479999999999998E-2</v>
        <stp/>
        <stp>GAMMA</stp>
        <stp>.SPY150424C206</stp>
        <tr r="I103" s="1"/>
      </tp>
      <tp>
        <v>7.1760000000000004E-2</v>
        <stp/>
        <stp>GAMMA</stp>
        <stp>.SPY150424P207</stp>
        <tr r="T104" s="1"/>
      </tp>
      <tp>
        <v>7.4090000000000003E-2</v>
        <stp/>
        <stp>GAMMA</stp>
        <stp>.SPY150424C207</stp>
        <tr r="I104" s="1"/>
      </tp>
      <tp>
        <v>2.726E-2</v>
        <stp/>
        <stp>GAMMA</stp>
        <stp>.SPY150424P200</stp>
        <tr r="T97" s="1"/>
      </tp>
      <tp>
        <v>2.606E-2</v>
        <stp/>
        <stp>GAMMA</stp>
        <stp>.SPY150424C200</stp>
        <tr r="I97" s="1"/>
      </tp>
      <tp>
        <v>3.2370000000000003E-2</v>
        <stp/>
        <stp>GAMMA</stp>
        <stp>.SPY150424P201</stp>
        <tr r="T98" s="1"/>
      </tp>
      <tp>
        <v>3.2669999999999998E-2</v>
        <stp/>
        <stp>GAMMA</stp>
        <stp>.SPY150424C201</stp>
        <tr r="I98" s="1"/>
      </tp>
      <tp>
        <v>3.814E-2</v>
        <stp/>
        <stp>GAMMA</stp>
        <stp>.SPY150424P202</stp>
        <tr r="T99" s="1"/>
      </tp>
      <tp>
        <v>3.9480000000000001E-2</v>
        <stp/>
        <stp>GAMMA</stp>
        <stp>.SPY150424C202</stp>
        <tr r="I99" s="1"/>
      </tp>
      <tp>
        <v>4.4490000000000002E-2</v>
        <stp/>
        <stp>GAMMA</stp>
        <stp>.SPY150424P203</stp>
        <tr r="T100" s="1"/>
      </tp>
      <tp>
        <v>4.6550000000000001E-2</v>
        <stp/>
        <stp>GAMMA</stp>
        <stp>.SPY150424C203</stp>
        <tr r="I100" s="1"/>
      </tp>
      <tp>
        <v>0.17899999999999999</v>
        <stp/>
        <stp>GAMMA</stp>
        <stp>.SPY150410P208</stp>
        <tr r="T21" s="1"/>
      </tp>
      <tp>
        <v>0.22864999999999999</v>
        <stp/>
        <stp>GAMMA</stp>
        <stp>.SPY150410C208</stp>
        <tr r="I21" s="1"/>
      </tp>
      <tp>
        <v>0.18157999999999999</v>
        <stp/>
        <stp>GAMMA</stp>
        <stp>.SPY150410P209</stp>
        <tr r="T22" s="1"/>
      </tp>
      <tp>
        <v>0.22572999999999999</v>
        <stp/>
        <stp>GAMMA</stp>
        <stp>.SPY150410C209</stp>
        <tr r="I22" s="1"/>
      </tp>
      <tp>
        <v>9.9339999999999998E-2</v>
        <stp/>
        <stp>GAMMA</stp>
        <stp>.SPY150417P209</stp>
        <tr r="T64" s="1"/>
      </tp>
      <tp>
        <v>0.10761999999999999</v>
        <stp/>
        <stp>GAMMA</stp>
        <stp>.SPY150417C209</stp>
        <tr r="I64" s="1"/>
      </tp>
      <tp>
        <v>9.5810000000000006E-2</v>
        <stp/>
        <stp>GAMMA</stp>
        <stp>.SPY150417P208</stp>
        <tr r="T63" s="1"/>
      </tp>
      <tp>
        <v>0.10431</v>
        <stp/>
        <stp>GAMMA</stp>
        <stp>.SPY150417C208</stp>
        <tr r="I63" s="1"/>
      </tp>
      <tp>
        <v>8.1899999999999994E-3</v>
        <stp/>
        <stp>GAMMA</stp>
        <stp>.SPY150410P200</stp>
        <tr r="T13" s="1"/>
      </tp>
      <tp>
        <v>8.8400000000000006E-2</v>
        <stp/>
        <stp>GAMMA</stp>
        <stp>.SPY150417P207</stp>
        <tr r="T62" s="1"/>
      </tp>
      <tp>
        <v>0</v>
        <stp/>
        <stp>GAMMA</stp>
        <stp>.SPY150410C200</stp>
        <tr r="I13" s="1"/>
      </tp>
      <tp>
        <v>9.493E-2</v>
        <stp/>
        <stp>GAMMA</stp>
        <stp>.SPY150417C207</stp>
        <tr r="I62" s="1"/>
      </tp>
      <tp>
        <v>1.004E-2</v>
        <stp/>
        <stp>GAMMA</stp>
        <stp>.SPY150410P201</stp>
        <tr r="T14" s="1"/>
      </tp>
      <tp>
        <v>7.8119999999999995E-2</v>
        <stp/>
        <stp>GAMMA</stp>
        <stp>.SPY150417P206</stp>
        <tr r="T61" s="1"/>
      </tp>
      <tp>
        <v>0</v>
        <stp/>
        <stp>GAMMA</stp>
        <stp>.SPY150410C201</stp>
        <tr r="I14" s="1"/>
      </tp>
      <tp>
        <v>8.4059999999999996E-2</v>
        <stp/>
        <stp>GAMMA</stp>
        <stp>.SPY150417C206</stp>
        <tr r="I61" s="1"/>
      </tp>
      <tp>
        <v>1.61E-2</v>
        <stp/>
        <stp>GAMMA</stp>
        <stp>.SPY150410P202</stp>
        <tr r="T15" s="1"/>
      </tp>
      <tp>
        <v>6.6750000000000004E-2</v>
        <stp/>
        <stp>GAMMA</stp>
        <stp>.SPY150417P205</stp>
        <tr r="T60" s="1"/>
      </tp>
      <tp>
        <v>0</v>
        <stp/>
        <stp>GAMMA</stp>
        <stp>.SPY150410C202</stp>
        <tr r="I15" s="1"/>
      </tp>
      <tp>
        <v>7.1370000000000003E-2</v>
        <stp/>
        <stp>GAMMA</stp>
        <stp>.SPY150417C205</stp>
        <tr r="I60" s="1"/>
      </tp>
      <tp>
        <v>2.7189999999999999E-2</v>
        <stp/>
        <stp>GAMMA</stp>
        <stp>.SPY150410P203</stp>
        <tr r="T16" s="1"/>
      </tp>
      <tp>
        <v>5.5449999999999999E-2</v>
        <stp/>
        <stp>GAMMA</stp>
        <stp>.SPY150417P204</stp>
        <tr r="T59" s="1"/>
      </tp>
      <tp>
        <v>0</v>
        <stp/>
        <stp>GAMMA</stp>
        <stp>.SPY150410C203</stp>
        <tr r="I16" s="1"/>
      </tp>
      <tp>
        <v>5.7849999999999999E-2</v>
        <stp/>
        <stp>GAMMA</stp>
        <stp>.SPY150417C204</stp>
        <tr r="I59" s="1"/>
      </tp>
      <tp>
        <v>4.3290000000000002E-2</v>
        <stp/>
        <stp>GAMMA</stp>
        <stp>.SPY150410P204</stp>
        <tr r="T17" s="1"/>
      </tp>
      <tp>
        <v>4.5170000000000002E-2</v>
        <stp/>
        <stp>GAMMA</stp>
        <stp>.SPY150417P203</stp>
        <tr r="T58" s="1"/>
      </tp>
      <tp>
        <v>0</v>
        <stp/>
        <stp>GAMMA</stp>
        <stp>.SPY150410C204</stp>
        <tr r="I17" s="1"/>
      </tp>
      <tp>
        <v>4.2520000000000002E-2</v>
        <stp/>
        <stp>GAMMA</stp>
        <stp>.SPY150417C203</stp>
        <tr r="I58" s="1"/>
      </tp>
      <tp>
        <v>6.9080000000000003E-2</v>
        <stp/>
        <stp>GAMMA</stp>
        <stp>.SPY150410P205</stp>
        <tr r="T18" s="1"/>
      </tp>
      <tp>
        <v>3.6069999999999998E-2</v>
        <stp/>
        <stp>GAMMA</stp>
        <stp>.SPY150417P202</stp>
        <tr r="T57" s="1"/>
      </tp>
      <tp>
        <v>0</v>
        <stp/>
        <stp>GAMMA</stp>
        <stp>.SPY150410C205</stp>
        <tr r="I18" s="1"/>
      </tp>
      <tp>
        <v>2.445E-2</v>
        <stp/>
        <stp>GAMMA</stp>
        <stp>.SPY150417C202</stp>
        <tr r="I57" s="1"/>
      </tp>
      <tp>
        <v>0.10495</v>
        <stp/>
        <stp>GAMMA</stp>
        <stp>.SPY150410P206</stp>
        <tr r="T19" s="1"/>
      </tp>
      <tp>
        <v>2.862E-2</v>
        <stp/>
        <stp>GAMMA</stp>
        <stp>.SPY150417P201</stp>
        <tr r="T56" s="1"/>
      </tp>
      <tp>
        <v>9.2149999999999996E-2</v>
        <stp/>
        <stp>GAMMA</stp>
        <stp>.SPY150410C206</stp>
        <tr r="I19" s="1"/>
      </tp>
      <tp>
        <v>0</v>
        <stp/>
        <stp>GAMMA</stp>
        <stp>.SPY150417C201</stp>
        <tr r="I56" s="1"/>
      </tp>
      <tp>
        <v>0.14767</v>
        <stp/>
        <stp>GAMMA</stp>
        <stp>.SPY150410P207</stp>
        <tr r="T20" s="1"/>
      </tp>
      <tp>
        <v>2.2089999999999999E-2</v>
        <stp/>
        <stp>GAMMA</stp>
        <stp>.SPY150417P200</stp>
        <tr r="T55" s="1"/>
      </tp>
      <tp>
        <v>0.17438999999999999</v>
        <stp/>
        <stp>GAMMA</stp>
        <stp>.SPY150410C207</stp>
        <tr r="I20" s="1"/>
      </tp>
      <tp>
        <v>0</v>
        <stp/>
        <stp>GAMMA</stp>
        <stp>.SPY150417C200</stp>
        <tr r="I55" s="1"/>
      </tp>
      <tp>
        <v>1.8960000000000001E-2</v>
        <stp/>
        <stp>GAMMA</stp>
        <stp>.SPY150410P218</stp>
        <tr r="T31" s="1"/>
      </tp>
      <tp>
        <v>3.5899999999999999E-3</v>
        <stp/>
        <stp>GAMMA</stp>
        <stp>.SPY150410C218</stp>
        <tr r="I31" s="1"/>
      </tp>
      <tp>
        <v>1.6719999999999999E-2</v>
        <stp/>
        <stp>GAMMA</stp>
        <stp>.SPY150410P219</stp>
        <tr r="T32" s="1"/>
      </tp>
      <tp>
        <v>3.0799999999999998E-3</v>
        <stp/>
        <stp>GAMMA</stp>
        <stp>.SPY150410C219</stp>
        <tr r="I32" s="1"/>
      </tp>
      <tp t="s">
        <v>N/A</v>
        <stp/>
        <stp>GAMMA</stp>
        <stp>.SPY150424P228</stp>
        <tr r="T125" s="1"/>
      </tp>
      <tp t="s">
        <v>N/A</v>
        <stp/>
        <stp>GAMMA</stp>
        <stp>.SPY150424C228</stp>
        <tr r="I125" s="1"/>
      </tp>
      <tp t="s">
        <v>N/A</v>
        <stp/>
        <stp>GAMMA</stp>
        <stp>.SPY150424P229</stp>
        <tr r="T126" s="1"/>
      </tp>
      <tp t="s">
        <v>N/A</v>
        <stp/>
        <stp>GAMMA</stp>
        <stp>.SPY150424C229</stp>
        <tr r="I126" s="1"/>
      </tp>
      <tp>
        <v>1.366E-2</v>
        <stp/>
        <stp>GAMMA</stp>
        <stp>.SPY150417P219</stp>
        <tr r="T74" s="1"/>
      </tp>
      <tp>
        <v>3.0500000000000002E-3</v>
        <stp/>
        <stp>GAMMA</stp>
        <stp>.SPY150417C219</stp>
        <tr r="I74" s="1"/>
      </tp>
      <tp>
        <v>1.558E-2</v>
        <stp/>
        <stp>GAMMA</stp>
        <stp>.SPY150417P218</stp>
        <tr r="T73" s="1"/>
      </tp>
      <tp>
        <v>3.5500000000000002E-3</v>
        <stp/>
        <stp>GAMMA</stp>
        <stp>.SPY150417C218</stp>
        <tr r="I73" s="1"/>
      </tp>
      <tp>
        <v>0.13392999999999999</v>
        <stp/>
        <stp>GAMMA</stp>
        <stp>.SPY150410P210</stp>
        <tr r="T23" s="1"/>
      </tp>
      <tp>
        <v>1.916E-2</v>
        <stp/>
        <stp>GAMMA</stp>
        <stp>.SPY150417P217</stp>
        <tr r="T72" s="1"/>
      </tp>
      <tp t="s">
        <v>N/A</v>
        <stp/>
        <stp>GAMMA</stp>
        <stp>.SPY150424P224</stp>
        <tr r="T121" s="1"/>
      </tp>
      <tp>
        <v>0.13392000000000001</v>
        <stp/>
        <stp>GAMMA</stp>
        <stp>.SPY150410C210</stp>
        <tr r="I23" s="1"/>
      </tp>
      <tp>
        <v>8.0800000000000004E-3</v>
        <stp/>
        <stp>GAMMA</stp>
        <stp>.SPY150417C217</stp>
        <tr r="I72" s="1"/>
      </tp>
      <tp t="s">
        <v>N/A</v>
        <stp/>
        <stp>GAMMA</stp>
        <stp>.SPY150424C224</stp>
        <tr r="I121" s="1"/>
      </tp>
      <tp>
        <v>8.9510000000000006E-2</v>
        <stp/>
        <stp>GAMMA</stp>
        <stp>.SPY150410P211</stp>
        <tr r="T24" s="1"/>
      </tp>
      <tp>
        <v>2.4209999999999999E-2</v>
        <stp/>
        <stp>GAMMA</stp>
        <stp>.SPY150417P216</stp>
        <tr r="T71" s="1"/>
      </tp>
      <tp>
        <v>3.7699999999999999E-3</v>
        <stp/>
        <stp>GAMMA</stp>
        <stp>.SPY150424P225</stp>
        <tr r="T122" s="1"/>
      </tp>
      <tp>
        <v>5.5890000000000002E-2</v>
        <stp/>
        <stp>GAMMA</stp>
        <stp>.SPY150410C211</stp>
        <tr r="I24" s="1"/>
      </tp>
      <tp>
        <v>9.7000000000000003E-3</v>
        <stp/>
        <stp>GAMMA</stp>
        <stp>.SPY150417C216</stp>
        <tr r="I71" s="1"/>
      </tp>
      <tp>
        <v>1.57E-3</v>
        <stp/>
        <stp>GAMMA</stp>
        <stp>.SPY150424C225</stp>
        <tr r="I122" s="1"/>
      </tp>
      <tp>
        <v>6.2649999999999997E-2</v>
        <stp/>
        <stp>GAMMA</stp>
        <stp>.SPY150410P212</stp>
        <tr r="T25" s="1"/>
      </tp>
      <tp>
        <v>2.8469999999999999E-2</v>
        <stp/>
        <stp>GAMMA</stp>
        <stp>.SPY150417P215</stp>
        <tr r="T70" s="1"/>
      </tp>
      <tp t="s">
        <v>N/A</v>
        <stp/>
        <stp>GAMMA</stp>
        <stp>.SPY150424P226</stp>
        <tr r="T123" s="1"/>
      </tp>
      <tp>
        <v>1.558E-2</v>
        <stp/>
        <stp>GAMMA</stp>
        <stp>.SPY150410C212</stp>
        <tr r="I25" s="1"/>
      </tp>
      <tp>
        <v>1.5299999999999999E-2</v>
        <stp/>
        <stp>GAMMA</stp>
        <stp>.SPY150417C215</stp>
        <tr r="I70" s="1"/>
      </tp>
      <tp t="s">
        <v>N/A</v>
        <stp/>
        <stp>GAMMA</stp>
        <stp>.SPY150424C226</stp>
        <tr r="I123" s="1"/>
      </tp>
      <tp>
        <v>4.7989999999999998E-2</v>
        <stp/>
        <stp>GAMMA</stp>
        <stp>.SPY150410P213</stp>
        <tr r="T26" s="1"/>
      </tp>
      <tp>
        <v>3.594E-2</v>
        <stp/>
        <stp>GAMMA</stp>
        <stp>.SPY150417P214</stp>
        <tr r="T69" s="1"/>
      </tp>
      <tp t="s">
        <v>N/A</v>
        <stp/>
        <stp>GAMMA</stp>
        <stp>.SPY150424P227</stp>
        <tr r="T124" s="1"/>
      </tp>
      <tp>
        <v>1.0580000000000001E-2</v>
        <stp/>
        <stp>GAMMA</stp>
        <stp>.SPY150410C213</stp>
        <tr r="I26" s="1"/>
      </tp>
      <tp>
        <v>2.2460000000000001E-2</v>
        <stp/>
        <stp>GAMMA</stp>
        <stp>.SPY150417C214</stp>
        <tr r="I69" s="1"/>
      </tp>
      <tp t="s">
        <v>N/A</v>
        <stp/>
        <stp>GAMMA</stp>
        <stp>.SPY150424C227</stp>
        <tr r="I124" s="1"/>
      </tp>
      <tp>
        <v>3.7170000000000002E-2</v>
        <stp/>
        <stp>GAMMA</stp>
        <stp>.SPY150410P214</stp>
        <tr r="T27" s="1"/>
      </tp>
      <tp>
        <v>4.8370000000000003E-2</v>
        <stp/>
        <stp>GAMMA</stp>
        <stp>.SPY150417P213</stp>
        <tr r="T68" s="1"/>
      </tp>
      <tp>
        <v>6.3200000000000001E-3</v>
        <stp/>
        <stp>GAMMA</stp>
        <stp>.SPY150424P220</stp>
        <tr r="T117" s="1"/>
      </tp>
      <tp>
        <v>8.26E-3</v>
        <stp/>
        <stp>GAMMA</stp>
        <stp>.SPY150410C214</stp>
        <tr r="I27" s="1"/>
      </tp>
      <tp>
        <v>3.7929999999999998E-2</v>
        <stp/>
        <stp>GAMMA</stp>
        <stp>.SPY150417C213</stp>
        <tr r="I68" s="1"/>
      </tp>
      <tp>
        <v>4.1099999999999999E-3</v>
        <stp/>
        <stp>GAMMA</stp>
        <stp>.SPY150424C220</stp>
        <tr r="I117" s="1"/>
      </tp>
      <tp>
        <v>3.0210000000000001E-2</v>
        <stp/>
        <stp>GAMMA</stp>
        <stp>.SPY150410P215</stp>
        <tr r="T28" s="1"/>
      </tp>
      <tp>
        <v>6.4810000000000006E-2</v>
        <stp/>
        <stp>GAMMA</stp>
        <stp>.SPY150417P212</stp>
        <tr r="T67" s="1"/>
      </tp>
      <tp t="s">
        <v>N/A</v>
        <stp/>
        <stp>GAMMA</stp>
        <stp>.SPY150424P221</stp>
        <tr r="T118" s="1"/>
      </tp>
      <tp>
        <v>6.4200000000000004E-3</v>
        <stp/>
        <stp>GAMMA</stp>
        <stp>.SPY150410C215</stp>
        <tr r="I28" s="1"/>
      </tp>
      <tp>
        <v>6.157E-2</v>
        <stp/>
        <stp>GAMMA</stp>
        <stp>.SPY150417C212</stp>
        <tr r="I67" s="1"/>
      </tp>
      <tp t="s">
        <v>N/A</v>
        <stp/>
        <stp>GAMMA</stp>
        <stp>.SPY150424C221</stp>
        <tr r="I118" s="1"/>
      </tp>
      <tp>
        <v>2.5409999999999999E-2</v>
        <stp/>
        <stp>GAMMA</stp>
        <stp>.SPY150410P216</stp>
        <tr r="T29" s="1"/>
      </tp>
      <tp>
        <v>8.2110000000000002E-2</v>
        <stp/>
        <stp>GAMMA</stp>
        <stp>.SPY150417P211</stp>
        <tr r="T66" s="1"/>
      </tp>
      <tp t="s">
        <v>N/A</v>
        <stp/>
        <stp>GAMMA</stp>
        <stp>.SPY150424P222</stp>
        <tr r="T119" s="1"/>
      </tp>
      <tp>
        <v>5.1700000000000001E-3</v>
        <stp/>
        <stp>GAMMA</stp>
        <stp>.SPY150410C216</stp>
        <tr r="I29" s="1"/>
      </tp>
      <tp>
        <v>8.6050000000000001E-2</v>
        <stp/>
        <stp>GAMMA</stp>
        <stp>.SPY150417C211</stp>
        <tr r="I66" s="1"/>
      </tp>
      <tp t="s">
        <v>N/A</v>
        <stp/>
        <stp>GAMMA</stp>
        <stp>.SPY150424C222</stp>
        <tr r="I119" s="1"/>
      </tp>
      <tp>
        <v>2.366E-2</v>
        <stp/>
        <stp>GAMMA</stp>
        <stp>.SPY150410P217</stp>
        <tr r="T30" s="1"/>
      </tp>
      <tp>
        <v>9.5210000000000003E-2</v>
        <stp/>
        <stp>GAMMA</stp>
        <stp>.SPY150417P210</stp>
        <tr r="T65" s="1"/>
      </tp>
      <tp t="s">
        <v>N/A</v>
        <stp/>
        <stp>GAMMA</stp>
        <stp>.SPY150424P223</stp>
        <tr r="T120" s="1"/>
      </tp>
      <tp>
        <v>4.2700000000000004E-3</v>
        <stp/>
        <stp>GAMMA</stp>
        <stp>.SPY150410C217</stp>
        <tr r="I30" s="1"/>
      </tp>
      <tp>
        <v>0.10203</v>
        <stp/>
        <stp>GAMMA</stp>
        <stp>.SPY150417C210</stp>
        <tr r="I65" s="1"/>
      </tp>
      <tp t="s">
        <v>N/A</v>
        <stp/>
        <stp>GAMMA</stp>
        <stp>.SPY150424C223</stp>
        <tr r="I120" s="1"/>
      </tp>
      <tp t="s">
        <v>N/A</v>
        <stp/>
        <stp>THETA</stp>
        <stp>.SPY151219C228</stp>
        <tr r="H545" s="1"/>
      </tp>
      <tp>
        <v>-1.7340000000000001E-2</v>
        <stp/>
        <stp>THETA</stp>
        <stp>.SPY151231C200</stp>
        <tr r="H559" s="1"/>
      </tp>
      <tp t="s">
        <v>N/A</v>
        <stp/>
        <stp>THETA</stp>
        <stp>.SPY151219P228</stp>
        <tr r="S545" s="1"/>
      </tp>
      <tp>
        <v>-2.513E-2</v>
        <stp/>
        <stp>THETA</stp>
        <stp>.SPY151231P200</stp>
        <tr r="S559" s="1"/>
      </tp>
      <tp t="s">
        <v>N/A</v>
        <stp/>
        <stp>THETA</stp>
        <stp>.SPY151219C229</stp>
        <tr r="H546" s="1"/>
      </tp>
      <tp>
        <v>-1.7399999999999999E-2</v>
        <stp/>
        <stp>THETA</stp>
        <stp>.SPY151231C201</stp>
        <tr r="H560" s="1"/>
      </tp>
      <tp t="s">
        <v>N/A</v>
        <stp/>
        <stp>THETA</stp>
        <stp>.SPY151219P229</stp>
        <tr r="S546" s="1"/>
      </tp>
      <tp>
        <v>-2.5139999999999999E-2</v>
        <stp/>
        <stp>THETA</stp>
        <stp>.SPY151231P201</stp>
        <tr r="S560" s="1"/>
      </tp>
      <tp>
        <v>-1.738E-2</v>
        <stp/>
        <stp>THETA</stp>
        <stp>.SPY151231C202</stp>
        <tr r="H561" s="1"/>
      </tp>
      <tp>
        <v>-2.5139999999999999E-2</v>
        <stp/>
        <stp>THETA</stp>
        <stp>.SPY151231P202</stp>
        <tr r="S561" s="1"/>
      </tp>
      <tp>
        <v>-1.7350000000000001E-2</v>
        <stp/>
        <stp>THETA</stp>
        <stp>.SPY151231C203</stp>
        <tr r="H562" s="1"/>
      </tp>
      <tp>
        <v>-2.5170000000000001E-2</v>
        <stp/>
        <stp>THETA</stp>
        <stp>.SPY151231P203</stp>
        <tr r="S562" s="1"/>
      </tp>
      <tp>
        <v>-1.7250000000000001E-2</v>
        <stp/>
        <stp>THETA</stp>
        <stp>.SPY151231C204</stp>
        <tr r="H563" s="1"/>
      </tp>
      <tp>
        <v>-2.5139999999999999E-2</v>
        <stp/>
        <stp>THETA</stp>
        <stp>.SPY151231P204</stp>
        <tr r="S563" s="1"/>
      </tp>
      <tp>
        <v>-1.711E-2</v>
        <stp/>
        <stp>THETA</stp>
        <stp>.SPY151231C205</stp>
        <tr r="H564" s="1"/>
      </tp>
      <tp>
        <v>-2.511E-2</v>
        <stp/>
        <stp>THETA</stp>
        <stp>.SPY151231P205</stp>
        <tr r="S564" s="1"/>
      </tp>
      <tp>
        <v>-1.6959999999999999E-2</v>
        <stp/>
        <stp>THETA</stp>
        <stp>.SPY151231C206</stp>
        <tr r="H565" s="1"/>
      </tp>
      <tp>
        <v>-2.503E-2</v>
        <stp/>
        <stp>THETA</stp>
        <stp>.SPY151231P206</stp>
        <tr r="S565" s="1"/>
      </tp>
      <tp>
        <v>-1.6879999999999999E-2</v>
        <stp/>
        <stp>THETA</stp>
        <stp>.SPY151231C207</stp>
        <tr r="H566" s="1"/>
      </tp>
      <tp>
        <v>-2.4930000000000001E-2</v>
        <stp/>
        <stp>THETA</stp>
        <stp>.SPY151231P207</stp>
        <tr r="S566" s="1"/>
      </tp>
      <tp>
        <v>-1.286E-2</v>
        <stp/>
        <stp>THETA</stp>
        <stp>.SPY151219C220</stp>
        <tr r="H537" s="1"/>
      </tp>
      <tp>
        <v>-1.6719999999999999E-2</v>
        <stp/>
        <stp>THETA</stp>
        <stp>.SPY151231C208</stp>
        <tr r="H567" s="1"/>
      </tp>
      <tp>
        <v>-2.1690000000000001E-2</v>
        <stp/>
        <stp>THETA</stp>
        <stp>.SPY151219P220</stp>
        <tr r="S537" s="1"/>
      </tp>
      <tp>
        <v>-2.4799999999999999E-2</v>
        <stp/>
        <stp>THETA</stp>
        <stp>.SPY151231P208</stp>
        <tr r="S567" s="1"/>
      </tp>
      <tp>
        <v>-1.242E-2</v>
        <stp/>
        <stp>THETA</stp>
        <stp>.SPY151219C221</stp>
        <tr r="H538" s="1"/>
      </tp>
      <tp>
        <v>-1.6539999999999999E-2</v>
        <stp/>
        <stp>THETA</stp>
        <stp>.SPY151231C209</stp>
        <tr r="H568" s="1"/>
      </tp>
      <tp>
        <v>-2.1299999999999999E-2</v>
        <stp/>
        <stp>THETA</stp>
        <stp>.SPY151219P221</stp>
        <tr r="S538" s="1"/>
      </tp>
      <tp>
        <v>-2.4639999999999999E-2</v>
        <stp/>
        <stp>THETA</stp>
        <stp>.SPY151231P209</stp>
        <tr r="S568" s="1"/>
      </tp>
      <tp>
        <v>-1.183E-2</v>
        <stp/>
        <stp>THETA</stp>
        <stp>.SPY151219C222</stp>
        <tr r="H539" s="1"/>
      </tp>
      <tp>
        <v>-2.0830000000000001E-2</v>
        <stp/>
        <stp>THETA</stp>
        <stp>.SPY151219P222</stp>
        <tr r="S539" s="1"/>
      </tp>
      <tp>
        <v>-1.1220000000000001E-2</v>
        <stp/>
        <stp>THETA</stp>
        <stp>.SPY151219C223</stp>
        <tr r="H540" s="1"/>
      </tp>
      <tp>
        <v>-2.0320000000000001E-2</v>
        <stp/>
        <stp>THETA</stp>
        <stp>.SPY151219P223</stp>
        <tr r="S540" s="1"/>
      </tp>
      <tp>
        <v>-1.047E-2</v>
        <stp/>
        <stp>THETA</stp>
        <stp>.SPY151219C224</stp>
        <tr r="H541" s="1"/>
      </tp>
      <tp>
        <v>-1.9820000000000001E-2</v>
        <stp/>
        <stp>THETA</stp>
        <stp>.SPY151219P224</stp>
        <tr r="S541" s="1"/>
      </tp>
      <tp>
        <v>-9.8799999999999999E-3</v>
        <stp/>
        <stp>THETA</stp>
        <stp>.SPY151219C225</stp>
        <tr r="H542" s="1"/>
      </tp>
      <tp>
        <v>-1.915E-2</v>
        <stp/>
        <stp>THETA</stp>
        <stp>.SPY151219P225</stp>
        <tr r="S542" s="1"/>
      </tp>
      <tp t="s">
        <v>N/A</v>
        <stp/>
        <stp>THETA</stp>
        <stp>.SPY151219C226</stp>
        <tr r="H543" s="1"/>
      </tp>
      <tp t="s">
        <v>N/A</v>
        <stp/>
        <stp>THETA</stp>
        <stp>.SPY151219P226</stp>
        <tr r="S543" s="1"/>
      </tp>
      <tp t="s">
        <v>N/A</v>
        <stp/>
        <stp>THETA</stp>
        <stp>.SPY151219C227</stp>
        <tr r="H544" s="1"/>
      </tp>
      <tp t="s">
        <v>N/A</v>
        <stp/>
        <stp>THETA</stp>
        <stp>.SPY151219P227</stp>
        <tr r="S544" s="1"/>
      </tp>
      <tp>
        <v>-1.6320000000000001E-2</v>
        <stp/>
        <stp>THETA</stp>
        <stp>.SPY151231C210</stp>
        <tr r="H569" s="1"/>
      </tp>
      <tp>
        <v>-2.4469999999999999E-2</v>
        <stp/>
        <stp>THETA</stp>
        <stp>.SPY151231P210</stp>
        <tr r="S569" s="1"/>
      </tp>
      <tp>
        <v>-1.6080000000000001E-2</v>
        <stp/>
        <stp>THETA</stp>
        <stp>.SPY151231C211</stp>
        <tr r="H570" s="1"/>
      </tp>
      <tp>
        <v>-2.4250000000000001E-2</v>
        <stp/>
        <stp>THETA</stp>
        <stp>.SPY151231P211</stp>
        <tr r="S570" s="1"/>
      </tp>
      <tp>
        <v>-1.5859999999999999E-2</v>
        <stp/>
        <stp>THETA</stp>
        <stp>.SPY151231C212</stp>
        <tr r="H571" s="1"/>
      </tp>
      <tp>
        <v>-2.4150000000000001E-2</v>
        <stp/>
        <stp>THETA</stp>
        <stp>.SPY151231P212</stp>
        <tr r="S571" s="1"/>
      </tp>
      <tp>
        <v>-1.55E-2</v>
        <stp/>
        <stp>THETA</stp>
        <stp>.SPY151231C213</stp>
        <tr r="H572" s="1"/>
      </tp>
      <tp>
        <v>-2.3769999999999999E-2</v>
        <stp/>
        <stp>THETA</stp>
        <stp>.SPY151231P213</stp>
        <tr r="S572" s="1"/>
      </tp>
      <tp>
        <v>-1.5180000000000001E-2</v>
        <stp/>
        <stp>THETA</stp>
        <stp>.SPY151231C214</stp>
        <tr r="H573" s="1"/>
      </tp>
      <tp>
        <v>-2.3519999999999999E-2</v>
        <stp/>
        <stp>THETA</stp>
        <stp>.SPY151231P214</stp>
        <tr r="S573" s="1"/>
      </tp>
      <tp>
        <v>-1.49E-2</v>
        <stp/>
        <stp>THETA</stp>
        <stp>.SPY151231C215</stp>
        <tr r="H574" s="1"/>
      </tp>
      <tp>
        <v>-2.3179999999999999E-2</v>
        <stp/>
        <stp>THETA</stp>
        <stp>.SPY151231P215</stp>
        <tr r="S574" s="1"/>
      </tp>
      <tp>
        <v>-1.4449999999999999E-2</v>
        <stp/>
        <stp>THETA</stp>
        <stp>.SPY151231C216</stp>
        <tr r="H575" s="1"/>
      </tp>
      <tp>
        <v>-2.291E-2</v>
        <stp/>
        <stp>THETA</stp>
        <stp>.SPY151231P216</stp>
        <tr r="S575" s="1"/>
      </tp>
      <tp>
        <v>-1.4080000000000001E-2</v>
        <stp/>
        <stp>THETA</stp>
        <stp>.SPY151231C217</stp>
        <tr r="H576" s="1"/>
      </tp>
      <tp>
        <v>-2.2550000000000001E-2</v>
        <stp/>
        <stp>THETA</stp>
        <stp>.SPY151231P217</stp>
        <tr r="S576" s="1"/>
      </tp>
      <tp>
        <v>-1.359E-2</v>
        <stp/>
        <stp>THETA</stp>
        <stp>.SPY151231C218</stp>
        <tr r="H577" s="1"/>
      </tp>
      <tp>
        <v>-2.2159999999999999E-2</v>
        <stp/>
        <stp>THETA</stp>
        <stp>.SPY151231P218</stp>
        <tr r="S577" s="1"/>
      </tp>
      <tp>
        <v>-1.3140000000000001E-2</v>
        <stp/>
        <stp>THETA</stp>
        <stp>.SPY151231C219</stp>
        <tr r="H578" s="1"/>
      </tp>
      <tp>
        <v>-2.1760000000000002E-2</v>
        <stp/>
        <stp>THETA</stp>
        <stp>.SPY151231P219</stp>
        <tr r="S578" s="1"/>
      </tp>
      <tp>
        <v>-1.728E-2</v>
        <stp/>
        <stp>THETA</stp>
        <stp>.SPY151219C208</stp>
        <tr r="H525" s="1"/>
      </tp>
      <tp>
        <v>-1.261E-2</v>
        <stp/>
        <stp>THETA</stp>
        <stp>.SPY151231C220</stp>
        <tr r="H579" s="1"/>
      </tp>
      <tp>
        <v>-2.5360000000000001E-2</v>
        <stp/>
        <stp>THETA</stp>
        <stp>.SPY151219P208</stp>
        <tr r="S525" s="1"/>
      </tp>
      <tp>
        <v>-2.1340000000000001E-2</v>
        <stp/>
        <stp>THETA</stp>
        <stp>.SPY151231P220</stp>
        <tr r="S579" s="1"/>
      </tp>
      <tp>
        <v>-1.7059999999999999E-2</v>
        <stp/>
        <stp>THETA</stp>
        <stp>.SPY151219C209</stp>
        <tr r="H526" s="1"/>
      </tp>
      <tp>
        <v>-1.2200000000000001E-2</v>
        <stp/>
        <stp>THETA</stp>
        <stp>.SPY151231C221</stp>
        <tr r="H580" s="1"/>
      </tp>
      <tp>
        <v>-2.52E-2</v>
        <stp/>
        <stp>THETA</stp>
        <stp>.SPY151219P209</stp>
        <tr r="S526" s="1"/>
      </tp>
      <tp>
        <v>-2.087E-2</v>
        <stp/>
        <stp>THETA</stp>
        <stp>.SPY151231P221</stp>
        <tr r="S580" s="1"/>
      </tp>
      <tp>
        <v>-1.1679999999999999E-2</v>
        <stp/>
        <stp>THETA</stp>
        <stp>.SPY151231C222</stp>
        <tr r="H581" s="1"/>
      </tp>
      <tp>
        <v>-2.0410000000000001E-2</v>
        <stp/>
        <stp>THETA</stp>
        <stp>.SPY151231P222</stp>
        <tr r="S581" s="1"/>
      </tp>
      <tp>
        <v>-1.115E-2</v>
        <stp/>
        <stp>THETA</stp>
        <stp>.SPY151231C223</stp>
        <tr r="H582" s="1"/>
      </tp>
      <tp>
        <v>-1.992E-2</v>
        <stp/>
        <stp>THETA</stp>
        <stp>.SPY151231P223</stp>
        <tr r="S582" s="1"/>
      </tp>
      <tp>
        <v>-1.057E-2</v>
        <stp/>
        <stp>THETA</stp>
        <stp>.SPY151231C224</stp>
        <tr r="H583" s="1"/>
      </tp>
      <tp>
        <v>-1.932E-2</v>
        <stp/>
        <stp>THETA</stp>
        <stp>.SPY151231P224</stp>
        <tr r="S583" s="1"/>
      </tp>
      <tp>
        <v>-9.9500000000000005E-3</v>
        <stp/>
        <stp>THETA</stp>
        <stp>.SPY151231C225</stp>
        <tr r="H584" s="1"/>
      </tp>
      <tp>
        <v>-1.8960000000000001E-2</v>
        <stp/>
        <stp>THETA</stp>
        <stp>.SPY151231P225</stp>
        <tr r="S584" s="1"/>
      </tp>
      <tp t="s">
        <v>N/A</v>
        <stp/>
        <stp>THETA</stp>
        <stp>.SPY151231C226</stp>
        <tr r="H585" s="1"/>
      </tp>
      <tp t="s">
        <v>N/A</v>
        <stp/>
        <stp>THETA</stp>
        <stp>.SPY151231P226</stp>
        <tr r="S585" s="1"/>
      </tp>
      <tp t="s">
        <v>N/A</v>
        <stp/>
        <stp>THETA</stp>
        <stp>.SPY151231C227</stp>
        <tr r="H586" s="1"/>
      </tp>
      <tp t="s">
        <v>N/A</v>
        <stp/>
        <stp>THETA</stp>
        <stp>.SPY151231P227</stp>
        <tr r="S586" s="1"/>
      </tp>
      <tp>
        <v>-1.789E-2</v>
        <stp/>
        <stp>THETA</stp>
        <stp>.SPY151219C200</stp>
        <tr r="H517" s="1"/>
      </tp>
      <tp t="s">
        <v>N/A</v>
        <stp/>
        <stp>THETA</stp>
        <stp>.SPY151231C228</stp>
        <tr r="H587" s="1"/>
      </tp>
      <tp>
        <v>-2.5700000000000001E-2</v>
        <stp/>
        <stp>THETA</stp>
        <stp>.SPY151219P200</stp>
        <tr r="S517" s="1"/>
      </tp>
      <tp t="s">
        <v>N/A</v>
        <stp/>
        <stp>THETA</stp>
        <stp>.SPY151231P228</stp>
        <tr r="S587" s="1"/>
      </tp>
      <tp>
        <v>-1.787E-2</v>
        <stp/>
        <stp>THETA</stp>
        <stp>.SPY151219C201</stp>
        <tr r="H518" s="1"/>
      </tp>
      <tp t="s">
        <v>N/A</v>
        <stp/>
        <stp>THETA</stp>
        <stp>.SPY151231C229</stp>
        <tr r="H588" s="1"/>
      </tp>
      <tp>
        <v>-2.5729999999999999E-2</v>
        <stp/>
        <stp>THETA</stp>
        <stp>.SPY151219P201</stp>
        <tr r="S518" s="1"/>
      </tp>
      <tp t="s">
        <v>N/A</v>
        <stp/>
        <stp>THETA</stp>
        <stp>.SPY151231P229</stp>
        <tr r="S588" s="1"/>
      </tp>
      <tp>
        <v>-1.7930000000000001E-2</v>
        <stp/>
        <stp>THETA</stp>
        <stp>.SPY151219C202</stp>
        <tr r="H519" s="1"/>
      </tp>
      <tp>
        <v>-2.5749999999999999E-2</v>
        <stp/>
        <stp>THETA</stp>
        <stp>.SPY151219P202</stp>
        <tr r="S519" s="1"/>
      </tp>
      <tp>
        <v>-1.789E-2</v>
        <stp/>
        <stp>THETA</stp>
        <stp>.SPY151219C203</stp>
        <tr r="H520" s="1"/>
      </tp>
      <tp>
        <v>-2.5749999999999999E-2</v>
        <stp/>
        <stp>THETA</stp>
        <stp>.SPY151219P203</stp>
        <tr r="S520" s="1"/>
      </tp>
      <tp>
        <v>-1.78E-2</v>
        <stp/>
        <stp>THETA</stp>
        <stp>.SPY151219C204</stp>
        <tr r="H521" s="1"/>
      </tp>
      <tp>
        <v>-2.5739999999999999E-2</v>
        <stp/>
        <stp>THETA</stp>
        <stp>.SPY151219P204</stp>
        <tr r="S521" s="1"/>
      </tp>
      <tp>
        <v>-1.7649999999999999E-2</v>
        <stp/>
        <stp>THETA</stp>
        <stp>.SPY151219C205</stp>
        <tr r="H522" s="1"/>
      </tp>
      <tp>
        <v>-2.5700000000000001E-2</v>
        <stp/>
        <stp>THETA</stp>
        <stp>.SPY151219P205</stp>
        <tr r="S522" s="1"/>
      </tp>
      <tp>
        <v>-1.7569999999999999E-2</v>
        <stp/>
        <stp>THETA</stp>
        <stp>.SPY151219C206</stp>
        <tr r="H523" s="1"/>
      </tp>
      <tp>
        <v>-2.5600000000000001E-2</v>
        <stp/>
        <stp>THETA</stp>
        <stp>.SPY151219P206</stp>
        <tr r="S523" s="1"/>
      </tp>
      <tp>
        <v>-1.7420000000000001E-2</v>
        <stp/>
        <stp>THETA</stp>
        <stp>.SPY151219C207</stp>
        <tr r="H524" s="1"/>
      </tp>
      <tp>
        <v>-2.5510000000000001E-2</v>
        <stp/>
        <stp>THETA</stp>
        <stp>.SPY151219P207</stp>
        <tr r="S524" s="1"/>
      </tp>
      <tp>
        <v>-1.389E-2</v>
        <stp/>
        <stp>THETA</stp>
        <stp>.SPY151219C218</stp>
        <tr r="H535" s="1"/>
      </tp>
      <tp>
        <v>-2.264E-2</v>
        <stp/>
        <stp>THETA</stp>
        <stp>.SPY151219P218</stp>
        <tr r="S535" s="1"/>
      </tp>
      <tp>
        <v>-1.34E-2</v>
        <stp/>
        <stp>THETA</stp>
        <stp>.SPY151219C219</stp>
        <tr r="H536" s="1"/>
      </tp>
      <tp>
        <v>-2.2210000000000001E-2</v>
        <stp/>
        <stp>THETA</stp>
        <stp>.SPY151219P219</stp>
        <tr r="S536" s="1"/>
      </tp>
      <tp>
        <v>-1.677E-2</v>
        <stp/>
        <stp>THETA</stp>
        <stp>.SPY151219C210</stp>
        <tr r="H527" s="1"/>
      </tp>
      <tp>
        <v>-2.503E-2</v>
        <stp/>
        <stp>THETA</stp>
        <stp>.SPY151219P210</stp>
        <tr r="S527" s="1"/>
      </tp>
      <tp>
        <v>-1.6539999999999999E-2</v>
        <stp/>
        <stp>THETA</stp>
        <stp>.SPY151219C211</stp>
        <tr r="H528" s="1"/>
      </tp>
      <tp>
        <v>-2.4819999999999998E-2</v>
        <stp/>
        <stp>THETA</stp>
        <stp>.SPY151219P211</stp>
        <tr r="S528" s="1"/>
      </tp>
      <tp>
        <v>-1.6250000000000001E-2</v>
        <stp/>
        <stp>THETA</stp>
        <stp>.SPY151219C212</stp>
        <tr r="H529" s="1"/>
      </tp>
      <tp>
        <v>-2.4559999999999998E-2</v>
        <stp/>
        <stp>THETA</stp>
        <stp>.SPY151219P212</stp>
        <tr r="S529" s="1"/>
      </tp>
      <tp>
        <v>-1.592E-2</v>
        <stp/>
        <stp>THETA</stp>
        <stp>.SPY151219C213</stp>
        <tr r="H530" s="1"/>
      </tp>
      <tp>
        <v>-2.435E-2</v>
        <stp/>
        <stp>THETA</stp>
        <stp>.SPY151219P213</stp>
        <tr r="S530" s="1"/>
      </tp>
      <tp>
        <v>-1.5559999999999999E-2</v>
        <stp/>
        <stp>THETA</stp>
        <stp>.SPY151219C214</stp>
        <tr r="H531" s="1"/>
      </tp>
      <tp>
        <v>-2.4060000000000002E-2</v>
        <stp/>
        <stp>THETA</stp>
        <stp>.SPY151219P214</stp>
        <tr r="S531" s="1"/>
      </tp>
      <tp>
        <v>-1.5180000000000001E-2</v>
        <stp/>
        <stp>THETA</stp>
        <stp>.SPY151219C215</stp>
        <tr r="H532" s="1"/>
      </tp>
      <tp>
        <v>-2.3740000000000001E-2</v>
        <stp/>
        <stp>THETA</stp>
        <stp>.SPY151219P215</stp>
        <tr r="S532" s="1"/>
      </tp>
      <tp>
        <v>-1.4789999999999999E-2</v>
        <stp/>
        <stp>THETA</stp>
        <stp>.SPY151219C216</stp>
        <tr r="H533" s="1"/>
      </tp>
      <tp>
        <v>-2.3400000000000001E-2</v>
        <stp/>
        <stp>THETA</stp>
        <stp>.SPY151219P216</stp>
        <tr r="S533" s="1"/>
      </tp>
      <tp>
        <v>-1.435E-2</v>
        <stp/>
        <stp>THETA</stp>
        <stp>.SPY151219C217</stp>
        <tr r="H534" s="1"/>
      </tp>
      <tp>
        <v>-2.3019999999999999E-2</v>
        <stp/>
        <stp>THETA</stp>
        <stp>.SPY151219P217</stp>
        <tr r="S534" s="1"/>
      </tp>
      <tp t="s">
        <v>N/A</v>
        <stp/>
        <stp>THETA</stp>
        <stp>.SPY160115C197</stp>
        <tr r="H598" s="1"/>
      </tp>
      <tp t="s">
        <v>N/A</v>
        <stp/>
        <stp>THETA</stp>
        <stp>.SPY160115P197</stp>
        <tr r="S598" s="1"/>
      </tp>
      <tp t="s">
        <v>N/A</v>
        <stp/>
        <stp>THETA</stp>
        <stp>.SPY160115C196</stp>
        <tr r="H597" s="1"/>
      </tp>
      <tp t="s">
        <v>N/A</v>
        <stp/>
        <stp>THETA</stp>
        <stp>.SPY160115P196</stp>
        <tr r="S597" s="1"/>
      </tp>
      <tp>
        <v>-1.635E-2</v>
        <stp/>
        <stp>THETA</stp>
        <stp>.SPY160115C195</stp>
        <tr r="H596" s="1"/>
      </tp>
      <tp>
        <v>-2.3959999999999999E-2</v>
        <stp/>
        <stp>THETA</stp>
        <stp>.SPY160115P195</stp>
        <tr r="S596" s="1"/>
      </tp>
      <tp t="s">
        <v>N/A</v>
        <stp/>
        <stp>THETA</stp>
        <stp>.SPY160115C194</stp>
        <tr r="H595" s="1"/>
      </tp>
      <tp t="s">
        <v>N/A</v>
        <stp/>
        <stp>THETA</stp>
        <stp>.SPY160115P194</stp>
        <tr r="S595" s="1"/>
      </tp>
      <tp t="s">
        <v>N/A</v>
        <stp/>
        <stp>THETA</stp>
        <stp>.SPY160115C193</stp>
        <tr r="H594" s="1"/>
      </tp>
      <tp t="s">
        <v>N/A</v>
        <stp/>
        <stp>THETA</stp>
        <stp>.SPY160115P193</stp>
        <tr r="S594" s="1"/>
      </tp>
      <tp t="s">
        <v>N/A</v>
        <stp/>
        <stp>THETA</stp>
        <stp>.SPY160115C192</stp>
        <tr r="H593" s="1"/>
      </tp>
      <tp t="s">
        <v>N/A</v>
        <stp/>
        <stp>THETA</stp>
        <stp>.SPY160115P192</stp>
        <tr r="S593" s="1"/>
      </tp>
      <tp t="s">
        <v>N/A</v>
        <stp/>
        <stp>THETA</stp>
        <stp>.SPY160115C191</stp>
        <tr r="H592" s="1"/>
      </tp>
      <tp t="s">
        <v>N/A</v>
        <stp/>
        <stp>THETA</stp>
        <stp>.SPY160115P191</stp>
        <tr r="S592" s="1"/>
      </tp>
      <tp>
        <v>-1.5939999999999999E-2</v>
        <stp/>
        <stp>THETA</stp>
        <stp>.SPY160115C190</stp>
        <tr r="H591" s="1"/>
      </tp>
      <tp>
        <v>-2.3040000000000001E-2</v>
        <stp/>
        <stp>THETA</stp>
        <stp>.SPY160115P190</stp>
        <tr r="S591" s="1"/>
      </tp>
      <tp>
        <v>-1.6709999999999999E-2</v>
        <stp/>
        <stp>THETA</stp>
        <stp>.SPY160115C199</stp>
        <tr r="H600" s="1"/>
      </tp>
      <tp>
        <v>-2.4340000000000001E-2</v>
        <stp/>
        <stp>THETA</stp>
        <stp>.SPY160115P199</stp>
        <tr r="S600" s="1"/>
      </tp>
      <tp>
        <v>-1.6629999999999999E-2</v>
        <stp/>
        <stp>THETA</stp>
        <stp>.SPY160115C198</stp>
        <tr r="H599" s="1"/>
      </tp>
      <tp>
        <v>-2.427E-2</v>
        <stp/>
        <stp>THETA</stp>
        <stp>.SPY160115P198</stp>
        <tr r="S599" s="1"/>
      </tp>
      <tp>
        <v>1.4319999999999999E-2</v>
        <stp/>
        <stp>GAMMA</stp>
        <stp>.SPY150930P198</stp>
        <tr r="T473" s="1"/>
      </tp>
      <tp>
        <v>1.507E-2</v>
        <stp/>
        <stp>GAMMA</stp>
        <stp>.SPY150930C198</stp>
        <tr r="I473" s="1"/>
      </tp>
      <tp>
        <v>1.472E-2</v>
        <stp/>
        <stp>GAMMA</stp>
        <stp>.SPY150930P199</stp>
        <tr r="T474" s="1"/>
      </tp>
      <tp>
        <v>1.554E-2</v>
        <stp/>
        <stp>GAMMA</stp>
        <stp>.SPY150930C199</stp>
        <tr r="I474" s="1"/>
      </tp>
      <tp>
        <v>1.11E-2</v>
        <stp/>
        <stp>GAMMA</stp>
        <stp>.SPY150930P190</stp>
        <tr r="T465" s="1"/>
      </tp>
      <tp>
        <v>1.1860000000000001E-2</v>
        <stp/>
        <stp>GAMMA</stp>
        <stp>.SPY150930C190</stp>
        <tr r="I465" s="1"/>
      </tp>
      <tp>
        <v>1.1480000000000001E-2</v>
        <stp/>
        <stp>GAMMA</stp>
        <stp>.SPY150930P191</stp>
        <tr r="T466" s="1"/>
      </tp>
      <tp>
        <v>1.222E-2</v>
        <stp/>
        <stp>GAMMA</stp>
        <stp>.SPY150930C191</stp>
        <tr r="I466" s="1"/>
      </tp>
      <tp>
        <v>1.188E-2</v>
        <stp/>
        <stp>GAMMA</stp>
        <stp>.SPY150930P192</stp>
        <tr r="T467" s="1"/>
      </tp>
      <tp>
        <v>1.2659999999999999E-2</v>
        <stp/>
        <stp>GAMMA</stp>
        <stp>.SPY150930C192</stp>
        <tr r="I467" s="1"/>
      </tp>
      <tp>
        <v>1.227E-2</v>
        <stp/>
        <stp>GAMMA</stp>
        <stp>.SPY150930P193</stp>
        <tr r="T468" s="1"/>
      </tp>
      <tp>
        <v>1.3089999999999999E-2</v>
        <stp/>
        <stp>GAMMA</stp>
        <stp>.SPY150930C193</stp>
        <tr r="I468" s="1"/>
      </tp>
      <tp>
        <v>1.2670000000000001E-2</v>
        <stp/>
        <stp>GAMMA</stp>
        <stp>.SPY150930P194</stp>
        <tr r="T469" s="1"/>
      </tp>
      <tp>
        <v>1.346E-2</v>
        <stp/>
        <stp>GAMMA</stp>
        <stp>.SPY150930C194</stp>
        <tr r="I469" s="1"/>
      </tp>
      <tp>
        <v>1.308E-2</v>
        <stp/>
        <stp>GAMMA</stp>
        <stp>.SPY150930P195</stp>
        <tr r="T470" s="1"/>
      </tp>
      <tp>
        <v>1.391E-2</v>
        <stp/>
        <stp>GAMMA</stp>
        <stp>.SPY150930C195</stp>
        <tr r="I470" s="1"/>
      </tp>
      <tp>
        <v>1.349E-2</v>
        <stp/>
        <stp>GAMMA</stp>
        <stp>.SPY150930P196</stp>
        <tr r="T471" s="1"/>
      </tp>
      <tp>
        <v>1.4250000000000001E-2</v>
        <stp/>
        <stp>GAMMA</stp>
        <stp>.SPY150930C196</stp>
        <tr r="I471" s="1"/>
      </tp>
      <tp>
        <v>1.391E-2</v>
        <stp/>
        <stp>GAMMA</stp>
        <stp>.SPY150930P197</stp>
        <tr r="T472" s="1"/>
      </tp>
      <tp>
        <v>1.469E-2</v>
        <stp/>
        <stp>GAMMA</stp>
        <stp>.SPY150930C197</stp>
        <tr r="I472" s="1"/>
      </tp>
      <tp>
        <v>1.129E-2</v>
        <stp/>
        <stp>GAMMA</stp>
        <stp>.SPY150918P190</stp>
        <tr r="T423" s="1"/>
      </tp>
      <tp>
        <v>1.1950000000000001E-2</v>
        <stp/>
        <stp>GAMMA</stp>
        <stp>.SPY150918C190</stp>
        <tr r="I423" s="1"/>
      </tp>
      <tp>
        <v>1.1690000000000001E-2</v>
        <stp/>
        <stp>GAMMA</stp>
        <stp>.SPY150918P191</stp>
        <tr r="T424" s="1"/>
      </tp>
      <tp>
        <v>1.2449999999999999E-2</v>
        <stp/>
        <stp>GAMMA</stp>
        <stp>.SPY150918C191</stp>
        <tr r="I424" s="1"/>
      </tp>
      <tp>
        <v>1.2109999999999999E-2</v>
        <stp/>
        <stp>GAMMA</stp>
        <stp>.SPY150918P192</stp>
        <tr r="T425" s="1"/>
      </tp>
      <tp>
        <v>1.286E-2</v>
        <stp/>
        <stp>GAMMA</stp>
        <stp>.SPY150918C192</stp>
        <tr r="I425" s="1"/>
      </tp>
      <tp>
        <v>1.2529999999999999E-2</v>
        <stp/>
        <stp>GAMMA</stp>
        <stp>.SPY150918P193</stp>
        <tr r="T426" s="1"/>
      </tp>
      <tp>
        <v>1.3259999999999999E-2</v>
        <stp/>
        <stp>GAMMA</stp>
        <stp>.SPY150918C193</stp>
        <tr r="I426" s="1"/>
      </tp>
      <tp>
        <v>1.2959999999999999E-2</v>
        <stp/>
        <stp>GAMMA</stp>
        <stp>.SPY150918P194</stp>
        <tr r="T427" s="1"/>
      </tp>
      <tp>
        <v>1.372E-2</v>
        <stp/>
        <stp>GAMMA</stp>
        <stp>.SPY150918C194</stp>
        <tr r="I427" s="1"/>
      </tp>
      <tp>
        <v>1.34E-2</v>
        <stp/>
        <stp>GAMMA</stp>
        <stp>.SPY150918P195</stp>
        <tr r="T428" s="1"/>
      </tp>
      <tp>
        <v>1.417E-2</v>
        <stp/>
        <stp>GAMMA</stp>
        <stp>.SPY150918C195</stp>
        <tr r="I428" s="1"/>
      </tp>
      <tp>
        <v>1.383E-2</v>
        <stp/>
        <stp>GAMMA</stp>
        <stp>.SPY150918P196</stp>
        <tr r="T429" s="1"/>
      </tp>
      <tp>
        <v>1.46E-2</v>
        <stp/>
        <stp>GAMMA</stp>
        <stp>.SPY150918C196</stp>
        <tr r="I429" s="1"/>
      </tp>
      <tp>
        <v>1.427E-2</v>
        <stp/>
        <stp>GAMMA</stp>
        <stp>.SPY150918P197</stp>
        <tr r="T430" s="1"/>
      </tp>
      <tp>
        <v>1.503E-2</v>
        <stp/>
        <stp>GAMMA</stp>
        <stp>.SPY150918C197</stp>
        <tr r="I430" s="1"/>
      </tp>
      <tp>
        <v>1.4710000000000001E-2</v>
        <stp/>
        <stp>GAMMA</stp>
        <stp>.SPY150918P198</stp>
        <tr r="T431" s="1"/>
      </tp>
      <tp>
        <v>1.546E-2</v>
        <stp/>
        <stp>GAMMA</stp>
        <stp>.SPY150918C198</stp>
        <tr r="I431" s="1"/>
      </tp>
      <tp>
        <v>1.515E-2</v>
        <stp/>
        <stp>GAMMA</stp>
        <stp>.SPY150918P199</stp>
        <tr r="T432" s="1"/>
      </tp>
      <tp>
        <v>1.5959999999999998E-2</v>
        <stp/>
        <stp>GAMMA</stp>
        <stp>.SPY150918C199</stp>
        <tr r="I432" s="1"/>
      </tp>
      <tp>
        <v>1.7850000000000001E-2</v>
        <stp/>
        <stp>GAMMA</stp>
        <stp>.SPY150918P220</stp>
        <tr r="T453" s="1"/>
      </tp>
      <tp>
        <v>1.804E-2</v>
        <stp/>
        <stp>GAMMA</stp>
        <stp>.SPY150930P208</stp>
        <tr r="T483" s="1"/>
      </tp>
      <tp>
        <v>1.8530000000000001E-2</v>
        <stp/>
        <stp>GAMMA</stp>
        <stp>.SPY150918C220</stp>
        <tr r="I453" s="1"/>
      </tp>
      <tp>
        <v>1.8800000000000001E-2</v>
        <stp/>
        <stp>GAMMA</stp>
        <stp>.SPY150930C208</stp>
        <tr r="I483" s="1"/>
      </tp>
      <tp t="s">
        <v>N/A</v>
        <stp/>
        <stp>GAMMA</stp>
        <stp>.SPY150918P221</stp>
        <tr r="T454" s="1"/>
      </tp>
      <tp>
        <v>1.8329999999999999E-2</v>
        <stp/>
        <stp>GAMMA</stp>
        <stp>.SPY150930P209</stp>
        <tr r="T484" s="1"/>
      </tp>
      <tp t="s">
        <v>N/A</v>
        <stp/>
        <stp>GAMMA</stp>
        <stp>.SPY150918C221</stp>
        <tr r="I454" s="1"/>
      </tp>
      <tp>
        <v>1.908E-2</v>
        <stp/>
        <stp>GAMMA</stp>
        <stp>.SPY150930C209</stp>
        <tr r="I484" s="1"/>
      </tp>
      <tp t="s">
        <v>N/A</v>
        <stp/>
        <stp>GAMMA</stp>
        <stp>.SPY150918P222</stp>
        <tr r="T455" s="1"/>
      </tp>
      <tp t="s">
        <v>N/A</v>
        <stp/>
        <stp>GAMMA</stp>
        <stp>.SPY150918C222</stp>
        <tr r="I455" s="1"/>
      </tp>
      <tp t="s">
        <v>N/A</v>
        <stp/>
        <stp>GAMMA</stp>
        <stp>.SPY150918P223</stp>
        <tr r="T456" s="1"/>
      </tp>
      <tp t="s">
        <v>N/A</v>
        <stp/>
        <stp>GAMMA</stp>
        <stp>.SPY150918C223</stp>
        <tr r="I456" s="1"/>
      </tp>
      <tp t="s">
        <v>N/A</v>
        <stp/>
        <stp>GAMMA</stp>
        <stp>.SPY150918P224</stp>
        <tr r="T457" s="1"/>
      </tp>
      <tp t="s">
        <v>N/A</v>
        <stp/>
        <stp>GAMMA</stp>
        <stp>.SPY150918C224</stp>
        <tr r="I457" s="1"/>
      </tp>
      <tp>
        <v>1.418E-2</v>
        <stp/>
        <stp>GAMMA</stp>
        <stp>.SPY150918P225</stp>
        <tr r="T458" s="1"/>
      </tp>
      <tp>
        <v>1.3939999999999999E-2</v>
        <stp/>
        <stp>GAMMA</stp>
        <stp>.SPY150918C225</stp>
        <tr r="I458" s="1"/>
      </tp>
      <tp t="s">
        <v>N/A</v>
        <stp/>
        <stp>GAMMA</stp>
        <stp>.SPY150918P226</stp>
        <tr r="T459" s="1"/>
      </tp>
      <tp t="s">
        <v>N/A</v>
        <stp/>
        <stp>GAMMA</stp>
        <stp>.SPY150918C226</stp>
        <tr r="I459" s="1"/>
      </tp>
      <tp t="s">
        <v>N/A</v>
        <stp/>
        <stp>GAMMA</stp>
        <stp>.SPY150918P227</stp>
        <tr r="T460" s="1"/>
      </tp>
      <tp t="s">
        <v>N/A</v>
        <stp/>
        <stp>GAMMA</stp>
        <stp>.SPY150918C227</stp>
        <tr r="I460" s="1"/>
      </tp>
      <tp t="s">
        <v>N/A</v>
        <stp/>
        <stp>GAMMA</stp>
        <stp>.SPY150918P228</stp>
        <tr r="T461" s="1"/>
      </tp>
      <tp>
        <v>1.5129999999999999E-2</v>
        <stp/>
        <stp>GAMMA</stp>
        <stp>.SPY150930P200</stp>
        <tr r="T475" s="1"/>
      </tp>
      <tp t="s">
        <v>N/A</v>
        <stp/>
        <stp>GAMMA</stp>
        <stp>.SPY150918C228</stp>
        <tr r="I461" s="1"/>
      </tp>
      <tp>
        <v>1.5949999999999999E-2</v>
        <stp/>
        <stp>GAMMA</stp>
        <stp>.SPY150930C200</stp>
        <tr r="I475" s="1"/>
      </tp>
      <tp t="s">
        <v>N/A</v>
        <stp/>
        <stp>GAMMA</stp>
        <stp>.SPY150918P229</stp>
        <tr r="T462" s="1"/>
      </tp>
      <tp>
        <v>1.554E-2</v>
        <stp/>
        <stp>GAMMA</stp>
        <stp>.SPY150930P201</stp>
        <tr r="T476" s="1"/>
      </tp>
      <tp t="s">
        <v>N/A</v>
        <stp/>
        <stp>GAMMA</stp>
        <stp>.SPY150918C229</stp>
        <tr r="I462" s="1"/>
      </tp>
      <tp>
        <v>1.636E-2</v>
        <stp/>
        <stp>GAMMA</stp>
        <stp>.SPY150930C201</stp>
        <tr r="I476" s="1"/>
      </tp>
      <tp>
        <v>1.5949999999999999E-2</v>
        <stp/>
        <stp>GAMMA</stp>
        <stp>.SPY150930P202</stp>
        <tr r="T477" s="1"/>
      </tp>
      <tp>
        <v>1.6729999999999998E-2</v>
        <stp/>
        <stp>GAMMA</stp>
        <stp>.SPY150930C202</stp>
        <tr r="I477" s="1"/>
      </tp>
      <tp>
        <v>1.6330000000000001E-2</v>
        <stp/>
        <stp>GAMMA</stp>
        <stp>.SPY150930P203</stp>
        <tr r="T478" s="1"/>
      </tp>
      <tp>
        <v>1.711E-2</v>
        <stp/>
        <stp>GAMMA</stp>
        <stp>.SPY150930C203</stp>
        <tr r="I478" s="1"/>
      </tp>
      <tp>
        <v>1.6709999999999999E-2</v>
        <stp/>
        <stp>GAMMA</stp>
        <stp>.SPY150930P204</stp>
        <tr r="T479" s="1"/>
      </tp>
      <tp>
        <v>1.7479999999999999E-2</v>
        <stp/>
        <stp>GAMMA</stp>
        <stp>.SPY150930C204</stp>
        <tr r="I479" s="1"/>
      </tp>
      <tp>
        <v>1.7069999999999998E-2</v>
        <stp/>
        <stp>GAMMA</stp>
        <stp>.SPY150930P205</stp>
        <tr r="T480" s="1"/>
      </tp>
      <tp>
        <v>1.7899999999999999E-2</v>
        <stp/>
        <stp>GAMMA</stp>
        <stp>.SPY150930C205</stp>
        <tr r="I480" s="1"/>
      </tp>
      <tp>
        <v>1.746E-2</v>
        <stp/>
        <stp>GAMMA</stp>
        <stp>.SPY150930P206</stp>
        <tr r="T481" s="1"/>
      </tp>
      <tp>
        <v>1.822E-2</v>
        <stp/>
        <stp>GAMMA</stp>
        <stp>.SPY150930C206</stp>
        <tr r="I481" s="1"/>
      </tp>
      <tp>
        <v>1.779E-2</v>
        <stp/>
        <stp>GAMMA</stp>
        <stp>.SPY150930P207</stp>
        <tr r="T482" s="1"/>
      </tp>
      <tp>
        <v>1.8550000000000001E-2</v>
        <stp/>
        <stp>GAMMA</stp>
        <stp>.SPY150930C207</stp>
        <tr r="I482" s="1"/>
      </tp>
      <tp t="s">
        <v>N/A</v>
        <stp/>
        <stp>GAMMA</stp>
        <stp>.SPY150930P218</stp>
        <tr r="T493" s="1"/>
      </tp>
      <tp t="s">
        <v>N/A</v>
        <stp/>
        <stp>GAMMA</stp>
        <stp>.SPY150930C218</stp>
        <tr r="I493" s="1"/>
      </tp>
      <tp t="s">
        <v>N/A</v>
        <stp/>
        <stp>GAMMA</stp>
        <stp>.SPY150930P219</stp>
        <tr r="T494" s="1"/>
      </tp>
      <tp t="s">
        <v>N/A</v>
        <stp/>
        <stp>GAMMA</stp>
        <stp>.SPY150930C219</stp>
        <tr r="I494" s="1"/>
      </tp>
      <tp>
        <v>1.856E-2</v>
        <stp/>
        <stp>GAMMA</stp>
        <stp>.SPY150930P210</stp>
        <tr r="T485" s="1"/>
      </tp>
      <tp>
        <v>1.9300000000000001E-2</v>
        <stp/>
        <stp>GAMMA</stp>
        <stp>.SPY150930C210</stp>
        <tr r="I485" s="1"/>
      </tp>
      <tp>
        <v>1.874E-2</v>
        <stp/>
        <stp>GAMMA</stp>
        <stp>.SPY150930P211</stp>
        <tr r="T486" s="1"/>
      </tp>
      <tp>
        <v>1.951E-2</v>
        <stp/>
        <stp>GAMMA</stp>
        <stp>.SPY150930C211</stp>
        <tr r="I486" s="1"/>
      </tp>
      <tp>
        <v>1.8950000000000002E-2</v>
        <stp/>
        <stp>GAMMA</stp>
        <stp>.SPY150930P212</stp>
        <tr r="T487" s="1"/>
      </tp>
      <tp>
        <v>1.9650000000000001E-2</v>
        <stp/>
        <stp>GAMMA</stp>
        <stp>.SPY150930C212</stp>
        <tr r="I487" s="1"/>
      </tp>
      <tp>
        <v>1.898E-2</v>
        <stp/>
        <stp>GAMMA</stp>
        <stp>.SPY150930P213</stp>
        <tr r="T488" s="1"/>
      </tp>
      <tp>
        <v>1.9709999999999998E-2</v>
        <stp/>
        <stp>GAMMA</stp>
        <stp>.SPY150930C213</stp>
        <tr r="I488" s="1"/>
      </tp>
      <tp>
        <v>1.8870000000000001E-2</v>
        <stp/>
        <stp>GAMMA</stp>
        <stp>.SPY150930P214</stp>
        <tr r="T489" s="1"/>
      </tp>
      <tp>
        <v>1.9730000000000001E-2</v>
        <stp/>
        <stp>GAMMA</stp>
        <stp>.SPY150930C214</stp>
        <tr r="I489" s="1"/>
      </tp>
      <tp>
        <v>1.8960000000000001E-2</v>
        <stp/>
        <stp>GAMMA</stp>
        <stp>.SPY150930P215</stp>
        <tr r="T490" s="1"/>
      </tp>
      <tp>
        <v>1.9689999999999999E-2</v>
        <stp/>
        <stp>GAMMA</stp>
        <stp>.SPY150930C215</stp>
        <tr r="I490" s="1"/>
      </tp>
      <tp t="s">
        <v>N/A</v>
        <stp/>
        <stp>GAMMA</stp>
        <stp>.SPY150930P216</stp>
        <tr r="T491" s="1"/>
      </tp>
      <tp t="s">
        <v>N/A</v>
        <stp/>
        <stp>GAMMA</stp>
        <stp>.SPY150930C216</stp>
        <tr r="I491" s="1"/>
      </tp>
      <tp t="s">
        <v>N/A</v>
        <stp/>
        <stp>GAMMA</stp>
        <stp>.SPY150930P217</stp>
        <tr r="T492" s="1"/>
      </tp>
      <tp t="s">
        <v>N/A</v>
        <stp/>
        <stp>GAMMA</stp>
        <stp>.SPY150930C217</stp>
        <tr r="I492" s="1"/>
      </tp>
      <tp>
        <v>1.5599999999999999E-2</v>
        <stp/>
        <stp>GAMMA</stp>
        <stp>.SPY150918P200</stp>
        <tr r="T433" s="1"/>
      </tp>
      <tp t="s">
        <v>N/A</v>
        <stp/>
        <stp>GAMMA</stp>
        <stp>.SPY150930P228</stp>
        <tr r="T503" s="1"/>
      </tp>
      <tp>
        <v>1.636E-2</v>
        <stp/>
        <stp>GAMMA</stp>
        <stp>.SPY150918C200</stp>
        <tr r="I433" s="1"/>
      </tp>
      <tp t="s">
        <v>N/A</v>
        <stp/>
        <stp>GAMMA</stp>
        <stp>.SPY150930C228</stp>
        <tr r="I503" s="1"/>
      </tp>
      <tp>
        <v>1.6029999999999999E-2</v>
        <stp/>
        <stp>GAMMA</stp>
        <stp>.SPY150918P201</stp>
        <tr r="T434" s="1"/>
      </tp>
      <tp t="s">
        <v>N/A</v>
        <stp/>
        <stp>GAMMA</stp>
        <stp>.SPY150930P229</stp>
        <tr r="T504" s="1"/>
      </tp>
      <tp>
        <v>1.6709999999999999E-2</v>
        <stp/>
        <stp>GAMMA</stp>
        <stp>.SPY150918C201</stp>
        <tr r="I434" s="1"/>
      </tp>
      <tp t="s">
        <v>N/A</v>
        <stp/>
        <stp>GAMMA</stp>
        <stp>.SPY150930C229</stp>
        <tr r="I504" s="1"/>
      </tp>
      <tp>
        <v>1.6480000000000002E-2</v>
        <stp/>
        <stp>GAMMA</stp>
        <stp>.SPY150918P202</stp>
        <tr r="T435" s="1"/>
      </tp>
      <tp>
        <v>1.7139999999999999E-2</v>
        <stp/>
        <stp>GAMMA</stp>
        <stp>.SPY150918C202</stp>
        <tr r="I435" s="1"/>
      </tp>
      <tp>
        <v>1.6899999999999998E-2</v>
        <stp/>
        <stp>GAMMA</stp>
        <stp>.SPY150918P203</stp>
        <tr r="T436" s="1"/>
      </tp>
      <tp>
        <v>1.7579999999999998E-2</v>
        <stp/>
        <stp>GAMMA</stp>
        <stp>.SPY150918C203</stp>
        <tr r="I436" s="1"/>
      </tp>
      <tp>
        <v>1.7309999999999999E-2</v>
        <stp/>
        <stp>GAMMA</stp>
        <stp>.SPY150918P204</stp>
        <tr r="T437" s="1"/>
      </tp>
      <tp>
        <v>1.797E-2</v>
        <stp/>
        <stp>GAMMA</stp>
        <stp>.SPY150918C204</stp>
        <tr r="I437" s="1"/>
      </tp>
      <tp>
        <v>1.77E-2</v>
        <stp/>
        <stp>GAMMA</stp>
        <stp>.SPY150918P205</stp>
        <tr r="T438" s="1"/>
      </tp>
      <tp>
        <v>1.8380000000000001E-2</v>
        <stp/>
        <stp>GAMMA</stp>
        <stp>.SPY150918C205</stp>
        <tr r="I438" s="1"/>
      </tp>
      <tp>
        <v>1.8100000000000002E-2</v>
        <stp/>
        <stp>GAMMA</stp>
        <stp>.SPY150918P206</stp>
        <tr r="T439" s="1"/>
      </tp>
      <tp>
        <v>1.8790000000000001E-2</v>
        <stp/>
        <stp>GAMMA</stp>
        <stp>.SPY150918C206</stp>
        <tr r="I439" s="1"/>
      </tp>
      <tp>
        <v>1.8460000000000001E-2</v>
        <stp/>
        <stp>GAMMA</stp>
        <stp>.SPY150918P207</stp>
        <tr r="T440" s="1"/>
      </tp>
      <tp>
        <v>1.916E-2</v>
        <stp/>
        <stp>GAMMA</stp>
        <stp>.SPY150918C207</stp>
        <tr r="I440" s="1"/>
      </tp>
      <tp>
        <v>1.873E-2</v>
        <stp/>
        <stp>GAMMA</stp>
        <stp>.SPY150918P208</stp>
        <tr r="T441" s="1"/>
      </tp>
      <tp>
        <v>1.7479999999999999E-2</v>
        <stp/>
        <stp>GAMMA</stp>
        <stp>.SPY150930P220</stp>
        <tr r="T495" s="1"/>
      </tp>
      <tp>
        <v>1.9449999999999999E-2</v>
        <stp/>
        <stp>GAMMA</stp>
        <stp>.SPY150918C208</stp>
        <tr r="I441" s="1"/>
      </tp>
      <tp>
        <v>1.8100000000000002E-2</v>
        <stp/>
        <stp>GAMMA</stp>
        <stp>.SPY150930C220</stp>
        <tr r="I495" s="1"/>
      </tp>
      <tp>
        <v>1.9009999999999999E-2</v>
        <stp/>
        <stp>GAMMA</stp>
        <stp>.SPY150918P209</stp>
        <tr r="T442" s="1"/>
      </tp>
      <tp t="s">
        <v>N/A</v>
        <stp/>
        <stp>GAMMA</stp>
        <stp>.SPY150930P221</stp>
        <tr r="T496" s="1"/>
      </tp>
      <tp>
        <v>1.975E-2</v>
        <stp/>
        <stp>GAMMA</stp>
        <stp>.SPY150918C209</stp>
        <tr r="I442" s="1"/>
      </tp>
      <tp t="s">
        <v>N/A</v>
        <stp/>
        <stp>GAMMA</stp>
        <stp>.SPY150930C221</stp>
        <tr r="I496" s="1"/>
      </tp>
      <tp t="s">
        <v>N/A</v>
        <stp/>
        <stp>GAMMA</stp>
        <stp>.SPY150930P222</stp>
        <tr r="T497" s="1"/>
      </tp>
      <tp t="s">
        <v>N/A</v>
        <stp/>
        <stp>GAMMA</stp>
        <stp>.SPY150930C222</stp>
        <tr r="I497" s="1"/>
      </tp>
      <tp t="s">
        <v>N/A</v>
        <stp/>
        <stp>GAMMA</stp>
        <stp>.SPY150930P223</stp>
        <tr r="T498" s="1"/>
      </tp>
      <tp t="s">
        <v>N/A</v>
        <stp/>
        <stp>GAMMA</stp>
        <stp>.SPY150930C223</stp>
        <tr r="I498" s="1"/>
      </tp>
      <tp t="s">
        <v>N/A</v>
        <stp/>
        <stp>GAMMA</stp>
        <stp>.SPY150930P224</stp>
        <tr r="T499" s="1"/>
      </tp>
      <tp t="s">
        <v>N/A</v>
        <stp/>
        <stp>GAMMA</stp>
        <stp>.SPY150930C224</stp>
        <tr r="I499" s="1"/>
      </tp>
      <tp>
        <v>1.414E-2</v>
        <stp/>
        <stp>GAMMA</stp>
        <stp>.SPY150930P225</stp>
        <tr r="T500" s="1"/>
      </tp>
      <tp>
        <v>1.4080000000000001E-2</v>
        <stp/>
        <stp>GAMMA</stp>
        <stp>.SPY150930C225</stp>
        <tr r="I500" s="1"/>
      </tp>
      <tp t="s">
        <v>N/A</v>
        <stp/>
        <stp>GAMMA</stp>
        <stp>.SPY150930P226</stp>
        <tr r="T501" s="1"/>
      </tp>
      <tp t="s">
        <v>N/A</v>
        <stp/>
        <stp>GAMMA</stp>
        <stp>.SPY150930C226</stp>
        <tr r="I501" s="1"/>
      </tp>
      <tp t="s">
        <v>N/A</v>
        <stp/>
        <stp>GAMMA</stp>
        <stp>.SPY150930P227</stp>
        <tr r="T502" s="1"/>
      </tp>
      <tp t="s">
        <v>N/A</v>
        <stp/>
        <stp>GAMMA</stp>
        <stp>.SPY150930C227</stp>
        <tr r="I502" s="1"/>
      </tp>
      <tp>
        <v>1.9230000000000001E-2</v>
        <stp/>
        <stp>GAMMA</stp>
        <stp>.SPY150918P210</stp>
        <tr r="T443" s="1"/>
      </tp>
      <tp>
        <v>2.001E-2</v>
        <stp/>
        <stp>GAMMA</stp>
        <stp>.SPY150918C210</stp>
        <tr r="I443" s="1"/>
      </tp>
      <tp>
        <v>1.9429999999999999E-2</v>
        <stp/>
        <stp>GAMMA</stp>
        <stp>.SPY150918P211</stp>
        <tr r="T444" s="1"/>
      </tp>
      <tp>
        <v>2.0209999999999999E-2</v>
        <stp/>
        <stp>GAMMA</stp>
        <stp>.SPY150918C211</stp>
        <tr r="I444" s="1"/>
      </tp>
      <tp>
        <v>1.9480000000000001E-2</v>
        <stp/>
        <stp>GAMMA</stp>
        <stp>.SPY150918P212</stp>
        <tr r="T445" s="1"/>
      </tp>
      <tp>
        <v>2.036E-2</v>
        <stp/>
        <stp>GAMMA</stp>
        <stp>.SPY150918C212</stp>
        <tr r="I445" s="1"/>
      </tp>
      <tp>
        <v>1.958E-2</v>
        <stp/>
        <stp>GAMMA</stp>
        <stp>.SPY150918P213</stp>
        <tr r="T446" s="1"/>
      </tp>
      <tp>
        <v>2.0449999999999999E-2</v>
        <stp/>
        <stp>GAMMA</stp>
        <stp>.SPY150918C213</stp>
        <tr r="I446" s="1"/>
      </tp>
      <tp>
        <v>1.9619999999999999E-2</v>
        <stp/>
        <stp>GAMMA</stp>
        <stp>.SPY150918P214</stp>
        <tr r="T447" s="1"/>
      </tp>
      <tp>
        <v>2.043E-2</v>
        <stp/>
        <stp>GAMMA</stp>
        <stp>.SPY150918C214</stp>
        <tr r="I447" s="1"/>
      </tp>
      <tp>
        <v>1.9599999999999999E-2</v>
        <stp/>
        <stp>GAMMA</stp>
        <stp>.SPY150918P215</stp>
        <tr r="T448" s="1"/>
      </tp>
      <tp>
        <v>2.0389999999999998E-2</v>
        <stp/>
        <stp>GAMMA</stp>
        <stp>.SPY150918C215</stp>
        <tr r="I448" s="1"/>
      </tp>
      <tp>
        <v>1.9429999999999999E-2</v>
        <stp/>
        <stp>GAMMA</stp>
        <stp>.SPY150918P216</stp>
        <tr r="T449" s="1"/>
      </tp>
      <tp>
        <v>2.0199999999999999E-2</v>
        <stp/>
        <stp>GAMMA</stp>
        <stp>.SPY150918C216</stp>
        <tr r="I449" s="1"/>
      </tp>
      <tp>
        <v>1.907E-2</v>
        <stp/>
        <stp>GAMMA</stp>
        <stp>.SPY150918P217</stp>
        <tr r="T450" s="1"/>
      </tp>
      <tp>
        <v>1.9949999999999999E-2</v>
        <stp/>
        <stp>GAMMA</stp>
        <stp>.SPY150918C217</stp>
        <tr r="I450" s="1"/>
      </tp>
      <tp>
        <v>1.8759999999999999E-2</v>
        <stp/>
        <stp>GAMMA</stp>
        <stp>.SPY150918P218</stp>
        <tr r="T451" s="1"/>
      </tp>
      <tp>
        <v>1.959E-2</v>
        <stp/>
        <stp>GAMMA</stp>
        <stp>.SPY150918C218</stp>
        <tr r="I451" s="1"/>
      </tp>
      <tp>
        <v>1.8360000000000001E-2</v>
        <stp/>
        <stp>GAMMA</stp>
        <stp>.SPY150918P219</stp>
        <tr r="T452" s="1"/>
      </tp>
      <tp>
        <v>1.9120000000000002E-2</v>
        <stp/>
        <stp>GAMMA</stp>
        <stp>.SPY150918C219</stp>
        <tr r="I452" s="1"/>
      </tp>
      <tp t="s">
        <v>N/A</v>
        <stp/>
        <stp>THETA</stp>
        <stp>.SPY160115C227</stp>
        <tr r="H628" s="1"/>
      </tp>
      <tp t="s">
        <v>N/A</v>
        <stp/>
        <stp>THETA</stp>
        <stp>.SPY160115P227</stp>
        <tr r="S628" s="1"/>
      </tp>
      <tp t="s">
        <v>N/A</v>
        <stp/>
        <stp>THETA</stp>
        <stp>.SPY160115C226</stp>
        <tr r="H627" s="1"/>
      </tp>
      <tp t="s">
        <v>N/A</v>
        <stp/>
        <stp>THETA</stp>
        <stp>.SPY160115P226</stp>
        <tr r="S627" s="1"/>
      </tp>
      <tp>
        <v>-9.9000000000000008E-3</v>
        <stp/>
        <stp>THETA</stp>
        <stp>.SPY160115C225</stp>
        <tr r="H626" s="1"/>
      </tp>
      <tp>
        <v>-1.8620000000000001E-2</v>
        <stp/>
        <stp>THETA</stp>
        <stp>.SPY160115P225</stp>
        <tr r="S626" s="1"/>
      </tp>
      <tp t="s">
        <v>N/A</v>
        <stp/>
        <stp>THETA</stp>
        <stp>.SPY160115C224</stp>
        <tr r="H625" s="1"/>
      </tp>
      <tp t="s">
        <v>N/A</v>
        <stp/>
        <stp>THETA</stp>
        <stp>.SPY160115P224</stp>
        <tr r="S625" s="1"/>
      </tp>
      <tp t="s">
        <v>N/A</v>
        <stp/>
        <stp>THETA</stp>
        <stp>.SPY160115C223</stp>
        <tr r="H624" s="1"/>
      </tp>
      <tp t="s">
        <v>N/A</v>
        <stp/>
        <stp>THETA</stp>
        <stp>.SPY160115P223</stp>
        <tr r="S624" s="1"/>
      </tp>
      <tp t="s">
        <v>N/A</v>
        <stp/>
        <stp>THETA</stp>
        <stp>.SPY160115C222</stp>
        <tr r="H623" s="1"/>
      </tp>
      <tp t="s">
        <v>N/A</v>
        <stp/>
        <stp>THETA</stp>
        <stp>.SPY160115P222</stp>
        <tr r="S623" s="1"/>
      </tp>
      <tp t="s">
        <v>N/A</v>
        <stp/>
        <stp>THETA</stp>
        <stp>.SPY160115C221</stp>
        <tr r="H622" s="1"/>
      </tp>
      <tp t="s">
        <v>N/A</v>
        <stp/>
        <stp>THETA</stp>
        <stp>.SPY160115P221</stp>
        <tr r="S622" s="1"/>
      </tp>
      <tp>
        <v>-1.2540000000000001E-2</v>
        <stp/>
        <stp>THETA</stp>
        <stp>.SPY160115C220</stp>
        <tr r="H621" s="1"/>
      </tp>
      <tp>
        <v>-2.0799999999999999E-2</v>
        <stp/>
        <stp>THETA</stp>
        <stp>.SPY160115P220</stp>
        <tr r="S621" s="1"/>
      </tp>
      <tp t="s">
        <v>N/A</v>
        <stp/>
        <stp>THETA</stp>
        <stp>.SPY160115C229</stp>
        <tr r="H630" s="1"/>
      </tp>
      <tp t="s">
        <v>N/A</v>
        <stp/>
        <stp>THETA</stp>
        <stp>.SPY160115P229</stp>
        <tr r="S630" s="1"/>
      </tp>
      <tp t="s">
        <v>N/A</v>
        <stp/>
        <stp>THETA</stp>
        <stp>.SPY160115C228</stp>
        <tr r="H629" s="1"/>
      </tp>
      <tp t="s">
        <v>N/A</v>
        <stp/>
        <stp>THETA</stp>
        <stp>.SPY160115P228</stp>
        <tr r="S629" s="1"/>
      </tp>
      <tp>
        <v>-1.635E-2</v>
        <stp/>
        <stp>THETA</stp>
        <stp>.SPY160115C207</stp>
        <tr r="H608" s="1"/>
      </tp>
      <tp>
        <v>-2.418E-2</v>
        <stp/>
        <stp>THETA</stp>
        <stp>.SPY160115P207</stp>
        <tr r="S608" s="1"/>
      </tp>
      <tp>
        <v>-1.6480000000000002E-2</v>
        <stp/>
        <stp>THETA</stp>
        <stp>.SPY160115C206</stp>
        <tr r="H607" s="1"/>
      </tp>
      <tp>
        <v>-2.427E-2</v>
        <stp/>
        <stp>THETA</stp>
        <stp>.SPY160115P206</stp>
        <tr r="S607" s="1"/>
      </tp>
      <tp>
        <v>-1.6789999999999999E-2</v>
        <stp/>
        <stp>THETA</stp>
        <stp>.SPY160115C205</stp>
        <tr r="H606" s="1"/>
      </tp>
      <tp>
        <v>-2.436E-2</v>
        <stp/>
        <stp>THETA</stp>
        <stp>.SPY160115P205</stp>
        <tr r="S606" s="1"/>
      </tp>
      <tp>
        <v>-1.6670000000000001E-2</v>
        <stp/>
        <stp>THETA</stp>
        <stp>.SPY160115C204</stp>
        <tr r="H605" s="1"/>
      </tp>
      <tp>
        <v>-2.4389999999999998E-2</v>
        <stp/>
        <stp>THETA</stp>
        <stp>.SPY160115P204</stp>
        <tr r="S605" s="1"/>
      </tp>
      <tp>
        <v>-1.677E-2</v>
        <stp/>
        <stp>THETA</stp>
        <stp>.SPY160115C203</stp>
        <tr r="H604" s="1"/>
      </tp>
      <tp>
        <v>-2.444E-2</v>
        <stp/>
        <stp>THETA</stp>
        <stp>.SPY160115P203</stp>
        <tr r="S604" s="1"/>
      </tp>
      <tp>
        <v>-1.6809999999999999E-2</v>
        <stp/>
        <stp>THETA</stp>
        <stp>.SPY160115C202</stp>
        <tr r="H603" s="1"/>
      </tp>
      <tp>
        <v>-2.444E-2</v>
        <stp/>
        <stp>THETA</stp>
        <stp>.SPY160115P202</stp>
        <tr r="S603" s="1"/>
      </tp>
      <tp>
        <v>-1.6760000000000001E-2</v>
        <stp/>
        <stp>THETA</stp>
        <stp>.SPY160115C201</stp>
        <tr r="H602" s="1"/>
      </tp>
      <tp>
        <v>-2.443E-2</v>
        <stp/>
        <stp>THETA</stp>
        <stp>.SPY160115P201</stp>
        <tr r="S602" s="1"/>
      </tp>
      <tp>
        <v>-1.669E-2</v>
        <stp/>
        <stp>THETA</stp>
        <stp>.SPY160115C200</stp>
        <tr r="H601" s="1"/>
      </tp>
      <tp>
        <v>-2.4400000000000002E-2</v>
        <stp/>
        <stp>THETA</stp>
        <stp>.SPY160115P200</stp>
        <tr r="S601" s="1"/>
      </tp>
      <tp>
        <v>-1.602E-2</v>
        <stp/>
        <stp>THETA</stp>
        <stp>.SPY160115C209</stp>
        <tr r="H610" s="1"/>
      </tp>
      <tp>
        <v>-2.393E-2</v>
        <stp/>
        <stp>THETA</stp>
        <stp>.SPY160115P209</stp>
        <tr r="S610" s="1"/>
      </tp>
      <tp>
        <v>-1.6199999999999999E-2</v>
        <stp/>
        <stp>THETA</stp>
        <stp>.SPY160115C208</stp>
        <tr r="H609" s="1"/>
      </tp>
      <tp>
        <v>-2.4070000000000001E-2</v>
        <stp/>
        <stp>THETA</stp>
        <stp>.SPY160115P208</stp>
        <tr r="S609" s="1"/>
      </tp>
      <tp>
        <v>-1.372E-2</v>
        <stp/>
        <stp>THETA</stp>
        <stp>.SPY160115C217</stp>
        <tr r="H618" s="1"/>
      </tp>
      <tp>
        <v>-2.2100000000000002E-2</v>
        <stp/>
        <stp>THETA</stp>
        <stp>.SPY160115P217</stp>
        <tr r="S618" s="1"/>
      </tp>
      <tp>
        <v>-1.41E-2</v>
        <stp/>
        <stp>THETA</stp>
        <stp>.SPY160115C216</stp>
        <tr r="H617" s="1"/>
      </tp>
      <tp>
        <v>-2.2429999999999999E-2</v>
        <stp/>
        <stp>THETA</stp>
        <stp>.SPY160115P216</stp>
        <tr r="S617" s="1"/>
      </tp>
      <tp>
        <v>-1.4460000000000001E-2</v>
        <stp/>
        <stp>THETA</stp>
        <stp>.SPY160115C215</stp>
        <tr r="H616" s="1"/>
      </tp>
      <tp>
        <v>-2.2710000000000001E-2</v>
        <stp/>
        <stp>THETA</stp>
        <stp>.SPY160115P215</stp>
        <tr r="S616" s="1"/>
      </tp>
      <tp>
        <v>-1.478E-2</v>
        <stp/>
        <stp>THETA</stp>
        <stp>.SPY160115C214</stp>
        <tr r="H615" s="1"/>
      </tp>
      <tp>
        <v>-2.3019999999999999E-2</v>
        <stp/>
        <stp>THETA</stp>
        <stp>.SPY160115P214</stp>
        <tr r="S615" s="1"/>
      </tp>
      <tp>
        <v>-1.508E-2</v>
        <stp/>
        <stp>THETA</stp>
        <stp>.SPY160115C213</stp>
        <tr r="H614" s="1"/>
      </tp>
      <tp>
        <v>-2.3089999999999999E-2</v>
        <stp/>
        <stp>THETA</stp>
        <stp>.SPY160115P213</stp>
        <tr r="S614" s="1"/>
      </tp>
      <tp>
        <v>-1.536E-2</v>
        <stp/>
        <stp>THETA</stp>
        <stp>.SPY160115C212</stp>
        <tr r="H613" s="1"/>
      </tp>
      <tp>
        <v>-2.342E-2</v>
        <stp/>
        <stp>THETA</stp>
        <stp>.SPY160115P212</stp>
        <tr r="S613" s="1"/>
      </tp>
      <tp>
        <v>-1.5599999999999999E-2</v>
        <stp/>
        <stp>THETA</stp>
        <stp>.SPY160115C211</stp>
        <tr r="H612" s="1"/>
      </tp>
      <tp>
        <v>-2.3730000000000001E-2</v>
        <stp/>
        <stp>THETA</stp>
        <stp>.SPY160115P211</stp>
        <tr r="S612" s="1"/>
      </tp>
      <tp>
        <v>-1.583E-2</v>
        <stp/>
        <stp>THETA</stp>
        <stp>.SPY160115C210</stp>
        <tr r="H611" s="1"/>
      </tp>
      <tp>
        <v>-2.3769999999999999E-2</v>
        <stp/>
        <stp>THETA</stp>
        <stp>.SPY160115P210</stp>
        <tr r="S611" s="1"/>
      </tp>
      <tp t="s">
        <v>N/A</v>
        <stp/>
        <stp>THETA</stp>
        <stp>.SPY160115C219</stp>
        <tr r="H620" s="1"/>
      </tp>
      <tp t="s">
        <v>N/A</v>
        <stp/>
        <stp>THETA</stp>
        <stp>.SPY160115P219</stp>
        <tr r="S620" s="1"/>
      </tp>
      <tp>
        <v>-1.349E-2</v>
        <stp/>
        <stp>THETA</stp>
        <stp>.SPY160115C218</stp>
        <tr r="H619" s="1"/>
      </tp>
      <tp>
        <v>-2.1579999999999998E-2</v>
        <stp/>
        <stp>THETA</stp>
        <stp>.SPY160115P218</stp>
        <tr r="S619" s="1"/>
      </tp>
      <tp>
        <v>-1.6289999999999999E-2</v>
        <stp/>
        <stp>THETA</stp>
        <stp>.SPY151231C190</stp>
        <tr r="H549" s="1"/>
      </tp>
      <tp>
        <v>-2.3769999999999999E-2</v>
        <stp/>
        <stp>THETA</stp>
        <stp>.SPY151231P190</stp>
        <tr r="S549" s="1"/>
      </tp>
      <tp>
        <v>-1.6480000000000002E-2</v>
        <stp/>
        <stp>THETA</stp>
        <stp>.SPY151231C191</stp>
        <tr r="H550" s="1"/>
      </tp>
      <tp>
        <v>-2.3980000000000001E-2</v>
        <stp/>
        <stp>THETA</stp>
        <stp>.SPY151231P191</stp>
        <tr r="S550" s="1"/>
      </tp>
      <tp>
        <v>-1.6639999999999999E-2</v>
        <stp/>
        <stp>THETA</stp>
        <stp>.SPY151231C192</stp>
        <tr r="H551" s="1"/>
      </tp>
      <tp>
        <v>-2.4160000000000001E-2</v>
        <stp/>
        <stp>THETA</stp>
        <stp>.SPY151231P192</stp>
        <tr r="S551" s="1"/>
      </tp>
      <tp>
        <v>-1.6580000000000001E-2</v>
        <stp/>
        <stp>THETA</stp>
        <stp>.SPY151231C193</stp>
        <tr r="H552" s="1"/>
      </tp>
      <tp>
        <v>-2.435E-2</v>
        <stp/>
        <stp>THETA</stp>
        <stp>.SPY151231P193</stp>
        <tr r="S552" s="1"/>
      </tp>
      <tp>
        <v>-1.6920000000000001E-2</v>
        <stp/>
        <stp>THETA</stp>
        <stp>.SPY151231C194</stp>
        <tr r="H553" s="1"/>
      </tp>
      <tp>
        <v>-2.4490000000000001E-2</v>
        <stp/>
        <stp>THETA</stp>
        <stp>.SPY151231P194</stp>
        <tr r="S553" s="1"/>
      </tp>
      <tp>
        <v>-1.6969999999999999E-2</v>
        <stp/>
        <stp>THETA</stp>
        <stp>.SPY151231C195</stp>
        <tr r="H554" s="1"/>
      </tp>
      <tp>
        <v>-2.4629999999999999E-2</v>
        <stp/>
        <stp>THETA</stp>
        <stp>.SPY151231P195</stp>
        <tr r="S554" s="1"/>
      </tp>
      <tp>
        <v>-1.6969999999999999E-2</v>
        <stp/>
        <stp>THETA</stp>
        <stp>.SPY151231C196</stp>
        <tr r="H555" s="1"/>
      </tp>
      <tp>
        <v>-2.477E-2</v>
        <stp/>
        <stp>THETA</stp>
        <stp>.SPY151231P196</stp>
        <tr r="S555" s="1"/>
      </tp>
      <tp>
        <v>-1.719E-2</v>
        <stp/>
        <stp>THETA</stp>
        <stp>.SPY151231C197</stp>
        <tr r="H556" s="1"/>
      </tp>
      <tp>
        <v>-2.4879999999999999E-2</v>
        <stp/>
        <stp>THETA</stp>
        <stp>.SPY151231P197</stp>
        <tr r="S556" s="1"/>
      </tp>
      <tp>
        <v>-1.7270000000000001E-2</v>
        <stp/>
        <stp>THETA</stp>
        <stp>.SPY151231C198</stp>
        <tr r="H557" s="1"/>
      </tp>
      <tp>
        <v>-2.4979999999999999E-2</v>
        <stp/>
        <stp>THETA</stp>
        <stp>.SPY151231P198</stp>
        <tr r="S557" s="1"/>
      </tp>
      <tp>
        <v>-1.7229999999999999E-2</v>
        <stp/>
        <stp>THETA</stp>
        <stp>.SPY151231C199</stp>
        <tr r="H558" s="1"/>
      </tp>
      <tp>
        <v>-2.5069999999999999E-2</v>
        <stp/>
        <stp>THETA</stp>
        <stp>.SPY151231P199</stp>
        <tr r="S558" s="1"/>
      </tp>
      <tp>
        <v>-1.771E-2</v>
        <stp/>
        <stp>THETA</stp>
        <stp>.SPY151219C198</stp>
        <tr r="H515" s="1"/>
      </tp>
      <tp>
        <v>-2.546E-2</v>
        <stp/>
        <stp>THETA</stp>
        <stp>.SPY151219P198</stp>
        <tr r="S515" s="1"/>
      </tp>
      <tp>
        <v>-1.787E-2</v>
        <stp/>
        <stp>THETA</stp>
        <stp>.SPY151219C199</stp>
        <tr r="H516" s="1"/>
      </tp>
      <tp>
        <v>-2.563E-2</v>
        <stp/>
        <stp>THETA</stp>
        <stp>.SPY151219P199</stp>
        <tr r="S516" s="1"/>
      </tp>
      <tp>
        <v>-1.6729999999999998E-2</v>
        <stp/>
        <stp>THETA</stp>
        <stp>.SPY151219C190</stp>
        <tr r="H507" s="1"/>
      </tp>
      <tp>
        <v>-2.4230000000000002E-2</v>
        <stp/>
        <stp>THETA</stp>
        <stp>.SPY151219P190</stp>
        <tr r="S507" s="1"/>
      </tp>
      <tp>
        <v>-1.6920000000000001E-2</v>
        <stp/>
        <stp>THETA</stp>
        <stp>.SPY151219C191</stp>
        <tr r="H508" s="1"/>
      </tp>
      <tp>
        <v>-2.4459999999999999E-2</v>
        <stp/>
        <stp>THETA</stp>
        <stp>.SPY151219P191</stp>
        <tr r="S508" s="1"/>
      </tp>
      <tp>
        <v>-1.702E-2</v>
        <stp/>
        <stp>THETA</stp>
        <stp>.SPY151219C192</stp>
        <tr r="H509" s="1"/>
      </tp>
      <tp>
        <v>-2.4680000000000001E-2</v>
        <stp/>
        <stp>THETA</stp>
        <stp>.SPY151219P192</stp>
        <tr r="S509" s="1"/>
      </tp>
      <tp>
        <v>-1.7149999999999999E-2</v>
        <stp/>
        <stp>THETA</stp>
        <stp>.SPY151219C193</stp>
        <tr r="H510" s="1"/>
      </tp>
      <tp>
        <v>-2.486E-2</v>
        <stp/>
        <stp>THETA</stp>
        <stp>.SPY151219P193</stp>
        <tr r="S510" s="1"/>
      </tp>
      <tp>
        <v>-1.7219999999999999E-2</v>
        <stp/>
        <stp>THETA</stp>
        <stp>.SPY151219C194</stp>
        <tr r="H511" s="1"/>
      </tp>
      <tp>
        <v>-2.5049999999999999E-2</v>
        <stp/>
        <stp>THETA</stp>
        <stp>.SPY151219P194</stp>
        <tr r="S511" s="1"/>
      </tp>
      <tp>
        <v>-1.7479999999999999E-2</v>
        <stp/>
        <stp>THETA</stp>
        <stp>.SPY151219C195</stp>
        <tr r="H512" s="1"/>
      </tp>
      <tp>
        <v>-2.52E-2</v>
        <stp/>
        <stp>THETA</stp>
        <stp>.SPY151219P195</stp>
        <tr r="S512" s="1"/>
      </tp>
      <tp>
        <v>-1.7579999999999998E-2</v>
        <stp/>
        <stp>THETA</stp>
        <stp>.SPY151219C196</stp>
        <tr r="H513" s="1"/>
      </tp>
      <tp>
        <v>-2.5329999999999998E-2</v>
        <stp/>
        <stp>THETA</stp>
        <stp>.SPY151219P196</stp>
        <tr r="S513" s="1"/>
      </tp>
      <tp>
        <v>-1.7649999999999999E-2</v>
        <stp/>
        <stp>THETA</stp>
        <stp>.SPY151219C197</stp>
        <tr r="H514" s="1"/>
      </tp>
      <tp>
        <v>-2.546E-2</v>
        <stp/>
        <stp>THETA</stp>
        <stp>.SPY151219P197</stp>
        <tr r="S514" s="1"/>
      </tp>
      <tp t="s">
        <v>N/A</v>
        <stp/>
        <stp>THETA</stp>
        <stp>.SPY150619C228</stp>
        <tr r="H335" s="1"/>
      </tp>
      <tp>
        <v>-2.9680000000000002E-2</v>
        <stp/>
        <stp>THETA</stp>
        <stp>.SPY150630C201</stp>
        <tr r="H350" s="1"/>
      </tp>
      <tp t="s">
        <v>N/A</v>
        <stp/>
        <stp>THETA</stp>
        <stp>.SPY150619P228</stp>
        <tr r="S335" s="1"/>
      </tp>
      <tp>
        <v>-3.7530000000000001E-2</v>
        <stp/>
        <stp>THETA</stp>
        <stp>.SPY150630P201</stp>
        <tr r="S350" s="1"/>
      </tp>
      <tp t="s">
        <v>N/A</v>
        <stp/>
        <stp>THETA</stp>
        <stp>.SPY150619C229</stp>
        <tr r="H336" s="1"/>
      </tp>
      <tp>
        <v>-2.9350000000000001E-2</v>
        <stp/>
        <stp>THETA</stp>
        <stp>.SPY150630C200</stp>
        <tr r="H349" s="1"/>
      </tp>
      <tp t="s">
        <v>N/A</v>
        <stp/>
        <stp>THETA</stp>
        <stp>.SPY150619P229</stp>
        <tr r="S336" s="1"/>
      </tp>
      <tp>
        <v>-3.703E-2</v>
        <stp/>
        <stp>THETA</stp>
        <stp>.SPY150630P200</stp>
        <tr r="S349" s="1"/>
      </tp>
      <tp>
        <v>-3.0030000000000001E-2</v>
        <stp/>
        <stp>THETA</stp>
        <stp>.SPY150630C203</stp>
        <tr r="H352" s="1"/>
      </tp>
      <tp>
        <v>-3.8080000000000003E-2</v>
        <stp/>
        <stp>THETA</stp>
        <stp>.SPY150630P203</stp>
        <tr r="S352" s="1"/>
      </tp>
      <tp>
        <v>-2.9950000000000001E-2</v>
        <stp/>
        <stp>THETA</stp>
        <stp>.SPY150630C202</stp>
        <tr r="H351" s="1"/>
      </tp>
      <tp>
        <v>-3.7859999999999998E-2</v>
        <stp/>
        <stp>THETA</stp>
        <stp>.SPY150630P202</stp>
        <tr r="S351" s="1"/>
      </tp>
      <tp>
        <v>-3.005E-2</v>
        <stp/>
        <stp>THETA</stp>
        <stp>.SPY150630C205</stp>
        <tr r="H354" s="1"/>
      </tp>
      <tp>
        <v>-3.8269999999999998E-2</v>
        <stp/>
        <stp>THETA</stp>
        <stp>.SPY150630P205</stp>
        <tr r="S354" s="1"/>
      </tp>
      <tp>
        <v>-3.0159999999999999E-2</v>
        <stp/>
        <stp>THETA</stp>
        <stp>.SPY150630C204</stp>
        <tr r="H353" s="1"/>
      </tp>
      <tp>
        <v>-3.8280000000000002E-2</v>
        <stp/>
        <stp>THETA</stp>
        <stp>.SPY150630P204</stp>
        <tr r="S353" s="1"/>
      </tp>
      <tp>
        <v>-2.9329999999999998E-2</v>
        <stp/>
        <stp>THETA</stp>
        <stp>.SPY150630C207</stp>
        <tr r="H356" s="1"/>
      </tp>
      <tp>
        <v>-3.7909999999999999E-2</v>
        <stp/>
        <stp>THETA</stp>
        <stp>.SPY150630P207</stp>
        <tr r="S356" s="1"/>
      </tp>
      <tp>
        <v>-2.9760000000000002E-2</v>
        <stp/>
        <stp>THETA</stp>
        <stp>.SPY150630C206</stp>
        <tr r="H355" s="1"/>
      </tp>
      <tp>
        <v>-3.8159999999999999E-2</v>
        <stp/>
        <stp>THETA</stp>
        <stp>.SPY150630P206</stp>
        <tr r="S355" s="1"/>
      </tp>
      <tp>
        <v>-9.0100000000000006E-3</v>
        <stp/>
        <stp>THETA</stp>
        <stp>.SPY150619C220</stp>
        <tr r="H327" s="1"/>
      </tp>
      <tp>
        <v>-2.7969999999999998E-2</v>
        <stp/>
        <stp>THETA</stp>
        <stp>.SPY150630C209</stp>
        <tr r="H358" s="1"/>
      </tp>
      <tp>
        <v>-2.317E-2</v>
        <stp/>
        <stp>THETA</stp>
        <stp>.SPY150619P220</stp>
        <tr r="S327" s="1"/>
      </tp>
      <tp>
        <v>-3.6949999999999997E-2</v>
        <stp/>
        <stp>THETA</stp>
        <stp>.SPY150630P209</stp>
        <tr r="S358" s="1"/>
      </tp>
      <tp>
        <v>-7.3000000000000001E-3</v>
        <stp/>
        <stp>THETA</stp>
        <stp>.SPY150619C221</stp>
        <tr r="H328" s="1"/>
      </tp>
      <tp>
        <v>-2.8740000000000002E-2</v>
        <stp/>
        <stp>THETA</stp>
        <stp>.SPY150630C208</stp>
        <tr r="H357" s="1"/>
      </tp>
      <tp>
        <v>-2.2360000000000001E-2</v>
        <stp/>
        <stp>THETA</stp>
        <stp>.SPY150619P221</stp>
        <tr r="S328" s="1"/>
      </tp>
      <tp>
        <v>-3.7470000000000003E-2</v>
        <stp/>
        <stp>THETA</stp>
        <stp>.SPY150630P208</stp>
        <tr r="S357" s="1"/>
      </tp>
      <tp>
        <v>-6.0400000000000002E-3</v>
        <stp/>
        <stp>THETA</stp>
        <stp>.SPY150619C222</stp>
        <tr r="H329" s="1"/>
      </tp>
      <tp>
        <v>-2.1749999999999999E-2</v>
        <stp/>
        <stp>THETA</stp>
        <stp>.SPY150619P222</stp>
        <tr r="S329" s="1"/>
      </tp>
      <tp>
        <v>-4.9399999999999999E-3</v>
        <stp/>
        <stp>THETA</stp>
        <stp>.SPY150619C223</stp>
        <tr r="H330" s="1"/>
      </tp>
      <tp>
        <v>-2.1350000000000001E-2</v>
        <stp/>
        <stp>THETA</stp>
        <stp>.SPY150619P223</stp>
        <tr r="S330" s="1"/>
      </tp>
      <tp>
        <v>-4.0600000000000002E-3</v>
        <stp/>
        <stp>THETA</stp>
        <stp>.SPY150619C224</stp>
        <tr r="H331" s="1"/>
      </tp>
      <tp>
        <v>-2.1100000000000001E-2</v>
        <stp/>
        <stp>THETA</stp>
        <stp>.SPY150619P224</stp>
        <tr r="S331" s="1"/>
      </tp>
      <tp>
        <v>-3.5400000000000002E-3</v>
        <stp/>
        <stp>THETA</stp>
        <stp>.SPY150619C225</stp>
        <tr r="H332" s="1"/>
      </tp>
      <tp>
        <v>-2.1069999999999998E-2</v>
        <stp/>
        <stp>THETA</stp>
        <stp>.SPY150619P225</stp>
        <tr r="S332" s="1"/>
      </tp>
      <tp t="s">
        <v>N/A</v>
        <stp/>
        <stp>THETA</stp>
        <stp>.SPY150619C226</stp>
        <tr r="H333" s="1"/>
      </tp>
      <tp t="s">
        <v>N/A</v>
        <stp/>
        <stp>THETA</stp>
        <stp>.SPY150619P226</stp>
        <tr r="S333" s="1"/>
      </tp>
      <tp t="s">
        <v>N/A</v>
        <stp/>
        <stp>THETA</stp>
        <stp>.SPY150619C227</stp>
        <tr r="H334" s="1"/>
      </tp>
      <tp t="s">
        <v>N/A</v>
        <stp/>
        <stp>THETA</stp>
        <stp>.SPY150619P227</stp>
        <tr r="S334" s="1"/>
      </tp>
      <tp>
        <v>-2.5899999999999999E-2</v>
        <stp/>
        <stp>THETA</stp>
        <stp>.SPY150630C211</stp>
        <tr r="H360" s="1"/>
      </tp>
      <tp>
        <v>-3.5279999999999999E-2</v>
        <stp/>
        <stp>THETA</stp>
        <stp>.SPY150630P211</stp>
        <tr r="S360" s="1"/>
      </tp>
      <tp>
        <v>-2.7029999999999998E-2</v>
        <stp/>
        <stp>THETA</stp>
        <stp>.SPY150630C210</stp>
        <tr r="H359" s="1"/>
      </tp>
      <tp>
        <v>-3.6299999999999999E-2</v>
        <stp/>
        <stp>THETA</stp>
        <stp>.SPY150630P210</stp>
        <tr r="S359" s="1"/>
      </tp>
      <tp>
        <v>-2.3040000000000001E-2</v>
        <stp/>
        <stp>THETA</stp>
        <stp>.SPY150630C213</stp>
        <tr r="H362" s="1"/>
      </tp>
      <tp>
        <v>-3.2919999999999998E-2</v>
        <stp/>
        <stp>THETA</stp>
        <stp>.SPY150630P213</stp>
        <tr r="S362" s="1"/>
      </tp>
      <tp>
        <v>-2.46E-2</v>
        <stp/>
        <stp>THETA</stp>
        <stp>.SPY150630C212</stp>
        <tr r="H361" s="1"/>
      </tp>
      <tp>
        <v>-3.4189999999999998E-2</v>
        <stp/>
        <stp>THETA</stp>
        <stp>.SPY150630P212</stp>
        <tr r="S361" s="1"/>
      </tp>
      <tp>
        <v>-1.958E-2</v>
        <stp/>
        <stp>THETA</stp>
        <stp>.SPY150630C215</stp>
        <tr r="H364" s="1"/>
      </tp>
      <tp>
        <v>-3.0009999999999998E-2</v>
        <stp/>
        <stp>THETA</stp>
        <stp>.SPY150630P215</stp>
        <tr r="S364" s="1"/>
      </tp>
      <tp>
        <v>-2.1399999999999999E-2</v>
        <stp/>
        <stp>THETA</stp>
        <stp>.SPY150630C214</stp>
        <tr r="H363" s="1"/>
      </tp>
      <tp>
        <v>-3.15E-2</v>
        <stp/>
        <stp>THETA</stp>
        <stp>.SPY150630P214</stp>
        <tr r="S363" s="1"/>
      </tp>
      <tp>
        <v>-1.5469999999999999E-2</v>
        <stp/>
        <stp>THETA</stp>
        <stp>.SPY150630C217</stp>
        <tr r="H366" s="1"/>
      </tp>
      <tp>
        <v>-2.674E-2</v>
        <stp/>
        <stp>THETA</stp>
        <stp>.SPY150630P217</stp>
        <tr r="S366" s="1"/>
      </tp>
      <tp>
        <v>-1.7600000000000001E-2</v>
        <stp/>
        <stp>THETA</stp>
        <stp>.SPY150630C216</stp>
        <tr r="H365" s="1"/>
      </tp>
      <tp>
        <v>-2.835E-2</v>
        <stp/>
        <stp>THETA</stp>
        <stp>.SPY150630P216</stp>
        <tr r="S365" s="1"/>
      </tp>
      <tp>
        <v>-1.123E-2</v>
        <stp/>
        <stp>THETA</stp>
        <stp>.SPY150630C219</stp>
        <tr r="H368" s="1"/>
      </tp>
      <tp>
        <v>-2.2970000000000001E-2</v>
        <stp/>
        <stp>THETA</stp>
        <stp>.SPY150630P219</stp>
        <tr r="S368" s="1"/>
      </tp>
      <tp>
        <v>-1.3339999999999999E-2</v>
        <stp/>
        <stp>THETA</stp>
        <stp>.SPY150630C218</stp>
        <tr r="H367" s="1"/>
      </tp>
      <tp>
        <v>-2.4469999999999999E-2</v>
        <stp/>
        <stp>THETA</stp>
        <stp>.SPY150630P218</stp>
        <tr r="S367" s="1"/>
      </tp>
      <tp>
        <v>-3.1099999999999999E-2</v>
        <stp/>
        <stp>THETA</stp>
        <stp>.SPY150619C208</stp>
        <tr r="H315" s="1"/>
      </tp>
      <tp>
        <v>-7.7299999999999999E-3</v>
        <stp/>
        <stp>THETA</stp>
        <stp>.SPY150630C221</stp>
        <tr r="H370" s="1"/>
      </tp>
      <tp>
        <v>-3.9780000000000003E-2</v>
        <stp/>
        <stp>THETA</stp>
        <stp>.SPY150619P208</stp>
        <tr r="S315" s="1"/>
      </tp>
      <tp>
        <v>-2.0920000000000001E-2</v>
        <stp/>
        <stp>THETA</stp>
        <stp>.SPY150630P221</stp>
        <tr r="S370" s="1"/>
      </tp>
      <tp>
        <v>-3.0169999999999999E-2</v>
        <stp/>
        <stp>THETA</stp>
        <stp>.SPY150619C209</stp>
        <tr r="H316" s="1"/>
      </tp>
      <tp>
        <v>-9.3299999999999998E-3</v>
        <stp/>
        <stp>THETA</stp>
        <stp>.SPY150630C220</stp>
        <tr r="H369" s="1"/>
      </tp>
      <tp>
        <v>-3.9120000000000002E-2</v>
        <stp/>
        <stp>THETA</stp>
        <stp>.SPY150619P209</stp>
        <tr r="S316" s="1"/>
      </tp>
      <tp>
        <v>-2.1520000000000001E-2</v>
        <stp/>
        <stp>THETA</stp>
        <stp>.SPY150630P220</stp>
        <tr r="S369" s="1"/>
      </tp>
      <tp>
        <v>-5.1000000000000004E-3</v>
        <stp/>
        <stp>THETA</stp>
        <stp>.SPY150630C223</stp>
        <tr r="H372" s="1"/>
      </tp>
      <tp>
        <v>-1.874E-2</v>
        <stp/>
        <stp>THETA</stp>
        <stp>.SPY150630P223</stp>
        <tr r="S372" s="1"/>
      </tp>
      <tp>
        <v>-6.2500000000000003E-3</v>
        <stp/>
        <stp>THETA</stp>
        <stp>.SPY150630C222</stp>
        <tr r="H371" s="1"/>
      </tp>
      <tp>
        <v>-1.9480000000000001E-2</v>
        <stp/>
        <stp>THETA</stp>
        <stp>.SPY150630P222</stp>
        <tr r="S371" s="1"/>
      </tp>
      <tp>
        <v>-3.4499999999999999E-3</v>
        <stp/>
        <stp>THETA</stp>
        <stp>.SPY150630C225</stp>
        <tr r="H374" s="1"/>
      </tp>
      <tp>
        <v>-1.8010000000000002E-2</v>
        <stp/>
        <stp>THETA</stp>
        <stp>.SPY150630P225</stp>
        <tr r="S374" s="1"/>
      </tp>
      <tp>
        <v>-4.1000000000000003E-3</v>
        <stp/>
        <stp>THETA</stp>
        <stp>.SPY150630C224</stp>
        <tr r="H373" s="1"/>
      </tp>
      <tp>
        <v>-1.8329999999999999E-2</v>
        <stp/>
        <stp>THETA</stp>
        <stp>.SPY150630P224</stp>
        <tr r="S373" s="1"/>
      </tp>
      <tp t="s">
        <v>N/A</v>
        <stp/>
        <stp>THETA</stp>
        <stp>.SPY150630C227</stp>
        <tr r="H376" s="1"/>
      </tp>
      <tp t="s">
        <v>N/A</v>
        <stp/>
        <stp>THETA</stp>
        <stp>.SPY150630P227</stp>
        <tr r="S376" s="1"/>
      </tp>
      <tp t="s">
        <v>N/A</v>
        <stp/>
        <stp>THETA</stp>
        <stp>.SPY150630C226</stp>
        <tr r="H375" s="1"/>
      </tp>
      <tp t="s">
        <v>N/A</v>
        <stp/>
        <stp>THETA</stp>
        <stp>.SPY150630P226</stp>
        <tr r="S375" s="1"/>
      </tp>
      <tp>
        <v>-3.1730000000000001E-2</v>
        <stp/>
        <stp>THETA</stp>
        <stp>.SPY150619C200</stp>
        <tr r="H307" s="1"/>
      </tp>
      <tp t="s">
        <v>N/A</v>
        <stp/>
        <stp>THETA</stp>
        <stp>.SPY150630C229</stp>
        <tr r="H378" s="1"/>
      </tp>
      <tp>
        <v>-3.882E-2</v>
        <stp/>
        <stp>THETA</stp>
        <stp>.SPY150619P200</stp>
        <tr r="S307" s="1"/>
      </tp>
      <tp t="s">
        <v>N/A</v>
        <stp/>
        <stp>THETA</stp>
        <stp>.SPY150630P229</stp>
        <tr r="S378" s="1"/>
      </tp>
      <tp>
        <v>-3.2030000000000003E-2</v>
        <stp/>
        <stp>THETA</stp>
        <stp>.SPY150619C201</stp>
        <tr r="H308" s="1"/>
      </tp>
      <tp t="s">
        <v>N/A</v>
        <stp/>
        <stp>THETA</stp>
        <stp>.SPY150630C228</stp>
        <tr r="H377" s="1"/>
      </tp>
      <tp>
        <v>-3.9379999999999998E-2</v>
        <stp/>
        <stp>THETA</stp>
        <stp>.SPY150619P201</stp>
        <tr r="S308" s="1"/>
      </tp>
      <tp t="s">
        <v>N/A</v>
        <stp/>
        <stp>THETA</stp>
        <stp>.SPY150630P228</stp>
        <tr r="S377" s="1"/>
      </tp>
      <tp>
        <v>-3.2329999999999998E-2</v>
        <stp/>
        <stp>THETA</stp>
        <stp>.SPY150619C202</stp>
        <tr r="H309" s="1"/>
      </tp>
      <tp>
        <v>-3.9980000000000002E-2</v>
        <stp/>
        <stp>THETA</stp>
        <stp>.SPY150619P202</stp>
        <tr r="S309" s="1"/>
      </tp>
      <tp>
        <v>-3.2489999999999998E-2</v>
        <stp/>
        <stp>THETA</stp>
        <stp>.SPY150619C203</stp>
        <tr r="H310" s="1"/>
      </tp>
      <tp>
        <v>-4.0259999999999997E-2</v>
        <stp/>
        <stp>THETA</stp>
        <stp>.SPY150619P203</stp>
        <tr r="S310" s="1"/>
      </tp>
      <tp>
        <v>-3.27E-2</v>
        <stp/>
        <stp>THETA</stp>
        <stp>.SPY150619C204</stp>
        <tr r="H311" s="1"/>
      </tp>
      <tp>
        <v>-4.045E-2</v>
        <stp/>
        <stp>THETA</stp>
        <stp>.SPY150619P204</stp>
        <tr r="S311" s="1"/>
      </tp>
      <tp>
        <v>-3.2539999999999999E-2</v>
        <stp/>
        <stp>THETA</stp>
        <stp>.SPY150619C205</stp>
        <tr r="H312" s="1"/>
      </tp>
      <tp>
        <v>-4.0529999999999997E-2</v>
        <stp/>
        <stp>THETA</stp>
        <stp>.SPY150619P205</stp>
        <tr r="S312" s="1"/>
      </tp>
      <tp>
        <v>-3.2239999999999998E-2</v>
        <stp/>
        <stp>THETA</stp>
        <stp>.SPY150619C206</stp>
        <tr r="H313" s="1"/>
      </tp>
      <tp>
        <v>-4.0469999999999999E-2</v>
        <stp/>
        <stp>THETA</stp>
        <stp>.SPY150619P206</stp>
        <tr r="S313" s="1"/>
      </tp>
      <tp>
        <v>-3.1789999999999999E-2</v>
        <stp/>
        <stp>THETA</stp>
        <stp>.SPY150619C207</stp>
        <tr r="H314" s="1"/>
      </tp>
      <tp>
        <v>-4.0239999999999998E-2</v>
        <stp/>
        <stp>THETA</stp>
        <stp>.SPY150619P207</stp>
        <tr r="S314" s="1"/>
      </tp>
      <tp>
        <v>-1.3100000000000001E-2</v>
        <stp/>
        <stp>THETA</stp>
        <stp>.SPY150619C218</stp>
        <tr r="H325" s="1"/>
      </tp>
      <tp>
        <v>-2.571E-2</v>
        <stp/>
        <stp>THETA</stp>
        <stp>.SPY150619P218</stp>
        <tr r="S325" s="1"/>
      </tp>
      <tp>
        <v>-1.099E-2</v>
        <stp/>
        <stp>THETA</stp>
        <stp>.SPY150619C219</stp>
        <tr r="H326" s="1"/>
      </tp>
      <tp>
        <v>-2.4500000000000001E-2</v>
        <stp/>
        <stp>THETA</stp>
        <stp>.SPY150619P219</stp>
        <tr r="S326" s="1"/>
      </tp>
      <tp>
        <v>-2.9059999999999999E-2</v>
        <stp/>
        <stp>THETA</stp>
        <stp>.SPY150619C210</stp>
        <tr r="H317" s="1"/>
      </tp>
      <tp>
        <v>-3.8249999999999999E-2</v>
        <stp/>
        <stp>THETA</stp>
        <stp>.SPY150619P210</stp>
        <tr r="S317" s="1"/>
      </tp>
      <tp>
        <v>-2.777E-2</v>
        <stp/>
        <stp>THETA</stp>
        <stp>.SPY150619C211</stp>
        <tr r="H318" s="1"/>
      </tp>
      <tp>
        <v>-3.7350000000000001E-2</v>
        <stp/>
        <stp>THETA</stp>
        <stp>.SPY150619P211</stp>
        <tr r="S318" s="1"/>
      </tp>
      <tp>
        <v>-2.614E-2</v>
        <stp/>
        <stp>THETA</stp>
        <stp>.SPY150619C212</stp>
        <tr r="H319" s="1"/>
      </tp>
      <tp>
        <v>-3.5979999999999998E-2</v>
        <stp/>
        <stp>THETA</stp>
        <stp>.SPY150619P212</stp>
        <tr r="S319" s="1"/>
      </tp>
      <tp>
        <v>-2.4340000000000001E-2</v>
        <stp/>
        <stp>THETA</stp>
        <stp>.SPY150619C213</stp>
        <tr r="H320" s="1"/>
      </tp>
      <tp>
        <v>-3.456E-2</v>
        <stp/>
        <stp>THETA</stp>
        <stp>.SPY150619P213</stp>
        <tr r="S320" s="1"/>
      </tp>
      <tp>
        <v>-2.2329999999999999E-2</v>
        <stp/>
        <stp>THETA</stp>
        <stp>.SPY150619C214</stp>
        <tr r="H321" s="1"/>
      </tp>
      <tp>
        <v>-3.2899999999999999E-2</v>
        <stp/>
        <stp>THETA</stp>
        <stp>.SPY150619P214</stp>
        <tr r="S321" s="1"/>
      </tp>
      <tp>
        <v>-2.017E-2</v>
        <stp/>
        <stp>THETA</stp>
        <stp>.SPY150619C215</stp>
        <tr r="H322" s="1"/>
      </tp>
      <tp>
        <v>-3.108E-2</v>
        <stp/>
        <stp>THETA</stp>
        <stp>.SPY150619P215</stp>
        <tr r="S322" s="1"/>
      </tp>
      <tp>
        <v>-1.7840000000000002E-2</v>
        <stp/>
        <stp>THETA</stp>
        <stp>.SPY150619C216</stp>
        <tr r="H323" s="1"/>
      </tp>
      <tp>
        <v>-2.9219999999999999E-2</v>
        <stp/>
        <stp>THETA</stp>
        <stp>.SPY150619P216</stp>
        <tr r="S323" s="1"/>
      </tp>
      <tp>
        <v>-1.5570000000000001E-2</v>
        <stp/>
        <stp>THETA</stp>
        <stp>.SPY150619C217</stp>
        <tr r="H324" s="1"/>
      </tp>
      <tp>
        <v>-2.751E-2</v>
        <stp/>
        <stp>THETA</stp>
        <stp>.SPY150619P217</stp>
        <tr r="S324" s="1"/>
      </tp>
      <tp t="s">
        <v>N/A</v>
        <stp/>
        <stp>THETA</stp>
        <stp>.SPY150522C193</stp>
        <tr r="H258" s="1"/>
      </tp>
      <tp t="s">
        <v>N/A</v>
        <stp/>
        <stp>THETA</stp>
        <stp>.SPY150522P193</stp>
        <tr r="S258" s="1"/>
      </tp>
      <tp t="s">
        <v>N/A</v>
        <stp/>
        <stp>THETA</stp>
        <stp>.SPY150522C192</stp>
        <tr r="H257" s="1"/>
      </tp>
      <tp t="s">
        <v>N/A</v>
        <stp/>
        <stp>THETA</stp>
        <stp>.SPY150522P192</stp>
        <tr r="S257" s="1"/>
      </tp>
      <tp t="s">
        <v>N/A</v>
        <stp/>
        <stp>THETA</stp>
        <stp>.SPY150522C191</stp>
        <tr r="H256" s="1"/>
      </tp>
      <tp t="s">
        <v>N/A</v>
        <stp/>
        <stp>THETA</stp>
        <stp>.SPY150522P191</stp>
        <tr r="S256" s="1"/>
      </tp>
      <tp>
        <v>-2.2169999999999999E-2</v>
        <stp/>
        <stp>THETA</stp>
        <stp>.SPY150522C190</stp>
        <tr r="H255" s="1"/>
      </tp>
      <tp>
        <v>-2.5510000000000001E-2</v>
        <stp/>
        <stp>THETA</stp>
        <stp>.SPY150522P190</stp>
        <tr r="S255" s="1"/>
      </tp>
      <tp>
        <v>-3.2710000000000003E-2</v>
        <stp/>
        <stp>THETA</stp>
        <stp>.SPY150522C197</stp>
        <tr r="H262" s="1"/>
      </tp>
      <tp>
        <v>-3.6979999999999999E-2</v>
        <stp/>
        <stp>THETA</stp>
        <stp>.SPY150522P197</stp>
        <tr r="S262" s="1"/>
      </tp>
      <tp>
        <v>-3.1189999999999999E-2</v>
        <stp/>
        <stp>THETA</stp>
        <stp>.SPY150522C196</stp>
        <tr r="H261" s="1"/>
      </tp>
      <tp>
        <v>-3.5180000000000003E-2</v>
        <stp/>
        <stp>THETA</stp>
        <stp>.SPY150522P196</stp>
        <tr r="S261" s="1"/>
      </tp>
      <tp>
        <v>-2.9499999999999998E-2</v>
        <stp/>
        <stp>THETA</stp>
        <stp>.SPY150522C195</stp>
        <tr r="H260" s="1"/>
      </tp>
      <tp>
        <v>-3.347E-2</v>
        <stp/>
        <stp>THETA</stp>
        <stp>.SPY150522P195</stp>
        <tr r="S260" s="1"/>
      </tp>
      <tp>
        <v>-2.7879999999999999E-2</v>
        <stp/>
        <stp>THETA</stp>
        <stp>.SPY150522C194</stp>
        <tr r="H259" s="1"/>
      </tp>
      <tp>
        <v>-3.1710000000000002E-2</v>
        <stp/>
        <stp>THETA</stp>
        <stp>.SPY150522P194</stp>
        <tr r="S259" s="1"/>
      </tp>
      <tp>
        <v>-3.5470000000000002E-2</v>
        <stp/>
        <stp>THETA</stp>
        <stp>.SPY150522C199</stp>
        <tr r="H264" s="1"/>
      </tp>
      <tp>
        <v>-4.0230000000000002E-2</v>
        <stp/>
        <stp>THETA</stp>
        <stp>.SPY150522P199</stp>
        <tr r="S264" s="1"/>
      </tp>
      <tp>
        <v>-3.3930000000000002E-2</v>
        <stp/>
        <stp>THETA</stp>
        <stp>.SPY150522C198</stp>
        <tr r="H263" s="1"/>
      </tp>
      <tp>
        <v>-3.8440000000000002E-2</v>
        <stp/>
        <stp>THETA</stp>
        <stp>.SPY150522P198</stp>
        <tr r="S263" s="1"/>
      </tp>
      <tp>
        <v>0</v>
        <stp/>
        <stp>THETA</stp>
        <stp>.SPY150501C190</stp>
        <tr r="H129" s="1"/>
      </tp>
      <tp>
        <v>-3.3439999999999998E-2</v>
        <stp/>
        <stp>THETA</stp>
        <stp>.SPY150508C199</stp>
        <tr r="H180" s="1"/>
      </tp>
      <tp>
        <v>-1.506E-2</v>
        <stp/>
        <stp>THETA</stp>
        <stp>.SPY150501P190</stp>
        <tr r="S129" s="1"/>
      </tp>
      <tp>
        <v>-4.02E-2</v>
        <stp/>
        <stp>THETA</stp>
        <stp>.SPY150508P199</stp>
        <tr r="S180" s="1"/>
      </tp>
      <tp>
        <v>0</v>
        <stp/>
        <stp>THETA</stp>
        <stp>.SPY150501C191</stp>
        <tr r="H130" s="1"/>
      </tp>
      <tp>
        <v>-3.1320000000000001E-2</v>
        <stp/>
        <stp>THETA</stp>
        <stp>.SPY150508C198</stp>
        <tr r="H179" s="1"/>
      </tp>
      <tp>
        <v>-1.67E-2</v>
        <stp/>
        <stp>THETA</stp>
        <stp>.SPY150501P191</stp>
        <tr r="S130" s="1"/>
      </tp>
      <tp>
        <v>-3.7629999999999997E-2</v>
        <stp/>
        <stp>THETA</stp>
        <stp>.SPY150508P198</stp>
        <tr r="S179" s="1"/>
      </tp>
      <tp>
        <v>0</v>
        <stp/>
        <stp>THETA</stp>
        <stp>.SPY150501C192</stp>
        <tr r="H131" s="1"/>
      </tp>
      <tp>
        <v>-1.8630000000000001E-2</v>
        <stp/>
        <stp>THETA</stp>
        <stp>.SPY150501P192</stp>
        <tr r="S131" s="1"/>
      </tp>
      <tp>
        <v>-1.052E-2</v>
        <stp/>
        <stp>THETA</stp>
        <stp>.SPY150501C193</stp>
        <tr r="H132" s="1"/>
      </tp>
      <tp>
        <v>-2.0760000000000001E-2</v>
        <stp/>
        <stp>THETA</stp>
        <stp>.SPY150501P193</stp>
        <tr r="S132" s="1"/>
      </tp>
      <tp>
        <v>-1.1900000000000001E-2</v>
        <stp/>
        <stp>THETA</stp>
        <stp>.SPY150501C194</stp>
        <tr r="H133" s="1"/>
      </tp>
      <tp>
        <v>-2.3040000000000001E-2</v>
        <stp/>
        <stp>THETA</stp>
        <stp>.SPY150501P194</stp>
        <tr r="S133" s="1"/>
      </tp>
      <tp>
        <v>-1.6549999999999999E-2</v>
        <stp/>
        <stp>THETA</stp>
        <stp>.SPY150501C195</stp>
        <tr r="H134" s="1"/>
      </tp>
      <tp>
        <v>-2.6079999999999999E-2</v>
        <stp/>
        <stp>THETA</stp>
        <stp>.SPY150501P195</stp>
        <tr r="S134" s="1"/>
      </tp>
      <tp>
        <v>-1.8620000000000001E-2</v>
        <stp/>
        <stp>THETA</stp>
        <stp>.SPY150501C196</stp>
        <tr r="H135" s="1"/>
      </tp>
      <tp>
        <v>-2.8729999999999999E-2</v>
        <stp/>
        <stp>THETA</stp>
        <stp>.SPY150501P196</stp>
        <tr r="S135" s="1"/>
      </tp>
      <tp>
        <v>-2.1479999999999999E-2</v>
        <stp/>
        <stp>THETA</stp>
        <stp>.SPY150501C197</stp>
        <tr r="H136" s="1"/>
      </tp>
      <tp>
        <v>-3.1879999999999999E-2</v>
        <stp/>
        <stp>THETA</stp>
        <stp>.SPY150501P197</stp>
        <tr r="S136" s="1"/>
      </tp>
      <tp>
        <v>-2.4799999999999999E-2</v>
        <stp/>
        <stp>THETA</stp>
        <stp>.SPY150501C198</stp>
        <tr r="H137" s="1"/>
      </tp>
      <tp>
        <v>-1.5219999999999999E-2</v>
        <stp/>
        <stp>THETA</stp>
        <stp>.SPY150508C191</stp>
        <tr r="H172" s="1"/>
      </tp>
      <tp>
        <v>-3.4810000000000001E-2</v>
        <stp/>
        <stp>THETA</stp>
        <stp>.SPY150501P198</stp>
        <tr r="S137" s="1"/>
      </tp>
      <tp>
        <v>-2.2190000000000001E-2</v>
        <stp/>
        <stp>THETA</stp>
        <stp>.SPY150508P191</stp>
        <tr r="S172" s="1"/>
      </tp>
      <tp>
        <v>-2.8590000000000001E-2</v>
        <stp/>
        <stp>THETA</stp>
        <stp>.SPY150501C199</stp>
        <tr r="H138" s="1"/>
      </tp>
      <tp>
        <v>-1.452E-2</v>
        <stp/>
        <stp>THETA</stp>
        <stp>.SPY150508C190</stp>
        <tr r="H171" s="1"/>
      </tp>
      <tp>
        <v>-3.8179999999999999E-2</v>
        <stp/>
        <stp>THETA</stp>
        <stp>.SPY150501P199</stp>
        <tr r="S138" s="1"/>
      </tp>
      <tp>
        <v>-2.0469999999999999E-2</v>
        <stp/>
        <stp>THETA</stp>
        <stp>.SPY150508P190</stp>
        <tr r="S171" s="1"/>
      </tp>
      <tp>
        <v>-1.9380000000000001E-2</v>
        <stp/>
        <stp>THETA</stp>
        <stp>.SPY150508C193</stp>
        <tr r="H174" s="1"/>
      </tp>
      <tp>
        <v>-2.614E-2</v>
        <stp/>
        <stp>THETA</stp>
        <stp>.SPY150508P193</stp>
        <tr r="S174" s="1"/>
      </tp>
      <tp>
        <v>-1.6809999999999999E-2</v>
        <stp/>
        <stp>THETA</stp>
        <stp>.SPY150508C192</stp>
        <tr r="H173" s="1"/>
      </tp>
      <tp>
        <v>-2.401E-2</v>
        <stp/>
        <stp>THETA</stp>
        <stp>.SPY150508P192</stp>
        <tr r="S173" s="1"/>
      </tp>
      <tp>
        <v>-2.358E-2</v>
        <stp/>
        <stp>THETA</stp>
        <stp>.SPY150508C195</stp>
        <tr r="H176" s="1"/>
      </tp>
      <tp>
        <v>-3.058E-2</v>
        <stp/>
        <stp>THETA</stp>
        <stp>.SPY150508P195</stp>
        <tr r="S176" s="1"/>
      </tp>
      <tp>
        <v>-2.0990000000000002E-2</v>
        <stp/>
        <stp>THETA</stp>
        <stp>.SPY150508C194</stp>
        <tr r="H175" s="1"/>
      </tp>
      <tp>
        <v>-2.827E-2</v>
        <stp/>
        <stp>THETA</stp>
        <stp>.SPY150508P194</stp>
        <tr r="S175" s="1"/>
      </tp>
      <tp>
        <v>-2.911E-2</v>
        <stp/>
        <stp>THETA</stp>
        <stp>.SPY150508C197</stp>
        <tr r="H178" s="1"/>
      </tp>
      <tp>
        <v>-3.5249999999999997E-2</v>
        <stp/>
        <stp>THETA</stp>
        <stp>.SPY150508P197</stp>
        <tr r="S178" s="1"/>
      </tp>
      <tp>
        <v>-2.563E-2</v>
        <stp/>
        <stp>THETA</stp>
        <stp>.SPY150508C196</stp>
        <tr r="H177" s="1"/>
      </tp>
      <tp>
        <v>-3.2590000000000001E-2</v>
        <stp/>
        <stp>THETA</stp>
        <stp>.SPY150508P196</stp>
        <tr r="S177" s="1"/>
      </tp>
      <tp>
        <v>-2.5090000000000001E-2</v>
        <stp/>
        <stp>THETA</stp>
        <stp>.SPY150515C194</stp>
        <tr r="H217" s="1"/>
      </tp>
      <tp>
        <v>-3.1029999999999999E-2</v>
        <stp/>
        <stp>THETA</stp>
        <stp>.SPY150515P194</stp>
        <tr r="S217" s="1"/>
      </tp>
      <tp>
        <v>-2.664E-2</v>
        <stp/>
        <stp>THETA</stp>
        <stp>.SPY150515C195</stp>
        <tr r="H218" s="1"/>
      </tp>
      <tp>
        <v>-3.3059999999999999E-2</v>
        <stp/>
        <stp>THETA</stp>
        <stp>.SPY150515P195</stp>
        <tr r="S218" s="1"/>
      </tp>
      <tp>
        <v>-2.9149999999999999E-2</v>
        <stp/>
        <stp>THETA</stp>
        <stp>.SPY150515C196</stp>
        <tr r="H219" s="1"/>
      </tp>
      <tp>
        <v>-3.4669999999999999E-2</v>
        <stp/>
        <stp>THETA</stp>
        <stp>.SPY150515P196</stp>
        <tr r="S219" s="1"/>
      </tp>
      <tp>
        <v>-3.099E-2</v>
        <stp/>
        <stp>THETA</stp>
        <stp>.SPY150515C197</stp>
        <tr r="H220" s="1"/>
      </tp>
      <tp>
        <v>-3.6819999999999999E-2</v>
        <stp/>
        <stp>THETA</stp>
        <stp>.SPY150515P197</stp>
        <tr r="S220" s="1"/>
      </tp>
      <tp>
        <v>-1.8440000000000002E-2</v>
        <stp/>
        <stp>THETA</stp>
        <stp>.SPY150515C190</stp>
        <tr r="H213" s="1"/>
      </tp>
      <tp>
        <v>-2.4070000000000001E-2</v>
        <stp/>
        <stp>THETA</stp>
        <stp>.SPY150515P190</stp>
        <tr r="S213" s="1"/>
      </tp>
      <tp>
        <v>-1.975E-2</v>
        <stp/>
        <stp>THETA</stp>
        <stp>.SPY150515C191</stp>
        <tr r="H214" s="1"/>
      </tp>
      <tp>
        <v>-2.571E-2</v>
        <stp/>
        <stp>THETA</stp>
        <stp>.SPY150515P191</stp>
        <tr r="S214" s="1"/>
      </tp>
      <tp>
        <v>-2.247E-2</v>
        <stp/>
        <stp>THETA</stp>
        <stp>.SPY150515C192</stp>
        <tr r="H215" s="1"/>
      </tp>
      <tp>
        <v>-2.7380000000000002E-2</v>
        <stp/>
        <stp>THETA</stp>
        <stp>.SPY150515P192</stp>
        <tr r="S215" s="1"/>
      </tp>
      <tp>
        <v>-2.3140000000000001E-2</v>
        <stp/>
        <stp>THETA</stp>
        <stp>.SPY150515C193</stp>
        <tr r="H216" s="1"/>
      </tp>
      <tp>
        <v>-2.9219999999999999E-2</v>
        <stp/>
        <stp>THETA</stp>
        <stp>.SPY150515P193</stp>
        <tr r="S216" s="1"/>
      </tp>
      <tp>
        <v>-3.2379999999999999E-2</v>
        <stp/>
        <stp>THETA</stp>
        <stp>.SPY150515C198</stp>
        <tr r="H221" s="1"/>
      </tp>
      <tp>
        <v>-3.8629999999999998E-2</v>
        <stp/>
        <stp>THETA</stp>
        <stp>.SPY150515P198</stp>
        <tr r="S221" s="1"/>
      </tp>
      <tp>
        <v>-3.483E-2</v>
        <stp/>
        <stp>THETA</stp>
        <stp>.SPY150515C199</stp>
        <tr r="H222" s="1"/>
      </tp>
      <tp>
        <v>-4.052E-2</v>
        <stp/>
        <stp>THETA</stp>
        <stp>.SPY150515P199</stp>
        <tr r="S222" s="1"/>
      </tp>
      <tp t="s">
        <v>N/A</v>
        <stp/>
        <stp>THETA</stp>
        <stp>.SPY150717C226</stp>
        <tr r="H417" s="1"/>
      </tp>
      <tp>
        <v>-0.25131999999999999</v>
        <stp/>
        <stp>DELTA</stp>
        <stp>.SPY150930P191</stp>
        <tr r="R466" s="1"/>
      </tp>
      <tp>
        <v>0.75409999999999999</v>
        <stp/>
        <stp>DELTA</stp>
        <stp>.SPY150930C191</stp>
        <tr r="G466" s="1"/>
      </tp>
      <tp t="s">
        <v>N/A</v>
        <stp/>
        <stp>THETA</stp>
        <stp>.SPY150717P226</stp>
        <tr r="S417" s="1"/>
      </tp>
      <tp t="s">
        <v>N/A</v>
        <stp/>
        <stp>THETA</stp>
        <stp>.SPY150717C227</stp>
        <tr r="H418" s="1"/>
      </tp>
      <tp>
        <v>-0.24098</v>
        <stp/>
        <stp>DELTA</stp>
        <stp>.SPY150930P190</stp>
        <tr r="R465" s="1"/>
      </tp>
      <tp>
        <v>0.76541000000000003</v>
        <stp/>
        <stp>DELTA</stp>
        <stp>.SPY150930C190</stp>
        <tr r="G465" s="1"/>
      </tp>
      <tp t="s">
        <v>N/A</v>
        <stp/>
        <stp>THETA</stp>
        <stp>.SPY150717P227</stp>
        <tr r="S418" s="1"/>
      </tp>
      <tp>
        <v>-5.0299999999999997E-3</v>
        <stp/>
        <stp>THETA</stp>
        <stp>.SPY150717C224</stp>
        <tr r="H415" s="1"/>
      </tp>
      <tp>
        <v>-0.27321000000000001</v>
        <stp/>
        <stp>DELTA</stp>
        <stp>.SPY150930P193</stp>
        <tr r="R468" s="1"/>
      </tp>
      <tp>
        <v>0.73280000000000001</v>
        <stp/>
        <stp>DELTA</stp>
        <stp>.SPY150930C193</stp>
        <tr r="G468" s="1"/>
      </tp>
      <tp>
        <v>-1.5800000000000002E-2</v>
        <stp/>
        <stp>THETA</stp>
        <stp>.SPY150717P224</stp>
        <tr r="S415" s="1"/>
      </tp>
      <tp>
        <v>-4.0800000000000003E-3</v>
        <stp/>
        <stp>THETA</stp>
        <stp>.SPY150717C225</stp>
        <tr r="H416" s="1"/>
      </tp>
      <tp>
        <v>-0.26200000000000001</v>
        <stp/>
        <stp>DELTA</stp>
        <stp>.SPY150930P192</stp>
        <tr r="R467" s="1"/>
      </tp>
      <tp>
        <v>0.74392000000000003</v>
        <stp/>
        <stp>DELTA</stp>
        <stp>.SPY150930C192</stp>
        <tr r="G467" s="1"/>
      </tp>
      <tp>
        <v>-1.5049999999999999E-2</v>
        <stp/>
        <stp>THETA</stp>
        <stp>.SPY150717P225</stp>
        <tr r="S416" s="1"/>
      </tp>
      <tp>
        <v>-7.5700000000000003E-3</v>
        <stp/>
        <stp>THETA</stp>
        <stp>.SPY150717C222</stp>
        <tr r="H413" s="1"/>
      </tp>
      <tp>
        <v>-0.29686000000000001</v>
        <stp/>
        <stp>DELTA</stp>
        <stp>.SPY150930P195</stp>
        <tr r="R470" s="1"/>
      </tp>
      <tp>
        <v>0.70845999999999998</v>
        <stp/>
        <stp>DELTA</stp>
        <stp>.SPY150930C195</stp>
        <tr r="G470" s="1"/>
      </tp>
      <tp>
        <v>-1.8159999999999999E-2</v>
        <stp/>
        <stp>THETA</stp>
        <stp>.SPY150717P222</stp>
        <tr r="S413" s="1"/>
      </tp>
      <tp>
        <v>-6.1500000000000001E-3</v>
        <stp/>
        <stp>THETA</stp>
        <stp>.SPY150717C223</stp>
        <tr r="H414" s="1"/>
      </tp>
      <tp>
        <v>-0.28484999999999999</v>
        <stp/>
        <stp>DELTA</stp>
        <stp>.SPY150930P194</stp>
        <tr r="R469" s="1"/>
      </tp>
      <tp>
        <v>0.72031999999999996</v>
        <stp/>
        <stp>DELTA</stp>
        <stp>.SPY150930C194</stp>
        <tr r="G469" s="1"/>
      </tp>
      <tp>
        <v>-1.7100000000000001E-2</v>
        <stp/>
        <stp>THETA</stp>
        <stp>.SPY150717P223</stp>
        <tr r="S414" s="1"/>
      </tp>
      <tp>
        <v>-1.077E-2</v>
        <stp/>
        <stp>THETA</stp>
        <stp>.SPY150717C220</stp>
        <tr r="H411" s="1"/>
      </tp>
      <tp>
        <v>-0.32217000000000001</v>
        <stp/>
        <stp>DELTA</stp>
        <stp>.SPY150930P197</stp>
        <tr r="R472" s="1"/>
      </tp>
      <tp>
        <v>0.68174999999999997</v>
        <stp/>
        <stp>DELTA</stp>
        <stp>.SPY150930C197</stp>
        <tr r="G472" s="1"/>
      </tp>
      <tp>
        <v>-2.085E-2</v>
        <stp/>
        <stp>THETA</stp>
        <stp>.SPY150717P220</stp>
        <tr r="S411" s="1"/>
      </tp>
      <tp>
        <v>-9.0399999999999994E-3</v>
        <stp/>
        <stp>THETA</stp>
        <stp>.SPY150717C221</stp>
        <tr r="H412" s="1"/>
      </tp>
      <tp>
        <v>-0.30931999999999998</v>
        <stp/>
        <stp>DELTA</stp>
        <stp>.SPY150930P196</stp>
        <tr r="R471" s="1"/>
      </tp>
      <tp>
        <v>0.69467999999999996</v>
        <stp/>
        <stp>DELTA</stp>
        <stp>.SPY150930C196</stp>
        <tr r="G471" s="1"/>
      </tp>
      <tp>
        <v>-1.9439999999999999E-2</v>
        <stp/>
        <stp>THETA</stp>
        <stp>.SPY150717P221</stp>
        <tr r="S412" s="1"/>
      </tp>
      <tp>
        <v>-0.34952</v>
        <stp/>
        <stp>DELTA</stp>
        <stp>.SPY150930P199</stp>
        <tr r="R474" s="1"/>
      </tp>
      <tp>
        <v>0.65373000000000003</v>
        <stp/>
        <stp>DELTA</stp>
        <stp>.SPY150930C199</stp>
        <tr r="G474" s="1"/>
      </tp>
      <tp>
        <v>-0.33561999999999997</v>
        <stp/>
        <stp>DELTA</stp>
        <stp>.SPY150930P198</stp>
        <tr r="R473" s="1"/>
      </tp>
      <tp>
        <v>0.66764000000000001</v>
        <stp/>
        <stp>DELTA</stp>
        <stp>.SPY150930C198</stp>
        <tr r="G473" s="1"/>
      </tp>
      <tp t="s">
        <v>N/A</v>
        <stp/>
        <stp>THETA</stp>
        <stp>.SPY150717C228</stp>
        <tr r="H419" s="1"/>
      </tp>
      <tp t="s">
        <v>N/A</v>
        <stp/>
        <stp>THETA</stp>
        <stp>.SPY150717P228</stp>
        <tr r="S419" s="1"/>
      </tp>
      <tp t="s">
        <v>N/A</v>
        <stp/>
        <stp>THETA</stp>
        <stp>.SPY150717C229</stp>
        <tr r="H420" s="1"/>
      </tp>
      <tp t="s">
        <v>N/A</v>
        <stp/>
        <stp>THETA</stp>
        <stp>.SPY150717P229</stp>
        <tr r="S420" s="1"/>
      </tp>
      <tp>
        <v>-2.724E-2</v>
        <stp/>
        <stp>THETA</stp>
        <stp>.SPY150717C206</stp>
        <tr r="H397" s="1"/>
      </tp>
      <tp>
        <v>-0.34490999999999999</v>
        <stp/>
        <stp>DELTA</stp>
        <stp>.SPY150918P199</stp>
        <tr r="R432" s="1"/>
      </tp>
      <tp>
        <v>0.65851999999999999</v>
        <stp/>
        <stp>DELTA</stp>
        <stp>.SPY150918C199</stp>
        <tr r="G432" s="1"/>
      </tp>
      <tp>
        <v>-3.5439999999999999E-2</v>
        <stp/>
        <stp>THETA</stp>
        <stp>.SPY150717P206</stp>
        <tr r="S397" s="1"/>
      </tp>
      <tp>
        <v>-2.69E-2</v>
        <stp/>
        <stp>THETA</stp>
        <stp>.SPY150717C207</stp>
        <tr r="H398" s="1"/>
      </tp>
      <tp>
        <v>-0.33067999999999997</v>
        <stp/>
        <stp>DELTA</stp>
        <stp>.SPY150918P198</stp>
        <tr r="R431" s="1"/>
      </tp>
      <tp>
        <v>0.67261000000000004</v>
        <stp/>
        <stp>DELTA</stp>
        <stp>.SPY150918C198</stp>
        <tr r="G431" s="1"/>
      </tp>
      <tp>
        <v>-3.5270000000000003E-2</v>
        <stp/>
        <stp>THETA</stp>
        <stp>.SPY150717P207</stp>
        <tr r="S398" s="1"/>
      </tp>
      <tp>
        <v>-2.768E-2</v>
        <stp/>
        <stp>THETA</stp>
        <stp>.SPY150717C204</stp>
        <tr r="H395" s="1"/>
      </tp>
      <tp>
        <v>-3.5650000000000001E-2</v>
        <stp/>
        <stp>THETA</stp>
        <stp>.SPY150717P204</stp>
        <tr r="S395" s="1"/>
      </tp>
      <tp>
        <v>-2.7519999999999999E-2</v>
        <stp/>
        <stp>THETA</stp>
        <stp>.SPY150717C205</stp>
        <tr r="H396" s="1"/>
      </tp>
      <tp>
        <v>-3.5569999999999997E-2</v>
        <stp/>
        <stp>THETA</stp>
        <stp>.SPY150717P205</stp>
        <tr r="S396" s="1"/>
      </tp>
      <tp>
        <v>-2.7439999999999999E-2</v>
        <stp/>
        <stp>THETA</stp>
        <stp>.SPY150717C202</stp>
        <tr r="H393" s="1"/>
      </tp>
      <tp>
        <v>-3.5470000000000002E-2</v>
        <stp/>
        <stp>THETA</stp>
        <stp>.SPY150717P202</stp>
        <tr r="S393" s="1"/>
      </tp>
      <tp>
        <v>-2.7699999999999999E-2</v>
        <stp/>
        <stp>THETA</stp>
        <stp>.SPY150717C203</stp>
        <tr r="H394" s="1"/>
      </tp>
      <tp>
        <v>-3.5569999999999997E-2</v>
        <stp/>
        <stp>THETA</stp>
        <stp>.SPY150717P203</stp>
        <tr r="S394" s="1"/>
      </tp>
      <tp>
        <v>-2.7349999999999999E-2</v>
        <stp/>
        <stp>THETA</stp>
        <stp>.SPY150717C200</stp>
        <tr r="H391" s="1"/>
      </tp>
      <tp>
        <v>-3.4950000000000002E-2</v>
        <stp/>
        <stp>THETA</stp>
        <stp>.SPY150717P200</stp>
        <tr r="S391" s="1"/>
      </tp>
      <tp>
        <v>-2.7400000000000001E-2</v>
        <stp/>
        <stp>THETA</stp>
        <stp>.SPY150717C201</stp>
        <tr r="H392" s="1"/>
      </tp>
      <tp>
        <v>-3.5270000000000003E-2</v>
        <stp/>
        <stp>THETA</stp>
        <stp>.SPY150717P201</stp>
        <tr r="S392" s="1"/>
      </tp>
      <tp>
        <v>-0.24476999999999999</v>
        <stp/>
        <stp>DELTA</stp>
        <stp>.SPY150918P191</stp>
        <tr r="R424" s="1"/>
      </tp>
      <tp>
        <v>0.76127999999999996</v>
        <stp/>
        <stp>DELTA</stp>
        <stp>.SPY150918C191</stp>
        <tr r="G424" s="1"/>
      </tp>
      <tp>
        <v>-0.23419000000000001</v>
        <stp/>
        <stp>DELTA</stp>
        <stp>.SPY150918P190</stp>
        <tr r="R423" s="1"/>
      </tp>
      <tp>
        <v>0.77012000000000003</v>
        <stp/>
        <stp>DELTA</stp>
        <stp>.SPY150918C190</stp>
        <tr r="G423" s="1"/>
      </tp>
      <tp>
        <v>-0.26699000000000001</v>
        <stp/>
        <stp>DELTA</stp>
        <stp>.SPY150918P193</stp>
        <tr r="R426" s="1"/>
      </tp>
      <tp>
        <v>0.73777000000000004</v>
        <stp/>
        <stp>DELTA</stp>
        <stp>.SPY150918C193</stp>
        <tr r="G426" s="1"/>
      </tp>
      <tp>
        <v>-0.25567000000000001</v>
        <stp/>
        <stp>DELTA</stp>
        <stp>.SPY150918P192</stp>
        <tr r="R425" s="1"/>
      </tp>
      <tp>
        <v>0.74973000000000001</v>
        <stp/>
        <stp>DELTA</stp>
        <stp>.SPY150918C192</stp>
        <tr r="G425" s="1"/>
      </tp>
      <tp>
        <v>-0.29097000000000001</v>
        <stp/>
        <stp>DELTA</stp>
        <stp>.SPY150918P195</stp>
        <tr r="R428" s="1"/>
      </tp>
      <tp>
        <v>0.71362000000000003</v>
        <stp/>
        <stp>DELTA</stp>
        <stp>.SPY150918C195</stp>
        <tr r="G428" s="1"/>
      </tp>
      <tp>
        <v>-0.27873999999999999</v>
        <stp/>
        <stp>DELTA</stp>
        <stp>.SPY150918P194</stp>
        <tr r="R427" s="1"/>
      </tp>
      <tp>
        <v>0.72601000000000004</v>
        <stp/>
        <stp>DELTA</stp>
        <stp>.SPY150918C194</stp>
        <tr r="G427" s="1"/>
      </tp>
      <tp>
        <v>-2.6370000000000001E-2</v>
        <stp/>
        <stp>THETA</stp>
        <stp>.SPY150717C208</stp>
        <tr r="H399" s="1"/>
      </tp>
      <tp>
        <v>-0.31694</v>
        <stp/>
        <stp>DELTA</stp>
        <stp>.SPY150918P197</stp>
        <tr r="R430" s="1"/>
      </tp>
      <tp>
        <v>0.68676000000000004</v>
        <stp/>
        <stp>DELTA</stp>
        <stp>.SPY150918C197</stp>
        <tr r="G430" s="1"/>
      </tp>
      <tp>
        <v>-3.4779999999999998E-2</v>
        <stp/>
        <stp>THETA</stp>
        <stp>.SPY150717P208</stp>
        <tr r="S399" s="1"/>
      </tp>
      <tp>
        <v>-2.5760000000000002E-2</v>
        <stp/>
        <stp>THETA</stp>
        <stp>.SPY150717C209</stp>
        <tr r="H400" s="1"/>
      </tp>
      <tp>
        <v>-0.30382999999999999</v>
        <stp/>
        <stp>DELTA</stp>
        <stp>.SPY150918P196</stp>
        <tr r="R429" s="1"/>
      </tp>
      <tp>
        <v>0.70043</v>
        <stp/>
        <stp>DELTA</stp>
        <stp>.SPY150918C196</stp>
        <tr r="G429" s="1"/>
      </tp>
      <tp>
        <v>-3.4209999999999997E-2</v>
        <stp/>
        <stp>THETA</stp>
        <stp>.SPY150717P209</stp>
        <tr r="S400" s="1"/>
      </tp>
      <tp>
        <v>-1.753E-2</v>
        <stp/>
        <stp>THETA</stp>
        <stp>.SPY150717C216</stp>
        <tr r="H407" s="1"/>
      </tp>
      <tp>
        <v>-2.7029999999999998E-2</v>
        <stp/>
        <stp>THETA</stp>
        <stp>.SPY150717P216</stp>
        <tr r="S407" s="1"/>
      </tp>
      <tp>
        <v>-1.584E-2</v>
        <stp/>
        <stp>THETA</stp>
        <stp>.SPY150717C217</stp>
        <tr r="H408" s="1"/>
      </tp>
      <tp>
        <v>-2.537E-2</v>
        <stp/>
        <stp>THETA</stp>
        <stp>.SPY150717P217</stp>
        <tr r="S408" s="1"/>
      </tp>
      <tp>
        <v>-2.0559999999999998E-2</v>
        <stp/>
        <stp>THETA</stp>
        <stp>.SPY150717C214</stp>
        <tr r="H405" s="1"/>
      </tp>
      <tp>
        <v>-2.9739999999999999E-2</v>
        <stp/>
        <stp>THETA</stp>
        <stp>.SPY150717P214</stp>
        <tr r="S405" s="1"/>
      </tp>
      <tp>
        <v>-1.908E-2</v>
        <stp/>
        <stp>THETA</stp>
        <stp>.SPY150717C215</stp>
        <tr r="H406" s="1"/>
      </tp>
      <tp>
        <v>-2.8500000000000001E-2</v>
        <stp/>
        <stp>THETA</stp>
        <stp>.SPY150717P215</stp>
        <tr r="S406" s="1"/>
      </tp>
      <tp>
        <v>-2.3060000000000001E-2</v>
        <stp/>
        <stp>THETA</stp>
        <stp>.SPY150717C212</stp>
        <tr r="H403" s="1"/>
      </tp>
      <tp>
        <v>-3.193E-2</v>
        <stp/>
        <stp>THETA</stp>
        <stp>.SPY150717P212</stp>
        <tr r="S403" s="1"/>
      </tp>
      <tp>
        <v>-2.1870000000000001E-2</v>
        <stp/>
        <stp>THETA</stp>
        <stp>.SPY150717C213</stp>
        <tr r="H404" s="1"/>
      </tp>
      <tp>
        <v>-3.0960000000000001E-2</v>
        <stp/>
        <stp>THETA</stp>
        <stp>.SPY150717P213</stp>
        <tr r="S404" s="1"/>
      </tp>
      <tp>
        <v>-2.4969999999999999E-2</v>
        <stp/>
        <stp>THETA</stp>
        <stp>.SPY150717C210</stp>
        <tr r="H401" s="1"/>
      </tp>
      <tp>
        <v>-3.3570000000000003E-2</v>
        <stp/>
        <stp>THETA</stp>
        <stp>.SPY150717P210</stp>
        <tr r="S401" s="1"/>
      </tp>
      <tp>
        <v>-2.41E-2</v>
        <stp/>
        <stp>THETA</stp>
        <stp>.SPY150717C211</stp>
        <tr r="H402" s="1"/>
      </tp>
      <tp>
        <v>-3.2759999999999997E-2</v>
        <stp/>
        <stp>THETA</stp>
        <stp>.SPY150717P211</stp>
        <tr r="S402" s="1"/>
      </tp>
      <tp>
        <v>-1.4160000000000001E-2</v>
        <stp/>
        <stp>THETA</stp>
        <stp>.SPY150717C218</stp>
        <tr r="H409" s="1"/>
      </tp>
      <tp>
        <v>-2.3789999999999999E-2</v>
        <stp/>
        <stp>THETA</stp>
        <stp>.SPY150717P218</stp>
        <tr r="S409" s="1"/>
      </tp>
      <tp>
        <v>-1.24E-2</v>
        <stp/>
        <stp>THETA</stp>
        <stp>.SPY150717C219</stp>
        <tr r="H410" s="1"/>
      </tp>
      <tp>
        <v>-2.2290000000000001E-2</v>
        <stp/>
        <stp>THETA</stp>
        <stp>.SPY150717P219</stp>
        <tr r="S410" s="1"/>
      </tp>
      <tp>
        <v>0</v>
        <stp/>
        <stp>THETA</stp>
        <stp>.SPY150424C195</stp>
        <tr r="H92" s="1"/>
      </tp>
      <tp>
        <v>-1.9189999999999999E-2</v>
        <stp/>
        <stp>THETA</stp>
        <stp>.SPY150424P195</stp>
        <tr r="S92" s="1"/>
      </tp>
      <tp>
        <v>0</v>
        <stp/>
        <stp>THETA</stp>
        <stp>.SPY150424C194</stp>
        <tr r="H91" s="1"/>
      </tp>
      <tp>
        <v>-1.7579999999999998E-2</v>
        <stp/>
        <stp>THETA</stp>
        <stp>.SPY150424P194</stp>
        <tr r="S91" s="1"/>
      </tp>
      <tp>
        <v>0</v>
        <stp/>
        <stp>THETA</stp>
        <stp>.SPY150424C197</stp>
        <tr r="H94" s="1"/>
      </tp>
      <tp>
        <v>-2.6190000000000001E-2</v>
        <stp/>
        <stp>THETA</stp>
        <stp>.SPY150424P197</stp>
        <tr r="S94" s="1"/>
      </tp>
      <tp>
        <v>0</v>
        <stp/>
        <stp>THETA</stp>
        <stp>.SPY150424C196</stp>
        <tr r="H93" s="1"/>
      </tp>
      <tp>
        <v>-2.2360000000000001E-2</v>
        <stp/>
        <stp>THETA</stp>
        <stp>.SPY150424P196</stp>
        <tr r="S93" s="1"/>
      </tp>
      <tp>
        <v>0</v>
        <stp/>
        <stp>THETA</stp>
        <stp>.SPY150424C191</stp>
        <tr r="H88" s="1"/>
      </tp>
      <tp>
        <v>-1.155E-2</v>
        <stp/>
        <stp>THETA</stp>
        <stp>.SPY150424P191</stp>
        <tr r="S88" s="1"/>
      </tp>
      <tp>
        <v>0</v>
        <stp/>
        <stp>THETA</stp>
        <stp>.SPY150424C190</stp>
        <tr r="H87" s="1"/>
      </tp>
      <tp>
        <v>-1.086E-2</v>
        <stp/>
        <stp>THETA</stp>
        <stp>.SPY150424P190</stp>
        <tr r="S87" s="1"/>
      </tp>
      <tp>
        <v>0</v>
        <stp/>
        <stp>THETA</stp>
        <stp>.SPY150424C193</stp>
        <tr r="H90" s="1"/>
      </tp>
      <tp>
        <v>-1.508E-2</v>
        <stp/>
        <stp>THETA</stp>
        <stp>.SPY150424P193</stp>
        <tr r="S90" s="1"/>
      </tp>
      <tp>
        <v>0</v>
        <stp/>
        <stp>THETA</stp>
        <stp>.SPY150424C192</stp>
        <tr r="H89" s="1"/>
      </tp>
      <tp>
        <v>-1.3809999999999999E-2</v>
        <stp/>
        <stp>THETA</stp>
        <stp>.SPY150424P192</stp>
        <tr r="S89" s="1"/>
      </tp>
      <tp>
        <v>-1.566E-2</v>
        <stp/>
        <stp>THETA</stp>
        <stp>.SPY150424C199</stp>
        <tr r="H96" s="1"/>
      </tp>
      <tp>
        <v>-3.422E-2</v>
        <stp/>
        <stp>THETA</stp>
        <stp>.SPY150424P199</stp>
        <tr r="S96" s="1"/>
      </tp>
      <tp>
        <v>-1.0319999999999999E-2</v>
        <stp/>
        <stp>THETA</stp>
        <stp>.SPY150424C198</stp>
        <tr r="H95" s="1"/>
      </tp>
      <tp>
        <v>-2.9409999999999999E-2</v>
        <stp/>
        <stp>THETA</stp>
        <stp>.SPY150424P198</stp>
        <tr r="S95" s="1"/>
      </tp>
      <tp>
        <v>0</v>
        <stp/>
        <stp>THETA</stp>
        <stp>.SPY150410C191</stp>
        <tr r="H4" s="1"/>
      </tp>
      <tp>
        <v>0</v>
        <stp/>
        <stp>THETA</stp>
        <stp>.SPY150417C196</stp>
        <tr r="H51" s="1"/>
      </tp>
      <tp>
        <v>-1.426E-2</v>
        <stp/>
        <stp>THETA</stp>
        <stp>.SPY150410P191</stp>
        <tr r="S4" s="1"/>
      </tp>
      <tp>
        <v>-1.7440000000000001E-2</v>
        <stp/>
        <stp>THETA</stp>
        <stp>.SPY150417P196</stp>
        <tr r="S51" s="1"/>
      </tp>
      <tp>
        <v>0</v>
        <stp/>
        <stp>THETA</stp>
        <stp>.SPY150410C190</stp>
        <tr r="H3" s="1"/>
      </tp>
      <tp>
        <v>0</v>
        <stp/>
        <stp>THETA</stp>
        <stp>.SPY150417C197</stp>
        <tr r="H52" s="1"/>
      </tp>
      <tp>
        <v>-1.4409999999999999E-2</v>
        <stp/>
        <stp>THETA</stp>
        <stp>.SPY150410P190</stp>
        <tr r="S3" s="1"/>
      </tp>
      <tp>
        <v>-2.0809999999999999E-2</v>
        <stp/>
        <stp>THETA</stp>
        <stp>.SPY150417P197</stp>
        <tr r="S52" s="1"/>
      </tp>
      <tp>
        <v>0</v>
        <stp/>
        <stp>THETA</stp>
        <stp>.SPY150410C193</stp>
        <tr r="H6" s="1"/>
      </tp>
      <tp>
        <v>0</v>
        <stp/>
        <stp>THETA</stp>
        <stp>.SPY150417C194</stp>
        <tr r="H49" s="1"/>
      </tp>
      <tp>
        <v>-1.4080000000000001E-2</v>
        <stp/>
        <stp>THETA</stp>
        <stp>.SPY150410P193</stp>
        <tr r="S6" s="1"/>
      </tp>
      <tp>
        <v>-1.384E-2</v>
        <stp/>
        <stp>THETA</stp>
        <stp>.SPY150417P194</stp>
        <tr r="S49" s="1"/>
      </tp>
      <tp>
        <v>0</v>
        <stp/>
        <stp>THETA</stp>
        <stp>.SPY150410C192</stp>
        <tr r="H5" s="1"/>
      </tp>
      <tp>
        <v>0</v>
        <stp/>
        <stp>THETA</stp>
        <stp>.SPY150417C195</stp>
        <tr r="H50" s="1"/>
      </tp>
      <tp>
        <v>-3.0179999999999998E-2</v>
        <stp/>
        <stp>THETA</stp>
        <stp>.SPY150410P192</stp>
        <tr r="S5" s="1"/>
      </tp>
      <tp>
        <v>-1.6389999999999998E-2</v>
        <stp/>
        <stp>THETA</stp>
        <stp>.SPY150417P195</stp>
        <tr r="S50" s="1"/>
      </tp>
      <tp>
        <v>0</v>
        <stp/>
        <stp>THETA</stp>
        <stp>.SPY150410C195</stp>
        <tr r="H8" s="1"/>
      </tp>
      <tp>
        <v>0</v>
        <stp/>
        <stp>THETA</stp>
        <stp>.SPY150417C192</stp>
        <tr r="H47" s="1"/>
      </tp>
      <tp>
        <v>-1.391E-2</v>
        <stp/>
        <stp>THETA</stp>
        <stp>.SPY150410P195</stp>
        <tr r="S8" s="1"/>
      </tp>
      <tp>
        <v>-1.099E-2</v>
        <stp/>
        <stp>THETA</stp>
        <stp>.SPY150417P192</stp>
        <tr r="S47" s="1"/>
      </tp>
      <tp>
        <v>0</v>
        <stp/>
        <stp>THETA</stp>
        <stp>.SPY150410C194</stp>
        <tr r="H7" s="1"/>
      </tp>
      <tp>
        <v>0</v>
        <stp/>
        <stp>THETA</stp>
        <stp>.SPY150417C193</stp>
        <tr r="H48" s="1"/>
      </tp>
      <tp>
        <v>-2.8760000000000001E-2</v>
        <stp/>
        <stp>THETA</stp>
        <stp>.SPY150410P194</stp>
        <tr r="S7" s="1"/>
      </tp>
      <tp>
        <v>-1.089E-2</v>
        <stp/>
        <stp>THETA</stp>
        <stp>.SPY150417P193</stp>
        <tr r="S48" s="1"/>
      </tp>
      <tp>
        <v>0</v>
        <stp/>
        <stp>THETA</stp>
        <stp>.SPY150410C197</stp>
        <tr r="H10" s="1"/>
      </tp>
      <tp>
        <v>0</v>
        <stp/>
        <stp>THETA</stp>
        <stp>.SPY150417C190</stp>
        <tr r="H45" s="1"/>
      </tp>
      <tp>
        <v>-2.7609999999999999E-2</v>
        <stp/>
        <stp>THETA</stp>
        <stp>.SPY150410P197</stp>
        <tr r="S10" s="1"/>
      </tp>
      <tp>
        <v>-9.3799999999999994E-3</v>
        <stp/>
        <stp>THETA</stp>
        <stp>.SPY150417P190</stp>
        <tr r="S45" s="1"/>
      </tp>
      <tp>
        <v>0</v>
        <stp/>
        <stp>THETA</stp>
        <stp>.SPY150410C196</stp>
        <tr r="H9" s="1"/>
      </tp>
      <tp>
        <v>0</v>
        <stp/>
        <stp>THETA</stp>
        <stp>.SPY150417C191</stp>
        <tr r="H46" s="1"/>
      </tp>
      <tp>
        <v>-2.826E-2</v>
        <stp/>
        <stp>THETA</stp>
        <stp>.SPY150410P196</stp>
        <tr r="S9" s="1"/>
      </tp>
      <tp>
        <v>-1.103E-2</v>
        <stp/>
        <stp>THETA</stp>
        <stp>.SPY150417P191</stp>
        <tr r="S46" s="1"/>
      </tp>
      <tp>
        <v>0</v>
        <stp/>
        <stp>THETA</stp>
        <stp>.SPY150410C199</stp>
        <tr r="H12" s="1"/>
      </tp>
      <tp>
        <v>-2.632E-2</v>
        <stp/>
        <stp>THETA</stp>
        <stp>.SPY150410P199</stp>
        <tr r="S12" s="1"/>
      </tp>
      <tp>
        <v>0</v>
        <stp/>
        <stp>THETA</stp>
        <stp>.SPY150410C198</stp>
        <tr r="H11" s="1"/>
      </tp>
      <tp>
        <v>-2.691E-2</v>
        <stp/>
        <stp>THETA</stp>
        <stp>.SPY150410P198</stp>
        <tr r="S11" s="1"/>
      </tp>
      <tp>
        <v>0</v>
        <stp/>
        <stp>THETA</stp>
        <stp>.SPY150417C198</stp>
        <tr r="H53" s="1"/>
      </tp>
      <tp>
        <v>-2.376E-2</v>
        <stp/>
        <stp>THETA</stp>
        <stp>.SPY150417P198</stp>
        <tr r="S53" s="1"/>
      </tp>
      <tp>
        <v>0</v>
        <stp/>
        <stp>THETA</stp>
        <stp>.SPY150417C199</stp>
        <tr r="H54" s="1"/>
      </tp>
      <tp>
        <v>-2.92E-2</v>
        <stp/>
        <stp>THETA</stp>
        <stp>.SPY150417P199</stp>
        <tr r="S54" s="1"/>
      </tp>
      <tp t="s">
        <v>N/A</v>
        <stp/>
        <stp>THETA</stp>
        <stp>.SPY150410C221</stp>
        <tr r="H34" s="1"/>
      </tp>
      <tp>
        <v>-3.14E-3</v>
        <stp/>
        <stp>THETA</stp>
        <stp>.SPY150417C226</stp>
        <tr r="H81" s="1"/>
      </tp>
      <tp>
        <v>-8.8699999999999994E-3</v>
        <stp/>
        <stp>THETA</stp>
        <stp>.SPY150424C215</stp>
        <tr r="H112" s="1"/>
      </tp>
      <tp t="s">
        <v>N/A</v>
        <stp/>
        <stp>THETA</stp>
        <stp>.SPY150410P221</stp>
        <tr r="S34" s="1"/>
      </tp>
      <tp>
        <v>-3.6139999999999999E-2</v>
        <stp/>
        <stp>THETA</stp>
        <stp>.SPY150417P226</stp>
        <tr r="S81" s="1"/>
      </tp>
      <tp>
        <v>-2.009E-2</v>
        <stp/>
        <stp>THETA</stp>
        <stp>.SPY150424P215</stp>
        <tr r="S112" s="1"/>
      </tp>
      <tp>
        <v>-1.247E-2</v>
        <stp/>
        <stp>THETA</stp>
        <stp>.SPY150410C220</stp>
        <tr r="H33" s="1"/>
      </tp>
      <tp>
        <v>-3.14E-3</v>
        <stp/>
        <stp>THETA</stp>
        <stp>.SPY150417C227</stp>
        <tr r="H82" s="1"/>
      </tp>
      <tp>
        <v>-1.3140000000000001E-2</v>
        <stp/>
        <stp>THETA</stp>
        <stp>.SPY150424C214</stp>
        <tr r="H111" s="1"/>
      </tp>
      <tp>
        <v>-0.16575999999999999</v>
        <stp/>
        <stp>THETA</stp>
        <stp>.SPY150410P220</stp>
        <tr r="S33" s="1"/>
      </tp>
      <tp>
        <v>-4.4920000000000002E-2</v>
        <stp/>
        <stp>THETA</stp>
        <stp>.SPY150417P227</stp>
        <tr r="S82" s="1"/>
      </tp>
      <tp>
        <v>-2.521E-2</v>
        <stp/>
        <stp>THETA</stp>
        <stp>.SPY150424P214</stp>
        <tr r="S111" s="1"/>
      </tp>
      <tp t="s">
        <v>N/A</v>
        <stp/>
        <stp>THETA</stp>
        <stp>.SPY150410C223</stp>
        <tr r="H36" s="1"/>
      </tp>
      <tp>
        <v>-3.14E-3</v>
        <stp/>
        <stp>THETA</stp>
        <stp>.SPY150417C224</stp>
        <tr r="H79" s="1"/>
      </tp>
      <tp>
        <v>-5.1700000000000001E-3</v>
        <stp/>
        <stp>THETA</stp>
        <stp>.SPY150424C217</stp>
        <tr r="H114" s="1"/>
      </tp>
      <tp t="s">
        <v>N/A</v>
        <stp/>
        <stp>THETA</stp>
        <stp>.SPY150410P223</stp>
        <tr r="S36" s="1"/>
      </tp>
      <tp>
        <v>-4.326E-2</v>
        <stp/>
        <stp>THETA</stp>
        <stp>.SPY150417P224</stp>
        <tr r="S79" s="1"/>
      </tp>
      <tp>
        <v>-1.7819999999999999E-2</v>
        <stp/>
        <stp>THETA</stp>
        <stp>.SPY150424P217</stp>
        <tr r="S114" s="1"/>
      </tp>
      <tp t="s">
        <v>N/A</v>
        <stp/>
        <stp>THETA</stp>
        <stp>.SPY150410C222</stp>
        <tr r="H35" s="1"/>
      </tp>
      <tp>
        <v>-3.14E-3</v>
        <stp/>
        <stp>THETA</stp>
        <stp>.SPY150417C225</stp>
        <tr r="H80" s="1"/>
      </tp>
      <tp>
        <v>-6.5199999999999998E-3</v>
        <stp/>
        <stp>THETA</stp>
        <stp>.SPY150424C216</stp>
        <tr r="H113" s="1"/>
      </tp>
      <tp t="s">
        <v>N/A</v>
        <stp/>
        <stp>THETA</stp>
        <stp>.SPY150410P222</stp>
        <tr r="S35" s="1"/>
      </tp>
      <tp>
        <v>-4.3839999999999997E-2</v>
        <stp/>
        <stp>THETA</stp>
        <stp>.SPY150417P225</stp>
        <tr r="S80" s="1"/>
      </tp>
      <tp>
        <v>-1.7520000000000001E-2</v>
        <stp/>
        <stp>THETA</stp>
        <stp>.SPY150424P216</stp>
        <tr r="S113" s="1"/>
      </tp>
      <tp>
        <v>-1.435E-2</v>
        <stp/>
        <stp>THETA</stp>
        <stp>.SPY150410C225</stp>
        <tr r="H38" s="1"/>
      </tp>
      <tp>
        <v>-2.6700000000000001E-3</v>
        <stp/>
        <stp>THETA</stp>
        <stp>.SPY150417C222</stp>
        <tr r="H77" s="1"/>
      </tp>
      <tp>
        <v>-3.7580000000000002E-2</v>
        <stp/>
        <stp>THETA</stp>
        <stp>.SPY150424C211</stp>
        <tr r="H108" s="1"/>
      </tp>
      <tp>
        <v>-0.15443000000000001</v>
        <stp/>
        <stp>THETA</stp>
        <stp>.SPY150410P225</stp>
        <tr r="S38" s="1"/>
      </tp>
      <tp>
        <v>-4.2000000000000003E-2</v>
        <stp/>
        <stp>THETA</stp>
        <stp>.SPY150417P222</stp>
        <tr r="S77" s="1"/>
      </tp>
      <tp>
        <v>-4.8930000000000001E-2</v>
        <stp/>
        <stp>THETA</stp>
        <stp>.SPY150424P211</stp>
        <tr r="S108" s="1"/>
      </tp>
      <tp t="s">
        <v>N/A</v>
        <stp/>
        <stp>THETA</stp>
        <stp>.SPY150410C224</stp>
        <tr r="H37" s="1"/>
      </tp>
      <tp>
        <v>-2.7499999999999998E-3</v>
        <stp/>
        <stp>THETA</stp>
        <stp>.SPY150417C223</stp>
        <tr r="H78" s="1"/>
      </tp>
      <tp>
        <v>-4.5530000000000001E-2</v>
        <stp/>
        <stp>THETA</stp>
        <stp>.SPY150424C210</stp>
        <tr r="H107" s="1"/>
      </tp>
      <tp t="s">
        <v>N/A</v>
        <stp/>
        <stp>THETA</stp>
        <stp>.SPY150410P224</stp>
        <tr r="S37" s="1"/>
      </tp>
      <tp>
        <v>-4.265E-2</v>
        <stp/>
        <stp>THETA</stp>
        <stp>.SPY150417P223</stp>
        <tr r="S78" s="1"/>
      </tp>
      <tp>
        <v>-5.6219999999999999E-2</v>
        <stp/>
        <stp>THETA</stp>
        <stp>.SPY150424P210</stp>
        <tr r="S107" s="1"/>
      </tp>
      <tp t="s">
        <v>N/A</v>
        <stp/>
        <stp>THETA</stp>
        <stp>.SPY150410C227</stp>
        <tr r="H40" s="1"/>
      </tp>
      <tp>
        <v>-6.6400000000000001E-3</v>
        <stp/>
        <stp>THETA</stp>
        <stp>.SPY150417C220</stp>
        <tr r="H75" s="1"/>
      </tp>
      <tp>
        <v>-1.9939999999999999E-2</v>
        <stp/>
        <stp>THETA</stp>
        <stp>.SPY150424C213</stp>
        <tr r="H110" s="1"/>
      </tp>
      <tp t="s">
        <v>N/A</v>
        <stp/>
        <stp>THETA</stp>
        <stp>.SPY150410P227</stp>
        <tr r="S40" s="1"/>
      </tp>
      <tp>
        <v>-4.0570000000000002E-2</v>
        <stp/>
        <stp>THETA</stp>
        <stp>.SPY150417P220</stp>
        <tr r="S75" s="1"/>
      </tp>
      <tp>
        <v>-3.1559999999999998E-2</v>
        <stp/>
        <stp>THETA</stp>
        <stp>.SPY150424P213</stp>
        <tr r="S110" s="1"/>
      </tp>
      <tp t="s">
        <v>N/A</v>
        <stp/>
        <stp>THETA</stp>
        <stp>.SPY150410C226</stp>
        <tr r="H39" s="1"/>
      </tp>
      <tp>
        <v>-2.5899999999999999E-3</v>
        <stp/>
        <stp>THETA</stp>
        <stp>.SPY150417C221</stp>
        <tr r="H76" s="1"/>
      </tp>
      <tp>
        <v>-2.8660000000000001E-2</v>
        <stp/>
        <stp>THETA</stp>
        <stp>.SPY150424C212</stp>
        <tr r="H109" s="1"/>
      </tp>
      <tp t="s">
        <v>N/A</v>
        <stp/>
        <stp>THETA</stp>
        <stp>.SPY150410P226</stp>
        <tr r="S39" s="1"/>
      </tp>
      <tp>
        <v>-4.1309999999999999E-2</v>
        <stp/>
        <stp>THETA</stp>
        <stp>.SPY150417P221</stp>
        <tr r="S76" s="1"/>
      </tp>
      <tp>
        <v>-4.0030000000000003E-2</v>
        <stp/>
        <stp>THETA</stp>
        <stp>.SPY150424P212</stp>
        <tr r="S109" s="1"/>
      </tp>
      <tp t="s">
        <v>N/A</v>
        <stp/>
        <stp>THETA</stp>
        <stp>.SPY150410C229</stp>
        <tr r="H42" s="1"/>
      </tp>
      <tp t="s">
        <v>N/A</v>
        <stp/>
        <stp>THETA</stp>
        <stp>.SPY150410P229</stp>
        <tr r="S42" s="1"/>
      </tp>
      <tp t="s">
        <v>N/A</v>
        <stp/>
        <stp>THETA</stp>
        <stp>.SPY150410C228</stp>
        <tr r="H41" s="1"/>
      </tp>
      <tp t="s">
        <v>N/A</v>
        <stp/>
        <stp>THETA</stp>
        <stp>.SPY150410P228</stp>
        <tr r="S41" s="1"/>
      </tp>
      <tp>
        <v>-3.6700000000000001E-3</v>
        <stp/>
        <stp>THETA</stp>
        <stp>.SPY150424C219</stp>
        <tr r="H116" s="1"/>
      </tp>
      <tp>
        <v>-1.362E-2</v>
        <stp/>
        <stp>THETA</stp>
        <stp>.SPY150424P219</stp>
        <tr r="S116" s="1"/>
      </tp>
      <tp>
        <v>-3.5999999999999999E-3</v>
        <stp/>
        <stp>THETA</stp>
        <stp>.SPY150424C218</stp>
        <tr r="H115" s="1"/>
      </tp>
      <tp>
        <v>-1.4330000000000001E-2</v>
        <stp/>
        <stp>THETA</stp>
        <stp>.SPY150424P218</stp>
        <tr r="S115" s="1"/>
      </tp>
      <tp>
        <v>-3.15E-3</v>
        <stp/>
        <stp>THETA</stp>
        <stp>.SPY150417C228</stp>
        <tr r="H83" s="1"/>
      </tp>
      <tp>
        <v>-3.6839999999999998E-2</v>
        <stp/>
        <stp>THETA</stp>
        <stp>.SPY150417P228</stp>
        <tr r="S83" s="1"/>
      </tp>
      <tp>
        <v>-3.16E-3</v>
        <stp/>
        <stp>THETA</stp>
        <stp>.SPY150417C229</stp>
        <tr r="H84" s="1"/>
      </tp>
      <tp>
        <v>-3.7280000000000001E-2</v>
        <stp/>
        <stp>THETA</stp>
        <stp>.SPY150417P229</stp>
        <tr r="S84" s="1"/>
      </tp>
      <tp>
        <v>-4.9959999999999997E-2</v>
        <stp/>
        <stp>THETA</stp>
        <stp>.SPY150424C205</stp>
        <tr r="H102" s="1"/>
      </tp>
      <tp>
        <v>-6.0949999999999997E-2</v>
        <stp/>
        <stp>THETA</stp>
        <stp>.SPY150424P205</stp>
        <tr r="S102" s="1"/>
      </tp>
      <tp>
        <v>-4.5379999999999997E-2</v>
        <stp/>
        <stp>THETA</stp>
        <stp>.SPY150424C204</stp>
        <tr r="H101" s="1"/>
      </tp>
      <tp>
        <v>-5.7570000000000003E-2</v>
        <stp/>
        <stp>THETA</stp>
        <stp>.SPY150424P204</stp>
        <tr r="S101" s="1"/>
      </tp>
      <tp>
        <v>-5.4919999999999997E-2</v>
        <stp/>
        <stp>THETA</stp>
        <stp>.SPY150424C207</stp>
        <tr r="H104" s="1"/>
      </tp>
      <tp>
        <v>-6.4680000000000001E-2</v>
        <stp/>
        <stp>THETA</stp>
        <stp>.SPY150424P207</stp>
        <tr r="S104" s="1"/>
      </tp>
      <tp>
        <v>-5.3809999999999997E-2</v>
        <stp/>
        <stp>THETA</stp>
        <stp>.SPY150424C206</stp>
        <tr r="H103" s="1"/>
      </tp>
      <tp>
        <v>-6.3560000000000005E-2</v>
        <stp/>
        <stp>THETA</stp>
        <stp>.SPY150424P206</stp>
        <tr r="S103" s="1"/>
      </tp>
      <tp>
        <v>-2.8549999999999999E-2</v>
        <stp/>
        <stp>THETA</stp>
        <stp>.SPY150424C201</stp>
        <tr r="H98" s="1"/>
      </tp>
      <tp>
        <v>-4.3220000000000001E-2</v>
        <stp/>
        <stp>THETA</stp>
        <stp>.SPY150424P201</stp>
        <tr r="S98" s="1"/>
      </tp>
      <tp>
        <v>-2.2540000000000001E-2</v>
        <stp/>
        <stp>THETA</stp>
        <stp>.SPY150424C200</stp>
        <tr r="H97" s="1"/>
      </tp>
      <tp>
        <v>-3.8530000000000002E-2</v>
        <stp/>
        <stp>THETA</stp>
        <stp>.SPY150424P200</stp>
        <tr r="S97" s="1"/>
      </tp>
      <tp>
        <v>-4.0250000000000001E-2</v>
        <stp/>
        <stp>THETA</stp>
        <stp>.SPY150424C203</stp>
        <tr r="H100" s="1"/>
      </tp>
      <tp>
        <v>-5.2760000000000001E-2</v>
        <stp/>
        <stp>THETA</stp>
        <stp>.SPY150424P203</stp>
        <tr r="S100" s="1"/>
      </tp>
      <tp>
        <v>-3.4450000000000001E-2</v>
        <stp/>
        <stp>THETA</stp>
        <stp>.SPY150424C202</stp>
        <tr r="H99" s="1"/>
      </tp>
      <tp>
        <v>-4.793E-2</v>
        <stp/>
        <stp>THETA</stp>
        <stp>.SPY150424P202</stp>
        <tr r="S99" s="1"/>
      </tp>
      <tp>
        <v>-5.117E-2</v>
        <stp/>
        <stp>THETA</stp>
        <stp>.SPY150424C209</stp>
        <tr r="H106" s="1"/>
      </tp>
      <tp>
        <v>-6.1809999999999997E-2</v>
        <stp/>
        <stp>THETA</stp>
        <stp>.SPY150424P209</stp>
        <tr r="S106" s="1"/>
      </tp>
      <tp>
        <v>-5.4239999999999997E-2</v>
        <stp/>
        <stp>THETA</stp>
        <stp>.SPY150424C208</stp>
        <tr r="H105" s="1"/>
      </tp>
      <tp>
        <v>-6.3930000000000001E-2</v>
        <stp/>
        <stp>THETA</stp>
        <stp>.SPY150424P208</stp>
        <tr r="S105" s="1"/>
      </tp>
      <tp>
        <v>0</v>
        <stp/>
        <stp>THETA</stp>
        <stp>.SPY150410C201</stp>
        <tr r="H14" s="1"/>
      </tp>
      <tp>
        <v>-6.4519999999999994E-2</v>
        <stp/>
        <stp>THETA</stp>
        <stp>.SPY150417C206</stp>
        <tr r="H61" s="1"/>
      </tp>
      <tp>
        <v>-2.461E-2</v>
        <stp/>
        <stp>THETA</stp>
        <stp>.SPY150410P201</stp>
        <tr r="S14" s="1"/>
      </tp>
      <tp>
        <v>-8.0329999999999999E-2</v>
        <stp/>
        <stp>THETA</stp>
        <stp>.SPY150417P206</stp>
        <tr r="S61" s="1"/>
      </tp>
      <tp>
        <v>0</v>
        <stp/>
        <stp>THETA</stp>
        <stp>.SPY150410C200</stp>
        <tr r="H13" s="1"/>
      </tp>
      <tp>
        <v>-7.016E-2</v>
        <stp/>
        <stp>THETA</stp>
        <stp>.SPY150417C207</stp>
        <tr r="H62" s="1"/>
      </tp>
      <tp>
        <v>-2.5510000000000001E-2</v>
        <stp/>
        <stp>THETA</stp>
        <stp>.SPY150410P200</stp>
        <tr r="S13" s="1"/>
      </tp>
      <tp>
        <v>-8.43E-2</v>
        <stp/>
        <stp>THETA</stp>
        <stp>.SPY150417P207</stp>
        <tr r="S62" s="1"/>
      </tp>
      <tp>
        <v>0</v>
        <stp/>
        <stp>THETA</stp>
        <stp>.SPY150410C203</stp>
        <tr r="H16" s="1"/>
      </tp>
      <tp>
        <v>-4.1750000000000002E-2</v>
        <stp/>
        <stp>THETA</stp>
        <stp>.SPY150417C204</stp>
        <tr r="H59" s="1"/>
      </tp>
      <tp>
        <v>-4.7750000000000001E-2</v>
        <stp/>
        <stp>THETA</stp>
        <stp>.SPY150410P203</stp>
        <tr r="S16" s="1"/>
      </tp>
      <tp>
        <v>-6.6680000000000003E-2</v>
        <stp/>
        <stp>THETA</stp>
        <stp>.SPY150417P204</stp>
        <tr r="S59" s="1"/>
      </tp>
      <tp>
        <v>0</v>
        <stp/>
        <stp>THETA</stp>
        <stp>.SPY150410C202</stp>
        <tr r="H15" s="1"/>
      </tp>
      <tp>
        <v>-5.5559999999999998E-2</v>
        <stp/>
        <stp>THETA</stp>
        <stp>.SPY150417C205</stp>
        <tr r="H60" s="1"/>
      </tp>
      <tp>
        <v>-3.3029999999999997E-2</v>
        <stp/>
        <stp>THETA</stp>
        <stp>.SPY150410P202</stp>
        <tr r="S15" s="1"/>
      </tp>
      <tp>
        <v>-7.3899999999999993E-2</v>
        <stp/>
        <stp>THETA</stp>
        <stp>.SPY150417P205</stp>
        <tr r="S60" s="1"/>
      </tp>
      <tp>
        <v>0</v>
        <stp/>
        <stp>THETA</stp>
        <stp>.SPY150410C205</stp>
        <tr r="H18" s="1"/>
      </tp>
      <tp>
        <v>-1.487E-2</v>
        <stp/>
        <stp>THETA</stp>
        <stp>.SPY150417C202</stp>
        <tr r="H57" s="1"/>
      </tp>
      <tp>
        <v>-8.4489999999999996E-2</v>
        <stp/>
        <stp>THETA</stp>
        <stp>.SPY150410P205</stp>
        <tr r="S18" s="1"/>
      </tp>
      <tp>
        <v>-4.9299999999999997E-2</v>
        <stp/>
        <stp>THETA</stp>
        <stp>.SPY150417P202</stp>
        <tr r="S57" s="1"/>
      </tp>
      <tp>
        <v>0</v>
        <stp/>
        <stp>THETA</stp>
        <stp>.SPY150410C204</stp>
        <tr r="H17" s="1"/>
      </tp>
      <tp>
        <v>-2.8150000000000001E-2</v>
        <stp/>
        <stp>THETA</stp>
        <stp>.SPY150417C203</stp>
        <tr r="H58" s="1"/>
      </tp>
      <tp>
        <v>-6.2759999999999996E-2</v>
        <stp/>
        <stp>THETA</stp>
        <stp>.SPY150410P204</stp>
        <tr r="S17" s="1"/>
      </tp>
      <tp>
        <v>-5.7910000000000003E-2</v>
        <stp/>
        <stp>THETA</stp>
        <stp>.SPY150417P203</stp>
        <tr r="S58" s="1"/>
      </tp>
      <tp>
        <v>-8.3159999999999998E-2</v>
        <stp/>
        <stp>THETA</stp>
        <stp>.SPY150410C207</stp>
        <tr r="H20" s="1"/>
      </tp>
      <tp>
        <v>0</v>
        <stp/>
        <stp>THETA</stp>
        <stp>.SPY150417C200</stp>
        <tr r="H55" s="1"/>
      </tp>
      <tp>
        <v>-0.12816</v>
        <stp/>
        <stp>THETA</stp>
        <stp>.SPY150410P207</stp>
        <tr r="S20" s="1"/>
      </tp>
      <tp>
        <v>-3.4549999999999997E-2</v>
        <stp/>
        <stp>THETA</stp>
        <stp>.SPY150417P200</stp>
        <tr r="S55" s="1"/>
      </tp>
      <tp>
        <v>-3.8490000000000003E-2</v>
        <stp/>
        <stp>THETA</stp>
        <stp>.SPY150410C206</stp>
        <tr r="H19" s="1"/>
      </tp>
      <tp>
        <v>0</v>
        <stp/>
        <stp>THETA</stp>
        <stp>.SPY150417C201</stp>
        <tr r="H56" s="1"/>
      </tp>
      <tp>
        <v>-0.10772</v>
        <stp/>
        <stp>THETA</stp>
        <stp>.SPY150410P206</stp>
        <tr r="S19" s="1"/>
      </tp>
      <tp>
        <v>-4.258E-2</v>
        <stp/>
        <stp>THETA</stp>
        <stp>.SPY150417P201</stp>
        <tr r="S56" s="1"/>
      </tp>
      <tp>
        <v>-8.6879999999999999E-2</v>
        <stp/>
        <stp>THETA</stp>
        <stp>.SPY150410C209</stp>
        <tr r="H22" s="1"/>
      </tp>
      <tp>
        <v>-0.12626999999999999</v>
        <stp/>
        <stp>THETA</stp>
        <stp>.SPY150410P209</stp>
        <tr r="S22" s="1"/>
      </tp>
      <tp>
        <v>-0.10094</v>
        <stp/>
        <stp>THETA</stp>
        <stp>.SPY150410C208</stp>
        <tr r="H21" s="1"/>
      </tp>
      <tp>
        <v>-0.13941000000000001</v>
        <stp/>
        <stp>THETA</stp>
        <stp>.SPY150410P208</stp>
        <tr r="S21" s="1"/>
      </tp>
      <tp>
        <v>-7.0169999999999996E-2</v>
        <stp/>
        <stp>THETA</stp>
        <stp>.SPY150417C208</stp>
        <tr r="H63" s="1"/>
      </tp>
      <tp>
        <v>-8.4830000000000003E-2</v>
        <stp/>
        <stp>THETA</stp>
        <stp>.SPY150417P208</stp>
        <tr r="S63" s="1"/>
      </tp>
      <tp>
        <v>-6.5780000000000005E-2</v>
        <stp/>
        <stp>THETA</stp>
        <stp>.SPY150417C209</stp>
        <tr r="H64" s="1"/>
      </tp>
      <tp>
        <v>-8.0329999999999999E-2</v>
        <stp/>
        <stp>THETA</stp>
        <stp>.SPY150417P209</stp>
        <tr r="S64" s="1"/>
      </tp>
      <tp>
        <v>-2.5170000000000001E-2</v>
        <stp/>
        <stp>THETA</stp>
        <stp>.SPY150410C211</stp>
        <tr r="H24" s="1"/>
      </tp>
      <tp>
        <v>-6.0899999999999999E-3</v>
        <stp/>
        <stp>THETA</stp>
        <stp>.SPY150417C216</stp>
        <tr r="H71" s="1"/>
      </tp>
      <tp>
        <v>-1.73E-3</v>
        <stp/>
        <stp>THETA</stp>
        <stp>.SPY150424C225</stp>
        <tr r="H122" s="1"/>
      </tp>
      <tp>
        <v>-0.11228</v>
        <stp/>
        <stp>THETA</stp>
        <stp>.SPY150410P211</stp>
        <tr r="S24" s="1"/>
      </tp>
      <tp>
        <v>-3.7810000000000003E-2</v>
        <stp/>
        <stp>THETA</stp>
        <stp>.SPY150417P216</stp>
        <tr r="S71" s="1"/>
      </tp>
      <tp>
        <v>-1.4189999999999999E-2</v>
        <stp/>
        <stp>THETA</stp>
        <stp>.SPY150424P225</stp>
        <tr r="S122" s="1"/>
      </tp>
      <tp>
        <v>-4.4299999999999999E-2</v>
        <stp/>
        <stp>THETA</stp>
        <stp>.SPY150410C210</stp>
        <tr r="H23" s="1"/>
      </tp>
      <tp>
        <v>-6.2700000000000004E-3</v>
        <stp/>
        <stp>THETA</stp>
        <stp>.SPY150417C217</stp>
        <tr r="H72" s="1"/>
      </tp>
      <tp t="s">
        <v>N/A</v>
        <stp/>
        <stp>THETA</stp>
        <stp>.SPY150424C224</stp>
        <tr r="H121" s="1"/>
      </tp>
      <tp>
        <v>-0.11008999999999999</v>
        <stp/>
        <stp>THETA</stp>
        <stp>.SPY150410P210</stp>
        <tr r="S23" s="1"/>
      </tp>
      <tp>
        <v>-3.4279999999999998E-2</v>
        <stp/>
        <stp>THETA</stp>
        <stp>.SPY150417P217</stp>
        <tr r="S72" s="1"/>
      </tp>
      <tp t="s">
        <v>N/A</v>
        <stp/>
        <stp>THETA</stp>
        <stp>.SPY150424P224</stp>
        <tr r="S121" s="1"/>
      </tp>
      <tp>
        <v>-8.9999999999999993E-3</v>
        <stp/>
        <stp>THETA</stp>
        <stp>.SPY150410C213</stp>
        <tr r="H26" s="1"/>
      </tp>
      <tp>
        <v>-1.0619999999999999E-2</v>
        <stp/>
        <stp>THETA</stp>
        <stp>.SPY150417C214</stp>
        <tr r="H69" s="1"/>
      </tp>
      <tp t="s">
        <v>N/A</v>
        <stp/>
        <stp>THETA</stp>
        <stp>.SPY150424C227</stp>
        <tr r="H124" s="1"/>
      </tp>
      <tp>
        <v>-0.11514000000000001</v>
        <stp/>
        <stp>THETA</stp>
        <stp>.SPY150410P213</stp>
        <tr r="S26" s="1"/>
      </tp>
      <tp>
        <v>-3.6850000000000001E-2</v>
        <stp/>
        <stp>THETA</stp>
        <stp>.SPY150417P214</stp>
        <tr r="S69" s="1"/>
      </tp>
      <tp t="s">
        <v>N/A</v>
        <stp/>
        <stp>THETA</stp>
        <stp>.SPY150424P227</stp>
        <tr r="S124" s="1"/>
      </tp>
      <tp>
        <v>-8.5699999999999995E-3</v>
        <stp/>
        <stp>THETA</stp>
        <stp>.SPY150410C212</stp>
        <tr r="H25" s="1"/>
      </tp>
      <tp>
        <v>-8.6E-3</v>
        <stp/>
        <stp>THETA</stp>
        <stp>.SPY150417C215</stp>
        <tr r="H70" s="1"/>
      </tp>
      <tp t="s">
        <v>N/A</v>
        <stp/>
        <stp>THETA</stp>
        <stp>.SPY150424C226</stp>
        <tr r="H123" s="1"/>
      </tp>
      <tp>
        <v>-0.10446999999999999</v>
        <stp/>
        <stp>THETA</stp>
        <stp>.SPY150410P212</stp>
        <tr r="S25" s="1"/>
      </tp>
      <tp>
        <v>-3.5799999999999998E-2</v>
        <stp/>
        <stp>THETA</stp>
        <stp>.SPY150417P215</stp>
        <tr r="S70" s="1"/>
      </tp>
      <tp t="s">
        <v>N/A</v>
        <stp/>
        <stp>THETA</stp>
        <stp>.SPY150424P226</stp>
        <tr r="S123" s="1"/>
      </tp>
      <tp>
        <v>-1.0659999999999999E-2</v>
        <stp/>
        <stp>THETA</stp>
        <stp>.SPY150410C215</stp>
        <tr r="H28" s="1"/>
      </tp>
      <tp>
        <v>-2.784E-2</v>
        <stp/>
        <stp>THETA</stp>
        <stp>.SPY150417C212</stp>
        <tr r="H67" s="1"/>
      </tp>
      <tp t="s">
        <v>N/A</v>
        <stp/>
        <stp>THETA</stp>
        <stp>.SPY150424C221</stp>
        <tr r="H118" s="1"/>
      </tp>
      <tp>
        <v>-0.11656999999999999</v>
        <stp/>
        <stp>THETA</stp>
        <stp>.SPY150410P215</stp>
        <tr r="S28" s="1"/>
      </tp>
      <tp>
        <v>-5.2769999999999997E-2</v>
        <stp/>
        <stp>THETA</stp>
        <stp>.SPY150417P212</stp>
        <tr r="S67" s="1"/>
      </tp>
      <tp t="s">
        <v>N/A</v>
        <stp/>
        <stp>THETA</stp>
        <stp>.SPY150424P221</stp>
        <tr r="S118" s="1"/>
      </tp>
      <tp>
        <v>-1.017E-2</v>
        <stp/>
        <stp>THETA</stp>
        <stp>.SPY150410C214</stp>
        <tr r="H27" s="1"/>
      </tp>
      <tp>
        <v>-1.677E-2</v>
        <stp/>
        <stp>THETA</stp>
        <stp>.SPY150417C213</stp>
        <tr r="H68" s="1"/>
      </tp>
      <tp>
        <v>-2.7599999999999999E-3</v>
        <stp/>
        <stp>THETA</stp>
        <stp>.SPY150424C220</stp>
        <tr r="H117" s="1"/>
      </tp>
      <tp>
        <v>-0.11335000000000001</v>
        <stp/>
        <stp>THETA</stp>
        <stp>.SPY150410P214</stp>
        <tr r="S27" s="1"/>
      </tp>
      <tp>
        <v>-4.2389999999999997E-2</v>
        <stp/>
        <stp>THETA</stp>
        <stp>.SPY150417P213</stp>
        <tr r="S68" s="1"/>
      </tp>
      <tp>
        <v>-1.374E-2</v>
        <stp/>
        <stp>THETA</stp>
        <stp>.SPY150424P220</stp>
        <tr r="S117" s="1"/>
      </tp>
      <tp>
        <v>-1.15E-2</v>
        <stp/>
        <stp>THETA</stp>
        <stp>.SPY150410C217</stp>
        <tr r="H30" s="1"/>
      </tp>
      <tp>
        <v>-5.6309999999999999E-2</v>
        <stp/>
        <stp>THETA</stp>
        <stp>.SPY150417C210</stp>
        <tr r="H65" s="1"/>
      </tp>
      <tp t="s">
        <v>N/A</v>
        <stp/>
        <stp>THETA</stp>
        <stp>.SPY150424C223</stp>
        <tr r="H120" s="1"/>
      </tp>
      <tp>
        <v>-0.15103</v>
        <stp/>
        <stp>THETA</stp>
        <stp>.SPY150410P217</stp>
        <tr r="S30" s="1"/>
      </tp>
      <tp>
        <v>-7.1709999999999996E-2</v>
        <stp/>
        <stp>THETA</stp>
        <stp>.SPY150417P210</stp>
        <tr r="S65" s="1"/>
      </tp>
      <tp t="s">
        <v>N/A</v>
        <stp/>
        <stp>THETA</stp>
        <stp>.SPY150424P223</stp>
        <tr r="S120" s="1"/>
      </tp>
      <tp>
        <v>-1.11E-2</v>
        <stp/>
        <stp>THETA</stp>
        <stp>.SPY150410C216</stp>
        <tr r="H29" s="1"/>
      </tp>
      <tp>
        <v>-4.2189999999999998E-2</v>
        <stp/>
        <stp>THETA</stp>
        <stp>.SPY150417C211</stp>
        <tr r="H66" s="1"/>
      </tp>
      <tp t="s">
        <v>N/A</v>
        <stp/>
        <stp>THETA</stp>
        <stp>.SPY150424C222</stp>
        <tr r="H119" s="1"/>
      </tp>
      <tp>
        <v>-0.12180000000000001</v>
        <stp/>
        <stp>THETA</stp>
        <stp>.SPY150410P216</stp>
        <tr r="S29" s="1"/>
      </tp>
      <tp>
        <v>-6.1310000000000003E-2</v>
        <stp/>
        <stp>THETA</stp>
        <stp>.SPY150417P211</stp>
        <tr r="S66" s="1"/>
      </tp>
      <tp t="s">
        <v>N/A</v>
        <stp/>
        <stp>THETA</stp>
        <stp>.SPY150424P222</stp>
        <tr r="S119" s="1"/>
      </tp>
      <tp>
        <v>-1.217E-2</v>
        <stp/>
        <stp>THETA</stp>
        <stp>.SPY150410C219</stp>
        <tr r="H32" s="1"/>
      </tp>
      <tp>
        <v>-0.13497000000000001</v>
        <stp/>
        <stp>THETA</stp>
        <stp>.SPY150410P219</stp>
        <tr r="S32" s="1"/>
      </tp>
      <tp>
        <v>-1.1849999999999999E-2</v>
        <stp/>
        <stp>THETA</stp>
        <stp>.SPY150410C218</stp>
        <tr r="H31" s="1"/>
      </tp>
      <tp>
        <v>-0.13092000000000001</v>
        <stp/>
        <stp>THETA</stp>
        <stp>.SPY150410P218</stp>
        <tr r="S31" s="1"/>
      </tp>
      <tp t="s">
        <v>N/A</v>
        <stp/>
        <stp>THETA</stp>
        <stp>.SPY150424C229</stp>
        <tr r="H126" s="1"/>
      </tp>
      <tp t="s">
        <v>N/A</v>
        <stp/>
        <stp>THETA</stp>
        <stp>.SPY150424P229</stp>
        <tr r="S126" s="1"/>
      </tp>
      <tp t="s">
        <v>N/A</v>
        <stp/>
        <stp>THETA</stp>
        <stp>.SPY150424C228</stp>
        <tr r="H125" s="1"/>
      </tp>
      <tp t="s">
        <v>N/A</v>
        <stp/>
        <stp>THETA</stp>
        <stp>.SPY150424P228</stp>
        <tr r="S125" s="1"/>
      </tp>
      <tp>
        <v>-2.6700000000000001E-3</v>
        <stp/>
        <stp>THETA</stp>
        <stp>.SPY150417C218</stp>
        <tr r="H73" s="1"/>
      </tp>
      <tp>
        <v>-3.2059999999999998E-2</v>
        <stp/>
        <stp>THETA</stp>
        <stp>.SPY150417P218</stp>
        <tr r="S73" s="1"/>
      </tp>
      <tp>
        <v>-2.7200000000000002E-3</v>
        <stp/>
        <stp>THETA</stp>
        <stp>.SPY150417C219</stp>
        <tr r="H74" s="1"/>
      </tp>
      <tp>
        <v>-3.27E-2</v>
        <stp/>
        <stp>THETA</stp>
        <stp>.SPY150417P219</stp>
        <tr r="S74" s="1"/>
      </tp>
      <tp>
        <v>-0.55600000000000005</v>
        <stp/>
        <stp>DELTA</stp>
        <stp>.SPY150930P211</stp>
        <tr r="R486" s="1"/>
      </tp>
      <tp>
        <v>0.43981999999999999</v>
        <stp/>
        <stp>DELTA</stp>
        <stp>.SPY150930C211</stp>
        <tr r="G486" s="1"/>
      </tp>
      <tp>
        <v>-0.53608</v>
        <stp/>
        <stp>DELTA</stp>
        <stp>.SPY150930P210</stp>
        <tr r="R485" s="1"/>
      </tp>
      <tp>
        <v>0.46065</v>
        <stp/>
        <stp>DELTA</stp>
        <stp>.SPY150930C210</stp>
        <tr r="G485" s="1"/>
      </tp>
      <tp>
        <v>-0.59714999999999996</v>
        <stp/>
        <stp>DELTA</stp>
        <stp>.SPY150930P213</stp>
        <tr r="R488" s="1"/>
      </tp>
      <tp>
        <v>0.39704</v>
        <stp/>
        <stp>DELTA</stp>
        <stp>.SPY150930C213</stp>
        <tr r="G488" s="1"/>
      </tp>
      <tp>
        <v>-0.57677999999999996</v>
        <stp/>
        <stp>DELTA</stp>
        <stp>.SPY150930P212</stp>
        <tr r="R487" s="1"/>
      </tp>
      <tp>
        <v>0.41857</v>
        <stp/>
        <stp>DELTA</stp>
        <stp>.SPY150930C212</stp>
        <tr r="G487" s="1"/>
      </tp>
      <tp>
        <v>-0.63939999999999997</v>
        <stp/>
        <stp>DELTA</stp>
        <stp>.SPY150930P215</stp>
        <tr r="R490" s="1"/>
      </tp>
      <tp>
        <v>0.35246</v>
        <stp/>
        <stp>DELTA</stp>
        <stp>.SPY150930C215</stp>
        <tr r="G490" s="1"/>
      </tp>
      <tp>
        <v>-0.61690999999999996</v>
        <stp/>
        <stp>DELTA</stp>
        <stp>.SPY150930P214</stp>
        <tr r="R489" s="1"/>
      </tp>
      <tp>
        <v>0.37496000000000002</v>
        <stp/>
        <stp>DELTA</stp>
        <stp>.SPY150930C214</stp>
        <tr r="G489" s="1"/>
      </tp>
      <tp t="s">
        <v>N/A</v>
        <stp/>
        <stp>DELTA</stp>
        <stp>.SPY150930P217</stp>
        <tr r="R492" s="1"/>
      </tp>
      <tp t="s">
        <v>N/A</v>
        <stp/>
        <stp>DELTA</stp>
        <stp>.SPY150930C217</stp>
        <tr r="G492" s="1"/>
      </tp>
      <tp t="s">
        <v>N/A</v>
        <stp/>
        <stp>DELTA</stp>
        <stp>.SPY150930P216</stp>
        <tr r="R491" s="1"/>
      </tp>
      <tp t="s">
        <v>N/A</v>
        <stp/>
        <stp>DELTA</stp>
        <stp>.SPY150930C216</stp>
        <tr r="G491" s="1"/>
      </tp>
      <tp t="s">
        <v>N/A</v>
        <stp/>
        <stp>DELTA</stp>
        <stp>.SPY150930P219</stp>
        <tr r="R494" s="1"/>
      </tp>
      <tp t="s">
        <v>N/A</v>
        <stp/>
        <stp>DELTA</stp>
        <stp>.SPY150930C219</stp>
        <tr r="G494" s="1"/>
      </tp>
      <tp t="s">
        <v>N/A</v>
        <stp/>
        <stp>DELTA</stp>
        <stp>.SPY150930P218</stp>
        <tr r="R493" s="1"/>
      </tp>
      <tp t="s">
        <v>N/A</v>
        <stp/>
        <stp>DELTA</stp>
        <stp>.SPY150930C218</stp>
        <tr r="G493" s="1"/>
      </tp>
      <tp t="s">
        <v>N/A</v>
        <stp/>
        <stp>DELTA</stp>
        <stp>.SPY150918P229</stp>
        <tr r="R462" s="1"/>
      </tp>
      <tp>
        <v>-0.37877</v>
        <stp/>
        <stp>DELTA</stp>
        <stp>.SPY150930P201</stp>
        <tr r="R476" s="1"/>
      </tp>
      <tp t="s">
        <v>N/A</v>
        <stp/>
        <stp>DELTA</stp>
        <stp>.SPY150918C229</stp>
        <tr r="G462" s="1"/>
      </tp>
      <tp>
        <v>0.62358000000000002</v>
        <stp/>
        <stp>DELTA</stp>
        <stp>.SPY150930C201</stp>
        <tr r="G476" s="1"/>
      </tp>
      <tp t="s">
        <v>N/A</v>
        <stp/>
        <stp>DELTA</stp>
        <stp>.SPY150918P228</stp>
        <tr r="R461" s="1"/>
      </tp>
      <tp>
        <v>-0.3639</v>
        <stp/>
        <stp>DELTA</stp>
        <stp>.SPY150930P200</stp>
        <tr r="R475" s="1"/>
      </tp>
      <tp t="s">
        <v>N/A</v>
        <stp/>
        <stp>DELTA</stp>
        <stp>.SPY150918C228</stp>
        <tr r="G461" s="1"/>
      </tp>
      <tp>
        <v>0.63890999999999998</v>
        <stp/>
        <stp>DELTA</stp>
        <stp>.SPY150930C200</stp>
        <tr r="G475" s="1"/>
      </tp>
      <tp>
        <v>-0.41005999999999998</v>
        <stp/>
        <stp>DELTA</stp>
        <stp>.SPY150930P203</stp>
        <tr r="R478" s="1"/>
      </tp>
      <tp>
        <v>0.59111000000000002</v>
        <stp/>
        <stp>DELTA</stp>
        <stp>.SPY150930C203</stp>
        <tr r="G478" s="1"/>
      </tp>
      <tp>
        <v>-0.39413999999999999</v>
        <stp/>
        <stp>DELTA</stp>
        <stp>.SPY150930P202</stp>
        <tr r="R477" s="1"/>
      </tp>
      <tp>
        <v>0.60757000000000005</v>
        <stp/>
        <stp>DELTA</stp>
        <stp>.SPY150930C202</stp>
        <tr r="G477" s="1"/>
      </tp>
      <tp>
        <v>-0.44344</v>
        <stp/>
        <stp>DELTA</stp>
        <stp>.SPY150930P205</stp>
        <tr r="R480" s="1"/>
      </tp>
      <tp>
        <v>0.55667</v>
        <stp/>
        <stp>DELTA</stp>
        <stp>.SPY150930C205</stp>
        <tr r="G480" s="1"/>
      </tp>
      <tp>
        <v>-0.42648000000000003</v>
        <stp/>
        <stp>DELTA</stp>
        <stp>.SPY150930P204</stp>
        <tr r="R479" s="1"/>
      </tp>
      <tp>
        <v>0.57411000000000001</v>
        <stp/>
        <stp>DELTA</stp>
        <stp>.SPY150930C204</stp>
        <tr r="G479" s="1"/>
      </tp>
      <tp>
        <v>-0.47899000000000003</v>
        <stp/>
        <stp>DELTA</stp>
        <stp>.SPY150930P207</stp>
        <tr r="R482" s="1"/>
      </tp>
      <tp>
        <v>0.51985000000000003</v>
        <stp/>
        <stp>DELTA</stp>
        <stp>.SPY150930C207</stp>
        <tr r="G482" s="1"/>
      </tp>
      <tp>
        <v>-0.46094000000000002</v>
        <stp/>
        <stp>DELTA</stp>
        <stp>.SPY150930P206</stp>
        <tr r="R481" s="1"/>
      </tp>
      <tp>
        <v>0.53851000000000004</v>
        <stp/>
        <stp>DELTA</stp>
        <stp>.SPY150930C206</stp>
        <tr r="G481" s="1"/>
      </tp>
      <tp t="s">
        <v>N/A</v>
        <stp/>
        <stp>DELTA</stp>
        <stp>.SPY150918P221</stp>
        <tr r="R454" s="1"/>
      </tp>
      <tp>
        <v>-0.51658000000000004</v>
        <stp/>
        <stp>DELTA</stp>
        <stp>.SPY150930P209</stp>
        <tr r="R484" s="1"/>
      </tp>
      <tp t="s">
        <v>N/A</v>
        <stp/>
        <stp>DELTA</stp>
        <stp>.SPY150918C221</stp>
        <tr r="G454" s="1"/>
      </tp>
      <tp>
        <v>0.48088999999999998</v>
        <stp/>
        <stp>DELTA</stp>
        <stp>.SPY150930C209</stp>
        <tr r="G484" s="1"/>
      </tp>
      <tp>
        <v>-0.75034999999999996</v>
        <stp/>
        <stp>DELTA</stp>
        <stp>.SPY150918P220</stp>
        <tr r="R453" s="1"/>
      </tp>
      <tp>
        <v>-0.49752000000000002</v>
        <stp/>
        <stp>DELTA</stp>
        <stp>.SPY150930P208</stp>
        <tr r="R483" s="1"/>
      </tp>
      <tp>
        <v>0.22961000000000001</v>
        <stp/>
        <stp>DELTA</stp>
        <stp>.SPY150918C220</stp>
        <tr r="G453" s="1"/>
      </tp>
      <tp>
        <v>0.50061999999999995</v>
        <stp/>
        <stp>DELTA</stp>
        <stp>.SPY150930C208</stp>
        <tr r="G483" s="1"/>
      </tp>
      <tp t="s">
        <v>N/A</v>
        <stp/>
        <stp>DELTA</stp>
        <stp>.SPY150918P223</stp>
        <tr r="R456" s="1"/>
      </tp>
      <tp t="s">
        <v>N/A</v>
        <stp/>
        <stp>DELTA</stp>
        <stp>.SPY150918C223</stp>
        <tr r="G456" s="1"/>
      </tp>
      <tp t="s">
        <v>N/A</v>
        <stp/>
        <stp>DELTA</stp>
        <stp>.SPY150918P222</stp>
        <tr r="R455" s="1"/>
      </tp>
      <tp t="s">
        <v>N/A</v>
        <stp/>
        <stp>DELTA</stp>
        <stp>.SPY150918C222</stp>
        <tr r="G455" s="1"/>
      </tp>
      <tp>
        <v>-0.84572999999999998</v>
        <stp/>
        <stp>DELTA</stp>
        <stp>.SPY150918P225</stp>
        <tr r="R458" s="1"/>
      </tp>
      <tp>
        <v>0.12466000000000001</v>
        <stp/>
        <stp>DELTA</stp>
        <stp>.SPY150918C225</stp>
        <tr r="G458" s="1"/>
      </tp>
      <tp t="s">
        <v>N/A</v>
        <stp/>
        <stp>DELTA</stp>
        <stp>.SPY150918P224</stp>
        <tr r="R457" s="1"/>
      </tp>
      <tp t="s">
        <v>N/A</v>
        <stp/>
        <stp>DELTA</stp>
        <stp>.SPY150918C224</stp>
        <tr r="G457" s="1"/>
      </tp>
      <tp t="s">
        <v>N/A</v>
        <stp/>
        <stp>DELTA</stp>
        <stp>.SPY150918P227</stp>
        <tr r="R460" s="1"/>
      </tp>
      <tp t="s">
        <v>N/A</v>
        <stp/>
        <stp>DELTA</stp>
        <stp>.SPY150918C227</stp>
        <tr r="G460" s="1"/>
      </tp>
      <tp t="s">
        <v>N/A</v>
        <stp/>
        <stp>DELTA</stp>
        <stp>.SPY150918P226</stp>
        <tr r="R459" s="1"/>
      </tp>
      <tp t="s">
        <v>N/A</v>
        <stp/>
        <stp>DELTA</stp>
        <stp>.SPY150918C226</stp>
        <tr r="G459" s="1"/>
      </tp>
      <tp>
        <v>-0.72948999999999997</v>
        <stp/>
        <stp>DELTA</stp>
        <stp>.SPY150918P219</stp>
        <tr r="R452" s="1"/>
      </tp>
      <tp>
        <v>0.25295000000000001</v>
        <stp/>
        <stp>DELTA</stp>
        <stp>.SPY150918C219</stp>
        <tr r="G452" s="1"/>
      </tp>
      <tp>
        <v>-0.70791000000000004</v>
        <stp/>
        <stp>DELTA</stp>
        <stp>.SPY150918P218</stp>
        <tr r="R451" s="1"/>
      </tp>
      <tp>
        <v>0.27661000000000002</v>
        <stp/>
        <stp>DELTA</stp>
        <stp>.SPY150918C218</stp>
        <tr r="G451" s="1"/>
      </tp>
      <tp>
        <v>-0.55786999999999998</v>
        <stp/>
        <stp>DELTA</stp>
        <stp>.SPY150918P211</stp>
        <tr r="R444" s="1"/>
      </tp>
      <tp>
        <v>0.43801000000000001</v>
        <stp/>
        <stp>DELTA</stp>
        <stp>.SPY150918C211</stp>
        <tr r="G444" s="1"/>
      </tp>
      <tp>
        <v>-0.53722000000000003</v>
        <stp/>
        <stp>DELTA</stp>
        <stp>.SPY150918P210</stp>
        <tr r="R443" s="1"/>
      </tp>
      <tp>
        <v>0.45955000000000001</v>
        <stp/>
        <stp>DELTA</stp>
        <stp>.SPY150918C210</stp>
        <tr r="G443" s="1"/>
      </tp>
      <tp>
        <v>-0.59984999999999999</v>
        <stp/>
        <stp>DELTA</stp>
        <stp>.SPY150918P213</stp>
        <tr r="R446" s="1"/>
      </tp>
      <tp>
        <v>0.39337</v>
        <stp/>
        <stp>DELTA</stp>
        <stp>.SPY150918C213</stp>
        <tr r="G446" s="1"/>
      </tp>
      <tp>
        <v>-0.57835000000000003</v>
        <stp/>
        <stp>DELTA</stp>
        <stp>.SPY150918P212</stp>
        <tr r="R445" s="1"/>
      </tp>
      <tp>
        <v>0.41593999999999998</v>
        <stp/>
        <stp>DELTA</stp>
        <stp>.SPY150918C212</stp>
        <tr r="G445" s="1"/>
      </tp>
      <tp>
        <v>-0.64409000000000005</v>
        <stp/>
        <stp>DELTA</stp>
        <stp>.SPY150918P215</stp>
        <tr r="R448" s="1"/>
      </tp>
      <tp>
        <v>0.34717999999999999</v>
        <stp/>
        <stp>DELTA</stp>
        <stp>.SPY150918C215</stp>
        <tr r="G448" s="1"/>
      </tp>
      <tp>
        <v>-0.62178999999999995</v>
        <stp/>
        <stp>DELTA</stp>
        <stp>.SPY150918P214</stp>
        <tr r="R447" s="1"/>
      </tp>
      <tp>
        <v>0.37067</v>
        <stp/>
        <stp>DELTA</stp>
        <stp>.SPY150918C214</stp>
        <tr r="G447" s="1"/>
      </tp>
      <tp>
        <v>-0.68615000000000004</v>
        <stp/>
        <stp>DELTA</stp>
        <stp>.SPY150918P217</stp>
        <tr r="R450" s="1"/>
      </tp>
      <tp>
        <v>0.30025000000000002</v>
        <stp/>
        <stp>DELTA</stp>
        <stp>.SPY150918C217</stp>
        <tr r="G450" s="1"/>
      </tp>
      <tp>
        <v>-0.66588999999999998</v>
        <stp/>
        <stp>DELTA</stp>
        <stp>.SPY150918P216</stp>
        <tr r="R449" s="1"/>
      </tp>
      <tp>
        <v>0.32396000000000003</v>
        <stp/>
        <stp>DELTA</stp>
        <stp>.SPY150918C216</stp>
        <tr r="G449" s="1"/>
      </tp>
      <tp>
        <v>-2.5659999999999999E-2</v>
        <stp/>
        <stp>THETA</stp>
        <stp>.SPY150717C196</stp>
        <tr r="H387" s="1"/>
      </tp>
      <tp>
        <v>-0.51712000000000002</v>
        <stp/>
        <stp>DELTA</stp>
        <stp>.SPY150918P209</stp>
        <tr r="R442" s="1"/>
      </tp>
      <tp t="s">
        <v>N/A</v>
        <stp/>
        <stp>DELTA</stp>
        <stp>.SPY150930P221</stp>
        <tr r="R496" s="1"/>
      </tp>
      <tp>
        <v>0.48054000000000002</v>
        <stp/>
        <stp>DELTA</stp>
        <stp>.SPY150918C209</stp>
        <tr r="G442" s="1"/>
      </tp>
      <tp t="s">
        <v>N/A</v>
        <stp/>
        <stp>DELTA</stp>
        <stp>.SPY150930C221</stp>
        <tr r="G496" s="1"/>
      </tp>
      <tp>
        <v>-3.313E-2</v>
        <stp/>
        <stp>THETA</stp>
        <stp>.SPY150717P196</stp>
        <tr r="S387" s="1"/>
      </tp>
      <tp>
        <v>-2.6069999999999999E-2</v>
        <stp/>
        <stp>THETA</stp>
        <stp>.SPY150717C197</stp>
        <tr r="H388" s="1"/>
      </tp>
      <tp>
        <v>-0.49743999999999999</v>
        <stp/>
        <stp>DELTA</stp>
        <stp>.SPY150918P208</stp>
        <tr r="R441" s="1"/>
      </tp>
      <tp>
        <v>-0.74363000000000001</v>
        <stp/>
        <stp>DELTA</stp>
        <stp>.SPY150930P220</stp>
        <tr r="R495" s="1"/>
      </tp>
      <tp>
        <v>0.50095999999999996</v>
        <stp/>
        <stp>DELTA</stp>
        <stp>.SPY150918C208</stp>
        <tr r="G441" s="1"/>
      </tp>
      <tp>
        <v>0.23932999999999999</v>
        <stp/>
        <stp>DELTA</stp>
        <stp>.SPY150930C220</stp>
        <tr r="G495" s="1"/>
      </tp>
      <tp>
        <v>-3.3700000000000001E-2</v>
        <stp/>
        <stp>THETA</stp>
        <stp>.SPY150717P197</stp>
        <tr r="S388" s="1"/>
      </tp>
      <tp>
        <v>-2.5000000000000001E-2</v>
        <stp/>
        <stp>THETA</stp>
        <stp>.SPY150717C194</stp>
        <tr r="H385" s="1"/>
      </tp>
      <tp t="s">
        <v>N/A</v>
        <stp/>
        <stp>DELTA</stp>
        <stp>.SPY150930P223</stp>
        <tr r="R498" s="1"/>
      </tp>
      <tp t="s">
        <v>N/A</v>
        <stp/>
        <stp>DELTA</stp>
        <stp>.SPY150930C223</stp>
        <tr r="G498" s="1"/>
      </tp>
      <tp>
        <v>-3.2000000000000001E-2</v>
        <stp/>
        <stp>THETA</stp>
        <stp>.SPY150717P194</stp>
        <tr r="S385" s="1"/>
      </tp>
      <tp>
        <v>-2.5489999999999999E-2</v>
        <stp/>
        <stp>THETA</stp>
        <stp>.SPY150717C195</stp>
        <tr r="H386" s="1"/>
      </tp>
      <tp t="s">
        <v>N/A</v>
        <stp/>
        <stp>DELTA</stp>
        <stp>.SPY150930P222</stp>
        <tr r="R497" s="1"/>
      </tp>
      <tp t="s">
        <v>N/A</v>
        <stp/>
        <stp>DELTA</stp>
        <stp>.SPY150930C222</stp>
        <tr r="G497" s="1"/>
      </tp>
      <tp>
        <v>-3.2579999999999998E-2</v>
        <stp/>
        <stp>THETA</stp>
        <stp>.SPY150717P195</stp>
        <tr r="S386" s="1"/>
      </tp>
      <tp>
        <v>-2.3959999999999999E-2</v>
        <stp/>
        <stp>THETA</stp>
        <stp>.SPY150717C192</stp>
        <tr r="H383" s="1"/>
      </tp>
      <tp>
        <v>-0.83906000000000003</v>
        <stp/>
        <stp>DELTA</stp>
        <stp>.SPY150930P225</stp>
        <tr r="R500" s="1"/>
      </tp>
      <tp>
        <v>0.13572000000000001</v>
        <stp/>
        <stp>DELTA</stp>
        <stp>.SPY150930C225</stp>
        <tr r="G500" s="1"/>
      </tp>
      <tp>
        <v>-3.066E-2</v>
        <stp/>
        <stp>THETA</stp>
        <stp>.SPY150717P192</stp>
        <tr r="S383" s="1"/>
      </tp>
      <tp>
        <v>-2.409E-2</v>
        <stp/>
        <stp>THETA</stp>
        <stp>.SPY150717C193</stp>
        <tr r="H384" s="1"/>
      </tp>
      <tp t="s">
        <v>N/A</v>
        <stp/>
        <stp>DELTA</stp>
        <stp>.SPY150930P224</stp>
        <tr r="R499" s="1"/>
      </tp>
      <tp t="s">
        <v>N/A</v>
        <stp/>
        <stp>DELTA</stp>
        <stp>.SPY150930C224</stp>
        <tr r="G499" s="1"/>
      </tp>
      <tp>
        <v>-3.1329999999999997E-2</v>
        <stp/>
        <stp>THETA</stp>
        <stp>.SPY150717P193</stp>
        <tr r="S384" s="1"/>
      </tp>
      <tp>
        <v>-2.265E-2</v>
        <stp/>
        <stp>THETA</stp>
        <stp>.SPY150717C190</stp>
        <tr r="H381" s="1"/>
      </tp>
      <tp t="s">
        <v>N/A</v>
        <stp/>
        <stp>DELTA</stp>
        <stp>.SPY150930P227</stp>
        <tr r="R502" s="1"/>
      </tp>
      <tp t="s">
        <v>N/A</v>
        <stp/>
        <stp>DELTA</stp>
        <stp>.SPY150930C227</stp>
        <tr r="G502" s="1"/>
      </tp>
      <tp>
        <v>-2.9229999999999999E-2</v>
        <stp/>
        <stp>THETA</stp>
        <stp>.SPY150717P190</stp>
        <tr r="S381" s="1"/>
      </tp>
      <tp>
        <v>-2.3099999999999999E-2</v>
        <stp/>
        <stp>THETA</stp>
        <stp>.SPY150717C191</stp>
        <tr r="H382" s="1"/>
      </tp>
      <tp t="s">
        <v>N/A</v>
        <stp/>
        <stp>DELTA</stp>
        <stp>.SPY150930P226</stp>
        <tr r="R501" s="1"/>
      </tp>
      <tp t="s">
        <v>N/A</v>
        <stp/>
        <stp>DELTA</stp>
        <stp>.SPY150930C226</stp>
        <tr r="G501" s="1"/>
      </tp>
      <tp>
        <v>-2.997E-2</v>
        <stp/>
        <stp>THETA</stp>
        <stp>.SPY150717P191</stp>
        <tr r="S382" s="1"/>
      </tp>
      <tp>
        <v>-0.37489</v>
        <stp/>
        <stp>DELTA</stp>
        <stp>.SPY150918P201</stp>
        <tr r="R434" s="1"/>
      </tp>
      <tp t="s">
        <v>N/A</v>
        <stp/>
        <stp>DELTA</stp>
        <stp>.SPY150930P229</stp>
        <tr r="R504" s="1"/>
      </tp>
      <tp>
        <v>0.62687999999999999</v>
        <stp/>
        <stp>DELTA</stp>
        <stp>.SPY150918C201</stp>
        <tr r="G434" s="1"/>
      </tp>
      <tp t="s">
        <v>N/A</v>
        <stp/>
        <stp>DELTA</stp>
        <stp>.SPY150930C229</stp>
        <tr r="G504" s="1"/>
      </tp>
      <tp>
        <v>-0.35959000000000002</v>
        <stp/>
        <stp>DELTA</stp>
        <stp>.SPY150918P200</stp>
        <tr r="R433" s="1"/>
      </tp>
      <tp t="s">
        <v>N/A</v>
        <stp/>
        <stp>DELTA</stp>
        <stp>.SPY150930P228</stp>
        <tr r="R503" s="1"/>
      </tp>
      <tp>
        <v>0.64298999999999995</v>
        <stp/>
        <stp>DELTA</stp>
        <stp>.SPY150918C200</stp>
        <tr r="G433" s="1"/>
      </tp>
      <tp t="s">
        <v>N/A</v>
        <stp/>
        <stp>DELTA</stp>
        <stp>.SPY150930C228</stp>
        <tr r="G503" s="1"/>
      </tp>
      <tp>
        <v>-0.40703</v>
        <stp/>
        <stp>DELTA</stp>
        <stp>.SPY150918P203</stp>
        <tr r="R436" s="1"/>
      </tp>
      <tp>
        <v>0.59397</v>
        <stp/>
        <stp>DELTA</stp>
        <stp>.SPY150918C203</stp>
        <tr r="G436" s="1"/>
      </tp>
      <tp>
        <v>-0.39063999999999999</v>
        <stp/>
        <stp>DELTA</stp>
        <stp>.SPY150918P202</stp>
        <tr r="R435" s="1"/>
      </tp>
      <tp>
        <v>0.61070000000000002</v>
        <stp/>
        <stp>DELTA</stp>
        <stp>.SPY150918C202</stp>
        <tr r="G435" s="1"/>
      </tp>
      <tp>
        <v>-0.44148999999999999</v>
        <stp/>
        <stp>DELTA</stp>
        <stp>.SPY150918P205</stp>
        <tr r="R438" s="1"/>
      </tp>
      <tp>
        <v>0.55862999999999996</v>
        <stp/>
        <stp>DELTA</stp>
        <stp>.SPY150918C205</stp>
        <tr r="G438" s="1"/>
      </tp>
      <tp>
        <v>-0.42398000000000002</v>
        <stp/>
        <stp>DELTA</stp>
        <stp>.SPY150918P204</stp>
        <tr r="R437" s="1"/>
      </tp>
      <tp>
        <v>0.57657000000000003</v>
        <stp/>
        <stp>DELTA</stp>
        <stp>.SPY150918C204</stp>
        <tr r="G437" s="1"/>
      </tp>
      <tp>
        <v>-2.674E-2</v>
        <stp/>
        <stp>THETA</stp>
        <stp>.SPY150717C198</stp>
        <tr r="H389" s="1"/>
      </tp>
      <tp>
        <v>-0.47822999999999999</v>
        <stp/>
        <stp>DELTA</stp>
        <stp>.SPY150918P207</stp>
        <tr r="R440" s="1"/>
      </tp>
      <tp>
        <v>0.52081</v>
        <stp/>
        <stp>DELTA</stp>
        <stp>.SPY150918C207</stp>
        <tr r="G440" s="1"/>
      </tp>
      <tp>
        <v>-3.4180000000000002E-2</v>
        <stp/>
        <stp>THETA</stp>
        <stp>.SPY150717P198</stp>
        <tr r="S389" s="1"/>
      </tp>
      <tp>
        <v>-2.7089999999999999E-2</v>
        <stp/>
        <stp>THETA</stp>
        <stp>.SPY150717C199</stp>
        <tr r="H390" s="1"/>
      </tp>
      <tp>
        <v>-0.45956000000000002</v>
        <stp/>
        <stp>DELTA</stp>
        <stp>.SPY150918P206</stp>
        <tr r="R439" s="1"/>
      </tp>
      <tp>
        <v>0.54003999999999996</v>
        <stp/>
        <stp>DELTA</stp>
        <stp>.SPY150918C206</stp>
        <tr r="G439" s="1"/>
      </tp>
      <tp>
        <v>-3.4569999999999997E-2</v>
        <stp/>
        <stp>THETA</stp>
        <stp>.SPY150717P199</stp>
        <tr r="S390" s="1"/>
      </tp>
      <tp>
        <v>-2.5000000000000001E-3</v>
        <stp/>
        <stp>THETA</stp>
        <stp>.SPY150515C224</stp>
        <tr r="H247" s="1"/>
      </tp>
      <tp>
        <v>-2.7140000000000001E-2</v>
        <stp/>
        <stp>THETA</stp>
        <stp>.SPY150522C213</stp>
        <tr r="H278" s="1"/>
      </tp>
      <tp>
        <v>0</v>
        <stp/>
        <stp>THETA</stp>
        <stp>.SPY150515P224</stp>
        <tr r="S247" s="1"/>
      </tp>
      <tp>
        <v>-3.1829999999999997E-2</v>
        <stp/>
        <stp>THETA</stp>
        <stp>.SPY150522P213</stp>
        <tr r="S278" s="1"/>
      </tp>
      <tp>
        <v>-2.1099999999999999E-3</v>
        <stp/>
        <stp>THETA</stp>
        <stp>.SPY150515C225</stp>
        <tr r="H248" s="1"/>
      </tp>
      <tp>
        <v>-3.04E-2</v>
        <stp/>
        <stp>THETA</stp>
        <stp>.SPY150522C212</stp>
        <tr r="H277" s="1"/>
      </tp>
      <tp>
        <v>-8.6499999999999997E-3</v>
        <stp/>
        <stp>THETA</stp>
        <stp>.SPY150515P225</stp>
        <tr r="S248" s="1"/>
      </tp>
      <tp>
        <v>-3.5610000000000003E-2</v>
        <stp/>
        <stp>THETA</stp>
        <stp>.SPY150522P212</stp>
        <tr r="S277" s="1"/>
      </tp>
      <tp>
        <v>-1.6800000000000001E-3</v>
        <stp/>
        <stp>THETA</stp>
        <stp>.SPY150515C226</stp>
        <tr r="H249" s="1"/>
      </tp>
      <tp>
        <v>-3.3250000000000002E-2</v>
        <stp/>
        <stp>THETA</stp>
        <stp>.SPY150522C211</stp>
        <tr r="H276" s="1"/>
      </tp>
      <tp>
        <v>-8.6400000000000001E-3</v>
        <stp/>
        <stp>THETA</stp>
        <stp>.SPY150515P226</stp>
        <tr r="S249" s="1"/>
      </tp>
      <tp>
        <v>-3.8870000000000002E-2</v>
        <stp/>
        <stp>THETA</stp>
        <stp>.SPY150522P211</stp>
        <tr r="S276" s="1"/>
      </tp>
      <tp>
        <v>-1.6999999999999999E-3</v>
        <stp/>
        <stp>THETA</stp>
        <stp>.SPY150515C227</stp>
        <tr r="H250" s="1"/>
      </tp>
      <tp>
        <v>-3.5610000000000003E-2</v>
        <stp/>
        <stp>THETA</stp>
        <stp>.SPY150522C210</stp>
        <tr r="H275" s="1"/>
      </tp>
      <tp>
        <v>-8.6400000000000001E-3</v>
        <stp/>
        <stp>THETA</stp>
        <stp>.SPY150515P227</stp>
        <tr r="S250" s="1"/>
      </tp>
      <tp>
        <v>-4.1399999999999999E-2</v>
        <stp/>
        <stp>THETA</stp>
        <stp>.SPY150522P210</stp>
        <tr r="S275" s="1"/>
      </tp>
      <tp>
        <v>-4.9899999999999996E-3</v>
        <stp/>
        <stp>THETA</stp>
        <stp>.SPY150515C220</stp>
        <tr r="H243" s="1"/>
      </tp>
      <tp t="s">
        <v>N/A</v>
        <stp/>
        <stp>THETA</stp>
        <stp>.SPY150522C217</stp>
        <tr r="H282" s="1"/>
      </tp>
      <tp>
        <v>0</v>
        <stp/>
        <stp>THETA</stp>
        <stp>.SPY150515P220</stp>
        <tr r="S243" s="1"/>
      </tp>
      <tp t="s">
        <v>N/A</v>
        <stp/>
        <stp>THETA</stp>
        <stp>.SPY150522P217</stp>
        <tr r="S282" s="1"/>
      </tp>
      <tp>
        <v>-3.8500000000000001E-3</v>
        <stp/>
        <stp>THETA</stp>
        <stp>.SPY150515C221</stp>
        <tr r="H244" s="1"/>
      </tp>
      <tp>
        <v>-1.567E-2</v>
        <stp/>
        <stp>THETA</stp>
        <stp>.SPY150522C216</stp>
        <tr r="H281" s="1"/>
      </tp>
      <tp>
        <v>-8.6800000000000002E-3</v>
        <stp/>
        <stp>THETA</stp>
        <stp>.SPY150515P221</stp>
        <tr r="S244" s="1"/>
      </tp>
      <tp>
        <v>-1.7500000000000002E-2</v>
        <stp/>
        <stp>THETA</stp>
        <stp>.SPY150522P216</stp>
        <tr r="S281" s="1"/>
      </tp>
      <tp>
        <v>-3.1800000000000001E-3</v>
        <stp/>
        <stp>THETA</stp>
        <stp>.SPY150515C222</stp>
        <tr r="H245" s="1"/>
      </tp>
      <tp>
        <v>-1.9470000000000001E-2</v>
        <stp/>
        <stp>THETA</stp>
        <stp>.SPY150522C215</stp>
        <tr r="H280" s="1"/>
      </tp>
      <tp>
        <v>0</v>
        <stp/>
        <stp>THETA</stp>
        <stp>.SPY150515P222</stp>
        <tr r="S245" s="1"/>
      </tp>
      <tp>
        <v>-2.2749999999999999E-2</v>
        <stp/>
        <stp>THETA</stp>
        <stp>.SPY150522P215</stp>
        <tr r="S280" s="1"/>
      </tp>
      <tp>
        <v>-2.8600000000000001E-3</v>
        <stp/>
        <stp>THETA</stp>
        <stp>.SPY150515C223</stp>
        <tr r="H246" s="1"/>
      </tp>
      <tp>
        <v>-2.3349999999999999E-2</v>
        <stp/>
        <stp>THETA</stp>
        <stp>.SPY150522C214</stp>
        <tr r="H279" s="1"/>
      </tp>
      <tp>
        <v>0</v>
        <stp/>
        <stp>THETA</stp>
        <stp>.SPY150515P223</stp>
        <tr r="S246" s="1"/>
      </tp>
      <tp>
        <v>-2.7550000000000002E-2</v>
        <stp/>
        <stp>THETA</stp>
        <stp>.SPY150522P214</stp>
        <tr r="S279" s="1"/>
      </tp>
      <tp t="s">
        <v>N/A</v>
        <stp/>
        <stp>THETA</stp>
        <stp>.SPY150522C219</stp>
        <tr r="H284" s="1"/>
      </tp>
      <tp t="s">
        <v>N/A</v>
        <stp/>
        <stp>THETA</stp>
        <stp>.SPY150522P219</stp>
        <tr r="S284" s="1"/>
      </tp>
      <tp t="s">
        <v>N/A</v>
        <stp/>
        <stp>THETA</stp>
        <stp>.SPY150522C218</stp>
        <tr r="H283" s="1"/>
      </tp>
      <tp t="s">
        <v>N/A</v>
        <stp/>
        <stp>THETA</stp>
        <stp>.SPY150522P218</stp>
        <tr r="S283" s="1"/>
      </tp>
      <tp>
        <v>-1.73E-3</v>
        <stp/>
        <stp>THETA</stp>
        <stp>.SPY150515C228</stp>
        <tr r="H251" s="1"/>
      </tp>
      <tp>
        <v>-8.6300000000000005E-3</v>
        <stp/>
        <stp>THETA</stp>
        <stp>.SPY150515P228</stp>
        <tr r="S251" s="1"/>
      </tp>
      <tp>
        <v>-1.8E-3</v>
        <stp/>
        <stp>THETA</stp>
        <stp>.SPY150515C229</stp>
        <tr r="H252" s="1"/>
      </tp>
      <tp>
        <v>-8.6199999999999992E-3</v>
        <stp/>
        <stp>THETA</stp>
        <stp>.SPY150515P229</stp>
        <tr r="S252" s="1"/>
      </tp>
      <tp>
        <v>-3.2200000000000002E-3</v>
        <stp/>
        <stp>THETA</stp>
        <stp>.SPY150501C220</stp>
        <tr r="H159" s="1"/>
      </tp>
      <tp t="s">
        <v>N/A</v>
        <stp/>
        <stp>THETA</stp>
        <stp>.SPY150508C229</stp>
        <tr r="H210" s="1"/>
      </tp>
      <tp>
        <v>-3.9289999999999999E-2</v>
        <stp/>
        <stp>THETA</stp>
        <stp>.SPY150522C203</stp>
        <tr r="H268" s="1"/>
      </tp>
      <tp>
        <v>0</v>
        <stp/>
        <stp>THETA</stp>
        <stp>.SPY150501P220</stp>
        <tr r="S159" s="1"/>
      </tp>
      <tp t="s">
        <v>N/A</v>
        <stp/>
        <stp>THETA</stp>
        <stp>.SPY150508P229</stp>
        <tr r="S210" s="1"/>
      </tp>
      <tp>
        <v>-4.4999999999999998E-2</v>
        <stp/>
        <stp>THETA</stp>
        <stp>.SPY150522P203</stp>
        <tr r="S268" s="1"/>
      </tp>
      <tp t="s">
        <v>N/A</v>
        <stp/>
        <stp>THETA</stp>
        <stp>.SPY150501C221</stp>
        <tr r="H160" s="1"/>
      </tp>
      <tp t="s">
        <v>N/A</v>
        <stp/>
        <stp>THETA</stp>
        <stp>.SPY150508C228</stp>
        <tr r="H209" s="1"/>
      </tp>
      <tp>
        <v>-3.8530000000000002E-2</v>
        <stp/>
        <stp>THETA</stp>
        <stp>.SPY150522C202</stp>
        <tr r="H267" s="1"/>
      </tp>
      <tp t="s">
        <v>N/A</v>
        <stp/>
        <stp>THETA</stp>
        <stp>.SPY150501P221</stp>
        <tr r="S160" s="1"/>
      </tp>
      <tp t="s">
        <v>N/A</v>
        <stp/>
        <stp>THETA</stp>
        <stp>.SPY150508P228</stp>
        <tr r="S209" s="1"/>
      </tp>
      <tp>
        <v>-4.4040000000000003E-2</v>
        <stp/>
        <stp>THETA</stp>
        <stp>.SPY150522P202</stp>
        <tr r="S267" s="1"/>
      </tp>
      <tp t="s">
        <v>N/A</v>
        <stp/>
        <stp>THETA</stp>
        <stp>.SPY150501C222</stp>
        <tr r="H161" s="1"/>
      </tp>
      <tp>
        <v>-3.7499999999999999E-2</v>
        <stp/>
        <stp>THETA</stp>
        <stp>.SPY150522C201</stp>
        <tr r="H266" s="1"/>
      </tp>
      <tp t="s">
        <v>N/A</v>
        <stp/>
        <stp>THETA</stp>
        <stp>.SPY150501P222</stp>
        <tr r="S161" s="1"/>
      </tp>
      <tp>
        <v>-4.2869999999999998E-2</v>
        <stp/>
        <stp>THETA</stp>
        <stp>.SPY150522P201</stp>
        <tr r="S266" s="1"/>
      </tp>
      <tp t="s">
        <v>N/A</v>
        <stp/>
        <stp>THETA</stp>
        <stp>.SPY150501C223</stp>
        <tr r="H162" s="1"/>
      </tp>
      <tp>
        <v>-3.6389999999999999E-2</v>
        <stp/>
        <stp>THETA</stp>
        <stp>.SPY150522C200</stp>
        <tr r="H265" s="1"/>
      </tp>
      <tp t="s">
        <v>N/A</v>
        <stp/>
        <stp>THETA</stp>
        <stp>.SPY150501P223</stp>
        <tr r="S162" s="1"/>
      </tp>
      <tp>
        <v>-4.1540000000000001E-2</v>
        <stp/>
        <stp>THETA</stp>
        <stp>.SPY150522P200</stp>
        <tr r="S265" s="1"/>
      </tp>
      <tp t="s">
        <v>N/A</v>
        <stp/>
        <stp>THETA</stp>
        <stp>.SPY150501C224</stp>
        <tr r="H163" s="1"/>
      </tp>
      <tp>
        <v>-3.9719999999999998E-2</v>
        <stp/>
        <stp>THETA</stp>
        <stp>.SPY150522C207</stp>
        <tr r="H272" s="1"/>
      </tp>
      <tp t="s">
        <v>N/A</v>
        <stp/>
        <stp>THETA</stp>
        <stp>.SPY150501P224</stp>
        <tr r="S163" s="1"/>
      </tp>
      <tp>
        <v>-4.5629999999999997E-2</v>
        <stp/>
        <stp>THETA</stp>
        <stp>.SPY150522P207</stp>
        <tr r="S272" s="1"/>
      </tp>
      <tp>
        <v>-1.98E-3</v>
        <stp/>
        <stp>THETA</stp>
        <stp>.SPY150501C225</stp>
        <tr r="H164" s="1"/>
      </tp>
      <tp>
        <v>-4.0250000000000001E-2</v>
        <stp/>
        <stp>THETA</stp>
        <stp>.SPY150522C206</stp>
        <tr r="H271" s="1"/>
      </tp>
      <tp>
        <v>0</v>
        <stp/>
        <stp>THETA</stp>
        <stp>.SPY150501P225</stp>
        <tr r="S164" s="1"/>
      </tp>
      <tp>
        <v>-4.5960000000000001E-2</v>
        <stp/>
        <stp>THETA</stp>
        <stp>.SPY150522P206</stp>
        <tr r="S271" s="1"/>
      </tp>
      <tp t="s">
        <v>N/A</v>
        <stp/>
        <stp>THETA</stp>
        <stp>.SPY150501C226</stp>
        <tr r="H165" s="1"/>
      </tp>
      <tp>
        <v>-4.0379999999999999E-2</v>
        <stp/>
        <stp>THETA</stp>
        <stp>.SPY150522C205</stp>
        <tr r="H270" s="1"/>
      </tp>
      <tp t="s">
        <v>N/A</v>
        <stp/>
        <stp>THETA</stp>
        <stp>.SPY150501P226</stp>
        <tr r="S165" s="1"/>
      </tp>
      <tp>
        <v>-4.5969999999999997E-2</v>
        <stp/>
        <stp>THETA</stp>
        <stp>.SPY150522P205</stp>
        <tr r="S270" s="1"/>
      </tp>
      <tp t="s">
        <v>N/A</v>
        <stp/>
        <stp>THETA</stp>
        <stp>.SPY150501C227</stp>
        <tr r="H166" s="1"/>
      </tp>
      <tp>
        <v>-3.9890000000000002E-2</v>
        <stp/>
        <stp>THETA</stp>
        <stp>.SPY150522C204</stp>
        <tr r="H269" s="1"/>
      </tp>
      <tp t="s">
        <v>N/A</v>
        <stp/>
        <stp>THETA</stp>
        <stp>.SPY150501P227</stp>
        <tr r="S166" s="1"/>
      </tp>
      <tp>
        <v>-4.5600000000000002E-2</v>
        <stp/>
        <stp>THETA</stp>
        <stp>.SPY150522P204</stp>
        <tr r="S269" s="1"/>
      </tp>
      <tp t="s">
        <v>N/A</v>
        <stp/>
        <stp>THETA</stp>
        <stp>.SPY150501C228</stp>
        <tr r="H167" s="1"/>
      </tp>
      <tp t="s">
        <v>N/A</v>
        <stp/>
        <stp>THETA</stp>
        <stp>.SPY150508C221</stp>
        <tr r="H202" s="1"/>
      </tp>
      <tp t="s">
        <v>N/A</v>
        <stp/>
        <stp>THETA</stp>
        <stp>.SPY150501P228</stp>
        <tr r="S167" s="1"/>
      </tp>
      <tp t="s">
        <v>N/A</v>
        <stp/>
        <stp>THETA</stp>
        <stp>.SPY150508P221</stp>
        <tr r="S202" s="1"/>
      </tp>
      <tp t="s">
        <v>N/A</v>
        <stp/>
        <stp>THETA</stp>
        <stp>.SPY150501C229</stp>
        <tr r="H168" s="1"/>
      </tp>
      <tp>
        <v>-4.2399999999999998E-3</v>
        <stp/>
        <stp>THETA</stp>
        <stp>.SPY150508C220</stp>
        <tr r="H201" s="1"/>
      </tp>
      <tp t="s">
        <v>N/A</v>
        <stp/>
        <stp>THETA</stp>
        <stp>.SPY150501P229</stp>
        <tr r="S168" s="1"/>
      </tp>
      <tp>
        <v>0</v>
        <stp/>
        <stp>THETA</stp>
        <stp>.SPY150508P220</stp>
        <tr r="S201" s="1"/>
      </tp>
      <tp t="s">
        <v>N/A</v>
        <stp/>
        <stp>THETA</stp>
        <stp>.SPY150508C223</stp>
        <tr r="H204" s="1"/>
      </tp>
      <tp>
        <v>-3.7440000000000001E-2</v>
        <stp/>
        <stp>THETA</stp>
        <stp>.SPY150522C209</stp>
        <tr r="H274" s="1"/>
      </tp>
      <tp t="s">
        <v>N/A</v>
        <stp/>
        <stp>THETA</stp>
        <stp>.SPY150508P223</stp>
        <tr r="S204" s="1"/>
      </tp>
      <tp>
        <v>-4.3360000000000003E-2</v>
        <stp/>
        <stp>THETA</stp>
        <stp>.SPY150522P209</stp>
        <tr r="S274" s="1"/>
      </tp>
      <tp t="s">
        <v>N/A</v>
        <stp/>
        <stp>THETA</stp>
        <stp>.SPY150508C222</stp>
        <tr r="H203" s="1"/>
      </tp>
      <tp>
        <v>-3.882E-2</v>
        <stp/>
        <stp>THETA</stp>
        <stp>.SPY150522C208</stp>
        <tr r="H273" s="1"/>
      </tp>
      <tp t="s">
        <v>N/A</v>
        <stp/>
        <stp>THETA</stp>
        <stp>.SPY150508P222</stp>
        <tr r="S203" s="1"/>
      </tp>
      <tp>
        <v>-4.4720000000000003E-2</v>
        <stp/>
        <stp>THETA</stp>
        <stp>.SPY150522P208</stp>
        <tr r="S273" s="1"/>
      </tp>
      <tp>
        <v>-1.5100000000000001E-3</v>
        <stp/>
        <stp>THETA</stp>
        <stp>.SPY150508C225</stp>
        <tr r="H206" s="1"/>
      </tp>
      <tp>
        <v>-8.6499999999999997E-3</v>
        <stp/>
        <stp>THETA</stp>
        <stp>.SPY150508P225</stp>
        <tr r="S206" s="1"/>
      </tp>
      <tp t="s">
        <v>N/A</v>
        <stp/>
        <stp>THETA</stp>
        <stp>.SPY150508C224</stp>
        <tr r="H205" s="1"/>
      </tp>
      <tp t="s">
        <v>N/A</v>
        <stp/>
        <stp>THETA</stp>
        <stp>.SPY150508P224</stp>
        <tr r="S205" s="1"/>
      </tp>
      <tp t="s">
        <v>N/A</v>
        <stp/>
        <stp>THETA</stp>
        <stp>.SPY150508C227</stp>
        <tr r="H208" s="1"/>
      </tp>
      <tp t="s">
        <v>N/A</v>
        <stp/>
        <stp>THETA</stp>
        <stp>.SPY150508P227</stp>
        <tr r="S208" s="1"/>
      </tp>
      <tp t="s">
        <v>N/A</v>
        <stp/>
        <stp>THETA</stp>
        <stp>.SPY150508C226</stp>
        <tr r="H207" s="1"/>
      </tp>
      <tp t="s">
        <v>N/A</v>
        <stp/>
        <stp>THETA</stp>
        <stp>.SPY150508P226</stp>
        <tr r="S207" s="1"/>
      </tp>
      <tp>
        <v>-4.1880000000000001E-2</v>
        <stp/>
        <stp>THETA</stp>
        <stp>.SPY150501C210</stp>
        <tr r="H149" s="1"/>
      </tp>
      <tp>
        <v>-5.3400000000000001E-3</v>
        <stp/>
        <stp>THETA</stp>
        <stp>.SPY150508C219</stp>
        <tr r="H200" s="1"/>
      </tp>
      <tp>
        <v>-4.1829999999999999E-2</v>
        <stp/>
        <stp>THETA</stp>
        <stp>.SPY150515C204</stp>
        <tr r="H227" s="1"/>
      </tp>
      <tp>
        <v>-5.0880000000000002E-2</v>
        <stp/>
        <stp>THETA</stp>
        <stp>.SPY150501P210</stp>
        <tr r="S149" s="1"/>
      </tp>
      <tp>
        <v>-8.6899999999999998E-3</v>
        <stp/>
        <stp>THETA</stp>
        <stp>.SPY150508P219</stp>
        <tr r="S200" s="1"/>
      </tp>
      <tp>
        <v>-4.7969999999999999E-2</v>
        <stp/>
        <stp>THETA</stp>
        <stp>.SPY150515P204</stp>
        <tr r="S227" s="1"/>
      </tp>
      <tp>
        <v>-3.6749999999999998E-2</v>
        <stp/>
        <stp>THETA</stp>
        <stp>.SPY150501C211</stp>
        <tr r="H150" s="1"/>
      </tp>
      <tp>
        <v>-6.5799999999999999E-3</v>
        <stp/>
        <stp>THETA</stp>
        <stp>.SPY150508C218</stp>
        <tr r="H199" s="1"/>
      </tp>
      <tp>
        <v>-4.2540000000000001E-2</v>
        <stp/>
        <stp>THETA</stp>
        <stp>.SPY150515C205</stp>
        <tr r="H228" s="1"/>
      </tp>
      <tp>
        <v>-4.53E-2</v>
        <stp/>
        <stp>THETA</stp>
        <stp>.SPY150501P211</stp>
        <tr r="S150" s="1"/>
      </tp>
      <tp>
        <v>0</v>
        <stp/>
        <stp>THETA</stp>
        <stp>.SPY150508P218</stp>
        <tr r="S199" s="1"/>
      </tp>
      <tp>
        <v>-4.8719999999999999E-2</v>
        <stp/>
        <stp>THETA</stp>
        <stp>.SPY150515P205</stp>
        <tr r="S228" s="1"/>
      </tp>
      <tp>
        <v>-3.0589999999999999E-2</v>
        <stp/>
        <stp>THETA</stp>
        <stp>.SPY150501C212</stp>
        <tr r="H151" s="1"/>
      </tp>
      <tp>
        <v>-4.2799999999999998E-2</v>
        <stp/>
        <stp>THETA</stp>
        <stp>.SPY150515C206</stp>
        <tr r="H229" s="1"/>
      </tp>
      <tp>
        <v>-3.8679999999999999E-2</v>
        <stp/>
        <stp>THETA</stp>
        <stp>.SPY150501P212</stp>
        <tr r="S151" s="1"/>
      </tp>
      <tp>
        <v>-4.888E-2</v>
        <stp/>
        <stp>THETA</stp>
        <stp>.SPY150515P206</stp>
        <tr r="S229" s="1"/>
      </tp>
      <tp>
        <v>-2.375E-2</v>
        <stp/>
        <stp>THETA</stp>
        <stp>.SPY150501C213</stp>
        <tr r="H152" s="1"/>
      </tp>
      <tp>
        <v>-4.2439999999999999E-2</v>
        <stp/>
        <stp>THETA</stp>
        <stp>.SPY150515C207</stp>
        <tr r="H230" s="1"/>
      </tp>
      <tp>
        <v>-3.1690000000000003E-2</v>
        <stp/>
        <stp>THETA</stp>
        <stp>.SPY150501P213</stp>
        <tr r="S152" s="1"/>
      </tp>
      <tp>
        <v>-4.861E-2</v>
        <stp/>
        <stp>THETA</stp>
        <stp>.SPY150515P207</stp>
        <tr r="S230" s="1"/>
      </tp>
      <tp>
        <v>-1.7420000000000001E-2</v>
        <stp/>
        <stp>THETA</stp>
        <stp>.SPY150501C214</stp>
        <tr r="H153" s="1"/>
      </tp>
      <tp>
        <v>-3.6330000000000001E-2</v>
        <stp/>
        <stp>THETA</stp>
        <stp>.SPY150515C200</stp>
        <tr r="H223" s="1"/>
      </tp>
      <tp>
        <v>-2.5139999999999999E-2</v>
        <stp/>
        <stp>THETA</stp>
        <stp>.SPY150501P214</stp>
        <tr r="S153" s="1"/>
      </tp>
      <tp>
        <v>-4.2430000000000002E-2</v>
        <stp/>
        <stp>THETA</stp>
        <stp>.SPY150515P200</stp>
        <tr r="S223" s="1"/>
      </tp>
      <tp>
        <v>-1.196E-2</v>
        <stp/>
        <stp>THETA</stp>
        <stp>.SPY150501C215</stp>
        <tr r="H154" s="1"/>
      </tp>
      <tp>
        <v>-3.807E-2</v>
        <stp/>
        <stp>THETA</stp>
        <stp>.SPY150515C201</stp>
        <tr r="H224" s="1"/>
      </tp>
      <tp>
        <v>-1.9390000000000001E-2</v>
        <stp/>
        <stp>THETA</stp>
        <stp>.SPY150501P215</stp>
        <tr r="S154" s="1"/>
      </tp>
      <tp>
        <v>-4.4049999999999999E-2</v>
        <stp/>
        <stp>THETA</stp>
        <stp>.SPY150515P201</stp>
        <tr r="S224" s="1"/>
      </tp>
      <tp>
        <v>-8.8699999999999994E-3</v>
        <stp/>
        <stp>THETA</stp>
        <stp>.SPY150501C216</stp>
        <tr r="H155" s="1"/>
      </tp>
      <tp>
        <v>-3.952E-2</v>
        <stp/>
        <stp>THETA</stp>
        <stp>.SPY150515C202</stp>
        <tr r="H225" s="1"/>
      </tp>
      <tp>
        <v>-1.226E-2</v>
        <stp/>
        <stp>THETA</stp>
        <stp>.SPY150501P216</stp>
        <tr r="S155" s="1"/>
      </tp>
      <tp>
        <v>-4.5600000000000002E-2</v>
        <stp/>
        <stp>THETA</stp>
        <stp>.SPY150515P202</stp>
        <tr r="S225" s="1"/>
      </tp>
      <tp>
        <v>-6.1599999999999997E-3</v>
        <stp/>
        <stp>THETA</stp>
        <stp>.SPY150501C217</stp>
        <tr r="H156" s="1"/>
      </tp>
      <tp>
        <v>-4.095E-2</v>
        <stp/>
        <stp>THETA</stp>
        <stp>.SPY150515C203</stp>
        <tr r="H226" s="1"/>
      </tp>
      <tp>
        <v>-9.8300000000000002E-3</v>
        <stp/>
        <stp>THETA</stp>
        <stp>.SPY150501P217</stp>
        <tr r="S156" s="1"/>
      </tp>
      <tp>
        <v>-4.6879999999999998E-2</v>
        <stp/>
        <stp>THETA</stp>
        <stp>.SPY150515P203</stp>
        <tr r="S226" s="1"/>
      </tp>
      <tp>
        <v>-4.79E-3</v>
        <stp/>
        <stp>THETA</stp>
        <stp>.SPY150501C218</stp>
        <tr r="H157" s="1"/>
      </tp>
      <tp>
        <v>-3.6150000000000002E-2</v>
        <stp/>
        <stp>THETA</stp>
        <stp>.SPY150508C211</stp>
        <tr r="H192" s="1"/>
      </tp>
      <tp>
        <v>0</v>
        <stp/>
        <stp>THETA</stp>
        <stp>.SPY150501P218</stp>
        <tr r="S157" s="1"/>
      </tp>
      <tp>
        <v>-4.3299999999999998E-2</v>
        <stp/>
        <stp>THETA</stp>
        <stp>.SPY150508P211</stp>
        <tr r="S192" s="1"/>
      </tp>
      <tp>
        <v>-3.7599999999999999E-3</v>
        <stp/>
        <stp>THETA</stp>
        <stp>.SPY150501C219</stp>
        <tr r="H158" s="1"/>
      </tp>
      <tp>
        <v>-3.977E-2</v>
        <stp/>
        <stp>THETA</stp>
        <stp>.SPY150508C210</stp>
        <tr r="H191" s="1"/>
      </tp>
      <tp>
        <v>0</v>
        <stp/>
        <stp>THETA</stp>
        <stp>.SPY150501P219</stp>
        <tr r="S158" s="1"/>
      </tp>
      <tp>
        <v>-4.7019999999999999E-2</v>
        <stp/>
        <stp>THETA</stp>
        <stp>.SPY150508P210</stp>
        <tr r="S191" s="1"/>
      </tp>
      <tp>
        <v>-2.6519999999999998E-2</v>
        <stp/>
        <stp>THETA</stp>
        <stp>.SPY150508C213</stp>
        <tr r="H194" s="1"/>
      </tp>
      <tp>
        <v>-3.3000000000000002E-2</v>
        <stp/>
        <stp>THETA</stp>
        <stp>.SPY150508P213</stp>
        <tr r="S194" s="1"/>
      </tp>
      <tp>
        <v>-3.1800000000000002E-2</v>
        <stp/>
        <stp>THETA</stp>
        <stp>.SPY150508C212</stp>
        <tr r="H193" s="1"/>
      </tp>
      <tp>
        <v>-3.8530000000000002E-2</v>
        <stp/>
        <stp>THETA</stp>
        <stp>.SPY150508P212</stp>
        <tr r="S193" s="1"/>
      </tp>
      <tp>
        <v>-1.6230000000000001E-2</v>
        <stp/>
        <stp>THETA</stp>
        <stp>.SPY150508C215</stp>
        <tr r="H196" s="1"/>
      </tp>
      <tp>
        <v>-4.1399999999999999E-2</v>
        <stp/>
        <stp>THETA</stp>
        <stp>.SPY150515C208</stp>
        <tr r="H231" s="1"/>
      </tp>
      <tp>
        <v>-2.1700000000000001E-2</v>
        <stp/>
        <stp>THETA</stp>
        <stp>.SPY150508P215</stp>
        <tr r="S196" s="1"/>
      </tp>
      <tp>
        <v>-4.7739999999999998E-2</v>
        <stp/>
        <stp>THETA</stp>
        <stp>.SPY150515P208</stp>
        <tr r="S231" s="1"/>
      </tp>
      <tp>
        <v>-2.1190000000000001E-2</v>
        <stp/>
        <stp>THETA</stp>
        <stp>.SPY150508C214</stp>
        <tr r="H195" s="1"/>
      </tp>
      <tp>
        <v>-3.9940000000000003E-2</v>
        <stp/>
        <stp>THETA</stp>
        <stp>.SPY150515C209</stp>
        <tr r="H232" s="1"/>
      </tp>
      <tp>
        <v>-2.7150000000000001E-2</v>
        <stp/>
        <stp>THETA</stp>
        <stp>.SPY150508P214</stp>
        <tr r="S195" s="1"/>
      </tp>
      <tp>
        <v>-4.6300000000000001E-2</v>
        <stp/>
        <stp>THETA</stp>
        <stp>.SPY150515P209</stp>
        <tr r="S232" s="1"/>
      </tp>
      <tp>
        <v>-9.0699999999999999E-3</v>
        <stp/>
        <stp>THETA</stp>
        <stp>.SPY150508C217</stp>
        <tr r="H198" s="1"/>
      </tp>
      <tp>
        <v>0</v>
        <stp/>
        <stp>THETA</stp>
        <stp>.SPY150508P217</stp>
        <tr r="S198" s="1"/>
      </tp>
      <tp>
        <v>-1.226E-2</v>
        <stp/>
        <stp>THETA</stp>
        <stp>.SPY150508C216</stp>
        <tr r="H197" s="1"/>
      </tp>
      <tp>
        <v>-1.576E-2</v>
        <stp/>
        <stp>THETA</stp>
        <stp>.SPY150508P216</stp>
        <tr r="S197" s="1"/>
      </tp>
      <tp>
        <v>-3.2309999999999998E-2</v>
        <stp/>
        <stp>THETA</stp>
        <stp>.SPY150501C200</stp>
        <tr r="H139" s="1"/>
      </tp>
      <tp>
        <v>-4.2569999999999997E-2</v>
        <stp/>
        <stp>THETA</stp>
        <stp>.SPY150508C209</stp>
        <tr r="H190" s="1"/>
      </tp>
      <tp>
        <v>-2.317E-2</v>
        <stp/>
        <stp>THETA</stp>
        <stp>.SPY150515C214</stp>
        <tr r="H237" s="1"/>
      </tp>
      <tp t="s">
        <v>N/A</v>
        <stp/>
        <stp>THETA</stp>
        <stp>.SPY150522C223</stp>
        <tr r="H288" s="1"/>
      </tp>
      <tp>
        <v>-4.156E-2</v>
        <stp/>
        <stp>THETA</stp>
        <stp>.SPY150501P200</stp>
        <tr r="S139" s="1"/>
      </tp>
      <tp>
        <v>-4.9829999999999999E-2</v>
        <stp/>
        <stp>THETA</stp>
        <stp>.SPY150508P209</stp>
        <tr r="S190" s="1"/>
      </tp>
      <tp>
        <v>-2.819E-2</v>
        <stp/>
        <stp>THETA</stp>
        <stp>.SPY150515P214</stp>
        <tr r="S237" s="1"/>
      </tp>
      <tp t="s">
        <v>N/A</v>
        <stp/>
        <stp>THETA</stp>
        <stp>.SPY150522P223</stp>
        <tr r="S288" s="1"/>
      </tp>
      <tp>
        <v>-3.5999999999999997E-2</v>
        <stp/>
        <stp>THETA</stp>
        <stp>.SPY150501C201</stp>
        <tr r="H140" s="1"/>
      </tp>
      <tp>
        <v>-4.4479999999999999E-2</v>
        <stp/>
        <stp>THETA</stp>
        <stp>.SPY150508C208</stp>
        <tr r="H189" s="1"/>
      </tp>
      <tp>
        <v>-1.8780000000000002E-2</v>
        <stp/>
        <stp>THETA</stp>
        <stp>.SPY150515C215</stp>
        <tr r="H238" s="1"/>
      </tp>
      <tp t="s">
        <v>N/A</v>
        <stp/>
        <stp>THETA</stp>
        <stp>.SPY150522C222</stp>
        <tr r="H287" s="1"/>
      </tp>
      <tp>
        <v>-4.4740000000000002E-2</v>
        <stp/>
        <stp>THETA</stp>
        <stp>.SPY150501P201</stp>
        <tr r="S140" s="1"/>
      </tp>
      <tp>
        <v>-5.1389999999999998E-2</v>
        <stp/>
        <stp>THETA</stp>
        <stp>.SPY150508P208</stp>
        <tr r="S189" s="1"/>
      </tp>
      <tp>
        <v>-2.3109999999999999E-2</v>
        <stp/>
        <stp>THETA</stp>
        <stp>.SPY150515P215</stp>
        <tr r="S238" s="1"/>
      </tp>
      <tp t="s">
        <v>N/A</v>
        <stp/>
        <stp>THETA</stp>
        <stp>.SPY150522P222</stp>
        <tr r="S287" s="1"/>
      </tp>
      <tp>
        <v>-3.9579999999999997E-2</v>
        <stp/>
        <stp>THETA</stp>
        <stp>.SPY150501C202</stp>
        <tr r="H141" s="1"/>
      </tp>
      <tp>
        <v>-1.47E-2</v>
        <stp/>
        <stp>THETA</stp>
        <stp>.SPY150515C216</stp>
        <tr r="H239" s="1"/>
      </tp>
      <tp t="s">
        <v>N/A</v>
        <stp/>
        <stp>THETA</stp>
        <stp>.SPY150522C221</stp>
        <tr r="H286" s="1"/>
      </tp>
      <tp>
        <v>-4.8099999999999997E-2</v>
        <stp/>
        <stp>THETA</stp>
        <stp>.SPY150501P202</stp>
        <tr r="S141" s="1"/>
      </tp>
      <tp>
        <v>-1.7559999999999999E-2</v>
        <stp/>
        <stp>THETA</stp>
        <stp>.SPY150515P216</stp>
        <tr r="S239" s="1"/>
      </tp>
      <tp t="s">
        <v>N/A</v>
        <stp/>
        <stp>THETA</stp>
        <stp>.SPY150522P221</stp>
        <tr r="S286" s="1"/>
      </tp>
      <tp>
        <v>-4.2500000000000003E-2</v>
        <stp/>
        <stp>THETA</stp>
        <stp>.SPY150501C203</stp>
        <tr r="H142" s="1"/>
      </tp>
      <tp>
        <v>-1.106E-2</v>
        <stp/>
        <stp>THETA</stp>
        <stp>.SPY150515C217</stp>
        <tr r="H240" s="1"/>
      </tp>
      <tp>
        <v>-5.8100000000000001E-3</v>
        <stp/>
        <stp>THETA</stp>
        <stp>.SPY150522C220</stp>
        <tr r="H285" s="1"/>
      </tp>
      <tp>
        <v>-5.1020000000000003E-2</v>
        <stp/>
        <stp>THETA</stp>
        <stp>.SPY150501P203</stp>
        <tr r="S142" s="1"/>
      </tp>
      <tp>
        <v>-1.24E-2</v>
        <stp/>
        <stp>THETA</stp>
        <stp>.SPY150515P217</stp>
        <tr r="S240" s="1"/>
      </tp>
      <tp>
        <v>0</v>
        <stp/>
        <stp>THETA</stp>
        <stp>.SPY150522P220</stp>
        <tr r="S285" s="1"/>
      </tp>
      <tp>
        <v>-4.5179999999999998E-2</v>
        <stp/>
        <stp>THETA</stp>
        <stp>.SPY150501C204</stp>
        <tr r="H143" s="1"/>
      </tp>
      <tp>
        <v>-3.7740000000000003E-2</v>
        <stp/>
        <stp>THETA</stp>
        <stp>.SPY150515C210</stp>
        <tr r="H233" s="1"/>
      </tp>
      <tp t="s">
        <v>N/A</v>
        <stp/>
        <stp>THETA</stp>
        <stp>.SPY150522C227</stp>
        <tr r="H292" s="1"/>
      </tp>
      <tp>
        <v>-5.3589999999999999E-2</v>
        <stp/>
        <stp>THETA</stp>
        <stp>.SPY150501P204</stp>
        <tr r="S143" s="1"/>
      </tp>
      <tp>
        <v>-4.4310000000000002E-2</v>
        <stp/>
        <stp>THETA</stp>
        <stp>.SPY150515P210</stp>
        <tr r="S233" s="1"/>
      </tp>
      <tp t="s">
        <v>N/A</v>
        <stp/>
        <stp>THETA</stp>
        <stp>.SPY150522P227</stp>
        <tr r="S292" s="1"/>
      </tp>
      <tp>
        <v>-4.718E-2</v>
        <stp/>
        <stp>THETA</stp>
        <stp>.SPY150501C205</stp>
        <tr r="H144" s="1"/>
      </tp>
      <tp>
        <v>-3.4840000000000003E-2</v>
        <stp/>
        <stp>THETA</stp>
        <stp>.SPY150515C211</stp>
        <tr r="H234" s="1"/>
      </tp>
      <tp t="s">
        <v>N/A</v>
        <stp/>
        <stp>THETA</stp>
        <stp>.SPY150522C226</stp>
        <tr r="H291" s="1"/>
      </tp>
      <tp>
        <v>-5.552E-2</v>
        <stp/>
        <stp>THETA</stp>
        <stp>.SPY150501P205</stp>
        <tr r="S144" s="1"/>
      </tp>
      <tp>
        <v>-4.0960000000000003E-2</v>
        <stp/>
        <stp>THETA</stp>
        <stp>.SPY150515P211</stp>
        <tr r="S234" s="1"/>
      </tp>
      <tp t="s">
        <v>N/A</v>
        <stp/>
        <stp>THETA</stp>
        <stp>.SPY150522P226</stp>
        <tr r="S291" s="1"/>
      </tp>
      <tp>
        <v>-4.8890000000000003E-2</v>
        <stp/>
        <stp>THETA</stp>
        <stp>.SPY150501C206</stp>
        <tr r="H145" s="1"/>
      </tp>
      <tp>
        <v>-3.1359999999999999E-2</v>
        <stp/>
        <stp>THETA</stp>
        <stp>.SPY150515C212</stp>
        <tr r="H235" s="1"/>
      </tp>
      <tp>
        <v>-2.5000000000000001E-3</v>
        <stp/>
        <stp>THETA</stp>
        <stp>.SPY150522C225</stp>
        <tr r="H290" s="1"/>
      </tp>
      <tp>
        <v>-5.6739999999999999E-2</v>
        <stp/>
        <stp>THETA</stp>
        <stp>.SPY150501P206</stp>
        <tr r="S145" s="1"/>
      </tp>
      <tp>
        <v>-3.737E-2</v>
        <stp/>
        <stp>THETA</stp>
        <stp>.SPY150515P212</stp>
        <tr r="S235" s="1"/>
      </tp>
      <tp>
        <v>0</v>
        <stp/>
        <stp>THETA</stp>
        <stp>.SPY150522P225</stp>
        <tr r="S290" s="1"/>
      </tp>
      <tp>
        <v>-4.9070000000000003E-2</v>
        <stp/>
        <stp>THETA</stp>
        <stp>.SPY150501C207</stp>
        <tr r="H146" s="1"/>
      </tp>
      <tp>
        <v>-2.7539999999999999E-2</v>
        <stp/>
        <stp>THETA</stp>
        <stp>.SPY150515C213</stp>
        <tr r="H236" s="1"/>
      </tp>
      <tp t="s">
        <v>N/A</v>
        <stp/>
        <stp>THETA</stp>
        <stp>.SPY150522C224</stp>
        <tr r="H289" s="1"/>
      </tp>
      <tp>
        <v>-5.6849999999999998E-2</v>
        <stp/>
        <stp>THETA</stp>
        <stp>.SPY150501P207</stp>
        <tr r="S146" s="1"/>
      </tp>
      <tp>
        <v>-3.3059999999999999E-2</v>
        <stp/>
        <stp>THETA</stp>
        <stp>.SPY150515P213</stp>
        <tr r="S236" s="1"/>
      </tp>
      <tp t="s">
        <v>N/A</v>
        <stp/>
        <stp>THETA</stp>
        <stp>.SPY150522P224</stp>
        <tr r="S289" s="1"/>
      </tp>
      <tp>
        <v>-4.811E-2</v>
        <stp/>
        <stp>THETA</stp>
        <stp>.SPY150501C208</stp>
        <tr r="H147" s="1"/>
      </tp>
      <tp>
        <v>-3.8210000000000001E-2</v>
        <stp/>
        <stp>THETA</stp>
        <stp>.SPY150508C201</stp>
        <tr r="H182" s="1"/>
      </tp>
      <tp>
        <v>-5.57E-2</v>
        <stp/>
        <stp>THETA</stp>
        <stp>.SPY150501P208</stp>
        <tr r="S147" s="1"/>
      </tp>
      <tp>
        <v>-4.496E-2</v>
        <stp/>
        <stp>THETA</stp>
        <stp>.SPY150508P201</stp>
        <tr r="S182" s="1"/>
      </tp>
      <tp>
        <v>-4.5560000000000003E-2</v>
        <stp/>
        <stp>THETA</stp>
        <stp>.SPY150501C209</stp>
        <tr r="H148" s="1"/>
      </tp>
      <tp>
        <v>-3.594E-2</v>
        <stp/>
        <stp>THETA</stp>
        <stp>.SPY150508C200</stp>
        <tr r="H181" s="1"/>
      </tp>
      <tp>
        <v>-5.3900000000000003E-2</v>
        <stp/>
        <stp>THETA</stp>
        <stp>.SPY150501P209</stp>
        <tr r="S148" s="1"/>
      </tp>
      <tp>
        <v>-4.2689999999999999E-2</v>
        <stp/>
        <stp>THETA</stp>
        <stp>.SPY150508P200</stp>
        <tr r="S181" s="1"/>
      </tp>
      <tp>
        <v>-4.2320000000000003E-2</v>
        <stp/>
        <stp>THETA</stp>
        <stp>.SPY150508C203</stp>
        <tr r="H184" s="1"/>
      </tp>
      <tp t="s">
        <v>N/A</v>
        <stp/>
        <stp>THETA</stp>
        <stp>.SPY150522C229</stp>
        <tr r="H294" s="1"/>
      </tp>
      <tp>
        <v>-4.9160000000000002E-2</v>
        <stp/>
        <stp>THETA</stp>
        <stp>.SPY150508P203</stp>
        <tr r="S184" s="1"/>
      </tp>
      <tp t="s">
        <v>N/A</v>
        <stp/>
        <stp>THETA</stp>
        <stp>.SPY150522P229</stp>
        <tr r="S294" s="1"/>
      </tp>
      <tp>
        <v>-4.0509999999999997E-2</v>
        <stp/>
        <stp>THETA</stp>
        <stp>.SPY150508C202</stp>
        <tr r="H183" s="1"/>
      </tp>
      <tp t="s">
        <v>N/A</v>
        <stp/>
        <stp>THETA</stp>
        <stp>.SPY150522C228</stp>
        <tr r="H293" s="1"/>
      </tp>
      <tp>
        <v>-4.7300000000000002E-2</v>
        <stp/>
        <stp>THETA</stp>
        <stp>.SPY150508P202</stp>
        <tr r="S183" s="1"/>
      </tp>
      <tp t="s">
        <v>N/A</v>
        <stp/>
        <stp>THETA</stp>
        <stp>.SPY150522P228</stp>
        <tr r="S293" s="1"/>
      </tp>
      <tp>
        <v>-4.539E-2</v>
        <stp/>
        <stp>THETA</stp>
        <stp>.SPY150508C205</stp>
        <tr r="H186" s="1"/>
      </tp>
      <tp>
        <v>-8.4799999999999997E-3</v>
        <stp/>
        <stp>THETA</stp>
        <stp>.SPY150515C218</stp>
        <tr r="H241" s="1"/>
      </tp>
      <tp>
        <v>-5.1819999999999998E-2</v>
        <stp/>
        <stp>THETA</stp>
        <stp>.SPY150508P205</stp>
        <tr r="S186" s="1"/>
      </tp>
      <tp>
        <v>0</v>
        <stp/>
        <stp>THETA</stp>
        <stp>.SPY150515P218</stp>
        <tr r="S241" s="1"/>
      </tp>
      <tp>
        <v>-4.3860000000000003E-2</v>
        <stp/>
        <stp>THETA</stp>
        <stp>.SPY150508C204</stp>
        <tr r="H185" s="1"/>
      </tp>
      <tp>
        <v>-6.2599999999999999E-3</v>
        <stp/>
        <stp>THETA</stp>
        <stp>.SPY150515C219</stp>
        <tr r="H242" s="1"/>
      </tp>
      <tp>
        <v>-5.0659999999999997E-2</v>
        <stp/>
        <stp>THETA</stp>
        <stp>.SPY150508P204</stp>
        <tr r="S185" s="1"/>
      </tp>
      <tp>
        <v>0</v>
        <stp/>
        <stp>THETA</stp>
        <stp>.SPY150515P219</stp>
        <tr r="S242" s="1"/>
      </tp>
      <tp>
        <v>-4.5440000000000001E-2</v>
        <stp/>
        <stp>THETA</stp>
        <stp>.SPY150508C207</stp>
        <tr r="H188" s="1"/>
      </tp>
      <tp>
        <v>-5.2229999999999999E-2</v>
        <stp/>
        <stp>THETA</stp>
        <stp>.SPY150508P207</stp>
        <tr r="S188" s="1"/>
      </tp>
      <tp>
        <v>-4.573E-2</v>
        <stp/>
        <stp>THETA</stp>
        <stp>.SPY150508C206</stp>
        <tr r="H187" s="1"/>
      </tp>
      <tp>
        <v>-5.2350000000000001E-2</v>
        <stp/>
        <stp>THETA</stp>
        <stp>.SPY150508P206</stp>
        <tr r="S187" s="1"/>
      </tp>
      <tp>
        <v>-2.436E-2</v>
        <stp/>
        <stp>THETA</stp>
        <stp>.SPY150630C191</stp>
        <tr r="H340" s="1"/>
      </tp>
      <tp>
        <v>-3.0349999999999999E-2</v>
        <stp/>
        <stp>THETA</stp>
        <stp>.SPY150630P191</stp>
        <tr r="S340" s="1"/>
      </tp>
      <tp>
        <v>-2.366E-2</v>
        <stp/>
        <stp>THETA</stp>
        <stp>.SPY150630C190</stp>
        <tr r="H339" s="1"/>
      </tp>
      <tp>
        <v>-2.9399999999999999E-2</v>
        <stp/>
        <stp>THETA</stp>
        <stp>.SPY150630P190</stp>
        <tr r="S339" s="1"/>
      </tp>
      <tp>
        <v>-2.572E-2</v>
        <stp/>
        <stp>THETA</stp>
        <stp>.SPY150630C193</stp>
        <tr r="H342" s="1"/>
      </tp>
      <tp>
        <v>-3.2120000000000003E-2</v>
        <stp/>
        <stp>THETA</stp>
        <stp>.SPY150630P193</stp>
        <tr r="S342" s="1"/>
      </tp>
      <tp>
        <v>-2.5059999999999999E-2</v>
        <stp/>
        <stp>THETA</stp>
        <stp>.SPY150630C192</stp>
        <tr r="H341" s="1"/>
      </tp>
      <tp>
        <v>-3.124E-2</v>
        <stp/>
        <stp>THETA</stp>
        <stp>.SPY150630P192</stp>
        <tr r="S341" s="1"/>
      </tp>
      <tp>
        <v>-2.7109999999999999E-2</v>
        <stp/>
        <stp>THETA</stp>
        <stp>.SPY150630C195</stp>
        <tr r="H344" s="1"/>
      </tp>
      <tp>
        <v>-3.3689999999999998E-2</v>
        <stp/>
        <stp>THETA</stp>
        <stp>.SPY150630P195</stp>
        <tr r="S344" s="1"/>
      </tp>
      <tp>
        <v>-2.6370000000000001E-2</v>
        <stp/>
        <stp>THETA</stp>
        <stp>.SPY150630C194</stp>
        <tr r="H343" s="1"/>
      </tp>
      <tp>
        <v>-3.2919999999999998E-2</v>
        <stp/>
        <stp>THETA</stp>
        <stp>.SPY150630P194</stp>
        <tr r="S343" s="1"/>
      </tp>
      <tp>
        <v>-2.8060000000000002E-2</v>
        <stp/>
        <stp>THETA</stp>
        <stp>.SPY150630C197</stp>
        <tr r="H346" s="1"/>
      </tp>
      <tp>
        <v>-3.5229999999999997E-2</v>
        <stp/>
        <stp>THETA</stp>
        <stp>.SPY150630P197</stp>
        <tr r="S346" s="1"/>
      </tp>
      <tp>
        <v>-2.7740000000000001E-2</v>
        <stp/>
        <stp>THETA</stp>
        <stp>.SPY150630C196</stp>
        <tr r="H345" s="1"/>
      </tp>
      <tp>
        <v>-3.4479999999999997E-2</v>
        <stp/>
        <stp>THETA</stp>
        <stp>.SPY150630P196</stp>
        <tr r="S345" s="1"/>
      </tp>
      <tp>
        <v>-2.896E-2</v>
        <stp/>
        <stp>THETA</stp>
        <stp>.SPY150630C199</stp>
        <tr r="H348" s="1"/>
      </tp>
      <tp>
        <v>-3.6499999999999998E-2</v>
        <stp/>
        <stp>THETA</stp>
        <stp>.SPY150630P199</stp>
        <tr r="S348" s="1"/>
      </tp>
      <tp>
        <v>-2.8729999999999999E-2</v>
        <stp/>
        <stp>THETA</stp>
        <stp>.SPY150630C198</stp>
        <tr r="H347" s="1"/>
      </tp>
      <tp>
        <v>-3.5909999999999997E-2</v>
        <stp/>
        <stp>THETA</stp>
        <stp>.SPY150630P198</stp>
        <tr r="S347" s="1"/>
      </tp>
      <tp>
        <v>-3.0800000000000001E-2</v>
        <stp/>
        <stp>THETA</stp>
        <stp>.SPY150619C198</stp>
        <tr r="H305" s="1"/>
      </tp>
      <tp>
        <v>-3.721E-2</v>
        <stp/>
        <stp>THETA</stp>
        <stp>.SPY150619P198</stp>
        <tr r="S305" s="1"/>
      </tp>
      <tp>
        <v>-3.1370000000000002E-2</v>
        <stp/>
        <stp>THETA</stp>
        <stp>.SPY150619C199</stp>
        <tr r="H306" s="1"/>
      </tp>
      <tp>
        <v>-3.8059999999999997E-2</v>
        <stp/>
        <stp>THETA</stp>
        <stp>.SPY150619P199</stp>
        <tr r="S306" s="1"/>
      </tp>
      <tp>
        <v>-2.443E-2</v>
        <stp/>
        <stp>THETA</stp>
        <stp>.SPY150619C190</stp>
        <tr r="H297" s="1"/>
      </tp>
      <tp>
        <v>-2.9530000000000001E-2</v>
        <stp/>
        <stp>THETA</stp>
        <stp>.SPY150619P190</stp>
        <tr r="S297" s="1"/>
      </tp>
      <tp>
        <v>-2.5440000000000001E-2</v>
        <stp/>
        <stp>THETA</stp>
        <stp>.SPY150619C191</stp>
        <tr r="H298" s="1"/>
      </tp>
      <tp>
        <v>-3.0519999999999999E-2</v>
        <stp/>
        <stp>THETA</stp>
        <stp>.SPY150619P191</stp>
        <tr r="S298" s="1"/>
      </tp>
      <tp>
        <v>-2.6249999999999999E-2</v>
        <stp/>
        <stp>THETA</stp>
        <stp>.SPY150619C192</stp>
        <tr r="H299" s="1"/>
      </tp>
      <tp>
        <v>-3.1600000000000003E-2</v>
        <stp/>
        <stp>THETA</stp>
        <stp>.SPY150619P192</stp>
        <tr r="S299" s="1"/>
      </tp>
      <tp>
        <v>-2.7019999999999999E-2</v>
        <stp/>
        <stp>THETA</stp>
        <stp>.SPY150619C193</stp>
        <tr r="H300" s="1"/>
      </tp>
      <tp>
        <v>-3.2539999999999999E-2</v>
        <stp/>
        <stp>THETA</stp>
        <stp>.SPY150619P193</stp>
        <tr r="S300" s="1"/>
      </tp>
      <tp>
        <v>-2.775E-2</v>
        <stp/>
        <stp>THETA</stp>
        <stp>.SPY150619C194</stp>
        <tr r="H301" s="1"/>
      </tp>
      <tp>
        <v>-3.3529999999999997E-2</v>
        <stp/>
        <stp>THETA</stp>
        <stp>.SPY150619P194</stp>
        <tr r="S301" s="1"/>
      </tp>
      <tp>
        <v>-2.861E-2</v>
        <stp/>
        <stp>THETA</stp>
        <stp>.SPY150619C195</stp>
        <tr r="H302" s="1"/>
      </tp>
      <tp>
        <v>-3.4610000000000002E-2</v>
        <stp/>
        <stp>THETA</stp>
        <stp>.SPY150619P195</stp>
        <tr r="S302" s="1"/>
      </tp>
      <tp>
        <v>-2.9430000000000001E-2</v>
        <stp/>
        <stp>THETA</stp>
        <stp>.SPY150619C196</stp>
        <tr r="H303" s="1"/>
      </tp>
      <tp>
        <v>-3.5499999999999997E-2</v>
        <stp/>
        <stp>THETA</stp>
        <stp>.SPY150619P196</stp>
        <tr r="S303" s="1"/>
      </tp>
      <tp>
        <v>-3.0130000000000001E-2</v>
        <stp/>
        <stp>THETA</stp>
        <stp>.SPY150619C197</stp>
        <tr r="H304" s="1"/>
      </tp>
      <tp>
        <v>-3.6409999999999998E-2</v>
        <stp/>
        <stp>THETA</stp>
        <stp>.SPY150619P197</stp>
        <tr r="S304" s="1"/>
      </tp>
      <tp>
        <v>0.51402000000000003</v>
        <stp/>
        <stp>VEGA</stp>
        <stp>.SPY150918C200</stp>
        <tr r="J433" s="1"/>
      </tp>
      <tp t="s">
        <v>N/A</v>
        <stp/>
        <stp>VEGA</stp>
        <stp>.SPY150930C228</stp>
        <tr r="J503" s="1"/>
      </tp>
      <tp>
        <v>0.51937999999999995</v>
        <stp/>
        <stp>VEGA</stp>
        <stp>.SPY150918P200</stp>
        <tr r="U433" s="1"/>
      </tp>
      <tp t="s">
        <v>N/A</v>
        <stp/>
        <stp>VEGA</stp>
        <stp>.SPY150930P228</stp>
        <tr r="U503" s="1"/>
      </tp>
      <tp>
        <v>0.52198999999999995</v>
        <stp/>
        <stp>VEGA</stp>
        <stp>.SPY150918C201</stp>
        <tr r="J434" s="1"/>
      </tp>
      <tp t="s">
        <v>N/A</v>
        <stp/>
        <stp>VEGA</stp>
        <stp>.SPY150930C229</stp>
        <tr r="J504" s="1"/>
      </tp>
      <tp>
        <v>0.52642</v>
        <stp/>
        <stp>VEGA</stp>
        <stp>.SPY150918P201</stp>
        <tr r="U434" s="1"/>
      </tp>
      <tp t="s">
        <v>N/A</v>
        <stp/>
        <stp>VEGA</stp>
        <stp>.SPY150930P229</stp>
        <tr r="U504" s="1"/>
      </tp>
      <tp>
        <v>0.52900000000000003</v>
        <stp/>
        <stp>VEGA</stp>
        <stp>.SPY150918C202</stp>
        <tr r="J435" s="1"/>
      </tp>
      <tp>
        <v>0.53276999999999997</v>
        <stp/>
        <stp>VEGA</stp>
        <stp>.SPY150918P202</stp>
        <tr r="U435" s="1"/>
      </tp>
      <tp>
        <v>0.53525</v>
        <stp/>
        <stp>VEGA</stp>
        <stp>.SPY150918C203</stp>
        <tr r="J436" s="1"/>
      </tp>
      <tp>
        <v>0.53841000000000006</v>
        <stp/>
        <stp>VEGA</stp>
        <stp>.SPY150918P203</stp>
        <tr r="U436" s="1"/>
      </tp>
      <tp>
        <v>0.54069</v>
        <stp/>
        <stp>VEGA</stp>
        <stp>.SPY150918C204</stp>
        <tr r="J437" s="1"/>
      </tp>
      <tp>
        <v>0.54322999999999999</v>
        <stp/>
        <stp>VEGA</stp>
        <stp>.SPY150918P204</stp>
        <tr r="U437" s="1"/>
      </tp>
      <tp>
        <v>0.54515999999999998</v>
        <stp/>
        <stp>VEGA</stp>
        <stp>.SPY150918C205</stp>
        <tr r="J438" s="1"/>
      </tp>
      <tp>
        <v>0.54713000000000001</v>
        <stp/>
        <stp>VEGA</stp>
        <stp>.SPY150918P205</stp>
        <tr r="U438" s="1"/>
      </tp>
      <tp>
        <v>0.54859999999999998</v>
        <stp/>
        <stp>VEGA</stp>
        <stp>.SPY150918C206</stp>
        <tr r="J439" s="1"/>
      </tp>
      <tp>
        <v>0.55001999999999995</v>
        <stp/>
        <stp>VEGA</stp>
        <stp>.SPY150918P206</stp>
        <tr r="U439" s="1"/>
      </tp>
      <tp>
        <v>0.55088000000000004</v>
        <stp/>
        <stp>VEGA</stp>
        <stp>.SPY150918C207</stp>
        <tr r="J440" s="1"/>
      </tp>
      <tp>
        <v>0.55179999999999996</v>
        <stp/>
        <stp>VEGA</stp>
        <stp>.SPY150918P207</stp>
        <tr r="U440" s="1"/>
      </tp>
      <tp>
        <v>0.55188000000000004</v>
        <stp/>
        <stp>VEGA</stp>
        <stp>.SPY150918C208</stp>
        <tr r="J441" s="1"/>
      </tp>
      <tp>
        <v>0.44762000000000002</v>
        <stp/>
        <stp>VEGA</stp>
        <stp>.SPY150930C220</stp>
        <tr r="J495" s="1"/>
      </tp>
      <tp>
        <v>0.55235000000000001</v>
        <stp/>
        <stp>VEGA</stp>
        <stp>.SPY150918P208</stp>
        <tr r="U441" s="1"/>
      </tp>
      <tp>
        <v>0.45629999999999998</v>
        <stp/>
        <stp>VEGA</stp>
        <stp>.SPY150930P220</stp>
        <tr r="U495" s="1"/>
      </tp>
      <tp>
        <v>0.55147999999999997</v>
        <stp/>
        <stp>VEGA</stp>
        <stp>.SPY150918C209</stp>
        <tr r="J442" s="1"/>
      </tp>
      <tp t="s">
        <v>N/A</v>
        <stp/>
        <stp>VEGA</stp>
        <stp>.SPY150930C221</stp>
        <tr r="J496" s="1"/>
      </tp>
      <tp>
        <v>0.55157999999999996</v>
        <stp/>
        <stp>VEGA</stp>
        <stp>.SPY150918P209</stp>
        <tr r="U442" s="1"/>
      </tp>
      <tp t="s">
        <v>N/A</v>
        <stp/>
        <stp>VEGA</stp>
        <stp>.SPY150930P221</stp>
        <tr r="U496" s="1"/>
      </tp>
      <tp t="s">
        <v>N/A</v>
        <stp/>
        <stp>VEGA</stp>
        <stp>.SPY150930C222</stp>
        <tr r="J497" s="1"/>
      </tp>
      <tp t="s">
        <v>N/A</v>
        <stp/>
        <stp>VEGA</stp>
        <stp>.SPY150930P222</stp>
        <tr r="U497" s="1"/>
      </tp>
      <tp t="s">
        <v>N/A</v>
        <stp/>
        <stp>VEGA</stp>
        <stp>.SPY150930C223</stp>
        <tr r="J498" s="1"/>
      </tp>
      <tp t="s">
        <v>N/A</v>
        <stp/>
        <stp>VEGA</stp>
        <stp>.SPY150930P223</stp>
        <tr r="U498" s="1"/>
      </tp>
      <tp t="s">
        <v>N/A</v>
        <stp/>
        <stp>VEGA</stp>
        <stp>.SPY150930C224</stp>
        <tr r="J499" s="1"/>
      </tp>
      <tp t="s">
        <v>N/A</v>
        <stp/>
        <stp>VEGA</stp>
        <stp>.SPY150930P224</stp>
        <tr r="U499" s="1"/>
      </tp>
      <tp>
        <v>0.31580000000000003</v>
        <stp/>
        <stp>VEGA</stp>
        <stp>.SPY150930C225</stp>
        <tr r="J500" s="1"/>
      </tp>
      <tp>
        <v>0.34118999999999999</v>
        <stp/>
        <stp>VEGA</stp>
        <stp>.SPY150930P225</stp>
        <tr r="U500" s="1"/>
      </tp>
      <tp t="s">
        <v>N/A</v>
        <stp/>
        <stp>VEGA</stp>
        <stp>.SPY150930C226</stp>
        <tr r="J501" s="1"/>
      </tp>
      <tp t="s">
        <v>N/A</v>
        <stp/>
        <stp>VEGA</stp>
        <stp>.SPY150930P226</stp>
        <tr r="U501" s="1"/>
      </tp>
      <tp t="s">
        <v>N/A</v>
        <stp/>
        <stp>VEGA</stp>
        <stp>.SPY150930C227</stp>
        <tr r="J502" s="1"/>
      </tp>
      <tp t="s">
        <v>N/A</v>
        <stp/>
        <stp>VEGA</stp>
        <stp>.SPY150930P227</stp>
        <tr r="U502" s="1"/>
      </tp>
      <tp>
        <v>0.54956000000000005</v>
        <stp/>
        <stp>VEGA</stp>
        <stp>.SPY150918C210</stp>
        <tr r="J443" s="1"/>
      </tp>
      <tp>
        <v>0.54937999999999998</v>
        <stp/>
        <stp>VEGA</stp>
        <stp>.SPY150918P210</stp>
        <tr r="U443" s="1"/>
      </tp>
      <tp>
        <v>0.54598000000000002</v>
        <stp/>
        <stp>VEGA</stp>
        <stp>.SPY150918C211</stp>
        <tr r="J444" s="1"/>
      </tp>
      <tp>
        <v>0.54564999999999997</v>
        <stp/>
        <stp>VEGA</stp>
        <stp>.SPY150918P211</stp>
        <tr r="U444" s="1"/>
      </tp>
      <tp>
        <v>0.54061999999999999</v>
        <stp/>
        <stp>VEGA</stp>
        <stp>.SPY150918C212</stp>
        <tr r="J445" s="1"/>
      </tp>
      <tp>
        <v>0.54044999999999999</v>
        <stp/>
        <stp>VEGA</stp>
        <stp>.SPY150918P212</stp>
        <tr r="U445" s="1"/>
      </tp>
      <tp>
        <v>0.53334000000000004</v>
        <stp/>
        <stp>VEGA</stp>
        <stp>.SPY150918C213</stp>
        <tr r="J446" s="1"/>
      </tp>
      <tp>
        <v>0.53337000000000001</v>
        <stp/>
        <stp>VEGA</stp>
        <stp>.SPY150918P213</stp>
        <tr r="U446" s="1"/>
      </tp>
      <tp>
        <v>0.52417000000000002</v>
        <stp/>
        <stp>VEGA</stp>
        <stp>.SPY150918C214</stp>
        <tr r="J447" s="1"/>
      </tp>
      <tp>
        <v>0.52442</v>
        <stp/>
        <stp>VEGA</stp>
        <stp>.SPY150918P214</stp>
        <tr r="U447" s="1"/>
      </tp>
      <tp>
        <v>0.51268000000000002</v>
        <stp/>
        <stp>VEGA</stp>
        <stp>.SPY150918C215</stp>
        <tr r="J448" s="1"/>
      </tp>
      <tp>
        <v>0.51351000000000002</v>
        <stp/>
        <stp>VEGA</stp>
        <stp>.SPY150918P215</stp>
        <tr r="U448" s="1"/>
      </tp>
      <tp>
        <v>0.49928</v>
        <stp/>
        <stp>VEGA</stp>
        <stp>.SPY150918C216</stp>
        <tr r="J449" s="1"/>
      </tp>
      <tp>
        <v>0.50102000000000002</v>
        <stp/>
        <stp>VEGA</stp>
        <stp>.SPY150918P216</stp>
        <tr r="U449" s="1"/>
      </tp>
      <tp>
        <v>0.48343999999999998</v>
        <stp/>
        <stp>VEGA</stp>
        <stp>.SPY150918C217</stp>
        <tr r="J450" s="1"/>
      </tp>
      <tp>
        <v>0.48776999999999998</v>
        <stp/>
        <stp>VEGA</stp>
        <stp>.SPY150918P217</stp>
        <tr r="U450" s="1"/>
      </tp>
      <tp>
        <v>0.46542</v>
        <stp/>
        <stp>VEGA</stp>
        <stp>.SPY150918C218</stp>
        <tr r="J451" s="1"/>
      </tp>
      <tp>
        <v>0.47172999999999998</v>
        <stp/>
        <stp>VEGA</stp>
        <stp>.SPY150918P218</stp>
        <tr r="U451" s="1"/>
      </tp>
      <tp>
        <v>0.44505</v>
        <stp/>
        <stp>VEGA</stp>
        <stp>.SPY150918C219</stp>
        <tr r="J452" s="1"/>
      </tp>
      <tp>
        <v>0.45388000000000001</v>
        <stp/>
        <stp>VEGA</stp>
        <stp>.SPY150918P219</stp>
        <tr r="U452" s="1"/>
      </tp>
      <tp>
        <v>0.42257</v>
        <stp/>
        <stp>VEGA</stp>
        <stp>.SPY150918C220</stp>
        <tr r="J453" s="1"/>
      </tp>
      <tp>
        <v>0.57135000000000002</v>
        <stp/>
        <stp>VEGA</stp>
        <stp>.SPY150930C208</stp>
        <tr r="J483" s="1"/>
      </tp>
      <tp>
        <v>0.43475000000000003</v>
        <stp/>
        <stp>VEGA</stp>
        <stp>.SPY150918P220</stp>
        <tr r="U453" s="1"/>
      </tp>
      <tp>
        <v>0.57186000000000003</v>
        <stp/>
        <stp>VEGA</stp>
        <stp>.SPY150930P208</stp>
        <tr r="U483" s="1"/>
      </tp>
      <tp t="s">
        <v>N/A</v>
        <stp/>
        <stp>VEGA</stp>
        <stp>.SPY150918C221</stp>
        <tr r="J454" s="1"/>
      </tp>
      <tp>
        <v>0.57096999999999998</v>
        <stp/>
        <stp>VEGA</stp>
        <stp>.SPY150930C209</stp>
        <tr r="J484" s="1"/>
      </tp>
      <tp t="s">
        <v>N/A</v>
        <stp/>
        <stp>VEGA</stp>
        <stp>.SPY150918P221</stp>
        <tr r="U454" s="1"/>
      </tp>
      <tp>
        <v>0.57108000000000003</v>
        <stp/>
        <stp>VEGA</stp>
        <stp>.SPY150930P209</stp>
        <tr r="U484" s="1"/>
      </tp>
      <tp t="s">
        <v>N/A</v>
        <stp/>
        <stp>VEGA</stp>
        <stp>.SPY150918C222</stp>
        <tr r="J455" s="1"/>
      </tp>
      <tp t="s">
        <v>N/A</v>
        <stp/>
        <stp>VEGA</stp>
        <stp>.SPY150918P222</stp>
        <tr r="U455" s="1"/>
      </tp>
      <tp t="s">
        <v>N/A</v>
        <stp/>
        <stp>VEGA</stp>
        <stp>.SPY150918C223</stp>
        <tr r="J456" s="1"/>
      </tp>
      <tp t="s">
        <v>N/A</v>
        <stp/>
        <stp>VEGA</stp>
        <stp>.SPY150918P223</stp>
        <tr r="U456" s="1"/>
      </tp>
      <tp t="s">
        <v>N/A</v>
        <stp/>
        <stp>VEGA</stp>
        <stp>.SPY150918C224</stp>
        <tr r="J457" s="1"/>
      </tp>
      <tp t="s">
        <v>N/A</v>
        <stp/>
        <stp>VEGA</stp>
        <stp>.SPY150918P224</stp>
        <tr r="U457" s="1"/>
      </tp>
      <tp>
        <v>0.28771000000000002</v>
        <stp/>
        <stp>VEGA</stp>
        <stp>.SPY150918C225</stp>
        <tr r="J458" s="1"/>
      </tp>
      <tp>
        <v>0.32064999999999999</v>
        <stp/>
        <stp>VEGA</stp>
        <stp>.SPY150918P225</stp>
        <tr r="U458" s="1"/>
      </tp>
      <tp t="s">
        <v>N/A</v>
        <stp/>
        <stp>VEGA</stp>
        <stp>.SPY150918C226</stp>
        <tr r="J459" s="1"/>
      </tp>
      <tp t="s">
        <v>N/A</v>
        <stp/>
        <stp>VEGA</stp>
        <stp>.SPY150918P226</stp>
        <tr r="U459" s="1"/>
      </tp>
      <tp t="s">
        <v>N/A</v>
        <stp/>
        <stp>VEGA</stp>
        <stp>.SPY150918C227</stp>
        <tr r="J460" s="1"/>
      </tp>
      <tp t="s">
        <v>N/A</v>
        <stp/>
        <stp>VEGA</stp>
        <stp>.SPY150918P227</stp>
        <tr r="U460" s="1"/>
      </tp>
      <tp t="s">
        <v>N/A</v>
        <stp/>
        <stp>VEGA</stp>
        <stp>.SPY150918C228</stp>
        <tr r="J461" s="1"/>
      </tp>
      <tp>
        <v>0.53417999999999999</v>
        <stp/>
        <stp>VEGA</stp>
        <stp>.SPY150930C200</stp>
        <tr r="J475" s="1"/>
      </tp>
      <tp t="s">
        <v>N/A</v>
        <stp/>
        <stp>VEGA</stp>
        <stp>.SPY150918P228</stp>
        <tr r="U461" s="1"/>
      </tp>
      <tp>
        <v>0.53996999999999995</v>
        <stp/>
        <stp>VEGA</stp>
        <stp>.SPY150930P200</stp>
        <tr r="U475" s="1"/>
      </tp>
      <tp t="s">
        <v>N/A</v>
        <stp/>
        <stp>VEGA</stp>
        <stp>.SPY150918C229</stp>
        <tr r="J462" s="1"/>
      </tp>
      <tp>
        <v>0.54181000000000001</v>
        <stp/>
        <stp>VEGA</stp>
        <stp>.SPY150930C201</stp>
        <tr r="J476" s="1"/>
      </tp>
      <tp t="s">
        <v>N/A</v>
        <stp/>
        <stp>VEGA</stp>
        <stp>.SPY150918P229</stp>
        <tr r="U462" s="1"/>
      </tp>
      <tp>
        <v>0.54681000000000002</v>
        <stp/>
        <stp>VEGA</stp>
        <stp>.SPY150930P201</stp>
        <tr r="U476" s="1"/>
      </tp>
      <tp>
        <v>0.54881999999999997</v>
        <stp/>
        <stp>VEGA</stp>
        <stp>.SPY150930C202</stp>
        <tr r="J477" s="1"/>
      </tp>
      <tp>
        <v>0.55300000000000005</v>
        <stp/>
        <stp>VEGA</stp>
        <stp>.SPY150930P202</stp>
        <tr r="U477" s="1"/>
      </tp>
      <tp>
        <v>0.55503000000000002</v>
        <stp/>
        <stp>VEGA</stp>
        <stp>.SPY150930C203</stp>
        <tr r="J478" s="1"/>
      </tp>
      <tp>
        <v>0.55847999999999998</v>
        <stp/>
        <stp>VEGA</stp>
        <stp>.SPY150930P203</stp>
        <tr r="U478" s="1"/>
      </tp>
      <tp>
        <v>0.56037999999999999</v>
        <stp/>
        <stp>VEGA</stp>
        <stp>.SPY150930C204</stp>
        <tr r="J479" s="1"/>
      </tp>
      <tp>
        <v>0.56313000000000002</v>
        <stp/>
        <stp>VEGA</stp>
        <stp>.SPY150930P204</stp>
        <tr r="U479" s="1"/>
      </tp>
      <tp>
        <v>0.56474999999999997</v>
        <stp/>
        <stp>VEGA</stp>
        <stp>.SPY150930C205</stp>
        <tr r="J480" s="1"/>
      </tp>
      <tp>
        <v>0.56689000000000001</v>
        <stp/>
        <stp>VEGA</stp>
        <stp>.SPY150930P205</stp>
        <tr r="U480" s="1"/>
      </tp>
      <tp>
        <v>0.56815000000000004</v>
        <stp/>
        <stp>VEGA</stp>
        <stp>.SPY150930C206</stp>
        <tr r="J481" s="1"/>
      </tp>
      <tp>
        <v>0.56967000000000001</v>
        <stp/>
        <stp>VEGA</stp>
        <stp>.SPY150930P206</stp>
        <tr r="U481" s="1"/>
      </tp>
      <tp>
        <v>0.57037000000000004</v>
        <stp/>
        <stp>VEGA</stp>
        <stp>.SPY150930C207</stp>
        <tr r="J482" s="1"/>
      </tp>
      <tp>
        <v>0.57135999999999998</v>
        <stp/>
        <stp>VEGA</stp>
        <stp>.SPY150930P207</stp>
        <tr r="U482" s="1"/>
      </tp>
      <tp t="s">
        <v>N/A</v>
        <stp/>
        <stp>VEGA</stp>
        <stp>.SPY150930C218</stp>
        <tr r="J493" s="1"/>
      </tp>
      <tp t="s">
        <v>N/A</v>
        <stp/>
        <stp>VEGA</stp>
        <stp>.SPY150930P218</stp>
        <tr r="U493" s="1"/>
      </tp>
      <tp t="s">
        <v>N/A</v>
        <stp/>
        <stp>VEGA</stp>
        <stp>.SPY150930C219</stp>
        <tr r="J494" s="1"/>
      </tp>
      <tp t="s">
        <v>N/A</v>
        <stp/>
        <stp>VEGA</stp>
        <stp>.SPY150930P219</stp>
        <tr r="U494" s="1"/>
      </tp>
      <tp>
        <v>0.56911999999999996</v>
        <stp/>
        <stp>VEGA</stp>
        <stp>.SPY150930C210</stp>
        <tr r="J485" s="1"/>
      </tp>
      <tp>
        <v>0.56891999999999998</v>
        <stp/>
        <stp>VEGA</stp>
        <stp>.SPY150930P210</stp>
        <tr r="U485" s="1"/>
      </tp>
      <tp>
        <v>0.56566000000000005</v>
        <stp/>
        <stp>VEGA</stp>
        <stp>.SPY150930C211</stp>
        <tr r="J486" s="1"/>
      </tp>
      <tp>
        <v>0.56527000000000005</v>
        <stp/>
        <stp>VEGA</stp>
        <stp>.SPY150930P211</stp>
        <tr r="U486" s="1"/>
      </tp>
      <tp>
        <v>0.56050999999999995</v>
        <stp/>
        <stp>VEGA</stp>
        <stp>.SPY150930C212</stp>
        <tr r="J487" s="1"/>
      </tp>
      <tp>
        <v>0.55991000000000002</v>
        <stp/>
        <stp>VEGA</stp>
        <stp>.SPY150930P212</stp>
        <tr r="U487" s="1"/>
      </tp>
      <tp>
        <v>0.55359000000000003</v>
        <stp/>
        <stp>VEGA</stp>
        <stp>.SPY150930C213</stp>
        <tr r="J488" s="1"/>
      </tp>
      <tp>
        <v>0.55310000000000004</v>
        <stp/>
        <stp>VEGA</stp>
        <stp>.SPY150930P213</stp>
        <tr r="U488" s="1"/>
      </tp>
      <tp>
        <v>0.54469000000000001</v>
        <stp/>
        <stp>VEGA</stp>
        <stp>.SPY150930C214</stp>
        <tr r="J489" s="1"/>
      </tp>
      <tp>
        <v>0.54500999999999999</v>
        <stp/>
        <stp>VEGA</stp>
        <stp>.SPY150930P214</stp>
        <tr r="U489" s="1"/>
      </tp>
      <tp>
        <v>0.53371999999999997</v>
        <stp/>
        <stp>VEGA</stp>
        <stp>.SPY150930C215</stp>
        <tr r="J490" s="1"/>
      </tp>
      <tp>
        <v>0.53398999999999996</v>
        <stp/>
        <stp>VEGA</stp>
        <stp>.SPY150930P215</stp>
        <tr r="U490" s="1"/>
      </tp>
      <tp t="s">
        <v>N/A</v>
        <stp/>
        <stp>VEGA</stp>
        <stp>.SPY150930C216</stp>
        <tr r="J491" s="1"/>
      </tp>
      <tp t="s">
        <v>N/A</v>
        <stp/>
        <stp>VEGA</stp>
        <stp>.SPY150930P216</stp>
        <tr r="U491" s="1"/>
      </tp>
      <tp t="s">
        <v>N/A</v>
        <stp/>
        <stp>VEGA</stp>
        <stp>.SPY150930C217</stp>
        <tr r="J492" s="1"/>
      </tp>
      <tp t="s">
        <v>N/A</v>
        <stp/>
        <stp>VEGA</stp>
        <stp>.SPY150930P217</stp>
        <tr r="U492" s="1"/>
      </tp>
      <tp>
        <v>0.41525000000000001</v>
        <stp/>
        <stp>VEGA</stp>
        <stp>.SPY150918C190</stp>
        <tr r="J423" s="1"/>
      </tp>
      <tp>
        <v>0.42707000000000001</v>
        <stp/>
        <stp>VEGA</stp>
        <stp>.SPY150918P190</stp>
        <tr r="U423" s="1"/>
      </tp>
      <tp>
        <v>0.42432999999999998</v>
        <stp/>
        <stp>VEGA</stp>
        <stp>.SPY150918C191</stp>
        <tr r="J424" s="1"/>
      </tp>
      <tp>
        <v>0.43740000000000001</v>
        <stp/>
        <stp>VEGA</stp>
        <stp>.SPY150918P191</stp>
        <tr r="U424" s="1"/>
      </tp>
      <tp>
        <v>0.43570999999999999</v>
        <stp/>
        <stp>VEGA</stp>
        <stp>.SPY150918C192</stp>
        <tr r="J425" s="1"/>
      </tp>
      <tp>
        <v>0.44751999999999997</v>
        <stp/>
        <stp>VEGA</stp>
        <stp>.SPY150918P192</stp>
        <tr r="U425" s="1"/>
      </tp>
      <tp>
        <v>0.44685000000000002</v>
        <stp/>
        <stp>VEGA</stp>
        <stp>.SPY150918C193</stp>
        <tr r="J426" s="1"/>
      </tp>
      <tp>
        <v>0.45749000000000001</v>
        <stp/>
        <stp>VEGA</stp>
        <stp>.SPY150918P193</stp>
        <tr r="U426" s="1"/>
      </tp>
      <tp>
        <v>0.45717000000000002</v>
        <stp/>
        <stp>VEGA</stp>
        <stp>.SPY150918C194</stp>
        <tr r="J427" s="1"/>
      </tp>
      <tp>
        <v>0.46726000000000001</v>
        <stp/>
        <stp>VEGA</stp>
        <stp>.SPY150918P194</stp>
        <tr r="U427" s="1"/>
      </tp>
      <tp>
        <v>0.46742</v>
        <stp/>
        <stp>VEGA</stp>
        <stp>.SPY150918C195</stp>
        <tr r="J428" s="1"/>
      </tp>
      <tp>
        <v>0.47681000000000001</v>
        <stp/>
        <stp>VEGA</stp>
        <stp>.SPY150918P195</stp>
        <tr r="U428" s="1"/>
      </tp>
      <tp>
        <v>0.47763</v>
        <stp/>
        <stp>VEGA</stp>
        <stp>.SPY150918C196</stp>
        <tr r="J429" s="1"/>
      </tp>
      <tp>
        <v>0.48619000000000001</v>
        <stp/>
        <stp>VEGA</stp>
        <stp>.SPY150918P196</stp>
        <tr r="U429" s="1"/>
      </tp>
      <tp>
        <v>0.48746</v>
        <stp/>
        <stp>VEGA</stp>
        <stp>.SPY150918C197</stp>
        <tr r="J430" s="1"/>
      </tp>
      <tp>
        <v>0.49508000000000002</v>
        <stp/>
        <stp>VEGA</stp>
        <stp>.SPY150918P197</stp>
        <tr r="U430" s="1"/>
      </tp>
      <tp>
        <v>0.49686000000000002</v>
        <stp/>
        <stp>VEGA</stp>
        <stp>.SPY150918C198</stp>
        <tr r="J431" s="1"/>
      </tp>
      <tp>
        <v>0.50366999999999995</v>
        <stp/>
        <stp>VEGA</stp>
        <stp>.SPY150918P198</stp>
        <tr r="U431" s="1"/>
      </tp>
      <tp>
        <v>0.50541999999999998</v>
        <stp/>
        <stp>VEGA</stp>
        <stp>.SPY150918C199</stp>
        <tr r="J432" s="1"/>
      </tp>
      <tp>
        <v>0.51180000000000003</v>
        <stp/>
        <stp>VEGA</stp>
        <stp>.SPY150918P199</stp>
        <tr r="U432" s="1"/>
      </tp>
      <tp>
        <v>0.51744999999999997</v>
        <stp/>
        <stp>VEGA</stp>
        <stp>.SPY150930C198</stp>
        <tr r="J473" s="1"/>
      </tp>
      <tp>
        <v>0.52459</v>
        <stp/>
        <stp>VEGA</stp>
        <stp>.SPY150930P198</stp>
        <tr r="U473" s="1"/>
      </tp>
      <tp>
        <v>0.52593999999999996</v>
        <stp/>
        <stp>VEGA</stp>
        <stp>.SPY150930C199</stp>
        <tr r="J474" s="1"/>
      </tp>
      <tp>
        <v>0.53254000000000001</v>
        <stp/>
        <stp>VEGA</stp>
        <stp>.SPY150930P199</stp>
        <tr r="U474" s="1"/>
      </tp>
      <tp>
        <v>0.43463000000000002</v>
        <stp/>
        <stp>VEGA</stp>
        <stp>.SPY150930C190</stp>
        <tr r="J465" s="1"/>
      </tp>
      <tp>
        <v>0.44922000000000001</v>
        <stp/>
        <stp>VEGA</stp>
        <stp>.SPY150930P190</stp>
        <tr r="U465" s="1"/>
      </tp>
      <tp>
        <v>0.44641999999999998</v>
        <stp/>
        <stp>VEGA</stp>
        <stp>.SPY150930C191</stp>
        <tr r="J466" s="1"/>
      </tp>
      <tp>
        <v>0.45934999999999998</v>
        <stp/>
        <stp>VEGA</stp>
        <stp>.SPY150930P191</stp>
        <tr r="U466" s="1"/>
      </tp>
      <tp>
        <v>0.45646999999999999</v>
        <stp/>
        <stp>VEGA</stp>
        <stp>.SPY150930C192</stp>
        <tr r="J467" s="1"/>
      </tp>
      <tp>
        <v>0.46931</v>
        <stp/>
        <stp>VEGA</stp>
        <stp>.SPY150930P192</stp>
        <tr r="U467" s="1"/>
      </tp>
      <tp>
        <v>0.46690999999999999</v>
        <stp/>
        <stp>VEGA</stp>
        <stp>.SPY150930C193</stp>
        <tr r="J468" s="1"/>
      </tp>
      <tp>
        <v>0.47921000000000002</v>
        <stp/>
        <stp>VEGA</stp>
        <stp>.SPY150930P193</stp>
        <tr r="U468" s="1"/>
      </tp>
      <tp>
        <v>0.47799999999999998</v>
        <stp/>
        <stp>VEGA</stp>
        <stp>.SPY150930C194</stp>
        <tr r="J469" s="1"/>
      </tp>
      <tp>
        <v>0.48891000000000001</v>
        <stp/>
        <stp>VEGA</stp>
        <stp>.SPY150930P194</stp>
        <tr r="U469" s="1"/>
      </tp>
      <tp>
        <v>0.48787999999999998</v>
        <stp/>
        <stp>VEGA</stp>
        <stp>.SPY150930C195</stp>
        <tr r="J470" s="1"/>
      </tp>
      <tp>
        <v>0.49830999999999998</v>
        <stp/>
        <stp>VEGA</stp>
        <stp>.SPY150930P195</stp>
        <tr r="U470" s="1"/>
      </tp>
      <tp>
        <v>0.49864999999999998</v>
        <stp/>
        <stp>VEGA</stp>
        <stp>.SPY150930C196</stp>
        <tr r="J471" s="1"/>
      </tp>
      <tp>
        <v>0.50743000000000005</v>
        <stp/>
        <stp>VEGA</stp>
        <stp>.SPY150930P196</stp>
        <tr r="U471" s="1"/>
      </tp>
      <tp>
        <v>0.50800000000000001</v>
        <stp/>
        <stp>VEGA</stp>
        <stp>.SPY150930C197</stp>
        <tr r="J472" s="1"/>
      </tp>
      <tp>
        <v>0.51615999999999995</v>
        <stp/>
        <stp>VEGA</stp>
        <stp>.SPY150930P197</stp>
        <tr r="U472" s="1"/>
      </tp>
      <tp>
        <v>0.57323000000000002</v>
        <stp/>
        <stp>VEGA</stp>
        <stp>.SPY151219C191</stp>
        <tr r="J508" s="1"/>
      </tp>
      <tp>
        <v>0.58964000000000005</v>
        <stp/>
        <stp>VEGA</stp>
        <stp>.SPY151219P191</stp>
        <tr r="U508" s="1"/>
      </tp>
      <tp>
        <v>0.56255999999999995</v>
        <stp/>
        <stp>VEGA</stp>
        <stp>.SPY151219C190</stp>
        <tr r="J507" s="1"/>
      </tp>
      <tp>
        <v>0.58011000000000001</v>
        <stp/>
        <stp>VEGA</stp>
        <stp>.SPY151219P190</stp>
        <tr r="U507" s="1"/>
      </tp>
      <tp>
        <v>0.59330000000000005</v>
        <stp/>
        <stp>VEGA</stp>
        <stp>.SPY151219C193</stp>
        <tr r="J510" s="1"/>
      </tp>
      <tp>
        <v>0.60785</v>
        <stp/>
        <stp>VEGA</stp>
        <stp>.SPY151219P193</stp>
        <tr r="U510" s="1"/>
      </tp>
      <tp>
        <v>0.58323999999999998</v>
        <stp/>
        <stp>VEGA</stp>
        <stp>.SPY151219C192</stp>
        <tr r="J509" s="1"/>
      </tp>
      <tp>
        <v>0.59891000000000005</v>
        <stp/>
        <stp>VEGA</stp>
        <stp>.SPY151219P192</stp>
        <tr r="U509" s="1"/>
      </tp>
      <tp>
        <v>0.61309000000000002</v>
        <stp/>
        <stp>VEGA</stp>
        <stp>.SPY151219C195</stp>
        <tr r="J512" s="1"/>
      </tp>
      <tp>
        <v>0.62500999999999995</v>
        <stp/>
        <stp>VEGA</stp>
        <stp>.SPY151219P195</stp>
        <tr r="U512" s="1"/>
      </tp>
      <tp>
        <v>0.60287000000000002</v>
        <stp/>
        <stp>VEGA</stp>
        <stp>.SPY151219C194</stp>
        <tr r="J511" s="1"/>
      </tp>
      <tp>
        <v>0.61661999999999995</v>
        <stp/>
        <stp>VEGA</stp>
        <stp>.SPY151219P194</stp>
        <tr r="U511" s="1"/>
      </tp>
      <tp>
        <v>0.63090000000000002</v>
        <stp/>
        <stp>VEGA</stp>
        <stp>.SPY151219C197</stp>
        <tr r="J514" s="1"/>
      </tp>
      <tp>
        <v>0.64071999999999996</v>
        <stp/>
        <stp>VEGA</stp>
        <stp>.SPY151219P197</stp>
        <tr r="U514" s="1"/>
      </tp>
      <tp>
        <v>0.62222999999999995</v>
        <stp/>
        <stp>VEGA</stp>
        <stp>.SPY151219C196</stp>
        <tr r="J513" s="1"/>
      </tp>
      <tp>
        <v>0.63304000000000005</v>
        <stp/>
        <stp>VEGA</stp>
        <stp>.SPY151219P196</stp>
        <tr r="U513" s="1"/>
      </tp>
      <tp>
        <v>0.64727000000000001</v>
        <stp/>
        <stp>VEGA</stp>
        <stp>.SPY151219C199</stp>
        <tr r="J516" s="1"/>
      </tp>
      <tp>
        <v>0.65475000000000005</v>
        <stp/>
        <stp>VEGA</stp>
        <stp>.SPY151219P199</stp>
        <tr r="U516" s="1"/>
      </tp>
      <tp>
        <v>0.63917000000000002</v>
        <stp/>
        <stp>VEGA</stp>
        <stp>.SPY151219C198</stp>
        <tr r="J515" s="1"/>
      </tp>
      <tp>
        <v>0.64780000000000004</v>
        <stp/>
        <stp>VEGA</stp>
        <stp>.SPY151219P198</stp>
        <tr r="U515" s="1"/>
      </tp>
      <tp>
        <v>0.66279999999999994</v>
        <stp/>
        <stp>VEGA</stp>
        <stp>.SPY151231C199</stp>
        <tr r="J558" s="1"/>
      </tp>
      <tp>
        <v>0.67081999999999997</v>
        <stp/>
        <stp>VEGA</stp>
        <stp>.SPY151231P199</stp>
        <tr r="U558" s="1"/>
      </tp>
      <tp>
        <v>0.65527000000000002</v>
        <stp/>
        <stp>VEGA</stp>
        <stp>.SPY151231C198</stp>
        <tr r="J557" s="1"/>
      </tp>
      <tp>
        <v>0.66408</v>
        <stp/>
        <stp>VEGA</stp>
        <stp>.SPY151231P198</stp>
        <tr r="U557" s="1"/>
      </tp>
      <tp>
        <v>0.58943999999999996</v>
        <stp/>
        <stp>VEGA</stp>
        <stp>.SPY151231C191</stp>
        <tr r="J550" s="1"/>
      </tp>
      <tp>
        <v>0.60623000000000005</v>
        <stp/>
        <stp>VEGA</stp>
        <stp>.SPY151231P191</stp>
        <tr r="U550" s="1"/>
      </tp>
      <tp>
        <v>0.57865999999999995</v>
        <stp/>
        <stp>VEGA</stp>
        <stp>.SPY151231C190</stp>
        <tr r="J549" s="1"/>
      </tp>
      <tp>
        <v>0.59677999999999998</v>
        <stp/>
        <stp>VEGA</stp>
        <stp>.SPY151231P190</stp>
        <tr r="U549" s="1"/>
      </tp>
      <tp>
        <v>0.60880000000000001</v>
        <stp/>
        <stp>VEGA</stp>
        <stp>.SPY151231C193</stp>
        <tr r="J552" s="1"/>
      </tp>
      <tp>
        <v>0.62433000000000005</v>
        <stp/>
        <stp>VEGA</stp>
        <stp>.SPY151231P193</stp>
        <tr r="U552" s="1"/>
      </tp>
      <tp>
        <v>0.59982999999999997</v>
        <stp/>
        <stp>VEGA</stp>
        <stp>.SPY151231C192</stp>
        <tr r="J551" s="1"/>
      </tp>
      <tp>
        <v>0.61536999999999997</v>
        <stp/>
        <stp>VEGA</stp>
        <stp>.SPY151231P192</stp>
        <tr r="U551" s="1"/>
      </tp>
      <tp>
        <v>0.62899000000000005</v>
        <stp/>
        <stp>VEGA</stp>
        <stp>.SPY151231C195</stp>
        <tr r="J554" s="1"/>
      </tp>
      <tp>
        <v>0.64124000000000003</v>
        <stp/>
        <stp>VEGA</stp>
        <stp>.SPY151231P195</stp>
        <tr r="U554" s="1"/>
      </tp>
      <tp>
        <v>0.61982999999999999</v>
        <stp/>
        <stp>VEGA</stp>
        <stp>.SPY151231C194</stp>
        <tr r="J553" s="1"/>
      </tp>
      <tp>
        <v>0.63290999999999997</v>
        <stp/>
        <stp>VEGA</stp>
        <stp>.SPY151231P194</stp>
        <tr r="U553" s="1"/>
      </tp>
      <tp>
        <v>0.64700000000000002</v>
        <stp/>
        <stp>VEGA</stp>
        <stp>.SPY151231C197</stp>
        <tr r="J556" s="1"/>
      </tp>
      <tp>
        <v>0.65686999999999995</v>
        <stp/>
        <stp>VEGA</stp>
        <stp>.SPY151231P197</stp>
        <tr r="U556" s="1"/>
      </tp>
      <tp>
        <v>0.63773999999999997</v>
        <stp/>
        <stp>VEGA</stp>
        <stp>.SPY151231C196</stp>
        <tr r="J555" s="1"/>
      </tp>
      <tp>
        <v>0.64925999999999995</v>
        <stp/>
        <stp>VEGA</stp>
        <stp>.SPY151231P196</stp>
        <tr r="U555" s="1"/>
      </tp>
      <tp>
        <v>0.72070000000000001</v>
        <stp/>
        <stp>VEGA</stp>
        <stp>.SPY160115C208</stp>
        <tr r="J609" s="1"/>
      </tp>
      <tp>
        <v>0.72133999999999998</v>
        <stp/>
        <stp>VEGA</stp>
        <stp>.SPY160115P208</stp>
        <tr r="U609" s="1"/>
      </tp>
      <tp>
        <v>0.72060999999999997</v>
        <stp/>
        <stp>VEGA</stp>
        <stp>.SPY160115C209</stp>
        <tr r="J610" s="1"/>
      </tp>
      <tp>
        <v>0.72062000000000004</v>
        <stp/>
        <stp>VEGA</stp>
        <stp>.SPY160115P209</stp>
        <tr r="U610" s="1"/>
      </tp>
      <tp>
        <v>0.71787999999999996</v>
        <stp/>
        <stp>VEGA</stp>
        <stp>.SPY160115C206</stp>
        <tr r="J607" s="1"/>
      </tp>
      <tp>
        <v>0.71989000000000003</v>
        <stp/>
        <stp>VEGA</stp>
        <stp>.SPY160115P206</stp>
        <tr r="U607" s="1"/>
      </tp>
      <tp>
        <v>0.71977000000000002</v>
        <stp/>
        <stp>VEGA</stp>
        <stp>.SPY160115C207</stp>
        <tr r="J608" s="1"/>
      </tp>
      <tp>
        <v>0.72108000000000005</v>
        <stp/>
        <stp>VEGA</stp>
        <stp>.SPY160115P207</stp>
        <tr r="U608" s="1"/>
      </tp>
      <tp>
        <v>0.71143000000000001</v>
        <stp/>
        <stp>VEGA</stp>
        <stp>.SPY160115C204</stp>
        <tr r="J605" s="1"/>
      </tp>
      <tp>
        <v>0.71494999999999997</v>
        <stp/>
        <stp>VEGA</stp>
        <stp>.SPY160115P204</stp>
        <tr r="U605" s="1"/>
      </tp>
      <tp>
        <v>0.71516000000000002</v>
        <stp/>
        <stp>VEGA</stp>
        <stp>.SPY160115C205</stp>
        <tr r="J606" s="1"/>
      </tp>
      <tp>
        <v>0.71782000000000001</v>
        <stp/>
        <stp>VEGA</stp>
        <stp>.SPY160115P205</stp>
        <tr r="U606" s="1"/>
      </tp>
      <tp>
        <v>0.70186000000000004</v>
        <stp/>
        <stp>VEGA</stp>
        <stp>.SPY160115C202</stp>
        <tr r="J603" s="1"/>
      </tp>
      <tp>
        <v>0.70698000000000005</v>
        <stp/>
        <stp>VEGA</stp>
        <stp>.SPY160115P202</stp>
        <tr r="U603" s="1"/>
      </tp>
      <tp>
        <v>0.70703000000000005</v>
        <stp/>
        <stp>VEGA</stp>
        <stp>.SPY160115C203</stp>
        <tr r="J604" s="1"/>
      </tp>
      <tp>
        <v>0.71131999999999995</v>
        <stp/>
        <stp>VEGA</stp>
        <stp>.SPY160115P203</stp>
        <tr r="U604" s="1"/>
      </tp>
      <tp>
        <v>0.68923999999999996</v>
        <stp/>
        <stp>VEGA</stp>
        <stp>.SPY160115C200</stp>
        <tr r="J601" s="1"/>
      </tp>
      <tp>
        <v>0.69640999999999997</v>
        <stp/>
        <stp>VEGA</stp>
        <stp>.SPY160115P200</stp>
        <tr r="U601" s="1"/>
      </tp>
      <tp>
        <v>0.69589999999999996</v>
        <stp/>
        <stp>VEGA</stp>
        <stp>.SPY160115C201</stp>
        <tr r="J602" s="1"/>
      </tp>
      <tp>
        <v>0.70199999999999996</v>
        <stp/>
        <stp>VEGA</stp>
        <stp>.SPY160115P201</stp>
        <tr r="U602" s="1"/>
      </tp>
      <tp>
        <v>0.66598999999999997</v>
        <stp/>
        <stp>VEGA</stp>
        <stp>.SPY160115C218</stp>
        <tr r="J619" s="1"/>
      </tp>
      <tp>
        <v>0.66173000000000004</v>
        <stp/>
        <stp>VEGA</stp>
        <stp>.SPY160115P218</stp>
        <tr r="U619" s="1"/>
      </tp>
      <tp t="s">
        <v>N/A</v>
        <stp/>
        <stp>VEGA</stp>
        <stp>.SPY160115C219</stp>
        <tr r="J620" s="1"/>
      </tp>
      <tp t="s">
        <v>N/A</v>
        <stp/>
        <stp>VEGA</stp>
        <stp>.SPY160115P219</stp>
        <tr r="U620" s="1"/>
      </tp>
      <tp>
        <v>0.68659999999999999</v>
        <stp/>
        <stp>VEGA</stp>
        <stp>.SPY160115C216</stp>
        <tr r="J617" s="1"/>
      </tp>
      <tp>
        <v>0.68461000000000005</v>
        <stp/>
        <stp>VEGA</stp>
        <stp>.SPY160115P216</stp>
        <tr r="U617" s="1"/>
      </tp>
      <tp>
        <v>0.67634000000000005</v>
        <stp/>
        <stp>VEGA</stp>
        <stp>.SPY160115C217</stp>
        <tr r="J618" s="1"/>
      </tp>
      <tp>
        <v>0.67452999999999996</v>
        <stp/>
        <stp>VEGA</stp>
        <stp>.SPY160115P217</stp>
        <tr r="U618" s="1"/>
      </tp>
      <tp>
        <v>0.70281000000000005</v>
        <stp/>
        <stp>VEGA</stp>
        <stp>.SPY160115C214</stp>
        <tr r="J615" s="1"/>
      </tp>
      <tp>
        <v>0.70096000000000003</v>
        <stp/>
        <stp>VEGA</stp>
        <stp>.SPY160115P214</stp>
        <tr r="U615" s="1"/>
      </tp>
      <tp>
        <v>0.69542999999999999</v>
        <stp/>
        <stp>VEGA</stp>
        <stp>.SPY160115C215</stp>
        <tr r="J616" s="1"/>
      </tp>
      <tp>
        <v>0.69330000000000003</v>
        <stp/>
        <stp>VEGA</stp>
        <stp>.SPY160115P215</stp>
        <tr r="U616" s="1"/>
      </tp>
      <tp>
        <v>0.71364000000000005</v>
        <stp/>
        <stp>VEGA</stp>
        <stp>.SPY160115C212</stp>
        <tr r="J613" s="1"/>
      </tp>
      <tp>
        <v>0.71214</v>
        <stp/>
        <stp>VEGA</stp>
        <stp>.SPY160115P212</stp>
        <tr r="U613" s="1"/>
      </tp>
      <tp>
        <v>0.70887</v>
        <stp/>
        <stp>VEGA</stp>
        <stp>.SPY160115C213</stp>
        <tr r="J614" s="1"/>
      </tp>
      <tp>
        <v>0.70677000000000001</v>
        <stp/>
        <stp>VEGA</stp>
        <stp>.SPY160115P213</stp>
        <tr r="U614" s="1"/>
      </tp>
      <tp>
        <v>0.71943999999999997</v>
        <stp/>
        <stp>VEGA</stp>
        <stp>.SPY160115C210</stp>
        <tr r="J611" s="1"/>
      </tp>
      <tp>
        <v>0.71887000000000001</v>
        <stp/>
        <stp>VEGA</stp>
        <stp>.SPY160115P210</stp>
        <tr r="U611" s="1"/>
      </tp>
      <tp>
        <v>0.71713000000000005</v>
        <stp/>
        <stp>VEGA</stp>
        <stp>.SPY160115C211</stp>
        <tr r="J612" s="1"/>
      </tp>
      <tp>
        <v>0.71621000000000001</v>
        <stp/>
        <stp>VEGA</stp>
        <stp>.SPY160115P211</stp>
        <tr r="U612" s="1"/>
      </tp>
      <tp t="s">
        <v>N/A</v>
        <stp/>
        <stp>VEGA</stp>
        <stp>.SPY160115C228</stp>
        <tr r="J629" s="1"/>
      </tp>
      <tp t="s">
        <v>N/A</v>
        <stp/>
        <stp>VEGA</stp>
        <stp>.SPY160115P228</stp>
        <tr r="U629" s="1"/>
      </tp>
      <tp t="s">
        <v>N/A</v>
        <stp/>
        <stp>VEGA</stp>
        <stp>.SPY160115C229</stp>
        <tr r="J630" s="1"/>
      </tp>
      <tp t="s">
        <v>N/A</v>
        <stp/>
        <stp>VEGA</stp>
        <stp>.SPY160115P229</stp>
        <tr r="U630" s="1"/>
      </tp>
      <tp t="s">
        <v>N/A</v>
        <stp/>
        <stp>VEGA</stp>
        <stp>.SPY160115C226</stp>
        <tr r="J627" s="1"/>
      </tp>
      <tp t="s">
        <v>N/A</v>
        <stp/>
        <stp>VEGA</stp>
        <stp>.SPY160115P226</stp>
        <tr r="U627" s="1"/>
      </tp>
      <tp t="s">
        <v>N/A</v>
        <stp/>
        <stp>VEGA</stp>
        <stp>.SPY160115C227</stp>
        <tr r="J628" s="1"/>
      </tp>
      <tp t="s">
        <v>N/A</v>
        <stp/>
        <stp>VEGA</stp>
        <stp>.SPY160115P227</stp>
        <tr r="U628" s="1"/>
      </tp>
      <tp t="s">
        <v>N/A</v>
        <stp/>
        <stp>VEGA</stp>
        <stp>.SPY160115C224</stp>
        <tr r="J625" s="1"/>
      </tp>
      <tp t="s">
        <v>N/A</v>
        <stp/>
        <stp>VEGA</stp>
        <stp>.SPY160115P224</stp>
        <tr r="U625" s="1"/>
      </tp>
      <tp>
        <v>0.54118999999999995</v>
        <stp/>
        <stp>VEGA</stp>
        <stp>.SPY160115C225</stp>
        <tr r="J626" s="1"/>
      </tp>
      <tp>
        <v>0.54557999999999995</v>
        <stp/>
        <stp>VEGA</stp>
        <stp>.SPY160115P225</stp>
        <tr r="U626" s="1"/>
      </tp>
      <tp t="s">
        <v>N/A</v>
        <stp/>
        <stp>VEGA</stp>
        <stp>.SPY160115C222</stp>
        <tr r="J623" s="1"/>
      </tp>
      <tp t="s">
        <v>N/A</v>
        <stp/>
        <stp>VEGA</stp>
        <stp>.SPY160115P222</stp>
        <tr r="U623" s="1"/>
      </tp>
      <tp t="s">
        <v>N/A</v>
        <stp/>
        <stp>VEGA</stp>
        <stp>.SPY160115C223</stp>
        <tr r="J624" s="1"/>
      </tp>
      <tp t="s">
        <v>N/A</v>
        <stp/>
        <stp>VEGA</stp>
        <stp>.SPY160115P223</stp>
        <tr r="U624" s="1"/>
      </tp>
      <tp>
        <v>0.63780000000000003</v>
        <stp/>
        <stp>VEGA</stp>
        <stp>.SPY160115C220</stp>
        <tr r="J621" s="1"/>
      </tp>
      <tp>
        <v>0.63441000000000003</v>
        <stp/>
        <stp>VEGA</stp>
        <stp>.SPY160115P220</stp>
        <tr r="U621" s="1"/>
      </tp>
      <tp t="s">
        <v>N/A</v>
        <stp/>
        <stp>VEGA</stp>
        <stp>.SPY160115C221</stp>
        <tr r="J622" s="1"/>
      </tp>
      <tp t="s">
        <v>N/A</v>
        <stp/>
        <stp>VEGA</stp>
        <stp>.SPY160115P221</stp>
        <tr r="U622" s="1"/>
      </tp>
      <tp>
        <v>0.67444000000000004</v>
        <stp/>
        <stp>VEGA</stp>
        <stp>.SPY160115C198</stp>
        <tr r="J599" s="1"/>
      </tp>
      <tp>
        <v>0.68359000000000003</v>
        <stp/>
        <stp>VEGA</stp>
        <stp>.SPY160115P198</stp>
        <tr r="U599" s="1"/>
      </tp>
      <tp>
        <v>0.68220999999999998</v>
        <stp/>
        <stp>VEGA</stp>
        <stp>.SPY160115C199</stp>
        <tr r="J600" s="1"/>
      </tp>
      <tp>
        <v>0.69025999999999998</v>
        <stp/>
        <stp>VEGA</stp>
        <stp>.SPY160115P199</stp>
        <tr r="U600" s="1"/>
      </tp>
      <tp t="s">
        <v>N/A</v>
        <stp/>
        <stp>VEGA</stp>
        <stp>.SPY160115C196</stp>
        <tr r="J597" s="1"/>
      </tp>
      <tp t="s">
        <v>N/A</v>
        <stp/>
        <stp>VEGA</stp>
        <stp>.SPY160115P196</stp>
        <tr r="U597" s="1"/>
      </tp>
      <tp t="s">
        <v>N/A</v>
        <stp/>
        <stp>VEGA</stp>
        <stp>.SPY160115C197</stp>
        <tr r="J598" s="1"/>
      </tp>
      <tp t="s">
        <v>N/A</v>
        <stp/>
        <stp>VEGA</stp>
        <stp>.SPY160115P197</stp>
        <tr r="U598" s="1"/>
      </tp>
      <tp t="s">
        <v>N/A</v>
        <stp/>
        <stp>VEGA</stp>
        <stp>.SPY160115C194</stp>
        <tr r="J595" s="1"/>
      </tp>
      <tp t="s">
        <v>N/A</v>
        <stp/>
        <stp>VEGA</stp>
        <stp>.SPY160115P194</stp>
        <tr r="U595" s="1"/>
      </tp>
      <tp>
        <v>0.64820999999999995</v>
        <stp/>
        <stp>VEGA</stp>
        <stp>.SPY160115C195</stp>
        <tr r="J596" s="1"/>
      </tp>
      <tp>
        <v>0.66095999999999999</v>
        <stp/>
        <stp>VEGA</stp>
        <stp>.SPY160115P195</stp>
        <tr r="U596" s="1"/>
      </tp>
      <tp t="s">
        <v>N/A</v>
        <stp/>
        <stp>VEGA</stp>
        <stp>.SPY160115C192</stp>
        <tr r="J593" s="1"/>
      </tp>
      <tp t="s">
        <v>N/A</v>
        <stp/>
        <stp>VEGA</stp>
        <stp>.SPY160115P192</stp>
        <tr r="U593" s="1"/>
      </tp>
      <tp t="s">
        <v>N/A</v>
        <stp/>
        <stp>VEGA</stp>
        <stp>.SPY160115C193</stp>
        <tr r="J594" s="1"/>
      </tp>
      <tp t="s">
        <v>N/A</v>
        <stp/>
        <stp>VEGA</stp>
        <stp>.SPY160115P193</stp>
        <tr r="U594" s="1"/>
      </tp>
      <tp>
        <v>0.59948999999999997</v>
        <stp/>
        <stp>VEGA</stp>
        <stp>.SPY160115C190</stp>
        <tr r="J591" s="1"/>
      </tp>
      <tp>
        <v>0.61604999999999999</v>
        <stp/>
        <stp>VEGA</stp>
        <stp>.SPY160115P190</stp>
        <tr r="U591" s="1"/>
      </tp>
      <tp t="s">
        <v>N/A</v>
        <stp/>
        <stp>VEGA</stp>
        <stp>.SPY160115C191</stp>
        <tr r="J592" s="1"/>
      </tp>
      <tp t="s">
        <v>N/A</v>
        <stp/>
        <stp>VEGA</stp>
        <stp>.SPY160115P191</stp>
        <tr r="U592" s="1"/>
      </tp>
      <tp>
        <v>0.66105999999999998</v>
        <stp/>
        <stp>VEGA</stp>
        <stp>.SPY151219C201</stp>
        <tr r="J518" s="1"/>
      </tp>
      <tp t="s">
        <v>N/A</v>
        <stp/>
        <stp>VEGA</stp>
        <stp>.SPY151231C229</stp>
        <tr r="J588" s="1"/>
      </tp>
      <tp>
        <v>0.66676999999999997</v>
        <stp/>
        <stp>VEGA</stp>
        <stp>.SPY151219P201</stp>
        <tr r="U518" s="1"/>
      </tp>
      <tp t="s">
        <v>N/A</v>
        <stp/>
        <stp>VEGA</stp>
        <stp>.SPY151231P229</stp>
        <tr r="U588" s="1"/>
      </tp>
      <tp>
        <v>0.65447999999999995</v>
        <stp/>
        <stp>VEGA</stp>
        <stp>.SPY151219C200</stp>
        <tr r="J517" s="1"/>
      </tp>
      <tp t="s">
        <v>N/A</v>
        <stp/>
        <stp>VEGA</stp>
        <stp>.SPY151231C228</stp>
        <tr r="J587" s="1"/>
      </tp>
      <tp>
        <v>0.66103999999999996</v>
        <stp/>
        <stp>VEGA</stp>
        <stp>.SPY151219P200</stp>
        <tr r="U517" s="1"/>
      </tp>
      <tp t="s">
        <v>N/A</v>
        <stp/>
        <stp>VEGA</stp>
        <stp>.SPY151231P228</stp>
        <tr r="U587" s="1"/>
      </tp>
      <tp>
        <v>0.67242000000000002</v>
        <stp/>
        <stp>VEGA</stp>
        <stp>.SPY151219C203</stp>
        <tr r="J520" s="1"/>
      </tp>
      <tp>
        <v>0.67637999999999998</v>
        <stp/>
        <stp>VEGA</stp>
        <stp>.SPY151219P203</stp>
        <tr r="U520" s="1"/>
      </tp>
      <tp>
        <v>0.66715000000000002</v>
        <stp/>
        <stp>VEGA</stp>
        <stp>.SPY151219C202</stp>
        <tr r="J519" s="1"/>
      </tp>
      <tp>
        <v>0.67190000000000005</v>
        <stp/>
        <stp>VEGA</stp>
        <stp>.SPY151219P202</stp>
        <tr r="U519" s="1"/>
      </tp>
      <tp>
        <v>0.68066000000000004</v>
        <stp/>
        <stp>VEGA</stp>
        <stp>.SPY151219C205</stp>
        <tr r="J522" s="1"/>
      </tp>
      <tp>
        <v>0.68315000000000003</v>
        <stp/>
        <stp>VEGA</stp>
        <stp>.SPY151219P205</stp>
        <tr r="U522" s="1"/>
      </tp>
      <tp>
        <v>0.67693999999999999</v>
        <stp/>
        <stp>VEGA</stp>
        <stp>.SPY151219C204</stp>
        <tr r="J521" s="1"/>
      </tp>
      <tp>
        <v>0.68015000000000003</v>
        <stp/>
        <stp>VEGA</stp>
        <stp>.SPY151219P204</stp>
        <tr r="U521" s="1"/>
      </tp>
      <tp>
        <v>0.68547000000000002</v>
        <stp/>
        <stp>VEGA</stp>
        <stp>.SPY151219C207</stp>
        <tr r="J524" s="1"/>
      </tp>
      <tp>
        <v>0.68662999999999996</v>
        <stp/>
        <stp>VEGA</stp>
        <stp>.SPY151219P207</stp>
        <tr r="U524" s="1"/>
      </tp>
      <tp>
        <v>0.68354000000000004</v>
        <stp/>
        <stp>VEGA</stp>
        <stp>.SPY151219C206</stp>
        <tr r="J523" s="1"/>
      </tp>
      <tp>
        <v>0.68533999999999995</v>
        <stp/>
        <stp>VEGA</stp>
        <stp>.SPY151219P206</stp>
        <tr r="U523" s="1"/>
      </tp>
      <tp>
        <v>0.68630000000000002</v>
        <stp/>
        <stp>VEGA</stp>
        <stp>.SPY151219C209</stp>
        <tr r="J526" s="1"/>
      </tp>
      <tp>
        <v>0.59865999999999997</v>
        <stp/>
        <stp>VEGA</stp>
        <stp>.SPY151231C221</stp>
        <tr r="J580" s="1"/>
      </tp>
      <tp>
        <v>0.68633999999999995</v>
        <stp/>
        <stp>VEGA</stp>
        <stp>.SPY151219P209</stp>
        <tr r="U526" s="1"/>
      </tp>
      <tp>
        <v>0.60007999999999995</v>
        <stp/>
        <stp>VEGA</stp>
        <stp>.SPY151231P221</stp>
        <tr r="U580" s="1"/>
      </tp>
      <tp>
        <v>0.68642000000000003</v>
        <stp/>
        <stp>VEGA</stp>
        <stp>.SPY151219C208</stp>
        <tr r="J525" s="1"/>
      </tp>
      <tp>
        <v>0.61423000000000005</v>
        <stp/>
        <stp>VEGA</stp>
        <stp>.SPY151231C220</stp>
        <tr r="J579" s="1"/>
      </tp>
      <tp>
        <v>0.68698999999999999</v>
        <stp/>
        <stp>VEGA</stp>
        <stp>.SPY151219P208</stp>
        <tr r="U525" s="1"/>
      </tp>
      <tp>
        <v>0.61590999999999996</v>
        <stp/>
        <stp>VEGA</stp>
        <stp>.SPY151231P220</stp>
        <tr r="U579" s="1"/>
      </tp>
      <tp>
        <v>0.56118000000000001</v>
        <stp/>
        <stp>VEGA</stp>
        <stp>.SPY151231C223</stp>
        <tr r="J582" s="1"/>
      </tp>
      <tp>
        <v>0.56493000000000004</v>
        <stp/>
        <stp>VEGA</stp>
        <stp>.SPY151231P223</stp>
        <tr r="U582" s="1"/>
      </tp>
      <tp>
        <v>0.58047000000000004</v>
        <stp/>
        <stp>VEGA</stp>
        <stp>.SPY151231C222</stp>
        <tr r="J581" s="1"/>
      </tp>
      <tp>
        <v>0.58326999999999996</v>
        <stp/>
        <stp>VEGA</stp>
        <stp>.SPY151231P222</stp>
        <tr r="U581" s="1"/>
      </tp>
      <tp>
        <v>0.51671999999999996</v>
        <stp/>
        <stp>VEGA</stp>
        <stp>.SPY151231C225</stp>
        <tr r="J584" s="1"/>
      </tp>
      <tp>
        <v>0.52637999999999996</v>
        <stp/>
        <stp>VEGA</stp>
        <stp>.SPY151231P225</stp>
        <tr r="U584" s="1"/>
      </tp>
      <tp>
        <v>0.53981000000000001</v>
        <stp/>
        <stp>VEGA</stp>
        <stp>.SPY151231C224</stp>
        <tr r="J583" s="1"/>
      </tp>
      <tp>
        <v>0.54401999999999995</v>
        <stp/>
        <stp>VEGA</stp>
        <stp>.SPY151231P224</stp>
        <tr r="U583" s="1"/>
      </tp>
      <tp t="s">
        <v>N/A</v>
        <stp/>
        <stp>VEGA</stp>
        <stp>.SPY151231C227</stp>
        <tr r="J586" s="1"/>
      </tp>
      <tp t="s">
        <v>N/A</v>
        <stp/>
        <stp>VEGA</stp>
        <stp>.SPY151231P227</stp>
        <tr r="U586" s="1"/>
      </tp>
      <tp t="s">
        <v>N/A</v>
        <stp/>
        <stp>VEGA</stp>
        <stp>.SPY151231C226</stp>
        <tr r="J585" s="1"/>
      </tp>
      <tp t="s">
        <v>N/A</v>
        <stp/>
        <stp>VEGA</stp>
        <stp>.SPY151231P226</stp>
        <tr r="U585" s="1"/>
      </tp>
      <tp>
        <v>0.68257999999999996</v>
        <stp/>
        <stp>VEGA</stp>
        <stp>.SPY151219C211</stp>
        <tr r="J528" s="1"/>
      </tp>
      <tp>
        <v>0.68184</v>
        <stp/>
        <stp>VEGA</stp>
        <stp>.SPY151219P211</stp>
        <tr r="U528" s="1"/>
      </tp>
      <tp>
        <v>0.68500000000000005</v>
        <stp/>
        <stp>VEGA</stp>
        <stp>.SPY151219C210</stp>
        <tr r="J527" s="1"/>
      </tp>
      <tp>
        <v>0.68464999999999998</v>
        <stp/>
        <stp>VEGA</stp>
        <stp>.SPY151219P210</stp>
        <tr r="U527" s="1"/>
      </tp>
      <tp>
        <v>0.67378000000000005</v>
        <stp/>
        <stp>VEGA</stp>
        <stp>.SPY151219C213</stp>
        <tr r="J530" s="1"/>
      </tp>
      <tp>
        <v>0.67273000000000005</v>
        <stp/>
        <stp>VEGA</stp>
        <stp>.SPY151219P213</stp>
        <tr r="U530" s="1"/>
      </tp>
      <tp>
        <v>0.67884999999999995</v>
        <stp/>
        <stp>VEGA</stp>
        <stp>.SPY151219C212</stp>
        <tr r="J529" s="1"/>
      </tp>
      <tp>
        <v>0.67781999999999998</v>
        <stp/>
        <stp>VEGA</stp>
        <stp>.SPY151219P212</stp>
        <tr r="U529" s="1"/>
      </tp>
      <tp>
        <v>0.65939000000000003</v>
        <stp/>
        <stp>VEGA</stp>
        <stp>.SPY151219C215</stp>
        <tr r="J532" s="1"/>
      </tp>
      <tp>
        <v>0.65861999999999998</v>
        <stp/>
        <stp>VEGA</stp>
        <stp>.SPY151219P215</stp>
        <tr r="U532" s="1"/>
      </tp>
      <tp>
        <v>0.66730999999999996</v>
        <stp/>
        <stp>VEGA</stp>
        <stp>.SPY151219C214</stp>
        <tr r="J531" s="1"/>
      </tp>
      <tp>
        <v>0.66630999999999996</v>
        <stp/>
        <stp>VEGA</stp>
        <stp>.SPY151219P214</stp>
        <tr r="U531" s="1"/>
      </tp>
      <tp>
        <v>0.63919000000000004</v>
        <stp/>
        <stp>VEGA</stp>
        <stp>.SPY151219C217</stp>
        <tr r="J534" s="1"/>
      </tp>
      <tp>
        <v>0.63922999999999996</v>
        <stp/>
        <stp>VEGA</stp>
        <stp>.SPY151219P217</stp>
        <tr r="U534" s="1"/>
      </tp>
      <tp>
        <v>0.65010000000000001</v>
        <stp/>
        <stp>VEGA</stp>
        <stp>.SPY151219C216</stp>
        <tr r="J533" s="1"/>
      </tp>
      <tp>
        <v>0.64964</v>
        <stp/>
        <stp>VEGA</stp>
        <stp>.SPY151219P216</stp>
        <tr r="U533" s="1"/>
      </tp>
      <tp>
        <v>0.61265999999999998</v>
        <stp/>
        <stp>VEGA</stp>
        <stp>.SPY151219C219</stp>
        <tr r="J536" s="1"/>
      </tp>
      <tp>
        <v>0.61465000000000003</v>
        <stp/>
        <stp>VEGA</stp>
        <stp>.SPY151219P219</stp>
        <tr r="U536" s="1"/>
      </tp>
      <tp>
        <v>0.62673000000000001</v>
        <stp/>
        <stp>VEGA</stp>
        <stp>.SPY151219C218</stp>
        <tr r="J535" s="1"/>
      </tp>
      <tp>
        <v>0.62765000000000004</v>
        <stp/>
        <stp>VEGA</stp>
        <stp>.SPY151219P218</stp>
        <tr r="U535" s="1"/>
      </tp>
      <tp>
        <v>0.58086000000000004</v>
        <stp/>
        <stp>VEGA</stp>
        <stp>.SPY151219C221</stp>
        <tr r="J538" s="1"/>
      </tp>
      <tp>
        <v>0.70176000000000005</v>
        <stp/>
        <stp>VEGA</stp>
        <stp>.SPY151231C209</stp>
        <tr r="J568" s="1"/>
      </tp>
      <tp>
        <v>0.58469000000000004</v>
        <stp/>
        <stp>VEGA</stp>
        <stp>.SPY151219P221</stp>
        <tr r="U538" s="1"/>
      </tp>
      <tp>
        <v>0.70182</v>
        <stp/>
        <stp>VEGA</stp>
        <stp>.SPY151231P209</stp>
        <tr r="U568" s="1"/>
      </tp>
      <tp>
        <v>0.59687999999999997</v>
        <stp/>
        <stp>VEGA</stp>
        <stp>.SPY151219C220</stp>
        <tr r="J537" s="1"/>
      </tp>
      <tp>
        <v>0.70186999999999999</v>
        <stp/>
        <stp>VEGA</stp>
        <stp>.SPY151231C208</stp>
        <tr r="J567" s="1"/>
      </tp>
      <tp>
        <v>0.59950999999999999</v>
        <stp/>
        <stp>VEGA</stp>
        <stp>.SPY151219P220</stp>
        <tr r="U537" s="1"/>
      </tp>
      <tp>
        <v>0.70248999999999995</v>
        <stp/>
        <stp>VEGA</stp>
        <stp>.SPY151231P208</stp>
        <tr r="U567" s="1"/>
      </tp>
      <tp>
        <v>0.54140999999999995</v>
        <stp/>
        <stp>VEGA</stp>
        <stp>.SPY151219C223</stp>
        <tr r="J540" s="1"/>
      </tp>
      <tp>
        <v>0.55005999999999999</v>
        <stp/>
        <stp>VEGA</stp>
        <stp>.SPY151219P223</stp>
        <tr r="U540" s="1"/>
      </tp>
      <tp>
        <v>0.56191000000000002</v>
        <stp/>
        <stp>VEGA</stp>
        <stp>.SPY151219C222</stp>
        <tr r="J539" s="1"/>
      </tp>
      <tp>
        <v>0.56811</v>
        <stp/>
        <stp>VEGA</stp>
        <stp>.SPY151219P222</stp>
        <tr r="U539" s="1"/>
      </tp>
      <tp>
        <v>0.49436000000000002</v>
        <stp/>
        <stp>VEGA</stp>
        <stp>.SPY151219C225</stp>
        <tr r="J542" s="1"/>
      </tp>
      <tp>
        <v>0.50866999999999996</v>
        <stp/>
        <stp>VEGA</stp>
        <stp>.SPY151219P225</stp>
        <tr r="U542" s="1"/>
      </tp>
      <tp>
        <v>0.51707999999999998</v>
        <stp/>
        <stp>VEGA</stp>
        <stp>.SPY151219C224</stp>
        <tr r="J541" s="1"/>
      </tp>
      <tp>
        <v>0.53137999999999996</v>
        <stp/>
        <stp>VEGA</stp>
        <stp>.SPY151219P224</stp>
        <tr r="U541" s="1"/>
      </tp>
      <tp t="s">
        <v>N/A</v>
        <stp/>
        <stp>VEGA</stp>
        <stp>.SPY151219C227</stp>
        <tr r="J544" s="1"/>
      </tp>
      <tp t="s">
        <v>N/A</v>
        <stp/>
        <stp>VEGA</stp>
        <stp>.SPY151219P227</stp>
        <tr r="U544" s="1"/>
      </tp>
      <tp t="s">
        <v>N/A</v>
        <stp/>
        <stp>VEGA</stp>
        <stp>.SPY151219C226</stp>
        <tr r="J543" s="1"/>
      </tp>
      <tp t="s">
        <v>N/A</v>
        <stp/>
        <stp>VEGA</stp>
        <stp>.SPY151219P226</stp>
        <tr r="U543" s="1"/>
      </tp>
      <tp t="s">
        <v>N/A</v>
        <stp/>
        <stp>VEGA</stp>
        <stp>.SPY151219C229</stp>
        <tr r="J546" s="1"/>
      </tp>
      <tp>
        <v>0.67686000000000002</v>
        <stp/>
        <stp>VEGA</stp>
        <stp>.SPY151231C201</stp>
        <tr r="J560" s="1"/>
      </tp>
      <tp t="s">
        <v>N/A</v>
        <stp/>
        <stp>VEGA</stp>
        <stp>.SPY151219P229</stp>
        <tr r="U546" s="1"/>
      </tp>
      <tp>
        <v>0.68267</v>
        <stp/>
        <stp>VEGA</stp>
        <stp>.SPY151231P201</stp>
        <tr r="U560" s="1"/>
      </tp>
      <tp t="s">
        <v>N/A</v>
        <stp/>
        <stp>VEGA</stp>
        <stp>.SPY151219C228</stp>
        <tr r="J545" s="1"/>
      </tp>
      <tp>
        <v>0.67018</v>
        <stp/>
        <stp>VEGA</stp>
        <stp>.SPY151231C200</stp>
        <tr r="J559" s="1"/>
      </tp>
      <tp t="s">
        <v>N/A</v>
        <stp/>
        <stp>VEGA</stp>
        <stp>.SPY151219P228</stp>
        <tr r="U545" s="1"/>
      </tp>
      <tp>
        <v>0.67703000000000002</v>
        <stp/>
        <stp>VEGA</stp>
        <stp>.SPY151231P200</stp>
        <tr r="U559" s="1"/>
      </tp>
      <tp>
        <v>0.68803000000000003</v>
        <stp/>
        <stp>VEGA</stp>
        <stp>.SPY151231C203</stp>
        <tr r="J562" s="1"/>
      </tp>
      <tp>
        <v>0.69215000000000004</v>
        <stp/>
        <stp>VEGA</stp>
        <stp>.SPY151231P203</stp>
        <tr r="U562" s="1"/>
      </tp>
      <tp>
        <v>0.68278000000000005</v>
        <stp/>
        <stp>VEGA</stp>
        <stp>.SPY151231C202</stp>
        <tr r="J561" s="1"/>
      </tp>
      <tp>
        <v>0.68772999999999995</v>
        <stp/>
        <stp>VEGA</stp>
        <stp>.SPY151231P202</stp>
        <tr r="U561" s="1"/>
      </tp>
      <tp>
        <v>0.69616999999999996</v>
        <stp/>
        <stp>VEGA</stp>
        <stp>.SPY151231C205</stp>
        <tr r="J564" s="1"/>
      </tp>
      <tp>
        <v>0.69879000000000002</v>
        <stp/>
        <stp>VEGA</stp>
        <stp>.SPY151231P205</stp>
        <tr r="U564" s="1"/>
      </tp>
      <tp>
        <v>0.69249000000000005</v>
        <stp/>
        <stp>VEGA</stp>
        <stp>.SPY151231C204</stp>
        <tr r="J563" s="1"/>
      </tp>
      <tp>
        <v>0.69584999999999997</v>
        <stp/>
        <stp>VEGA</stp>
        <stp>.SPY151231P204</stp>
        <tr r="U563" s="1"/>
      </tp>
      <tp>
        <v>0.70094000000000001</v>
        <stp/>
        <stp>VEGA</stp>
        <stp>.SPY151231C207</stp>
        <tr r="J566" s="1"/>
      </tp>
      <tp>
        <v>0.70216999999999996</v>
        <stp/>
        <stp>VEGA</stp>
        <stp>.SPY151231P207</stp>
        <tr r="U566" s="1"/>
      </tp>
      <tp>
        <v>0.69899999999999995</v>
        <stp/>
        <stp>VEGA</stp>
        <stp>.SPY151231C206</stp>
        <tr r="J565" s="1"/>
      </tp>
      <tp>
        <v>0.70091999999999999</v>
        <stp/>
        <stp>VEGA</stp>
        <stp>.SPY151231P206</stp>
        <tr r="U565" s="1"/>
      </tp>
      <tp>
        <v>0.62994000000000006</v>
        <stp/>
        <stp>VEGA</stp>
        <stp>.SPY151231C219</stp>
        <tr r="J578" s="1"/>
      </tp>
      <tp>
        <v>0.63019999999999998</v>
        <stp/>
        <stp>VEGA</stp>
        <stp>.SPY151231P219</stp>
        <tr r="U578" s="1"/>
      </tp>
      <tp>
        <v>0.64358000000000004</v>
        <stp/>
        <stp>VEGA</stp>
        <stp>.SPY151231C218</stp>
        <tr r="J577" s="1"/>
      </tp>
      <tp>
        <v>0.64319000000000004</v>
        <stp/>
        <stp>VEGA</stp>
        <stp>.SPY151231P218</stp>
        <tr r="U577" s="1"/>
      </tp>
      <tp>
        <v>0.69813000000000003</v>
        <stp/>
        <stp>VEGA</stp>
        <stp>.SPY151231C211</stp>
        <tr r="J570" s="1"/>
      </tp>
      <tp>
        <v>0.69726999999999995</v>
        <stp/>
        <stp>VEGA</stp>
        <stp>.SPY151231P211</stp>
        <tr r="U570" s="1"/>
      </tp>
      <tp>
        <v>0.70052999999999999</v>
        <stp/>
        <stp>VEGA</stp>
        <stp>.SPY151231C210</stp>
        <tr r="J569" s="1"/>
      </tp>
      <tp>
        <v>0.70011000000000001</v>
        <stp/>
        <stp>VEGA</stp>
        <stp>.SPY151231P210</stp>
        <tr r="U569" s="1"/>
      </tp>
      <tp>
        <v>0.68955</v>
        <stp/>
        <stp>VEGA</stp>
        <stp>.SPY151231C213</stp>
        <tr r="J572" s="1"/>
      </tp>
      <tp>
        <v>0.68811</v>
        <stp/>
        <stp>VEGA</stp>
        <stp>.SPY151231P213</stp>
        <tr r="U572" s="1"/>
      </tp>
      <tp>
        <v>0.69457999999999998</v>
        <stp/>
        <stp>VEGA</stp>
        <stp>.SPY151231C212</stp>
        <tr r="J571" s="1"/>
      </tp>
      <tp>
        <v>0.69350999999999996</v>
        <stp/>
        <stp>VEGA</stp>
        <stp>.SPY151231P212</stp>
        <tr r="U571" s="1"/>
      </tp>
      <tp>
        <v>0.67588000000000004</v>
        <stp/>
        <stp>VEGA</stp>
        <stp>.SPY151231C215</stp>
        <tr r="J574" s="1"/>
      </tp>
      <tp>
        <v>0.67391999999999996</v>
        <stp/>
        <stp>VEGA</stp>
        <stp>.SPY151231P215</stp>
        <tr r="U574" s="1"/>
      </tp>
      <tp>
        <v>0.68325999999999998</v>
        <stp/>
        <stp>VEGA</stp>
        <stp>.SPY151231C214</stp>
        <tr r="J573" s="1"/>
      </tp>
      <tp>
        <v>0.68176999999999999</v>
        <stp/>
        <stp>VEGA</stp>
        <stp>.SPY151231P214</stp>
        <tr r="U573" s="1"/>
      </tp>
      <tp>
        <v>0.65605000000000002</v>
        <stp/>
        <stp>VEGA</stp>
        <stp>.SPY151231C217</stp>
        <tr r="J576" s="1"/>
      </tp>
      <tp>
        <v>0.65490000000000004</v>
        <stp/>
        <stp>VEGA</stp>
        <stp>.SPY151231P217</stp>
        <tr r="U576" s="1"/>
      </tp>
      <tp>
        <v>0.66646000000000005</v>
        <stp/>
        <stp>VEGA</stp>
        <stp>.SPY151231C216</stp>
        <tr r="J575" s="1"/>
      </tp>
      <tp>
        <v>0.66520999999999997</v>
        <stp/>
        <stp>VEGA</stp>
        <stp>.SPY151231P216</stp>
        <tr r="U575" s="1"/>
      </tp>
      <tp>
        <v>0.37781999999999999</v>
        <stp/>
        <stp>VEGA</stp>
        <stp>.SPY150717C199</stp>
        <tr r="J390" s="1"/>
      </tp>
      <tp>
        <v>0.38213999999999998</v>
        <stp/>
        <stp>VEGA</stp>
        <stp>.SPY150717P199</stp>
        <tr r="U390" s="1"/>
      </tp>
      <tp>
        <v>0.36758000000000002</v>
        <stp/>
        <stp>VEGA</stp>
        <stp>.SPY150717C198</stp>
        <tr r="J389" s="1"/>
      </tp>
      <tp>
        <v>0.37246000000000001</v>
        <stp/>
        <stp>VEGA</stp>
        <stp>.SPY150717P198</stp>
        <tr r="U389" s="1"/>
      </tp>
      <tp>
        <v>0.35613</v>
        <stp/>
        <stp>VEGA</stp>
        <stp>.SPY150717C197</stp>
        <tr r="J388" s="1"/>
      </tp>
      <tp>
        <v>0.3624</v>
        <stp/>
        <stp>VEGA</stp>
        <stp>.SPY150717P197</stp>
        <tr r="U388" s="1"/>
      </tp>
      <tp>
        <v>0.34532000000000002</v>
        <stp/>
        <stp>VEGA</stp>
        <stp>.SPY150717C196</stp>
        <tr r="J387" s="1"/>
      </tp>
      <tp>
        <v>0.35196</v>
        <stp/>
        <stp>VEGA</stp>
        <stp>.SPY150717P196</stp>
        <tr r="U387" s="1"/>
      </tp>
      <tp>
        <v>0.33543000000000001</v>
        <stp/>
        <stp>VEGA</stp>
        <stp>.SPY150717C195</stp>
        <tr r="J386" s="1"/>
      </tp>
      <tp>
        <v>0.34151999999999999</v>
        <stp/>
        <stp>VEGA</stp>
        <stp>.SPY150717P195</stp>
        <tr r="U386" s="1"/>
      </tp>
      <tp>
        <v>0.32441999999999999</v>
        <stp/>
        <stp>VEGA</stp>
        <stp>.SPY150717C194</stp>
        <tr r="J385" s="1"/>
      </tp>
      <tp>
        <v>0.33100000000000002</v>
        <stp/>
        <stp>VEGA</stp>
        <stp>.SPY150717P194</stp>
        <tr r="U385" s="1"/>
      </tp>
      <tp>
        <v>0.31172</v>
        <stp/>
        <stp>VEGA</stp>
        <stp>.SPY150717C193</stp>
        <tr r="J384" s="1"/>
      </tp>
      <tp>
        <v>0.32023000000000001</v>
        <stp/>
        <stp>VEGA</stp>
        <stp>.SPY150717P193</stp>
        <tr r="U384" s="1"/>
      </tp>
      <tp>
        <v>0.30252000000000001</v>
        <stp/>
        <stp>VEGA</stp>
        <stp>.SPY150717C192</stp>
        <tr r="J383" s="1"/>
      </tp>
      <tp>
        <v>0.30953999999999998</v>
        <stp/>
        <stp>VEGA</stp>
        <stp>.SPY150717P192</stp>
        <tr r="U383" s="1"/>
      </tp>
      <tp>
        <v>0.29014000000000001</v>
        <stp/>
        <stp>VEGA</stp>
        <stp>.SPY150717C191</stp>
        <tr r="J382" s="1"/>
      </tp>
      <tp>
        <v>0.29888999999999999</v>
        <stp/>
        <stp>VEGA</stp>
        <stp>.SPY150717P191</stp>
        <tr r="U382" s="1"/>
      </tp>
      <tp>
        <v>0.27989999999999998</v>
        <stp/>
        <stp>VEGA</stp>
        <stp>.SPY150717C190</stp>
        <tr r="J381" s="1"/>
      </tp>
      <tp>
        <v>0.28819</v>
        <stp/>
        <stp>VEGA</stp>
        <stp>.SPY150717P190</stp>
        <tr r="U381" s="1"/>
      </tp>
      <tp>
        <v>7.4349999999999999E-2</v>
        <stp/>
        <stp>VEGA</stp>
        <stp>.SPY150410C208</stp>
        <tr r="J21" s="1"/>
      </tp>
      <tp>
        <v>7.4719999999999995E-2</v>
        <stp/>
        <stp>VEGA</stp>
        <stp>.SPY150410P208</stp>
        <tr r="U21" s="1"/>
      </tp>
      <tp>
        <v>6.7919999999999994E-2</v>
        <stp/>
        <stp>VEGA</stp>
        <stp>.SPY150410C209</stp>
        <tr r="J22" s="1"/>
      </tp>
      <tp>
        <v>7.084E-2</v>
        <stp/>
        <stp>VEGA</stp>
        <stp>.SPY150410P209</stp>
        <tr r="U22" s="1"/>
      </tp>
      <tp>
        <v>0.13449</v>
        <stp/>
        <stp>VEGA</stp>
        <stp>.SPY150417C209</stp>
        <tr r="J64" s="1"/>
      </tp>
      <tp>
        <v>0.13492000000000001</v>
        <stp/>
        <stp>VEGA</stp>
        <stp>.SPY150417P209</stp>
        <tr r="U64" s="1"/>
      </tp>
      <tp>
        <v>0.13711000000000001</v>
        <stp/>
        <stp>VEGA</stp>
        <stp>.SPY150417C208</stp>
        <tr r="J63" s="1"/>
      </tp>
      <tp>
        <v>0.13719000000000001</v>
        <stp/>
        <stp>VEGA</stp>
        <stp>.SPY150417P208</stp>
        <tr r="U63" s="1"/>
      </tp>
      <tp>
        <v>0</v>
        <stp/>
        <stp>VEGA</stp>
        <stp>.SPY150410C200</stp>
        <tr r="J13" s="1"/>
      </tp>
      <tp>
        <v>0.13086999999999999</v>
        <stp/>
        <stp>VEGA</stp>
        <stp>.SPY150417C207</stp>
        <tr r="J62" s="1"/>
      </tp>
      <tp>
        <v>5.8500000000000002E-3</v>
        <stp/>
        <stp>VEGA</stp>
        <stp>.SPY150410P200</stp>
        <tr r="U13" s="1"/>
      </tp>
      <tp>
        <v>0.13184000000000001</v>
        <stp/>
        <stp>VEGA</stp>
        <stp>.SPY150417P207</stp>
        <tr r="U62" s="1"/>
      </tp>
      <tp>
        <v>0</v>
        <stp/>
        <stp>VEGA</stp>
        <stp>.SPY150410C201</stp>
        <tr r="J14" s="1"/>
      </tp>
      <tp>
        <v>0.11811000000000001</v>
        <stp/>
        <stp>VEGA</stp>
        <stp>.SPY150417C206</stp>
        <tr r="J61" s="1"/>
      </tp>
      <tp>
        <v>6.4099999999999999E-3</v>
        <stp/>
        <stp>VEGA</stp>
        <stp>.SPY150410P201</stp>
        <tr r="U14" s="1"/>
      </tp>
      <tp>
        <v>0.1212</v>
        <stp/>
        <stp>VEGA</stp>
        <stp>.SPY150417P206</stp>
        <tr r="U61" s="1"/>
      </tp>
      <tp>
        <v>0</v>
        <stp/>
        <stp>VEGA</stp>
        <stp>.SPY150410C202</stp>
        <tr r="J15" s="1"/>
      </tp>
      <tp>
        <v>0.1009</v>
        <stp/>
        <stp>VEGA</stp>
        <stp>.SPY150417C205</stp>
        <tr r="J60" s="1"/>
      </tp>
      <tp>
        <v>9.6600000000000002E-3</v>
        <stp/>
        <stp>VEGA</stp>
        <stp>.SPY150410P202</stp>
        <tr r="U15" s="1"/>
      </tp>
      <tp>
        <v>0.10750999999999999</v>
        <stp/>
        <stp>VEGA</stp>
        <stp>.SPY150417P205</stp>
        <tr r="U60" s="1"/>
      </tp>
      <tp>
        <v>0</v>
        <stp/>
        <stp>VEGA</stp>
        <stp>.SPY150410C203</stp>
        <tr r="J16" s="1"/>
      </tp>
      <tp>
        <v>7.8549999999999995E-2</v>
        <stp/>
        <stp>VEGA</stp>
        <stp>.SPY150417C204</stp>
        <tr r="J59" s="1"/>
      </tp>
      <tp>
        <v>1.5570000000000001E-2</v>
        <stp/>
        <stp>VEGA</stp>
        <stp>.SPY150410P203</stp>
        <tr r="U16" s="1"/>
      </tp>
      <tp>
        <v>9.3030000000000002E-2</v>
        <stp/>
        <stp>VEGA</stp>
        <stp>.SPY150417P204</stp>
        <tr r="U59" s="1"/>
      </tp>
      <tp>
        <v>0</v>
        <stp/>
        <stp>VEGA</stp>
        <stp>.SPY150410C204</stp>
        <tr r="J17" s="1"/>
      </tp>
      <tp>
        <v>5.5070000000000001E-2</v>
        <stp/>
        <stp>VEGA</stp>
        <stp>.SPY150417C203</stp>
        <tr r="J58" s="1"/>
      </tp>
      <tp>
        <v>2.3109999999999999E-2</v>
        <stp/>
        <stp>VEGA</stp>
        <stp>.SPY150410P204</stp>
        <tr r="U17" s="1"/>
      </tp>
      <tp>
        <v>7.8130000000000005E-2</v>
        <stp/>
        <stp>VEGA</stp>
        <stp>.SPY150417P203</stp>
        <tr r="U58" s="1"/>
      </tp>
      <tp>
        <v>0</v>
        <stp/>
        <stp>VEGA</stp>
        <stp>.SPY150410C205</stp>
        <tr r="J18" s="1"/>
      </tp>
      <tp>
        <v>3.0880000000000001E-2</v>
        <stp/>
        <stp>VEGA</stp>
        <stp>.SPY150417C202</stp>
        <tr r="J57" s="1"/>
      </tp>
      <tp>
        <v>3.4729999999999997E-2</v>
        <stp/>
        <stp>VEGA</stp>
        <stp>.SPY150410P205</stp>
        <tr r="U18" s="1"/>
      </tp>
      <tp>
        <v>6.4280000000000004E-2</v>
        <stp/>
        <stp>VEGA</stp>
        <stp>.SPY150417P202</stp>
        <tr r="U57" s="1"/>
      </tp>
      <tp>
        <v>2.819E-2</v>
        <stp/>
        <stp>VEGA</stp>
        <stp>.SPY150410C206</stp>
        <tr r="J19" s="1"/>
      </tp>
      <tp>
        <v>0</v>
        <stp/>
        <stp>VEGA</stp>
        <stp>.SPY150417C201</stp>
        <tr r="J56" s="1"/>
      </tp>
      <tp>
        <v>4.9329999999999999E-2</v>
        <stp/>
        <stp>VEGA</stp>
        <stp>.SPY150410P206</stp>
        <tr r="U19" s="1"/>
      </tp>
      <tp>
        <v>5.3080000000000002E-2</v>
        <stp/>
        <stp>VEGA</stp>
        <stp>.SPY150417P201</stp>
        <tr r="U56" s="1"/>
      </tp>
      <tp>
        <v>5.8349999999999999E-2</v>
        <stp/>
        <stp>VEGA</stp>
        <stp>.SPY150410C207</stp>
        <tr r="J20" s="1"/>
      </tp>
      <tp>
        <v>0</v>
        <stp/>
        <stp>VEGA</stp>
        <stp>.SPY150417C200</stp>
        <tr r="J55" s="1"/>
      </tp>
      <tp>
        <v>6.4729999999999996E-2</v>
        <stp/>
        <stp>VEGA</stp>
        <stp>.SPY150410P207</stp>
        <tr r="U20" s="1"/>
      </tp>
      <tp>
        <v>4.1849999999999998E-2</v>
        <stp/>
        <stp>VEGA</stp>
        <stp>.SPY150417P200</stp>
        <tr r="U55" s="1"/>
      </tp>
      <tp>
        <v>2.5000000000000001E-3</v>
        <stp/>
        <stp>VEGA</stp>
        <stp>.SPY150410C218</stp>
        <tr r="J31" s="1"/>
      </tp>
      <tp>
        <v>2.1299999999999999E-2</v>
        <stp/>
        <stp>VEGA</stp>
        <stp>.SPY150410P218</stp>
        <tr r="U31" s="1"/>
      </tp>
      <tp>
        <v>2.33E-3</v>
        <stp/>
        <stp>VEGA</stp>
        <stp>.SPY150410C219</stp>
        <tr r="J32" s="1"/>
      </tp>
      <tp>
        <v>2.0240000000000001E-2</v>
        <stp/>
        <stp>VEGA</stp>
        <stp>.SPY150410P219</stp>
        <tr r="U32" s="1"/>
      </tp>
      <tp t="s">
        <v>N/A</v>
        <stp/>
        <stp>VEGA</stp>
        <stp>.SPY150424C228</stp>
        <tr r="J125" s="1"/>
      </tp>
      <tp t="s">
        <v>N/A</v>
        <stp/>
        <stp>VEGA</stp>
        <stp>.SPY150424P228</stp>
        <tr r="U125" s="1"/>
      </tp>
      <tp t="s">
        <v>N/A</v>
        <stp/>
        <stp>VEGA</stp>
        <stp>.SPY150424C229</stp>
        <tr r="J126" s="1"/>
      </tp>
      <tp t="s">
        <v>N/A</v>
        <stp/>
        <stp>VEGA</stp>
        <stp>.SPY150424P229</stp>
        <tr r="U126" s="1"/>
      </tp>
      <tp>
        <v>4.3E-3</v>
        <stp/>
        <stp>VEGA</stp>
        <stp>.SPY150417C219</stp>
        <tr r="J74" s="1"/>
      </tp>
      <tp>
        <v>2.7650000000000001E-2</v>
        <stp/>
        <stp>VEGA</stp>
        <stp>.SPY150417P219</stp>
        <tr r="U74" s="1"/>
      </tp>
      <tp>
        <v>4.62E-3</v>
        <stp/>
        <stp>VEGA</stp>
        <stp>.SPY150417C218</stp>
        <tr r="J73" s="1"/>
      </tp>
      <tp>
        <v>2.92E-2</v>
        <stp/>
        <stp>VEGA</stp>
        <stp>.SPY150417P218</stp>
        <tr r="U73" s="1"/>
      </tp>
      <tp>
        <v>3.5970000000000002E-2</v>
        <stp/>
        <stp>VEGA</stp>
        <stp>.SPY150410C210</stp>
        <tr r="J23" s="1"/>
      </tp>
      <tp>
        <v>1.081E-2</v>
        <stp/>
        <stp>VEGA</stp>
        <stp>.SPY150417C217</stp>
        <tr r="J72" s="1"/>
      </tp>
      <tp t="s">
        <v>N/A</v>
        <stp/>
        <stp>VEGA</stp>
        <stp>.SPY150424C224</stp>
        <tr r="J121" s="1"/>
      </tp>
      <tp>
        <v>5.5480000000000002E-2</v>
        <stp/>
        <stp>VEGA</stp>
        <stp>.SPY150410P210</stp>
        <tr r="U23" s="1"/>
      </tp>
      <tp>
        <v>3.4020000000000002E-2</v>
        <stp/>
        <stp>VEGA</stp>
        <stp>.SPY150417P217</stp>
        <tr r="U72" s="1"/>
      </tp>
      <tp t="s">
        <v>N/A</v>
        <stp/>
        <stp>VEGA</stp>
        <stp>.SPY150424P224</stp>
        <tr r="U121" s="1"/>
      </tp>
      <tp>
        <v>1.668E-2</v>
        <stp/>
        <stp>VEGA</stp>
        <stp>.SPY150410C211</stp>
        <tr r="J24" s="1"/>
      </tp>
      <tp>
        <v>1.172E-2</v>
        <stp/>
        <stp>VEGA</stp>
        <stp>.SPY150417C216</stp>
        <tr r="J71" s="1"/>
      </tp>
      <tp>
        <v>4.28E-3</v>
        <stp/>
        <stp>VEGA</stp>
        <stp>.SPY150424C225</stp>
        <tr r="J122" s="1"/>
      </tp>
      <tp>
        <v>4.512E-2</v>
        <stp/>
        <stp>VEGA</stp>
        <stp>.SPY150410P211</stp>
        <tr r="U24" s="1"/>
      </tp>
      <tp>
        <v>4.0980000000000003E-2</v>
        <stp/>
        <stp>VEGA</stp>
        <stp>.SPY150417P216</stp>
        <tr r="U71" s="1"/>
      </tp>
      <tp>
        <v>1.191E-2</v>
        <stp/>
        <stp>VEGA</stp>
        <stp>.SPY150424P225</stp>
        <tr r="U122" s="1"/>
      </tp>
      <tp>
        <v>4.7499999999999999E-3</v>
        <stp/>
        <stp>VEGA</stp>
        <stp>.SPY150410C212</stp>
        <tr r="J25" s="1"/>
      </tp>
      <tp>
        <v>1.763E-2</v>
        <stp/>
        <stp>VEGA</stp>
        <stp>.SPY150417C215</stp>
        <tr r="J70" s="1"/>
      </tp>
      <tp t="s">
        <v>N/A</v>
        <stp/>
        <stp>VEGA</stp>
        <stp>.SPY150424C226</stp>
        <tr r="J123" s="1"/>
      </tp>
      <tp>
        <v>3.5700000000000003E-2</v>
        <stp/>
        <stp>VEGA</stp>
        <stp>.SPY150410P212</stp>
        <tr r="U25" s="1"/>
      </tp>
      <tp>
        <v>4.2999999999999997E-2</v>
        <stp/>
        <stp>VEGA</stp>
        <stp>.SPY150417P215</stp>
        <tr r="U70" s="1"/>
      </tp>
      <tp t="s">
        <v>N/A</v>
        <stp/>
        <stp>VEGA</stp>
        <stp>.SPY150424P226</stp>
        <tr r="U123" s="1"/>
      </tp>
      <tp>
        <v>3.9300000000000003E-3</v>
        <stp/>
        <stp>VEGA</stp>
        <stp>.SPY150410C213</stp>
        <tr r="J26" s="1"/>
      </tp>
      <tp>
        <v>2.392E-2</v>
        <stp/>
        <stp>VEGA</stp>
        <stp>.SPY150417C214</stp>
        <tr r="J69" s="1"/>
      </tp>
      <tp t="s">
        <v>N/A</v>
        <stp/>
        <stp>VEGA</stp>
        <stp>.SPY150424C227</stp>
        <tr r="J124" s="1"/>
      </tp>
      <tp>
        <v>3.2680000000000001E-2</v>
        <stp/>
        <stp>VEGA</stp>
        <stp>.SPY150410P213</stp>
        <tr r="U26" s="1"/>
      </tp>
      <tp>
        <v>4.947E-2</v>
        <stp/>
        <stp>VEGA</stp>
        <stp>.SPY150417P214</stp>
        <tr r="U69" s="1"/>
      </tp>
      <tp t="s">
        <v>N/A</v>
        <stp/>
        <stp>VEGA</stp>
        <stp>.SPY150424P227</stp>
        <tr r="U124" s="1"/>
      </tp>
      <tp>
        <v>3.65E-3</v>
        <stp/>
        <stp>VEGA</stp>
        <stp>.SPY150410C214</stp>
        <tr r="J27" s="1"/>
      </tp>
      <tp>
        <v>3.9390000000000001E-2</v>
        <stp/>
        <stp>VEGA</stp>
        <stp>.SPY150417C213</stp>
        <tr r="J68" s="1"/>
      </tp>
      <tp>
        <v>8.8699999999999994E-3</v>
        <stp/>
        <stp>VEGA</stp>
        <stp>.SPY150424C220</stp>
        <tr r="J117" s="1"/>
      </tp>
      <tp>
        <v>2.8219999999999999E-2</v>
        <stp/>
        <stp>VEGA</stp>
        <stp>.SPY150410P214</stp>
        <tr r="U27" s="1"/>
      </tp>
      <tp>
        <v>6.3149999999999998E-2</v>
        <stp/>
        <stp>VEGA</stp>
        <stp>.SPY150417P213</stp>
        <tr r="U68" s="1"/>
      </tp>
      <tp>
        <v>1.4880000000000001E-2</v>
        <stp/>
        <stp>VEGA</stp>
        <stp>.SPY150424P220</stp>
        <tr r="U117" s="1"/>
      </tp>
      <tp>
        <v>3.2599999999999999E-3</v>
        <stp/>
        <stp>VEGA</stp>
        <stp>.SPY150410C215</stp>
        <tr r="J28" s="1"/>
      </tp>
      <tp>
        <v>6.5180000000000002E-2</v>
        <stp/>
        <stp>VEGA</stp>
        <stp>.SPY150417C212</stp>
        <tr r="J67" s="1"/>
      </tp>
      <tp t="s">
        <v>N/A</v>
        <stp/>
        <stp>VEGA</stp>
        <stp>.SPY150424C221</stp>
        <tr r="J118" s="1"/>
      </tp>
      <tp>
        <v>2.563E-2</v>
        <stp/>
        <stp>VEGA</stp>
        <stp>.SPY150410P215</stp>
        <tr r="U28" s="1"/>
      </tp>
      <tp>
        <v>8.4129999999999996E-2</v>
        <stp/>
        <stp>VEGA</stp>
        <stp>.SPY150417P212</stp>
        <tr r="U67" s="1"/>
      </tp>
      <tp t="s">
        <v>N/A</v>
        <stp/>
        <stp>VEGA</stp>
        <stp>.SPY150424P221</stp>
        <tr r="U118" s="1"/>
      </tp>
      <tp>
        <v>2.96E-3</v>
        <stp/>
        <stp>VEGA</stp>
        <stp>.SPY150410C216</stp>
        <tr r="J29" s="1"/>
      </tp>
      <tp>
        <v>9.5479999999999995E-2</v>
        <stp/>
        <stp>VEGA</stp>
        <stp>.SPY150417C211</stp>
        <tr r="J66" s="1"/>
      </tp>
      <tp t="s">
        <v>N/A</v>
        <stp/>
        <stp>VEGA</stp>
        <stp>.SPY150424C222</stp>
        <tr r="J119" s="1"/>
      </tp>
      <tp>
        <v>2.3939999999999999E-2</v>
        <stp/>
        <stp>VEGA</stp>
        <stp>.SPY150410P216</stp>
        <tr r="U29" s="1"/>
      </tp>
      <tp>
        <v>0.10407</v>
        <stp/>
        <stp>VEGA</stp>
        <stp>.SPY150417P211</stp>
        <tr r="U66" s="1"/>
      </tp>
      <tp t="s">
        <v>N/A</v>
        <stp/>
        <stp>VEGA</stp>
        <stp>.SPY150424P222</stp>
        <tr r="U119" s="1"/>
      </tp>
      <tp>
        <v>2.7100000000000002E-3</v>
        <stp/>
        <stp>VEGA</stp>
        <stp>.SPY150410C217</stp>
        <tr r="J30" s="1"/>
      </tp>
      <tp>
        <v>0.12069000000000001</v>
        <stp/>
        <stp>VEGA</stp>
        <stp>.SPY150417C210</stp>
        <tr r="J65" s="1"/>
      </tp>
      <tp t="s">
        <v>N/A</v>
        <stp/>
        <stp>VEGA</stp>
        <stp>.SPY150424C223</stp>
        <tr r="J120" s="1"/>
      </tp>
      <tp>
        <v>2.6030000000000001E-2</v>
        <stp/>
        <stp>VEGA</stp>
        <stp>.SPY150410P217</stp>
        <tr r="U30" s="1"/>
      </tp>
      <tp>
        <v>0.12330000000000001</v>
        <stp/>
        <stp>VEGA</stp>
        <stp>.SPY150417P210</stp>
        <tr r="U65" s="1"/>
      </tp>
      <tp t="s">
        <v>N/A</v>
        <stp/>
        <stp>VEGA</stp>
        <stp>.SPY150424P223</stp>
        <tr r="U120" s="1"/>
      </tp>
      <tp t="s">
        <v>N/A</v>
        <stp/>
        <stp>VEGA</stp>
        <stp>.SPY150410C228</stp>
        <tr r="J41" s="1"/>
      </tp>
      <tp t="s">
        <v>N/A</v>
        <stp/>
        <stp>VEGA</stp>
        <stp>.SPY150410P228</stp>
        <tr r="U41" s="1"/>
      </tp>
      <tp t="s">
        <v>N/A</v>
        <stp/>
        <stp>VEGA</stp>
        <stp>.SPY150410C229</stp>
        <tr r="J42" s="1"/>
      </tp>
      <tp t="s">
        <v>N/A</v>
        <stp/>
        <stp>VEGA</stp>
        <stp>.SPY150410P229</stp>
        <tr r="U42" s="1"/>
      </tp>
      <tp>
        <v>1.3129999999999999E-2</v>
        <stp/>
        <stp>VEGA</stp>
        <stp>.SPY150424C218</stp>
        <tr r="J115" s="1"/>
      </tp>
      <tp>
        <v>1.9089999999999999E-2</v>
        <stp/>
        <stp>VEGA</stp>
        <stp>.SPY150424P218</stp>
        <tr r="U115" s="1"/>
      </tp>
      <tp>
        <v>1.2279999999999999E-2</v>
        <stp/>
        <stp>VEGA</stp>
        <stp>.SPY150424C219</stp>
        <tr r="J116" s="1"/>
      </tp>
      <tp>
        <v>1.5720000000000001E-2</v>
        <stp/>
        <stp>VEGA</stp>
        <stp>.SPY150424P219</stp>
        <tr r="U116" s="1"/>
      </tp>
      <tp>
        <v>2.7100000000000002E-3</v>
        <stp/>
        <stp>VEGA</stp>
        <stp>.SPY150417C229</stp>
        <tr r="J84" s="1"/>
      </tp>
      <tp>
        <v>1.898E-2</v>
        <stp/>
        <stp>VEGA</stp>
        <stp>.SPY150417P229</stp>
        <tr r="U84" s="1"/>
      </tp>
      <tp>
        <v>2.82E-3</v>
        <stp/>
        <stp>VEGA</stp>
        <stp>.SPY150417C228</stp>
        <tr r="J83" s="1"/>
      </tp>
      <tp>
        <v>1.949E-2</v>
        <stp/>
        <stp>VEGA</stp>
        <stp>.SPY150417P228</stp>
        <tr r="U83" s="1"/>
      </tp>
      <tp>
        <v>2.1900000000000001E-3</v>
        <stp/>
        <stp>VEGA</stp>
        <stp>.SPY150410C220</stp>
        <tr r="J33" s="1"/>
      </tp>
      <tp>
        <v>2.9499999999999999E-3</v>
        <stp/>
        <stp>VEGA</stp>
        <stp>.SPY150417C227</stp>
        <tr r="J82" s="1"/>
      </tp>
      <tp>
        <v>5.5800000000000002E-2</v>
        <stp/>
        <stp>VEGA</stp>
        <stp>.SPY150424C214</stp>
        <tr r="J111" s="1"/>
      </tp>
      <tp>
        <v>2.248E-2</v>
        <stp/>
        <stp>VEGA</stp>
        <stp>.SPY150410P220</stp>
        <tr r="U33" s="1"/>
      </tp>
      <tp>
        <v>2.4930000000000001E-2</v>
        <stp/>
        <stp>VEGA</stp>
        <stp>.SPY150417P227</stp>
        <tr r="U82" s="1"/>
      </tp>
      <tp>
        <v>6.5189999999999998E-2</v>
        <stp/>
        <stp>VEGA</stp>
        <stp>.SPY150424P214</stp>
        <tr r="U111" s="1"/>
      </tp>
      <tp t="s">
        <v>N/A</v>
        <stp/>
        <stp>VEGA</stp>
        <stp>.SPY150410C221</stp>
        <tr r="J34" s="1"/>
      </tp>
      <tp>
        <v>3.0999999999999999E-3</v>
        <stp/>
        <stp>VEGA</stp>
        <stp>.SPY150417C226</stp>
        <tr r="J81" s="1"/>
      </tp>
      <tp>
        <v>3.705E-2</v>
        <stp/>
        <stp>VEGA</stp>
        <stp>.SPY150424C215</stp>
        <tr r="J112" s="1"/>
      </tp>
      <tp t="s">
        <v>N/A</v>
        <stp/>
        <stp>VEGA</stp>
        <stp>.SPY150410P221</stp>
        <tr r="U34" s="1"/>
      </tp>
      <tp>
        <v>2.077E-2</v>
        <stp/>
        <stp>VEGA</stp>
        <stp>.SPY150417P226</stp>
        <tr r="U81" s="1"/>
      </tp>
      <tp>
        <v>4.462E-2</v>
        <stp/>
        <stp>VEGA</stp>
        <stp>.SPY150424P215</stp>
        <tr r="U112" s="1"/>
      </tp>
      <tp t="s">
        <v>N/A</v>
        <stp/>
        <stp>VEGA</stp>
        <stp>.SPY150410C222</stp>
        <tr r="J35" s="1"/>
      </tp>
      <tp>
        <v>3.2699999999999999E-3</v>
        <stp/>
        <stp>VEGA</stp>
        <stp>.SPY150417C225</stp>
        <tr r="J80" s="1"/>
      </tp>
      <tp>
        <v>2.6040000000000001E-2</v>
        <stp/>
        <stp>VEGA</stp>
        <stp>.SPY150424C216</stp>
        <tr r="J113" s="1"/>
      </tp>
      <tp t="s">
        <v>N/A</v>
        <stp/>
        <stp>VEGA</stp>
        <stp>.SPY150410P222</stp>
        <tr r="U35" s="1"/>
      </tp>
      <tp>
        <v>2.6540000000000001E-2</v>
        <stp/>
        <stp>VEGA</stp>
        <stp>.SPY150417P225</stp>
        <tr r="U80" s="1"/>
      </tp>
      <tp>
        <v>3.2989999999999998E-2</v>
        <stp/>
        <stp>VEGA</stp>
        <stp>.SPY150424P216</stp>
        <tr r="U113" s="1"/>
      </tp>
      <tp t="s">
        <v>N/A</v>
        <stp/>
        <stp>VEGA</stp>
        <stp>.SPY150410C223</stp>
        <tr r="J36" s="1"/>
      </tp>
      <tp>
        <v>3.4499999999999999E-3</v>
        <stp/>
        <stp>VEGA</stp>
        <stp>.SPY150417C224</stp>
        <tr r="J79" s="1"/>
      </tp>
      <tp>
        <v>1.9519999999999999E-2</v>
        <stp/>
        <stp>VEGA</stp>
        <stp>.SPY150424C217</stp>
        <tr r="J114" s="1"/>
      </tp>
      <tp t="s">
        <v>N/A</v>
        <stp/>
        <stp>VEGA</stp>
        <stp>.SPY150410P223</stp>
        <tr r="U36" s="1"/>
      </tp>
      <tp>
        <v>2.7459999999999998E-2</v>
        <stp/>
        <stp>VEGA</stp>
        <stp>.SPY150417P224</stp>
        <tr r="U79" s="1"/>
      </tp>
      <tp>
        <v>3.0790000000000001E-2</v>
        <stp/>
        <stp>VEGA</stp>
        <stp>.SPY150424P217</stp>
        <tr r="U114" s="1"/>
      </tp>
      <tp t="s">
        <v>N/A</v>
        <stp/>
        <stp>VEGA</stp>
        <stp>.SPY150410C224</stp>
        <tr r="J37" s="1"/>
      </tp>
      <tp>
        <v>3.2499999999999999E-3</v>
        <stp/>
        <stp>VEGA</stp>
        <stp>.SPY150417C223</stp>
        <tr r="J78" s="1"/>
      </tp>
      <tp>
        <v>0.16571</v>
        <stp/>
        <stp>VEGA</stp>
        <stp>.SPY150424C210</stp>
        <tr r="J107" s="1"/>
      </tp>
      <tp t="s">
        <v>N/A</v>
        <stp/>
        <stp>VEGA</stp>
        <stp>.SPY150410P224</stp>
        <tr r="U37" s="1"/>
      </tp>
      <tp>
        <v>2.8459999999999999E-2</v>
        <stp/>
        <stp>VEGA</stp>
        <stp>.SPY150417P223</stp>
        <tr r="U78" s="1"/>
      </tp>
      <tp>
        <v>0.16658000000000001</v>
        <stp/>
        <stp>VEGA</stp>
        <stp>.SPY150424P210</stp>
        <tr r="U107" s="1"/>
      </tp>
      <tp>
        <v>1.7700000000000001E-3</v>
        <stp/>
        <stp>VEGA</stp>
        <stp>.SPY150410C225</stp>
        <tr r="J38" s="1"/>
      </tp>
      <tp>
        <v>3.3700000000000002E-3</v>
        <stp/>
        <stp>VEGA</stp>
        <stp>.SPY150417C222</stp>
        <tr r="J77" s="1"/>
      </tp>
      <tp>
        <v>0.14466000000000001</v>
        <stp/>
        <stp>VEGA</stp>
        <stp>.SPY150424C211</stp>
        <tr r="J108" s="1"/>
      </tp>
      <tp>
        <v>1.5939999999999999E-2</v>
        <stp/>
        <stp>VEGA</stp>
        <stp>.SPY150410P225</stp>
        <tr r="U38" s="1"/>
      </tp>
      <tp>
        <v>2.9579999999999999E-2</v>
        <stp/>
        <stp>VEGA</stp>
        <stp>.SPY150417P222</stp>
        <tr r="U77" s="1"/>
      </tp>
      <tp>
        <v>0.14746000000000001</v>
        <stp/>
        <stp>VEGA</stp>
        <stp>.SPY150424P211</stp>
        <tr r="U108" s="1"/>
      </tp>
      <tp t="s">
        <v>N/A</v>
        <stp/>
        <stp>VEGA</stp>
        <stp>.SPY150410C226</stp>
        <tr r="J39" s="1"/>
      </tp>
      <tp>
        <v>3.5100000000000001E-3</v>
        <stp/>
        <stp>VEGA</stp>
        <stp>.SPY150417C221</stp>
        <tr r="J76" s="1"/>
      </tp>
      <tp>
        <v>0.11558</v>
        <stp/>
        <stp>VEGA</stp>
        <stp>.SPY150424C212</stp>
        <tr r="J109" s="1"/>
      </tp>
      <tp t="s">
        <v>N/A</v>
        <stp/>
        <stp>VEGA</stp>
        <stp>.SPY150410P226</stp>
        <tr r="U39" s="1"/>
      </tp>
      <tp>
        <v>3.082E-2</v>
        <stp/>
        <stp>VEGA</stp>
        <stp>.SPY150417P221</stp>
        <tr r="U76" s="1"/>
      </tp>
      <tp>
        <v>0.12028</v>
        <stp/>
        <stp>VEGA</stp>
        <stp>.SPY150424P212</stp>
        <tr r="U109" s="1"/>
      </tp>
      <tp t="s">
        <v>N/A</v>
        <stp/>
        <stp>VEGA</stp>
        <stp>.SPY150410C227</stp>
        <tr r="J40" s="1"/>
      </tp>
      <tp>
        <v>8.77E-3</v>
        <stp/>
        <stp>VEGA</stp>
        <stp>.SPY150417C220</stp>
        <tr r="J75" s="1"/>
      </tp>
      <tp>
        <v>8.3449999999999996E-2</v>
        <stp/>
        <stp>VEGA</stp>
        <stp>.SPY150424C213</stp>
        <tr r="J110" s="1"/>
      </tp>
      <tp t="s">
        <v>N/A</v>
        <stp/>
        <stp>VEGA</stp>
        <stp>.SPY150410P227</stp>
        <tr r="U40" s="1"/>
      </tp>
      <tp>
        <v>3.2210000000000003E-2</v>
        <stp/>
        <stp>VEGA</stp>
        <stp>.SPY150417P220</stp>
        <tr r="U75" s="1"/>
      </tp>
      <tp>
        <v>9.0389999999999998E-2</v>
        <stp/>
        <stp>VEGA</stp>
        <stp>.SPY150424P213</stp>
        <tr r="U110" s="1"/>
      </tp>
      <tp>
        <v>0.17888999999999999</v>
        <stp/>
        <stp>VEGA</stp>
        <stp>.SPY150424C208</stp>
        <tr r="J105" s="1"/>
      </tp>
      <tp>
        <v>0.17898</v>
        <stp/>
        <stp>VEGA</stp>
        <stp>.SPY150424P208</stp>
        <tr r="U105" s="1"/>
      </tp>
      <tp>
        <v>0.17671000000000001</v>
        <stp/>
        <stp>VEGA</stp>
        <stp>.SPY150424C209</stp>
        <tr r="J106" s="1"/>
      </tp>
      <tp>
        <v>0.17685999999999999</v>
        <stp/>
        <stp>VEGA</stp>
        <stp>.SPY150424P209</stp>
        <tr r="U106" s="1"/>
      </tp>
      <tp>
        <v>0.13503999999999999</v>
        <stp/>
        <stp>VEGA</stp>
        <stp>.SPY150424C204</stp>
        <tr r="J101" s="1"/>
      </tp>
      <tp>
        <v>0.14027999999999999</v>
        <stp/>
        <stp>VEGA</stp>
        <stp>.SPY150424P204</stp>
        <tr r="U101" s="1"/>
      </tp>
      <tp>
        <v>0.15096999999999999</v>
        <stp/>
        <stp>VEGA</stp>
        <stp>.SPY150424C205</stp>
        <tr r="J102" s="1"/>
      </tp>
      <tp>
        <v>0.15379999999999999</v>
        <stp/>
        <stp>VEGA</stp>
        <stp>.SPY150424P205</stp>
        <tr r="U102" s="1"/>
      </tp>
      <tp>
        <v>0.16464000000000001</v>
        <stp/>
        <stp>VEGA</stp>
        <stp>.SPY150424C206</stp>
        <tr r="J103" s="1"/>
      </tp>
      <tp>
        <v>0.16578999999999999</v>
        <stp/>
        <stp>VEGA</stp>
        <stp>.SPY150424P206</stp>
        <tr r="U103" s="1"/>
      </tp>
      <tp>
        <v>0.17422000000000001</v>
        <stp/>
        <stp>VEGA</stp>
        <stp>.SPY150424C207</stp>
        <tr r="J104" s="1"/>
      </tp>
      <tp>
        <v>0.17469999999999999</v>
        <stp/>
        <stp>VEGA</stp>
        <stp>.SPY150424P207</stp>
        <tr r="U104" s="1"/>
      </tp>
      <tp>
        <v>6.5710000000000005E-2</v>
        <stp/>
        <stp>VEGA</stp>
        <stp>.SPY150424C200</stp>
        <tr r="J97" s="1"/>
      </tp>
      <tp>
        <v>8.3940000000000001E-2</v>
        <stp/>
        <stp>VEGA</stp>
        <stp>.SPY150424P200</stp>
        <tr r="U97" s="1"/>
      </tp>
      <tp>
        <v>8.2890000000000005E-2</v>
        <stp/>
        <stp>VEGA</stp>
        <stp>.SPY150424C201</stp>
        <tr r="J98" s="1"/>
      </tp>
      <tp>
        <v>9.6879999999999994E-2</v>
        <stp/>
        <stp>VEGA</stp>
        <stp>.SPY150424P201</stp>
        <tr r="U98" s="1"/>
      </tp>
      <tp>
        <v>0.10034999999999999</v>
        <stp/>
        <stp>VEGA</stp>
        <stp>.SPY150424C202</stp>
        <tr r="J99" s="1"/>
      </tp>
      <tp>
        <v>0.11071</v>
        <stp/>
        <stp>VEGA</stp>
        <stp>.SPY150424P202</stp>
        <tr r="U99" s="1"/>
      </tp>
      <tp>
        <v>0.11806</v>
        <stp/>
        <stp>VEGA</stp>
        <stp>.SPY150424C203</stp>
        <tr r="J100" s="1"/>
      </tp>
      <tp>
        <v>0.12536</v>
        <stp/>
        <stp>VEGA</stp>
        <stp>.SPY150424P203</stp>
        <tr r="U100" s="1"/>
      </tp>
      <tp>
        <v>0.22048999999999999</v>
        <stp/>
        <stp>VEGA</stp>
        <stp>.SPY150619C191</stp>
        <tr r="J298" s="1"/>
      </tp>
      <tp>
        <v>0.22178999999999999</v>
        <stp/>
        <stp>VEGA</stp>
        <stp>.SPY150619P191</stp>
        <tr r="U298" s="1"/>
      </tp>
      <tp>
        <v>0.20952999999999999</v>
        <stp/>
        <stp>VEGA</stp>
        <stp>.SPY150619C190</stp>
        <tr r="J297" s="1"/>
      </tp>
      <tp>
        <v>0.21157999999999999</v>
        <stp/>
        <stp>VEGA</stp>
        <stp>.SPY150619P190</stp>
        <tr r="U297" s="1"/>
      </tp>
      <tp>
        <v>0.24143000000000001</v>
        <stp/>
        <stp>VEGA</stp>
        <stp>.SPY150619C193</stp>
        <tr r="J300" s="1"/>
      </tp>
      <tp>
        <v>0.24314</v>
        <stp/>
        <stp>VEGA</stp>
        <stp>.SPY150619P193</stp>
        <tr r="U300" s="1"/>
      </tp>
      <tp>
        <v>0.23089000000000001</v>
        <stp/>
        <stp>VEGA</stp>
        <stp>.SPY150619C192</stp>
        <tr r="J299" s="1"/>
      </tp>
      <tp>
        <v>0.23257</v>
        <stp/>
        <stp>VEGA</stp>
        <stp>.SPY150619P192</stp>
        <tr r="U299" s="1"/>
      </tp>
      <tp>
        <v>0.26334999999999997</v>
        <stp/>
        <stp>VEGA</stp>
        <stp>.SPY150619C195</stp>
        <tr r="J302" s="1"/>
      </tp>
      <tp>
        <v>0.26545999999999997</v>
        <stp/>
        <stp>VEGA</stp>
        <stp>.SPY150619P195</stp>
        <tr r="U302" s="1"/>
      </tp>
      <tp>
        <v>0.25205</v>
        <stp/>
        <stp>VEGA</stp>
        <stp>.SPY150619C194</stp>
        <tr r="J301" s="1"/>
      </tp>
      <tp>
        <v>0.25408999999999998</v>
        <stp/>
        <stp>VEGA</stp>
        <stp>.SPY150619P194</stp>
        <tr r="U301" s="1"/>
      </tp>
      <tp>
        <v>0.28563</v>
        <stp/>
        <stp>VEGA</stp>
        <stp>.SPY150619C197</stp>
        <tr r="J304" s="1"/>
      </tp>
      <tp>
        <v>0.28753000000000001</v>
        <stp/>
        <stp>VEGA</stp>
        <stp>.SPY150619P197</stp>
        <tr r="U304" s="1"/>
      </tp>
      <tp>
        <v>0.27461999999999998</v>
        <stp/>
        <stp>VEGA</stp>
        <stp>.SPY150619C196</stp>
        <tr r="J303" s="1"/>
      </tp>
      <tp>
        <v>0.27644000000000002</v>
        <stp/>
        <stp>VEGA</stp>
        <stp>.SPY150619P196</stp>
        <tr r="U303" s="1"/>
      </tp>
      <tp>
        <v>0.30728</v>
        <stp/>
        <stp>VEGA</stp>
        <stp>.SPY150619C199</stp>
        <tr r="J306" s="1"/>
      </tp>
      <tp>
        <v>0.30926999999999999</v>
        <stp/>
        <stp>VEGA</stp>
        <stp>.SPY150619P199</stp>
        <tr r="U306" s="1"/>
      </tp>
      <tp>
        <v>0.29659999999999997</v>
        <stp/>
        <stp>VEGA</stp>
        <stp>.SPY150619C198</stp>
        <tr r="J305" s="1"/>
      </tp>
      <tp>
        <v>0.2984</v>
        <stp/>
        <stp>VEGA</stp>
        <stp>.SPY150619P198</stp>
        <tr r="U305" s="1"/>
      </tp>
      <tp>
        <v>0.32524999999999998</v>
        <stp/>
        <stp>VEGA</stp>
        <stp>.SPY150630C198</stp>
        <tr r="J347" s="1"/>
      </tp>
      <tp>
        <v>0.32915</v>
        <stp/>
        <stp>VEGA</stp>
        <stp>.SPY150630P198</stp>
        <tr r="U347" s="1"/>
      </tp>
      <tp>
        <v>0.33531</v>
        <stp/>
        <stp>VEGA</stp>
        <stp>.SPY150630C199</stp>
        <tr r="J348" s="1"/>
      </tp>
      <tp>
        <v>0.33944000000000002</v>
        <stp/>
        <stp>VEGA</stp>
        <stp>.SPY150630P199</stp>
        <tr r="U348" s="1"/>
      </tp>
      <tp>
        <v>0.23809</v>
        <stp/>
        <stp>VEGA</stp>
        <stp>.SPY150630C190</stp>
        <tr r="J339" s="1"/>
      </tp>
      <tp>
        <v>0.24262</v>
        <stp/>
        <stp>VEGA</stp>
        <stp>.SPY150630P190</stp>
        <tr r="U339" s="1"/>
      </tp>
      <tp>
        <v>0.24859999999999999</v>
        <stp/>
        <stp>VEGA</stp>
        <stp>.SPY150630C191</stp>
        <tr r="J340" s="1"/>
      </tp>
      <tp>
        <v>0.25337999999999999</v>
        <stp/>
        <stp>VEGA</stp>
        <stp>.SPY150630P191</stp>
        <tr r="U340" s="1"/>
      </tp>
      <tp>
        <v>0.25934000000000001</v>
        <stp/>
        <stp>VEGA</stp>
        <stp>.SPY150630C192</stp>
        <tr r="J341" s="1"/>
      </tp>
      <tp>
        <v>0.26412999999999998</v>
        <stp/>
        <stp>VEGA</stp>
        <stp>.SPY150630P192</stp>
        <tr r="U341" s="1"/>
      </tp>
      <tp>
        <v>0.27016000000000001</v>
        <stp/>
        <stp>VEGA</stp>
        <stp>.SPY150630C193</stp>
        <tr r="J342" s="1"/>
      </tp>
      <tp>
        <v>0.27503</v>
        <stp/>
        <stp>VEGA</stp>
        <stp>.SPY150630P193</stp>
        <tr r="U342" s="1"/>
      </tp>
      <tp>
        <v>0.28114</v>
        <stp/>
        <stp>VEGA</stp>
        <stp>.SPY150630C194</stp>
        <tr r="J343" s="1"/>
      </tp>
      <tp>
        <v>0.28584999999999999</v>
        <stp/>
        <stp>VEGA</stp>
        <stp>.SPY150630P194</stp>
        <tr r="U343" s="1"/>
      </tp>
      <tp>
        <v>0.29255999999999999</v>
        <stp/>
        <stp>VEGA</stp>
        <stp>.SPY150630C195</stp>
        <tr r="J344" s="1"/>
      </tp>
      <tp>
        <v>0.29666999999999999</v>
        <stp/>
        <stp>VEGA</stp>
        <stp>.SPY150630P195</stp>
        <tr r="U344" s="1"/>
      </tp>
      <tp>
        <v>0.30370000000000003</v>
        <stp/>
        <stp>VEGA</stp>
        <stp>.SPY150630C196</stp>
        <tr r="J345" s="1"/>
      </tp>
      <tp>
        <v>0.30764000000000002</v>
        <stp/>
        <stp>VEGA</stp>
        <stp>.SPY150630P196</stp>
        <tr r="U345" s="1"/>
      </tp>
      <tp>
        <v>0.31394</v>
        <stp/>
        <stp>VEGA</stp>
        <stp>.SPY150630C197</stp>
        <tr r="J346" s="1"/>
      </tp>
      <tp>
        <v>0.31853999999999999</v>
        <stp/>
        <stp>VEGA</stp>
        <stp>.SPY150630P197</stp>
        <tr r="U346" s="1"/>
      </tp>
      <tp>
        <v>2.0320000000000001E-2</v>
        <stp/>
        <stp>VEGA</stp>
        <stp>.SPY150501C219</stp>
        <tr r="J158" s="1"/>
      </tp>
      <tp>
        <v>0.23357</v>
        <stp/>
        <stp>VEGA</stp>
        <stp>.SPY150508C210</stp>
        <tr r="J191" s="1"/>
      </tp>
      <tp>
        <v>2.0890599999999999</v>
        <stp/>
        <stp>VEGA</stp>
        <stp>.SPY150501P219</stp>
        <tr r="U158" s="1"/>
      </tp>
      <tp>
        <v>0.23286999999999999</v>
        <stp/>
        <stp>VEGA</stp>
        <stp>.SPY150508P210</stp>
        <tr r="U191" s="1"/>
      </tp>
      <tp>
        <v>2.6849999999999999E-2</v>
        <stp/>
        <stp>VEGA</stp>
        <stp>.SPY150501C218</stp>
        <tr r="J157" s="1"/>
      </tp>
      <tp>
        <v>0.22103</v>
        <stp/>
        <stp>VEGA</stp>
        <stp>.SPY150508C211</stp>
        <tr r="J192" s="1"/>
      </tp>
      <tp>
        <v>2.0907</v>
        <stp/>
        <stp>VEGA</stp>
        <stp>.SPY150501P218</stp>
        <tr r="U157" s="1"/>
      </tp>
      <tp>
        <v>0.21939</v>
        <stp/>
        <stp>VEGA</stp>
        <stp>.SPY150508P211</stp>
        <tr r="U192" s="1"/>
      </tp>
      <tp>
        <v>0.20224</v>
        <stp/>
        <stp>VEGA</stp>
        <stp>.SPY150508C212</stp>
        <tr r="J193" s="1"/>
      </tp>
      <tp>
        <v>0.19864999999999999</v>
        <stp/>
        <stp>VEGA</stp>
        <stp>.SPY150508P212</stp>
        <tr r="U193" s="1"/>
      </tp>
      <tp>
        <v>0.17676</v>
        <stp/>
        <stp>VEGA</stp>
        <stp>.SPY150508C213</stp>
        <tr r="J194" s="1"/>
      </tp>
      <tp>
        <v>0.17065</v>
        <stp/>
        <stp>VEGA</stp>
        <stp>.SPY150508P213</stp>
        <tr r="U194" s="1"/>
      </tp>
      <tp>
        <v>0.14709</v>
        <stp/>
        <stp>VEGA</stp>
        <stp>.SPY150508C214</stp>
        <tr r="J195" s="1"/>
      </tp>
      <tp>
        <v>0.26615</v>
        <stp/>
        <stp>VEGA</stp>
        <stp>.SPY150515C209</stp>
        <tr r="J232" s="1"/>
      </tp>
      <tp>
        <v>0.13691</v>
        <stp/>
        <stp>VEGA</stp>
        <stp>.SPY150508P214</stp>
        <tr r="U195" s="1"/>
      </tp>
      <tp>
        <v>0.26591999999999999</v>
        <stp/>
        <stp>VEGA</stp>
        <stp>.SPY150515P209</stp>
        <tr r="U232" s="1"/>
      </tp>
      <tp>
        <v>0.11644</v>
        <stp/>
        <stp>VEGA</stp>
        <stp>.SPY150508C215</stp>
        <tr r="J196" s="1"/>
      </tp>
      <tp>
        <v>0.26734999999999998</v>
        <stp/>
        <stp>VEGA</stp>
        <stp>.SPY150515C208</stp>
        <tr r="J231" s="1"/>
      </tp>
      <tp>
        <v>0.10155</v>
        <stp/>
        <stp>VEGA</stp>
        <stp>.SPY150508P215</stp>
        <tr r="U196" s="1"/>
      </tp>
      <tp>
        <v>0.26750000000000002</v>
        <stp/>
        <stp>VEGA</stp>
        <stp>.SPY150515P208</stp>
        <tr r="U231" s="1"/>
      </tp>
      <tp>
        <v>8.9349999999999999E-2</v>
        <stp/>
        <stp>VEGA</stp>
        <stp>.SPY150508C216</stp>
        <tr r="J197" s="1"/>
      </tp>
      <tp>
        <v>6.0679999999999998E-2</v>
        <stp/>
        <stp>VEGA</stp>
        <stp>.SPY150508P216</stp>
        <tr r="U197" s="1"/>
      </tp>
      <tp>
        <v>6.6610000000000003E-2</v>
        <stp/>
        <stp>VEGA</stp>
        <stp>.SPY150508C217</stp>
        <tr r="J198" s="1"/>
      </tp>
      <tp>
        <v>2.70208</v>
        <stp/>
        <stp>VEGA</stp>
        <stp>.SPY150508P217</stp>
        <tr r="U198" s="1"/>
      </tp>
      <tp>
        <v>0.18637999999999999</v>
        <stp/>
        <stp>VEGA</stp>
        <stp>.SPY150501C211</stp>
        <tr r="J150" s="1"/>
      </tp>
      <tp>
        <v>4.8419999999999998E-2</v>
        <stp/>
        <stp>VEGA</stp>
        <stp>.SPY150508C218</stp>
        <tr r="J199" s="1"/>
      </tp>
      <tp>
        <v>0.25220999999999999</v>
        <stp/>
        <stp>VEGA</stp>
        <stp>.SPY150515C205</stp>
        <tr r="J228" s="1"/>
      </tp>
      <tp>
        <v>0.18614</v>
        <stp/>
        <stp>VEGA</stp>
        <stp>.SPY150501P211</stp>
        <tr r="U150" s="1"/>
      </tp>
      <tp>
        <v>2.6999599999999999</v>
        <stp/>
        <stp>VEGA</stp>
        <stp>.SPY150508P218</stp>
        <tr r="U199" s="1"/>
      </tp>
      <tp>
        <v>0.25225999999999998</v>
        <stp/>
        <stp>VEGA</stp>
        <stp>.SPY150515P205</stp>
        <tr r="U228" s="1"/>
      </tp>
      <tp>
        <v>0.20247000000000001</v>
        <stp/>
        <stp>VEGA</stp>
        <stp>.SPY150501C210</stp>
        <tr r="J149" s="1"/>
      </tp>
      <tp>
        <v>3.8120000000000001E-2</v>
        <stp/>
        <stp>VEGA</stp>
        <stp>.SPY150508C219</stp>
        <tr r="J200" s="1"/>
      </tp>
      <tp>
        <v>0.24281</v>
        <stp/>
        <stp>VEGA</stp>
        <stp>.SPY150515C204</stp>
        <tr r="J227" s="1"/>
      </tp>
      <tp>
        <v>0.20252000000000001</v>
        <stp/>
        <stp>VEGA</stp>
        <stp>.SPY150501P210</stp>
        <tr r="U149" s="1"/>
      </tp>
      <tp>
        <v>0</v>
        <stp/>
        <stp>VEGA</stp>
        <stp>.SPY150508P219</stp>
        <tr r="U200" s="1"/>
      </tp>
      <tp>
        <v>0.24274999999999999</v>
        <stp/>
        <stp>VEGA</stp>
        <stp>.SPY150515P204</stp>
        <tr r="U227" s="1"/>
      </tp>
      <tp>
        <v>0.13239000000000001</v>
        <stp/>
        <stp>VEGA</stp>
        <stp>.SPY150501C213</stp>
        <tr r="J152" s="1"/>
      </tp>
      <tp>
        <v>0.26499</v>
        <stp/>
        <stp>VEGA</stp>
        <stp>.SPY150515C207</stp>
        <tr r="J230" s="1"/>
      </tp>
      <tp>
        <v>0.13020999999999999</v>
        <stp/>
        <stp>VEGA</stp>
        <stp>.SPY150501P213</stp>
        <tr r="U152" s="1"/>
      </tp>
      <tp>
        <v>0.26523000000000002</v>
        <stp/>
        <stp>VEGA</stp>
        <stp>.SPY150515P207</stp>
        <tr r="U230" s="1"/>
      </tp>
      <tp>
        <v>0.16259999999999999</v>
        <stp/>
        <stp>VEGA</stp>
        <stp>.SPY150501C212</stp>
        <tr r="J151" s="1"/>
      </tp>
      <tp>
        <v>0.25977</v>
        <stp/>
        <stp>VEGA</stp>
        <stp>.SPY150515C206</stp>
        <tr r="J229" s="1"/>
      </tp>
      <tp>
        <v>0.16134999999999999</v>
        <stp/>
        <stp>VEGA</stp>
        <stp>.SPY150501P212</stp>
        <tr r="U151" s="1"/>
      </tp>
      <tp>
        <v>0.25990999999999997</v>
        <stp/>
        <stp>VEGA</stp>
        <stp>.SPY150515P206</stp>
        <tr r="U229" s="1"/>
      </tp>
      <tp>
        <v>7.1099999999999997E-2</v>
        <stp/>
        <stp>VEGA</stp>
        <stp>.SPY150501C215</stp>
        <tr r="J154" s="1"/>
      </tp>
      <tp>
        <v>0.20812</v>
        <stp/>
        <stp>VEGA</stp>
        <stp>.SPY150515C201</stp>
        <tr r="J224" s="1"/>
      </tp>
      <tp>
        <v>6.5659999999999996E-2</v>
        <stp/>
        <stp>VEGA</stp>
        <stp>.SPY150501P215</stp>
        <tr r="U154" s="1"/>
      </tp>
      <tp>
        <v>0.20818999999999999</v>
        <stp/>
        <stp>VEGA</stp>
        <stp>.SPY150515P201</stp>
        <tr r="U224" s="1"/>
      </tp>
      <tp>
        <v>0.10065</v>
        <stp/>
        <stp>VEGA</stp>
        <stp>.SPY150501C214</stp>
        <tr r="J153" s="1"/>
      </tp>
      <tp>
        <v>0.19533</v>
        <stp/>
        <stp>VEGA</stp>
        <stp>.SPY150515C200</stp>
        <tr r="J223" s="1"/>
      </tp>
      <tp>
        <v>9.7070000000000004E-2</v>
        <stp/>
        <stp>VEGA</stp>
        <stp>.SPY150501P214</stp>
        <tr r="U153" s="1"/>
      </tp>
      <tp>
        <v>0.19597000000000001</v>
        <stp/>
        <stp>VEGA</stp>
        <stp>.SPY150515P200</stp>
        <tr r="U223" s="1"/>
      </tp>
      <tp>
        <v>3.5830000000000001E-2</v>
        <stp/>
        <stp>VEGA</stp>
        <stp>.SPY150501C217</stp>
        <tr r="J156" s="1"/>
      </tp>
      <tp>
        <v>0.23221</v>
        <stp/>
        <stp>VEGA</stp>
        <stp>.SPY150515C203</stp>
        <tr r="J226" s="1"/>
      </tp>
      <tp>
        <v>8.7200000000000003E-3</v>
        <stp/>
        <stp>VEGA</stp>
        <stp>.SPY150501P217</stp>
        <tr r="U156" s="1"/>
      </tp>
      <tp>
        <v>0.23193</v>
        <stp/>
        <stp>VEGA</stp>
        <stp>.SPY150515P203</stp>
        <tr r="U226" s="1"/>
      </tp>
      <tp>
        <v>5.194E-2</v>
        <stp/>
        <stp>VEGA</stp>
        <stp>.SPY150501C216</stp>
        <tr r="J155" s="1"/>
      </tp>
      <tp>
        <v>0.22036</v>
        <stp/>
        <stp>VEGA</stp>
        <stp>.SPY150515C202</stp>
        <tr r="J225" s="1"/>
      </tp>
      <tp>
        <v>2.5479999999999999E-2</v>
        <stp/>
        <stp>VEGA</stp>
        <stp>.SPY150501P216</stp>
        <tr r="U155" s="1"/>
      </tp>
      <tp>
        <v>0.22034000000000001</v>
        <stp/>
        <stp>VEGA</stp>
        <stp>.SPY150515P202</stp>
        <tr r="U225" s="1"/>
      </tp>
      <tp>
        <v>0.21082000000000001</v>
        <stp/>
        <stp>VEGA</stp>
        <stp>.SPY150501C209</stp>
        <tr r="J148" s="1"/>
      </tp>
      <tp>
        <v>0.16150999999999999</v>
        <stp/>
        <stp>VEGA</stp>
        <stp>.SPY150508C200</stp>
        <tr r="J181" s="1"/>
      </tp>
      <tp>
        <v>0.21076</v>
        <stp/>
        <stp>VEGA</stp>
        <stp>.SPY150501P209</stp>
        <tr r="U148" s="1"/>
      </tp>
      <tp>
        <v>0.16355</v>
        <stp/>
        <stp>VEGA</stp>
        <stp>.SPY150508P200</stp>
        <tr r="U181" s="1"/>
      </tp>
      <tp>
        <v>0.21256</v>
        <stp/>
        <stp>VEGA</stp>
        <stp>.SPY150501C208</stp>
        <tr r="J147" s="1"/>
      </tp>
      <tp>
        <v>0.17494999999999999</v>
        <stp/>
        <stp>VEGA</stp>
        <stp>.SPY150508C201</stp>
        <tr r="J182" s="1"/>
      </tp>
      <tp>
        <v>0.21267</v>
        <stp/>
        <stp>VEGA</stp>
        <stp>.SPY150501P208</stp>
        <tr r="U147" s="1"/>
      </tp>
      <tp>
        <v>0.17638999999999999</v>
        <stp/>
        <stp>VEGA</stp>
        <stp>.SPY150508P201</stp>
        <tr r="U182" s="1"/>
      </tp>
      <tp>
        <v>0.18853</v>
        <stp/>
        <stp>VEGA</stp>
        <stp>.SPY150508C202</stp>
        <tr r="J183" s="1"/>
      </tp>
      <tp t="s">
        <v>N/A</v>
        <stp/>
        <stp>VEGA</stp>
        <stp>.SPY150522C228</stp>
        <tr r="J293" s="1"/>
      </tp>
      <tp>
        <v>0.18951000000000001</v>
        <stp/>
        <stp>VEGA</stp>
        <stp>.SPY150508P202</stp>
        <tr r="U183" s="1"/>
      </tp>
      <tp t="s">
        <v>N/A</v>
        <stp/>
        <stp>VEGA</stp>
        <stp>.SPY150522P228</stp>
        <tr r="U293" s="1"/>
      </tp>
      <tp>
        <v>0.20129</v>
        <stp/>
        <stp>VEGA</stp>
        <stp>.SPY150508C203</stp>
        <tr r="J184" s="1"/>
      </tp>
      <tp t="s">
        <v>N/A</v>
        <stp/>
        <stp>VEGA</stp>
        <stp>.SPY150522C229</stp>
        <tr r="J294" s="1"/>
      </tp>
      <tp>
        <v>0.20196</v>
        <stp/>
        <stp>VEGA</stp>
        <stp>.SPY150508P203</stp>
        <tr r="U184" s="1"/>
      </tp>
      <tp t="s">
        <v>N/A</v>
        <stp/>
        <stp>VEGA</stp>
        <stp>.SPY150522P229</stp>
        <tr r="U294" s="1"/>
      </tp>
      <tp>
        <v>0.21326000000000001</v>
        <stp/>
        <stp>VEGA</stp>
        <stp>.SPY150508C204</stp>
        <tr r="J185" s="1"/>
      </tp>
      <tp>
        <v>5.6239999999999998E-2</v>
        <stp/>
        <stp>VEGA</stp>
        <stp>.SPY150515C219</stp>
        <tr r="J242" s="1"/>
      </tp>
      <tp>
        <v>0.21365999999999999</v>
        <stp/>
        <stp>VEGA</stp>
        <stp>.SPY150508P204</stp>
        <tr r="U185" s="1"/>
      </tp>
      <tp>
        <v>3.3063799999999999</v>
        <stp/>
        <stp>VEGA</stp>
        <stp>.SPY150515P219</stp>
        <tr r="U242" s="1"/>
      </tp>
      <tp>
        <v>0.22414000000000001</v>
        <stp/>
        <stp>VEGA</stp>
        <stp>.SPY150508C205</stp>
        <tr r="J186" s="1"/>
      </tp>
      <tp>
        <v>7.5590000000000004E-2</v>
        <stp/>
        <stp>VEGA</stp>
        <stp>.SPY150515C218</stp>
        <tr r="J241" s="1"/>
      </tp>
      <tp>
        <v>0.22420999999999999</v>
        <stp/>
        <stp>VEGA</stp>
        <stp>.SPY150508P205</stp>
        <tr r="U186" s="1"/>
      </tp>
      <tp>
        <v>3.30898</v>
        <stp/>
        <stp>VEGA</stp>
        <stp>.SPY150515P218</stp>
        <tr r="U241" s="1"/>
      </tp>
      <tp>
        <v>0.23266999999999999</v>
        <stp/>
        <stp>VEGA</stp>
        <stp>.SPY150508C206</stp>
        <tr r="J187" s="1"/>
      </tp>
      <tp>
        <v>0.23286999999999999</v>
        <stp/>
        <stp>VEGA</stp>
        <stp>.SPY150508P206</stp>
        <tr r="U187" s="1"/>
      </tp>
      <tp>
        <v>0.23874000000000001</v>
        <stp/>
        <stp>VEGA</stp>
        <stp>.SPY150508C207</stp>
        <tr r="J188" s="1"/>
      </tp>
      <tp>
        <v>0.23898</v>
        <stp/>
        <stp>VEGA</stp>
        <stp>.SPY150508P207</stp>
        <tr r="U188" s="1"/>
      </tp>
      <tp>
        <v>0.13444</v>
        <stp/>
        <stp>VEGA</stp>
        <stp>.SPY150501C201</stp>
        <tr r="J140" s="1"/>
      </tp>
      <tp>
        <v>0.24152999999999999</v>
        <stp/>
        <stp>VEGA</stp>
        <stp>.SPY150508C208</stp>
        <tr r="J189" s="1"/>
      </tp>
      <tp>
        <v>0.15687999999999999</v>
        <stp/>
        <stp>VEGA</stp>
        <stp>.SPY150515C215</stp>
        <tr r="J238" s="1"/>
      </tp>
      <tp t="s">
        <v>N/A</v>
        <stp/>
        <stp>VEGA</stp>
        <stp>.SPY150522C222</stp>
        <tr r="J287" s="1"/>
      </tp>
      <tp>
        <v>0.13930999999999999</v>
        <stp/>
        <stp>VEGA</stp>
        <stp>.SPY150501P201</stp>
        <tr r="U140" s="1"/>
      </tp>
      <tp>
        <v>0.24167</v>
        <stp/>
        <stp>VEGA</stp>
        <stp>.SPY150508P208</stp>
        <tr r="U189" s="1"/>
      </tp>
      <tp>
        <v>0.1358</v>
        <stp/>
        <stp>VEGA</stp>
        <stp>.SPY150515P215</stp>
        <tr r="U238" s="1"/>
      </tp>
      <tp t="s">
        <v>N/A</v>
        <stp/>
        <stp>VEGA</stp>
        <stp>.SPY150522P222</stp>
        <tr r="U287" s="1"/>
      </tp>
      <tp>
        <v>0.11924999999999999</v>
        <stp/>
        <stp>VEGA</stp>
        <stp>.SPY150501C200</stp>
        <tr r="J139" s="1"/>
      </tp>
      <tp>
        <v>0.24013000000000001</v>
        <stp/>
        <stp>VEGA</stp>
        <stp>.SPY150508C209</stp>
        <tr r="J190" s="1"/>
      </tp>
      <tp>
        <v>0.18653</v>
        <stp/>
        <stp>VEGA</stp>
        <stp>.SPY150515C214</stp>
        <tr r="J237" s="1"/>
      </tp>
      <tp t="s">
        <v>N/A</v>
        <stp/>
        <stp>VEGA</stp>
        <stp>.SPY150522C223</stp>
        <tr r="J288" s="1"/>
      </tp>
      <tp>
        <v>0.12606999999999999</v>
        <stp/>
        <stp>VEGA</stp>
        <stp>.SPY150501P200</stp>
        <tr r="U139" s="1"/>
      </tp>
      <tp>
        <v>0.23998</v>
        <stp/>
        <stp>VEGA</stp>
        <stp>.SPY150508P209</stp>
        <tr r="U190" s="1"/>
      </tp>
      <tp>
        <v>0.17276</v>
        <stp/>
        <stp>VEGA</stp>
        <stp>.SPY150515P214</stp>
        <tr r="U237" s="1"/>
      </tp>
      <tp t="s">
        <v>N/A</v>
        <stp/>
        <stp>VEGA</stp>
        <stp>.SPY150522P223</stp>
        <tr r="U288" s="1"/>
      </tp>
      <tp>
        <v>0.16422999999999999</v>
        <stp/>
        <stp>VEGA</stp>
        <stp>.SPY150501C203</stp>
        <tr r="J142" s="1"/>
      </tp>
      <tp>
        <v>9.7930000000000003E-2</v>
        <stp/>
        <stp>VEGA</stp>
        <stp>.SPY150515C217</stp>
        <tr r="J240" s="1"/>
      </tp>
      <tp>
        <v>6.1789999999999998E-2</v>
        <stp/>
        <stp>VEGA</stp>
        <stp>.SPY150522C220</stp>
        <tr r="J285" s="1"/>
      </tp>
      <tp>
        <v>0.16689000000000001</v>
        <stp/>
        <stp>VEGA</stp>
        <stp>.SPY150501P203</stp>
        <tr r="U142" s="1"/>
      </tp>
      <tp>
        <v>4.4209999999999999E-2</v>
        <stp/>
        <stp>VEGA</stp>
        <stp>.SPY150515P217</stp>
        <tr r="U240" s="1"/>
      </tp>
      <tp>
        <v>3.9116</v>
        <stp/>
        <stp>VEGA</stp>
        <stp>.SPY150522P220</stp>
        <tr r="U285" s="1"/>
      </tp>
      <tp>
        <v>0.14974000000000001</v>
        <stp/>
        <stp>VEGA</stp>
        <stp>.SPY150501C202</stp>
        <tr r="J141" s="1"/>
      </tp>
      <tp>
        <v>0.12667</v>
        <stp/>
        <stp>VEGA</stp>
        <stp>.SPY150515C216</stp>
        <tr r="J239" s="1"/>
      </tp>
      <tp t="s">
        <v>N/A</v>
        <stp/>
        <stp>VEGA</stp>
        <stp>.SPY150522C221</stp>
        <tr r="J286" s="1"/>
      </tp>
      <tp>
        <v>0.15326000000000001</v>
        <stp/>
        <stp>VEGA</stp>
        <stp>.SPY150501P202</stp>
        <tr r="U141" s="1"/>
      </tp>
      <tp>
        <v>9.1660000000000005E-2</v>
        <stp/>
        <stp>VEGA</stp>
        <stp>.SPY150515P216</stp>
        <tr r="U239" s="1"/>
      </tp>
      <tp t="s">
        <v>N/A</v>
        <stp/>
        <stp>VEGA</stp>
        <stp>.SPY150522P221</stp>
        <tr r="U286" s="1"/>
      </tp>
      <tp>
        <v>0.19084999999999999</v>
        <stp/>
        <stp>VEGA</stp>
        <stp>.SPY150501C205</stp>
        <tr r="J144" s="1"/>
      </tp>
      <tp>
        <v>0.25015999999999999</v>
        <stp/>
        <stp>VEGA</stp>
        <stp>.SPY150515C211</stp>
        <tr r="J234" s="1"/>
      </tp>
      <tp t="s">
        <v>N/A</v>
        <stp/>
        <stp>VEGA</stp>
        <stp>.SPY150522C226</stp>
        <tr r="J291" s="1"/>
      </tp>
      <tp>
        <v>0.19198000000000001</v>
        <stp/>
        <stp>VEGA</stp>
        <stp>.SPY150501P205</stp>
        <tr r="U144" s="1"/>
      </tp>
      <tp>
        <v>0.24757000000000001</v>
        <stp/>
        <stp>VEGA</stp>
        <stp>.SPY150515P211</stp>
        <tr r="U234" s="1"/>
      </tp>
      <tp t="s">
        <v>N/A</v>
        <stp/>
        <stp>VEGA</stp>
        <stp>.SPY150522P226</stp>
        <tr r="U291" s="1"/>
      </tp>
      <tp>
        <v>0.17824000000000001</v>
        <stp/>
        <stp>VEGA</stp>
        <stp>.SPY150501C204</stp>
        <tr r="J143" s="1"/>
      </tp>
      <tp>
        <v>0.26067000000000001</v>
        <stp/>
        <stp>VEGA</stp>
        <stp>.SPY150515C210</stp>
        <tr r="J233" s="1"/>
      </tp>
      <tp t="s">
        <v>N/A</v>
        <stp/>
        <stp>VEGA</stp>
        <stp>.SPY150522C227</stp>
        <tr r="J292" s="1"/>
      </tp>
      <tp>
        <v>0.18003</v>
        <stp/>
        <stp>VEGA</stp>
        <stp>.SPY150501P204</stp>
        <tr r="U143" s="1"/>
      </tp>
      <tp>
        <v>0.25972000000000001</v>
        <stp/>
        <stp>VEGA</stp>
        <stp>.SPY150515P210</stp>
        <tr r="U233" s="1"/>
      </tp>
      <tp t="s">
        <v>N/A</v>
        <stp/>
        <stp>VEGA</stp>
        <stp>.SPY150522P227</stp>
        <tr r="U292" s="1"/>
      </tp>
      <tp>
        <v>0.20905000000000001</v>
        <stp/>
        <stp>VEGA</stp>
        <stp>.SPY150501C207</stp>
        <tr r="J146" s="1"/>
      </tp>
      <tp>
        <v>0.21301</v>
        <stp/>
        <stp>VEGA</stp>
        <stp>.SPY150515C213</stp>
        <tr r="J236" s="1"/>
      </tp>
      <tp t="s">
        <v>N/A</v>
        <stp/>
        <stp>VEGA</stp>
        <stp>.SPY150522C224</stp>
        <tr r="J289" s="1"/>
      </tp>
      <tp>
        <v>0.20932999999999999</v>
        <stp/>
        <stp>VEGA</stp>
        <stp>.SPY150501P207</stp>
        <tr r="U146" s="1"/>
      </tp>
      <tp>
        <v>0.20441999999999999</v>
        <stp/>
        <stp>VEGA</stp>
        <stp>.SPY150515P213</stp>
        <tr r="U236" s="1"/>
      </tp>
      <tp t="s">
        <v>N/A</v>
        <stp/>
        <stp>VEGA</stp>
        <stp>.SPY150522P224</stp>
        <tr r="U289" s="1"/>
      </tp>
      <tp>
        <v>0.20157</v>
        <stp/>
        <stp>VEGA</stp>
        <stp>.SPY150501C206</stp>
        <tr r="J145" s="1"/>
      </tp>
      <tp>
        <v>0.23415</v>
        <stp/>
        <stp>VEGA</stp>
        <stp>.SPY150515C212</stp>
        <tr r="J235" s="1"/>
      </tp>
      <tp>
        <v>2.3779999999999999E-2</v>
        <stp/>
        <stp>VEGA</stp>
        <stp>.SPY150522C225</stp>
        <tr r="J290" s="1"/>
      </tp>
      <tp>
        <v>0.20208000000000001</v>
        <stp/>
        <stp>VEGA</stp>
        <stp>.SPY150501P206</stp>
        <tr r="U145" s="1"/>
      </tp>
      <tp>
        <v>0.22938</v>
        <stp/>
        <stp>VEGA</stp>
        <stp>.SPY150515P212</stp>
        <tr r="U235" s="1"/>
      </tp>
      <tp>
        <v>3.8961999999999999</v>
        <stp/>
        <stp>VEGA</stp>
        <stp>.SPY150522P225</stp>
        <tr r="U290" s="1"/>
      </tp>
      <tp t="s">
        <v>N/A</v>
        <stp/>
        <stp>VEGA</stp>
        <stp>.SPY150522C218</stp>
        <tr r="J283" s="1"/>
      </tp>
      <tp t="s">
        <v>N/A</v>
        <stp/>
        <stp>VEGA</stp>
        <stp>.SPY150522P218</stp>
        <tr r="U283" s="1"/>
      </tp>
      <tp t="s">
        <v>N/A</v>
        <stp/>
        <stp>VEGA</stp>
        <stp>.SPY150522C219</stp>
        <tr r="J284" s="1"/>
      </tp>
      <tp t="s">
        <v>N/A</v>
        <stp/>
        <stp>VEGA</stp>
        <stp>.SPY150522P219</stp>
        <tr r="U284" s="1"/>
      </tp>
      <tp>
        <v>1.1849999999999999E-2</v>
        <stp/>
        <stp>VEGA</stp>
        <stp>.SPY150515C229</stp>
        <tr r="J252" s="1"/>
      </tp>
      <tp>
        <v>0</v>
        <stp/>
        <stp>VEGA</stp>
        <stp>.SPY150515P229</stp>
        <tr r="U252" s="1"/>
      </tp>
      <tp>
        <v>1.1939999999999999E-2</v>
        <stp/>
        <stp>VEGA</stp>
        <stp>.SPY150515C228</stp>
        <tr r="J251" s="1"/>
      </tp>
      <tp>
        <v>0</v>
        <stp/>
        <stp>VEGA</stp>
        <stp>.SPY150515P228</stp>
        <tr r="U251" s="1"/>
      </tp>
      <tp>
        <v>1.6299999999999999E-2</v>
        <stp/>
        <stp>VEGA</stp>
        <stp>.SPY150515C225</stp>
        <tr r="J248" s="1"/>
      </tp>
      <tp>
        <v>0.26162999999999997</v>
        <stp/>
        <stp>VEGA</stp>
        <stp>.SPY150522C212</stp>
        <tr r="J277" s="1"/>
      </tp>
      <tp>
        <v>0</v>
        <stp/>
        <stp>VEGA</stp>
        <stp>.SPY150515P225</stp>
        <tr r="U248" s="1"/>
      </tp>
      <tp>
        <v>0.25541999999999998</v>
        <stp/>
        <stp>VEGA</stp>
        <stp>.SPY150522P212</stp>
        <tr r="U277" s="1"/>
      </tp>
      <tp>
        <v>1.9820000000000001E-2</v>
        <stp/>
        <stp>VEGA</stp>
        <stp>.SPY150515C224</stp>
        <tr r="J247" s="1"/>
      </tp>
      <tp>
        <v>0.24246000000000001</v>
        <stp/>
        <stp>VEGA</stp>
        <stp>.SPY150522C213</stp>
        <tr r="J278" s="1"/>
      </tp>
      <tp>
        <v>3.2933699999999999</v>
        <stp/>
        <stp>VEGA</stp>
        <stp>.SPY150515P224</stp>
        <tr r="U247" s="1"/>
      </tp>
      <tp>
        <v>0.23135</v>
        <stp/>
        <stp>VEGA</stp>
        <stp>.SPY150522P213</stp>
        <tr r="U278" s="1"/>
      </tp>
      <tp>
        <v>1.2330000000000001E-2</v>
        <stp/>
        <stp>VEGA</stp>
        <stp>.SPY150515C227</stp>
        <tr r="J250" s="1"/>
      </tp>
      <tp>
        <v>0.28494000000000003</v>
        <stp/>
        <stp>VEGA</stp>
        <stp>.SPY150522C210</stp>
        <tr r="J275" s="1"/>
      </tp>
      <tp>
        <v>0</v>
        <stp/>
        <stp>VEGA</stp>
        <stp>.SPY150515P227</stp>
        <tr r="U250" s="1"/>
      </tp>
      <tp>
        <v>0.28366000000000002</v>
        <stp/>
        <stp>VEGA</stp>
        <stp>.SPY150522P210</stp>
        <tr r="U275" s="1"/>
      </tp>
      <tp>
        <v>1.274E-2</v>
        <stp/>
        <stp>VEGA</stp>
        <stp>.SPY150515C226</stp>
        <tr r="J249" s="1"/>
      </tp>
      <tp>
        <v>0.27572999999999998</v>
        <stp/>
        <stp>VEGA</stp>
        <stp>.SPY150522C211</stp>
        <tr r="J276" s="1"/>
      </tp>
      <tp>
        <v>0</v>
        <stp/>
        <stp>VEGA</stp>
        <stp>.SPY150515P226</stp>
        <tr r="U249" s="1"/>
      </tp>
      <tp>
        <v>0.27267000000000002</v>
        <stp/>
        <stp>VEGA</stp>
        <stp>.SPY150522P211</stp>
        <tr r="U276" s="1"/>
      </tp>
      <tp>
        <v>3.3660000000000002E-2</v>
        <stp/>
        <stp>VEGA</stp>
        <stp>.SPY150515C221</stp>
        <tr r="J244" s="1"/>
      </tp>
      <tp>
        <v>0.15795000000000001</v>
        <stp/>
        <stp>VEGA</stp>
        <stp>.SPY150522C216</stp>
        <tr r="J281" s="1"/>
      </tp>
      <tp>
        <v>0</v>
        <stp/>
        <stp>VEGA</stp>
        <stp>.SPY150515P221</stp>
        <tr r="U244" s="1"/>
      </tp>
      <tp>
        <v>0.11158</v>
        <stp/>
        <stp>VEGA</stp>
        <stp>.SPY150522P216</stp>
        <tr r="U281" s="1"/>
      </tp>
      <tp>
        <v>4.4119999999999999E-2</v>
        <stp/>
        <stp>VEGA</stp>
        <stp>.SPY150515C220</stp>
        <tr r="J243" s="1"/>
      </tp>
      <tp t="s">
        <v>N/A</v>
        <stp/>
        <stp>VEGA</stp>
        <stp>.SPY150522C217</stp>
        <tr r="J282" s="1"/>
      </tp>
      <tp>
        <v>3.3037800000000002</v>
        <stp/>
        <stp>VEGA</stp>
        <stp>.SPY150515P220</stp>
        <tr r="U243" s="1"/>
      </tp>
      <tp t="s">
        <v>N/A</v>
        <stp/>
        <stp>VEGA</stp>
        <stp>.SPY150522P217</stp>
        <tr r="U282" s="1"/>
      </tp>
      <tp>
        <v>2.3400000000000001E-2</v>
        <stp/>
        <stp>VEGA</stp>
        <stp>.SPY150515C223</stp>
        <tr r="J246" s="1"/>
      </tp>
      <tp>
        <v>0.21775</v>
        <stp/>
        <stp>VEGA</stp>
        <stp>.SPY150522C214</stp>
        <tr r="J279" s="1"/>
      </tp>
      <tp>
        <v>3.2959800000000001</v>
        <stp/>
        <stp>VEGA</stp>
        <stp>.SPY150515P223</stp>
        <tr r="U246" s="1"/>
      </tp>
      <tp>
        <v>0.2</v>
        <stp/>
        <stp>VEGA</stp>
        <stp>.SPY150522P214</stp>
        <tr r="U279" s="1"/>
      </tp>
      <tp>
        <v>2.7089999999999999E-2</v>
        <stp/>
        <stp>VEGA</stp>
        <stp>.SPY150515C222</stp>
        <tr r="J245" s="1"/>
      </tp>
      <tp>
        <v>0.18904000000000001</v>
        <stp/>
        <stp>VEGA</stp>
        <stp>.SPY150522C215</stp>
        <tr r="J280" s="1"/>
      </tp>
      <tp>
        <v>3.2985799999999998</v>
        <stp/>
        <stp>VEGA</stp>
        <stp>.SPY150515P222</stp>
        <tr r="U245" s="1"/>
      </tp>
      <tp>
        <v>0.16051000000000001</v>
        <stp/>
        <stp>VEGA</stp>
        <stp>.SPY150522P215</stp>
        <tr r="U280" s="1"/>
      </tp>
      <tp t="s">
        <v>N/A</v>
        <stp/>
        <stp>VEGA</stp>
        <stp>.SPY150501C229</stp>
        <tr r="J168" s="1"/>
      </tp>
      <tp>
        <v>2.955E-2</v>
        <stp/>
        <stp>VEGA</stp>
        <stp>.SPY150508C220</stp>
        <tr r="J201" s="1"/>
      </tp>
      <tp t="s">
        <v>N/A</v>
        <stp/>
        <stp>VEGA</stp>
        <stp>.SPY150501P229</stp>
        <tr r="U168" s="1"/>
      </tp>
      <tp>
        <v>2.6957200000000001</v>
        <stp/>
        <stp>VEGA</stp>
        <stp>.SPY150508P220</stp>
        <tr r="U201" s="1"/>
      </tp>
      <tp t="s">
        <v>N/A</v>
        <stp/>
        <stp>VEGA</stp>
        <stp>.SPY150501C228</stp>
        <tr r="J167" s="1"/>
      </tp>
      <tp t="s">
        <v>N/A</v>
        <stp/>
        <stp>VEGA</stp>
        <stp>.SPY150508C221</stp>
        <tr r="J202" s="1"/>
      </tp>
      <tp t="s">
        <v>N/A</v>
        <stp/>
        <stp>VEGA</stp>
        <stp>.SPY150501P228</stp>
        <tr r="U167" s="1"/>
      </tp>
      <tp t="s">
        <v>N/A</v>
        <stp/>
        <stp>VEGA</stp>
        <stp>.SPY150508P221</stp>
        <tr r="U202" s="1"/>
      </tp>
      <tp t="s">
        <v>N/A</v>
        <stp/>
        <stp>VEGA</stp>
        <stp>.SPY150508C222</stp>
        <tr r="J203" s="1"/>
      </tp>
      <tp>
        <v>0.29083999999999999</v>
        <stp/>
        <stp>VEGA</stp>
        <stp>.SPY150522C208</stp>
        <tr r="J273" s="1"/>
      </tp>
      <tp t="s">
        <v>N/A</v>
        <stp/>
        <stp>VEGA</stp>
        <stp>.SPY150508P222</stp>
        <tr r="U203" s="1"/>
      </tp>
      <tp>
        <v>0.29100999999999999</v>
        <stp/>
        <stp>VEGA</stp>
        <stp>.SPY150522P208</stp>
        <tr r="U273" s="1"/>
      </tp>
      <tp t="s">
        <v>N/A</v>
        <stp/>
        <stp>VEGA</stp>
        <stp>.SPY150508C223</stp>
        <tr r="J204" s="1"/>
      </tp>
      <tp>
        <v>0.28977000000000003</v>
        <stp/>
        <stp>VEGA</stp>
        <stp>.SPY150522C209</stp>
        <tr r="J274" s="1"/>
      </tp>
      <tp t="s">
        <v>N/A</v>
        <stp/>
        <stp>VEGA</stp>
        <stp>.SPY150508P223</stp>
        <tr r="U204" s="1"/>
      </tp>
      <tp>
        <v>0.28948000000000002</v>
        <stp/>
        <stp>VEGA</stp>
        <stp>.SPY150522P209</stp>
        <tr r="U274" s="1"/>
      </tp>
      <tp t="s">
        <v>N/A</v>
        <stp/>
        <stp>VEGA</stp>
        <stp>.SPY150508C224</stp>
        <tr r="J205" s="1"/>
      </tp>
      <tp t="s">
        <v>N/A</v>
        <stp/>
        <stp>VEGA</stp>
        <stp>.SPY150508P224</stp>
        <tr r="U205" s="1"/>
      </tp>
      <tp>
        <v>9.1400000000000006E-3</v>
        <stp/>
        <stp>VEGA</stp>
        <stp>.SPY150508C225</stp>
        <tr r="J206" s="1"/>
      </tp>
      <tp>
        <v>0</v>
        <stp/>
        <stp>VEGA</stp>
        <stp>.SPY150508P225</stp>
        <tr r="U206" s="1"/>
      </tp>
      <tp t="s">
        <v>N/A</v>
        <stp/>
        <stp>VEGA</stp>
        <stp>.SPY150508C226</stp>
        <tr r="J207" s="1"/>
      </tp>
      <tp t="s">
        <v>N/A</v>
        <stp/>
        <stp>VEGA</stp>
        <stp>.SPY150508P226</stp>
        <tr r="U207" s="1"/>
      </tp>
      <tp t="s">
        <v>N/A</v>
        <stp/>
        <stp>VEGA</stp>
        <stp>.SPY150508C227</stp>
        <tr r="J208" s="1"/>
      </tp>
      <tp t="s">
        <v>N/A</v>
        <stp/>
        <stp>VEGA</stp>
        <stp>.SPY150508P227</stp>
        <tr r="U208" s="1"/>
      </tp>
      <tp t="s">
        <v>N/A</v>
        <stp/>
        <stp>VEGA</stp>
        <stp>.SPY150501C221</stp>
        <tr r="J160" s="1"/>
      </tp>
      <tp t="s">
        <v>N/A</v>
        <stp/>
        <stp>VEGA</stp>
        <stp>.SPY150508C228</stp>
        <tr r="J209" s="1"/>
      </tp>
      <tp>
        <v>0.24872</v>
        <stp/>
        <stp>VEGA</stp>
        <stp>.SPY150522C202</stp>
        <tr r="J267" s="1"/>
      </tp>
      <tp t="s">
        <v>N/A</v>
        <stp/>
        <stp>VEGA</stp>
        <stp>.SPY150501P221</stp>
        <tr r="U160" s="1"/>
      </tp>
      <tp t="s">
        <v>N/A</v>
        <stp/>
        <stp>VEGA</stp>
        <stp>.SPY150508P228</stp>
        <tr r="U209" s="1"/>
      </tp>
      <tp>
        <v>0.24798000000000001</v>
        <stp/>
        <stp>VEGA</stp>
        <stp>.SPY150522P202</stp>
        <tr r="U267" s="1"/>
      </tp>
      <tp>
        <v>1.6539999999999999E-2</v>
        <stp/>
        <stp>VEGA</stp>
        <stp>.SPY150501C220</stp>
        <tr r="J159" s="1"/>
      </tp>
      <tp t="s">
        <v>N/A</v>
        <stp/>
        <stp>VEGA</stp>
        <stp>.SPY150508C229</stp>
        <tr r="J210" s="1"/>
      </tp>
      <tp>
        <v>0.25927</v>
        <stp/>
        <stp>VEGA</stp>
        <stp>.SPY150522C203</stp>
        <tr r="J268" s="1"/>
      </tp>
      <tp>
        <v>2.0874199999999998</v>
        <stp/>
        <stp>VEGA</stp>
        <stp>.SPY150501P220</stp>
        <tr r="U159" s="1"/>
      </tp>
      <tp t="s">
        <v>N/A</v>
        <stp/>
        <stp>VEGA</stp>
        <stp>.SPY150508P229</stp>
        <tr r="U210" s="1"/>
      </tp>
      <tp>
        <v>0.25884000000000001</v>
        <stp/>
        <stp>VEGA</stp>
        <stp>.SPY150522P203</stp>
        <tr r="U268" s="1"/>
      </tp>
      <tp t="s">
        <v>N/A</v>
        <stp/>
        <stp>VEGA</stp>
        <stp>.SPY150501C223</stp>
        <tr r="J162" s="1"/>
      </tp>
      <tp>
        <v>0.22578999999999999</v>
        <stp/>
        <stp>VEGA</stp>
        <stp>.SPY150522C200</stp>
        <tr r="J265" s="1"/>
      </tp>
      <tp t="s">
        <v>N/A</v>
        <stp/>
        <stp>VEGA</stp>
        <stp>.SPY150501P223</stp>
        <tr r="U162" s="1"/>
      </tp>
      <tp>
        <v>0.22458</v>
        <stp/>
        <stp>VEGA</stp>
        <stp>.SPY150522P200</stp>
        <tr r="U265" s="1"/>
      </tp>
      <tp t="s">
        <v>N/A</v>
        <stp/>
        <stp>VEGA</stp>
        <stp>.SPY150501C222</stp>
        <tr r="J161" s="1"/>
      </tp>
      <tp>
        <v>0.2374</v>
        <stp/>
        <stp>VEGA</stp>
        <stp>.SPY150522C201</stp>
        <tr r="J266" s="1"/>
      </tp>
      <tp t="s">
        <v>N/A</v>
        <stp/>
        <stp>VEGA</stp>
        <stp>.SPY150501P222</stp>
        <tr r="U161" s="1"/>
      </tp>
      <tp>
        <v>0.23646</v>
        <stp/>
        <stp>VEGA</stp>
        <stp>.SPY150522P201</stp>
        <tr r="U266" s="1"/>
      </tp>
      <tp>
        <v>8.0400000000000003E-3</v>
        <stp/>
        <stp>VEGA</stp>
        <stp>.SPY150501C225</stp>
        <tr r="J164" s="1"/>
      </tp>
      <tp>
        <v>0.28414</v>
        <stp/>
        <stp>VEGA</stp>
        <stp>.SPY150522C206</stp>
        <tr r="J271" s="1"/>
      </tp>
      <tp>
        <v>2.0792099999999998</v>
        <stp/>
        <stp>VEGA</stp>
        <stp>.SPY150501P225</stp>
        <tr r="U164" s="1"/>
      </tp>
      <tp>
        <v>0.28427999999999998</v>
        <stp/>
        <stp>VEGA</stp>
        <stp>.SPY150522P206</stp>
        <tr r="U271" s="1"/>
      </tp>
      <tp t="s">
        <v>N/A</v>
        <stp/>
        <stp>VEGA</stp>
        <stp>.SPY150501C224</stp>
        <tr r="J163" s="1"/>
      </tp>
      <tp>
        <v>0.28876000000000002</v>
        <stp/>
        <stp>VEGA</stp>
        <stp>.SPY150522C207</stp>
        <tr r="J272" s="1"/>
      </tp>
      <tp t="s">
        <v>N/A</v>
        <stp/>
        <stp>VEGA</stp>
        <stp>.SPY150501P224</stp>
        <tr r="U163" s="1"/>
      </tp>
      <tp>
        <v>0.28904999999999997</v>
        <stp/>
        <stp>VEGA</stp>
        <stp>.SPY150522P207</stp>
        <tr r="U272" s="1"/>
      </tp>
      <tp t="s">
        <v>N/A</v>
        <stp/>
        <stp>VEGA</stp>
        <stp>.SPY150501C227</stp>
        <tr r="J166" s="1"/>
      </tp>
      <tp>
        <v>0.26896999999999999</v>
        <stp/>
        <stp>VEGA</stp>
        <stp>.SPY150522C204</stp>
        <tr r="J269" s="1"/>
      </tp>
      <tp t="s">
        <v>N/A</v>
        <stp/>
        <stp>VEGA</stp>
        <stp>.SPY150501P227</stp>
        <tr r="U166" s="1"/>
      </tp>
      <tp>
        <v>0.26868999999999998</v>
        <stp/>
        <stp>VEGA</stp>
        <stp>.SPY150522P204</stp>
        <tr r="U269" s="1"/>
      </tp>
      <tp t="s">
        <v>N/A</v>
        <stp/>
        <stp>VEGA</stp>
        <stp>.SPY150501C226</stp>
        <tr r="J165" s="1"/>
      </tp>
      <tp>
        <v>0.27745999999999998</v>
        <stp/>
        <stp>VEGA</stp>
        <stp>.SPY150522C205</stp>
        <tr r="J270" s="1"/>
      </tp>
      <tp t="s">
        <v>N/A</v>
        <stp/>
        <stp>VEGA</stp>
        <stp>.SPY150501P226</stp>
        <tr r="U165" s="1"/>
      </tp>
      <tp>
        <v>0.27733000000000002</v>
        <stp/>
        <stp>VEGA</stp>
        <stp>.SPY150522P205</stp>
        <tr r="U270" s="1"/>
      </tp>
      <tp>
        <v>0.10445</v>
        <stp/>
        <stp>VEGA</stp>
        <stp>.SPY150501C199</stp>
        <tr r="J138" s="1"/>
      </tp>
      <tp>
        <v>5.484E-2</v>
        <stp/>
        <stp>VEGA</stp>
        <stp>.SPY150508C190</stp>
        <tr r="J171" s="1"/>
      </tp>
      <tp>
        <v>0.11317000000000001</v>
        <stp/>
        <stp>VEGA</stp>
        <stp>.SPY150501P199</stp>
        <tr r="U138" s="1"/>
      </tp>
      <tp>
        <v>6.3769999999999993E-2</v>
        <stp/>
        <stp>VEGA</stp>
        <stp>.SPY150508P190</stp>
        <tr r="U171" s="1"/>
      </tp>
      <tp>
        <v>9.0010000000000007E-2</v>
        <stp/>
        <stp>VEGA</stp>
        <stp>.SPY150501C198</stp>
        <tr r="J137" s="1"/>
      </tp>
      <tp>
        <v>5.9679999999999997E-2</v>
        <stp/>
        <stp>VEGA</stp>
        <stp>.SPY150508C191</stp>
        <tr r="J172" s="1"/>
      </tp>
      <tp>
        <v>0.10091</v>
        <stp/>
        <stp>VEGA</stp>
        <stp>.SPY150501P198</stp>
        <tr r="U137" s="1"/>
      </tp>
      <tp>
        <v>7.0519999999999999E-2</v>
        <stp/>
        <stp>VEGA</stp>
        <stp>.SPY150508P191</stp>
        <tr r="U172" s="1"/>
      </tp>
      <tp>
        <v>6.744E-2</v>
        <stp/>
        <stp>VEGA</stp>
        <stp>.SPY150508C192</stp>
        <tr r="J173" s="1"/>
      </tp>
      <tp>
        <v>7.7909999999999993E-2</v>
        <stp/>
        <stp>VEGA</stp>
        <stp>.SPY150508P192</stp>
        <tr r="U173" s="1"/>
      </tp>
      <tp>
        <v>7.8259999999999996E-2</v>
        <stp/>
        <stp>VEGA</stp>
        <stp>.SPY150508C193</stp>
        <tr r="J174" s="1"/>
      </tp>
      <tp>
        <v>8.6410000000000001E-2</v>
        <stp/>
        <stp>VEGA</stp>
        <stp>.SPY150508P193</stp>
        <tr r="U174" s="1"/>
      </tp>
      <tp>
        <v>8.6809999999999998E-2</v>
        <stp/>
        <stp>VEGA</stp>
        <stp>.SPY150508C194</stp>
        <tr r="J175" s="1"/>
      </tp>
      <tp>
        <v>9.5369999999999996E-2</v>
        <stp/>
        <stp>VEGA</stp>
        <stp>.SPY150508P194</stp>
        <tr r="U175" s="1"/>
      </tp>
      <tp>
        <v>9.8390000000000005E-2</v>
        <stp/>
        <stp>VEGA</stp>
        <stp>.SPY150508C195</stp>
        <tr r="J176" s="1"/>
      </tp>
      <tp>
        <v>0.10521</v>
        <stp/>
        <stp>VEGA</stp>
        <stp>.SPY150508P195</stp>
        <tr r="U176" s="1"/>
      </tp>
      <tp>
        <v>0.10907</v>
        <stp/>
        <stp>VEGA</stp>
        <stp>.SPY150508C196</stp>
        <tr r="J177" s="1"/>
      </tp>
      <tp>
        <v>0.11494</v>
        <stp/>
        <stp>VEGA</stp>
        <stp>.SPY150508P196</stp>
        <tr r="U177" s="1"/>
      </tp>
      <tp>
        <v>0.12358</v>
        <stp/>
        <stp>VEGA</stp>
        <stp>.SPY150508C197</stp>
        <tr r="J178" s="1"/>
      </tp>
      <tp>
        <v>0.12659000000000001</v>
        <stp/>
        <stp>VEGA</stp>
        <stp>.SPY150508P197</stp>
        <tr r="U178" s="1"/>
      </tp>
      <tp>
        <v>0</v>
        <stp/>
        <stp>VEGA</stp>
        <stp>.SPY150501C191</stp>
        <tr r="J130" s="1"/>
      </tp>
      <tp>
        <v>0.1356</v>
        <stp/>
        <stp>VEGA</stp>
        <stp>.SPY150508C198</stp>
        <tr r="J179" s="1"/>
      </tp>
      <tp>
        <v>4.1500000000000002E-2</v>
        <stp/>
        <stp>VEGA</stp>
        <stp>.SPY150501P191</stp>
        <tr r="U130" s="1"/>
      </tp>
      <tp>
        <v>0.13822000000000001</v>
        <stp/>
        <stp>VEGA</stp>
        <stp>.SPY150508P198</stp>
        <tr r="U179" s="1"/>
      </tp>
      <tp>
        <v>0</v>
        <stp/>
        <stp>VEGA</stp>
        <stp>.SPY150501C190</stp>
        <tr r="J129" s="1"/>
      </tp>
      <tp>
        <v>0.14796000000000001</v>
        <stp/>
        <stp>VEGA</stp>
        <stp>.SPY150508C199</stp>
        <tr r="J180" s="1"/>
      </tp>
      <tp>
        <v>3.6549999999999999E-2</v>
        <stp/>
        <stp>VEGA</stp>
        <stp>.SPY150501P190</stp>
        <tr r="U129" s="1"/>
      </tp>
      <tp>
        <v>0.15073</v>
        <stp/>
        <stp>VEGA</stp>
        <stp>.SPY150508P199</stp>
        <tr r="U180" s="1"/>
      </tp>
      <tp>
        <v>3.4680000000000002E-2</v>
        <stp/>
        <stp>VEGA</stp>
        <stp>.SPY150501C193</stp>
        <tr r="J132" s="1"/>
      </tp>
      <tp>
        <v>5.391E-2</v>
        <stp/>
        <stp>VEGA</stp>
        <stp>.SPY150501P193</stp>
        <tr r="U132" s="1"/>
      </tp>
      <tp>
        <v>0</v>
        <stp/>
        <stp>VEGA</stp>
        <stp>.SPY150501C192</stp>
        <tr r="J131" s="1"/>
      </tp>
      <tp>
        <v>4.7309999999999998E-2</v>
        <stp/>
        <stp>VEGA</stp>
        <stp>.SPY150501P192</stp>
        <tr r="U131" s="1"/>
      </tp>
      <tp>
        <v>5.6800000000000003E-2</v>
        <stp/>
        <stp>VEGA</stp>
        <stp>.SPY150501C195</stp>
        <tr r="J134" s="1"/>
      </tp>
      <tp>
        <v>7.0470000000000005E-2</v>
        <stp/>
        <stp>VEGA</stp>
        <stp>.SPY150501P195</stp>
        <tr r="U134" s="1"/>
      </tp>
      <tp>
        <v>4.1329999999999999E-2</v>
        <stp/>
        <stp>VEGA</stp>
        <stp>.SPY150501C194</stp>
        <tr r="J133" s="1"/>
      </tp>
      <tp>
        <v>6.123E-2</v>
        <stp/>
        <stp>VEGA</stp>
        <stp>.SPY150501P194</stp>
        <tr r="U133" s="1"/>
      </tp>
      <tp>
        <v>7.7079999999999996E-2</v>
        <stp/>
        <stp>VEGA</stp>
        <stp>.SPY150501C197</stp>
        <tr r="J136" s="1"/>
      </tp>
      <tp>
        <v>9.0090000000000003E-2</v>
        <stp/>
        <stp>VEGA</stp>
        <stp>.SPY150501P197</stp>
        <tr r="U136" s="1"/>
      </tp>
      <tp>
        <v>6.5729999999999997E-2</v>
        <stp/>
        <stp>VEGA</stp>
        <stp>.SPY150501C196</stp>
        <tr r="J135" s="1"/>
      </tp>
      <tp>
        <v>7.9530000000000003E-2</v>
        <stp/>
        <stp>VEGA</stp>
        <stp>.SPY150501P196</stp>
        <tr r="U135" s="1"/>
      </tp>
      <tp>
        <v>0.18314</v>
        <stp/>
        <stp>VEGA</stp>
        <stp>.SPY150515C199</stp>
        <tr r="J222" s="1"/>
      </tp>
      <tp>
        <v>0.18345</v>
        <stp/>
        <stp>VEGA</stp>
        <stp>.SPY150515P199</stp>
        <tr r="U222" s="1"/>
      </tp>
      <tp>
        <v>0.16919999999999999</v>
        <stp/>
        <stp>VEGA</stp>
        <stp>.SPY150515C198</stp>
        <tr r="J221" s="1"/>
      </tp>
      <tp>
        <v>0.17126</v>
        <stp/>
        <stp>VEGA</stp>
        <stp>.SPY150515P198</stp>
        <tr r="U221" s="1"/>
      </tp>
      <tp>
        <v>0.13289999999999999</v>
        <stp/>
        <stp>VEGA</stp>
        <stp>.SPY150515C195</stp>
        <tr r="J218" s="1"/>
      </tp>
      <tp>
        <v>0.13758999999999999</v>
        <stp/>
        <stp>VEGA</stp>
        <stp>.SPY150515P195</stp>
        <tr r="U218" s="1"/>
      </tp>
      <tp>
        <v>0.12263</v>
        <stp/>
        <stp>VEGA</stp>
        <stp>.SPY150515C194</stp>
        <tr r="J217" s="1"/>
      </tp>
      <tp>
        <v>0.12690000000000001</v>
        <stp/>
        <stp>VEGA</stp>
        <stp>.SPY150515P194</stp>
        <tr r="U217" s="1"/>
      </tp>
      <tp>
        <v>0.15795999999999999</v>
        <stp/>
        <stp>VEGA</stp>
        <stp>.SPY150515C197</stp>
        <tr r="J220" s="1"/>
      </tp>
      <tp>
        <v>0.15967999999999999</v>
        <stp/>
        <stp>VEGA</stp>
        <stp>.SPY150515P197</stp>
        <tr r="U220" s="1"/>
      </tp>
      <tp>
        <v>0.14610000000000001</v>
        <stp/>
        <stp>VEGA</stp>
        <stp>.SPY150515C196</stp>
        <tr r="J219" s="1"/>
      </tp>
      <tp>
        <v>0.14777000000000001</v>
        <stp/>
        <stp>VEGA</stp>
        <stp>.SPY150515P196</stp>
        <tr r="U219" s="1"/>
      </tp>
      <tp>
        <v>9.2439999999999994E-2</v>
        <stp/>
        <stp>VEGA</stp>
        <stp>.SPY150515C191</stp>
        <tr r="J214" s="1"/>
      </tp>
      <tp>
        <v>9.9349999999999994E-2</v>
        <stp/>
        <stp>VEGA</stp>
        <stp>.SPY150515P191</stp>
        <tr r="U214" s="1"/>
      </tp>
      <tp>
        <v>8.4540000000000004E-2</v>
        <stp/>
        <stp>VEGA</stp>
        <stp>.SPY150515C190</stp>
        <tr r="J213" s="1"/>
      </tp>
      <tp>
        <v>9.1319999999999998E-2</v>
        <stp/>
        <stp>VEGA</stp>
        <stp>.SPY150515P190</stp>
        <tr r="U213" s="1"/>
      </tp>
      <tp>
        <v>0.11169</v>
        <stp/>
        <stp>VEGA</stp>
        <stp>.SPY150515C193</stp>
        <tr r="J216" s="1"/>
      </tp>
      <tp>
        <v>0.11719</v>
        <stp/>
        <stp>VEGA</stp>
        <stp>.SPY150515P193</stp>
        <tr r="U216" s="1"/>
      </tp>
      <tp>
        <v>0.10487</v>
        <stp/>
        <stp>VEGA</stp>
        <stp>.SPY150515C192</stp>
        <tr r="J215" s="1"/>
      </tp>
      <tp>
        <v>0.10784000000000001</v>
        <stp/>
        <stp>VEGA</stp>
        <stp>.SPY150515P192</stp>
        <tr r="U215" s="1"/>
      </tp>
      <tp>
        <v>0.20235</v>
        <stp/>
        <stp>VEGA</stp>
        <stp>.SPY150522C198</stp>
        <tr r="J263" s="1"/>
      </tp>
      <tp>
        <v>0.20022000000000001</v>
        <stp/>
        <stp>VEGA</stp>
        <stp>.SPY150522P198</stp>
        <tr r="U263" s="1"/>
      </tp>
      <tp>
        <v>0.21462000000000001</v>
        <stp/>
        <stp>VEGA</stp>
        <stp>.SPY150522C199</stp>
        <tr r="J264" s="1"/>
      </tp>
      <tp>
        <v>0.21279000000000001</v>
        <stp/>
        <stp>VEGA</stp>
        <stp>.SPY150522P199</stp>
        <tr r="U264" s="1"/>
      </tp>
      <tp t="s">
        <v>N/A</v>
        <stp/>
        <stp>VEGA</stp>
        <stp>.SPY150522C192</stp>
        <tr r="J257" s="1"/>
      </tp>
      <tp t="s">
        <v>N/A</v>
        <stp/>
        <stp>VEGA</stp>
        <stp>.SPY150522P192</stp>
        <tr r="U257" s="1"/>
      </tp>
      <tp t="s">
        <v>N/A</v>
        <stp/>
        <stp>VEGA</stp>
        <stp>.SPY150522C193</stp>
        <tr r="J258" s="1"/>
      </tp>
      <tp t="s">
        <v>N/A</v>
        <stp/>
        <stp>VEGA</stp>
        <stp>.SPY150522P193</stp>
        <tr r="U258" s="1"/>
      </tp>
      <tp>
        <v>0.11661000000000001</v>
        <stp/>
        <stp>VEGA</stp>
        <stp>.SPY150522C190</stp>
        <tr r="J255" s="1"/>
      </tp>
      <tp>
        <v>0.11545</v>
        <stp/>
        <stp>VEGA</stp>
        <stp>.SPY150522P190</stp>
        <tr r="U255" s="1"/>
      </tp>
      <tp t="s">
        <v>N/A</v>
        <stp/>
        <stp>VEGA</stp>
        <stp>.SPY150522C191</stp>
        <tr r="J256" s="1"/>
      </tp>
      <tp t="s">
        <v>N/A</v>
        <stp/>
        <stp>VEGA</stp>
        <stp>.SPY150522P191</stp>
        <tr r="U256" s="1"/>
      </tp>
      <tp>
        <v>0.17932000000000001</v>
        <stp/>
        <stp>VEGA</stp>
        <stp>.SPY150522C196</stp>
        <tr r="J261" s="1"/>
      </tp>
      <tp>
        <v>0.17657999999999999</v>
        <stp/>
        <stp>VEGA</stp>
        <stp>.SPY150522P196</stp>
        <tr r="U261" s="1"/>
      </tp>
      <tp>
        <v>0.19103000000000001</v>
        <stp/>
        <stp>VEGA</stp>
        <stp>.SPY150522C197</stp>
        <tr r="J262" s="1"/>
      </tp>
      <tp>
        <v>0.18862999999999999</v>
        <stp/>
        <stp>VEGA</stp>
        <stp>.SPY150522P197</stp>
        <tr r="U262" s="1"/>
      </tp>
      <tp>
        <v>0.15612000000000001</v>
        <stp/>
        <stp>VEGA</stp>
        <stp>.SPY150522C194</stp>
        <tr r="J259" s="1"/>
      </tp>
      <tp>
        <v>0.15390999999999999</v>
        <stp/>
        <stp>VEGA</stp>
        <stp>.SPY150522P194</stp>
        <tr r="U259" s="1"/>
      </tp>
      <tp>
        <v>0.16744999999999999</v>
        <stp/>
        <stp>VEGA</stp>
        <stp>.SPY150522C195</stp>
        <tr r="J260" s="1"/>
      </tp>
      <tp>
        <v>0.16511000000000001</v>
        <stp/>
        <stp>VEGA</stp>
        <stp>.SPY150522P195</stp>
        <tr r="U260" s="1"/>
      </tp>
      <tp>
        <v>0.32719999999999999</v>
        <stp/>
        <stp>VEGA</stp>
        <stp>.SPY150619C201</stp>
        <tr r="J308" s="1"/>
      </tp>
      <tp t="s">
        <v>N/A</v>
        <stp/>
        <stp>VEGA</stp>
        <stp>.SPY150630C228</stp>
        <tr r="J377" s="1"/>
      </tp>
      <tp>
        <v>0.32955000000000001</v>
        <stp/>
        <stp>VEGA</stp>
        <stp>.SPY150619P201</stp>
        <tr r="U308" s="1"/>
      </tp>
      <tp t="s">
        <v>N/A</v>
        <stp/>
        <stp>VEGA</stp>
        <stp>.SPY150630P228</stp>
        <tr r="U377" s="1"/>
      </tp>
      <tp>
        <v>0.31740000000000002</v>
        <stp/>
        <stp>VEGA</stp>
        <stp>.SPY150619C200</stp>
        <tr r="J307" s="1"/>
      </tp>
      <tp t="s">
        <v>N/A</v>
        <stp/>
        <stp>VEGA</stp>
        <stp>.SPY150630C229</stp>
        <tr r="J378" s="1"/>
      </tp>
      <tp>
        <v>0.31974000000000002</v>
        <stp/>
        <stp>VEGA</stp>
        <stp>.SPY150619P200</stp>
        <tr r="U307" s="1"/>
      </tp>
      <tp t="s">
        <v>N/A</v>
        <stp/>
        <stp>VEGA</stp>
        <stp>.SPY150630P229</stp>
        <tr r="U378" s="1"/>
      </tp>
      <tp>
        <v>0.34531000000000001</v>
        <stp/>
        <stp>VEGA</stp>
        <stp>.SPY150619C203</stp>
        <tr r="J310" s="1"/>
      </tp>
      <tp>
        <v>0.34725</v>
        <stp/>
        <stp>VEGA</stp>
        <stp>.SPY150619P203</stp>
        <tr r="U310" s="1"/>
      </tp>
      <tp>
        <v>0.33663999999999999</v>
        <stp/>
        <stp>VEGA</stp>
        <stp>.SPY150619C202</stp>
        <tr r="J309" s="1"/>
      </tp>
      <tp>
        <v>0.33890999999999999</v>
        <stp/>
        <stp>VEGA</stp>
        <stp>.SPY150619P202</stp>
        <tr r="U309" s="1"/>
      </tp>
      <tp>
        <v>0.35971999999999998</v>
        <stp/>
        <stp>VEGA</stp>
        <stp>.SPY150619C205</stp>
        <tr r="J312" s="1"/>
      </tp>
      <tp>
        <v>0.36094999999999999</v>
        <stp/>
        <stp>VEGA</stp>
        <stp>.SPY150619P205</stp>
        <tr r="U312" s="1"/>
      </tp>
      <tp>
        <v>0.35319</v>
        <stp/>
        <stp>VEGA</stp>
        <stp>.SPY150619C204</stp>
        <tr r="J311" s="1"/>
      </tp>
      <tp>
        <v>0.35468</v>
        <stp/>
        <stp>VEGA</stp>
        <stp>.SPY150619P204</stp>
        <tr r="U311" s="1"/>
      </tp>
      <tp>
        <v>0.36839</v>
        <stp/>
        <stp>VEGA</stp>
        <stp>.SPY150619C207</stp>
        <tr r="J314" s="1"/>
      </tp>
      <tp>
        <v>0.36895</v>
        <stp/>
        <stp>VEGA</stp>
        <stp>.SPY150619P207</stp>
        <tr r="U314" s="1"/>
      </tp>
      <tp>
        <v>0.36488999999999999</v>
        <stp/>
        <stp>VEGA</stp>
        <stp>.SPY150619C206</stp>
        <tr r="J313" s="1"/>
      </tp>
      <tp>
        <v>0.36580000000000001</v>
        <stp/>
        <stp>VEGA</stp>
        <stp>.SPY150619P206</stp>
        <tr r="U313" s="1"/>
      </tp>
      <tp>
        <v>0.36907000000000001</v>
        <stp/>
        <stp>VEGA</stp>
        <stp>.SPY150619C209</stp>
        <tr r="J316" s="1"/>
      </tp>
      <tp>
        <v>0.18234</v>
        <stp/>
        <stp>VEGA</stp>
        <stp>.SPY150630C220</stp>
        <tr r="J369" s="1"/>
      </tp>
      <tp>
        <v>0.36913000000000001</v>
        <stp/>
        <stp>VEGA</stp>
        <stp>.SPY150619P209</stp>
        <tr r="U316" s="1"/>
      </tp>
      <tp>
        <v>0.21922</v>
        <stp/>
        <stp>VEGA</stp>
        <stp>.SPY150630P220</stp>
        <tr r="U369" s="1"/>
      </tp>
      <tp>
        <v>0.36990000000000001</v>
        <stp/>
        <stp>VEGA</stp>
        <stp>.SPY150619C208</stp>
        <tr r="J315" s="1"/>
      </tp>
      <tp>
        <v>0.15392</v>
        <stp/>
        <stp>VEGA</stp>
        <stp>.SPY150630C221</stp>
        <tr r="J370" s="1"/>
      </tp>
      <tp>
        <v>0.37015999999999999</v>
        <stp/>
        <stp>VEGA</stp>
        <stp>.SPY150619P208</stp>
        <tr r="U315" s="1"/>
      </tp>
      <tp>
        <v>0.20419999999999999</v>
        <stp/>
        <stp>VEGA</stp>
        <stp>.SPY150630P221</stp>
        <tr r="U370" s="1"/>
      </tp>
      <tp>
        <v>0.12692999999999999</v>
        <stp/>
        <stp>VEGA</stp>
        <stp>.SPY150630C222</stp>
        <tr r="J371" s="1"/>
      </tp>
      <tp>
        <v>0.18164</v>
        <stp/>
        <stp>VEGA</stp>
        <stp>.SPY150630P222</stp>
        <tr r="U371" s="1"/>
      </tp>
      <tp>
        <v>0.10471</v>
        <stp/>
        <stp>VEGA</stp>
        <stp>.SPY150630C223</stp>
        <tr r="J372" s="1"/>
      </tp>
      <tp>
        <v>0.16650999999999999</v>
        <stp/>
        <stp>VEGA</stp>
        <stp>.SPY150630P223</stp>
        <tr r="U372" s="1"/>
      </tp>
      <tp>
        <v>8.4940000000000002E-2</v>
        <stp/>
        <stp>VEGA</stp>
        <stp>.SPY150630C224</stp>
        <tr r="J373" s="1"/>
      </tp>
      <tp>
        <v>0.15561</v>
        <stp/>
        <stp>VEGA</stp>
        <stp>.SPY150630P224</stp>
        <tr r="U373" s="1"/>
      </tp>
      <tp>
        <v>7.1010000000000004E-2</v>
        <stp/>
        <stp>VEGA</stp>
        <stp>.SPY150630C225</stp>
        <tr r="J374" s="1"/>
      </tp>
      <tp>
        <v>0.14641000000000001</v>
        <stp/>
        <stp>VEGA</stp>
        <stp>.SPY150630P225</stp>
        <tr r="U374" s="1"/>
      </tp>
      <tp t="s">
        <v>N/A</v>
        <stp/>
        <stp>VEGA</stp>
        <stp>.SPY150630C226</stp>
        <tr r="J375" s="1"/>
      </tp>
      <tp t="s">
        <v>N/A</v>
        <stp/>
        <stp>VEGA</stp>
        <stp>.SPY150630P226</stp>
        <tr r="U375" s="1"/>
      </tp>
      <tp t="s">
        <v>N/A</v>
        <stp/>
        <stp>VEGA</stp>
        <stp>.SPY150630C227</stp>
        <tr r="J376" s="1"/>
      </tp>
      <tp t="s">
        <v>N/A</v>
        <stp/>
        <stp>VEGA</stp>
        <stp>.SPY150630P227</stp>
        <tr r="U376" s="1"/>
      </tp>
      <tp>
        <v>0.3589</v>
        <stp/>
        <stp>VEGA</stp>
        <stp>.SPY150619C211</stp>
        <tr r="J318" s="1"/>
      </tp>
      <tp>
        <v>0.35944999999999999</v>
        <stp/>
        <stp>VEGA</stp>
        <stp>.SPY150619P211</stp>
        <tr r="U318" s="1"/>
      </tp>
      <tp>
        <v>0.36552000000000001</v>
        <stp/>
        <stp>VEGA</stp>
        <stp>.SPY150619C210</stp>
        <tr r="J317" s="1"/>
      </tp>
      <tp>
        <v>0.36559999999999998</v>
        <stp/>
        <stp>VEGA</stp>
        <stp>.SPY150619P210</stp>
        <tr r="U317" s="1"/>
      </tp>
      <tp>
        <v>0.33481</v>
        <stp/>
        <stp>VEGA</stp>
        <stp>.SPY150619C213</stp>
        <tr r="J320" s="1"/>
      </tp>
      <tp>
        <v>0.33804000000000001</v>
        <stp/>
        <stp>VEGA</stp>
        <stp>.SPY150619P213</stp>
        <tr r="U320" s="1"/>
      </tp>
      <tp>
        <v>0.34871999999999997</v>
        <stp/>
        <stp>VEGA</stp>
        <stp>.SPY150619C212</stp>
        <tr r="J319" s="1"/>
      </tp>
      <tp>
        <v>0.35017999999999999</v>
        <stp/>
        <stp>VEGA</stp>
        <stp>.SPY150619P212</stp>
        <tr r="U319" s="1"/>
      </tp>
      <tp>
        <v>0.29526999999999998</v>
        <stp/>
        <stp>VEGA</stp>
        <stp>.SPY150619C215</stp>
        <tr r="J322" s="1"/>
      </tp>
      <tp>
        <v>0.30457000000000001</v>
        <stp/>
        <stp>VEGA</stp>
        <stp>.SPY150619P215</stp>
        <tr r="U322" s="1"/>
      </tp>
      <tp>
        <v>0.31695000000000001</v>
        <stp/>
        <stp>VEGA</stp>
        <stp>.SPY150619C214</stp>
        <tr r="J321" s="1"/>
      </tp>
      <tp>
        <v>0.32279000000000002</v>
        <stp/>
        <stp>VEGA</stp>
        <stp>.SPY150619P214</stp>
        <tr r="U321" s="1"/>
      </tp>
      <tp>
        <v>0.24215999999999999</v>
        <stp/>
        <stp>VEGA</stp>
        <stp>.SPY150619C217</stp>
        <tr r="J324" s="1"/>
      </tp>
      <tp>
        <v>0.26288</v>
        <stp/>
        <stp>VEGA</stp>
        <stp>.SPY150619P217</stp>
        <tr r="U324" s="1"/>
      </tp>
      <tp>
        <v>0.26978999999999997</v>
        <stp/>
        <stp>VEGA</stp>
        <stp>.SPY150619C216</stp>
        <tr r="J323" s="1"/>
      </tp>
      <tp>
        <v>0.28410000000000002</v>
        <stp/>
        <stp>VEGA</stp>
        <stp>.SPY150619P216</stp>
        <tr r="U323" s="1"/>
      </tp>
      <tp>
        <v>0.18121999999999999</v>
        <stp/>
        <stp>VEGA</stp>
        <stp>.SPY150619C219</stp>
        <tr r="J326" s="1"/>
      </tp>
      <tp>
        <v>0.2213</v>
        <stp/>
        <stp>VEGA</stp>
        <stp>.SPY150619P219</stp>
        <tr r="U326" s="1"/>
      </tp>
      <tp>
        <v>0.21088999999999999</v>
        <stp/>
        <stp>VEGA</stp>
        <stp>.SPY150619C218</stp>
        <tr r="J325" s="1"/>
      </tp>
      <tp>
        <v>0.24027999999999999</v>
        <stp/>
        <stp>VEGA</stp>
        <stp>.SPY150619P218</stp>
        <tr r="U325" s="1"/>
      </tp>
      <tp>
        <v>0.12537999999999999</v>
        <stp/>
        <stp>VEGA</stp>
        <stp>.SPY150619C221</stp>
        <tr r="J328" s="1"/>
      </tp>
      <tp>
        <v>0.39655000000000001</v>
        <stp/>
        <stp>VEGA</stp>
        <stp>.SPY150630C208</stp>
        <tr r="J357" s="1"/>
      </tp>
      <tp>
        <v>0.18670999999999999</v>
        <stp/>
        <stp>VEGA</stp>
        <stp>.SPY150619P221</stp>
        <tr r="U328" s="1"/>
      </tp>
      <tp>
        <v>0.39685999999999999</v>
        <stp/>
        <stp>VEGA</stp>
        <stp>.SPY150630P208</stp>
        <tr r="U357" s="1"/>
      </tp>
      <tp>
        <v>0.15203</v>
        <stp/>
        <stp>VEGA</stp>
        <stp>.SPY150619C220</stp>
        <tr r="J327" s="1"/>
      </tp>
      <tp>
        <v>0.39574999999999999</v>
        <stp/>
        <stp>VEGA</stp>
        <stp>.SPY150630C209</stp>
        <tr r="J358" s="1"/>
      </tp>
      <tp>
        <v>0.20172000000000001</v>
        <stp/>
        <stp>VEGA</stp>
        <stp>.SPY150619P220</stp>
        <tr r="U327" s="1"/>
      </tp>
      <tp>
        <v>0.39584999999999998</v>
        <stp/>
        <stp>VEGA</stp>
        <stp>.SPY150630P209</stp>
        <tr r="U358" s="1"/>
      </tp>
      <tp>
        <v>8.5589999999999999E-2</v>
        <stp/>
        <stp>VEGA</stp>
        <stp>.SPY150619C223</stp>
        <tr r="J330" s="1"/>
      </tp>
      <tp>
        <v>0.16370000000000001</v>
        <stp/>
        <stp>VEGA</stp>
        <stp>.SPY150619P223</stp>
        <tr r="U330" s="1"/>
      </tp>
      <tp>
        <v>0.10427</v>
        <stp/>
        <stp>VEGA</stp>
        <stp>.SPY150619C222</stp>
        <tr r="J329" s="1"/>
      </tp>
      <tp>
        <v>0.17396</v>
        <stp/>
        <stp>VEGA</stp>
        <stp>.SPY150619P222</stp>
        <tr r="U329" s="1"/>
      </tp>
      <tp>
        <v>6.0310000000000002E-2</v>
        <stp/>
        <stp>VEGA</stp>
        <stp>.SPY150619C225</stp>
        <tr r="J332" s="1"/>
      </tp>
      <tp>
        <v>0.14932000000000001</v>
        <stp/>
        <stp>VEGA</stp>
        <stp>.SPY150619P225</stp>
        <tr r="U332" s="1"/>
      </tp>
      <tp>
        <v>7.0370000000000002E-2</v>
        <stp/>
        <stp>VEGA</stp>
        <stp>.SPY150619C224</stp>
        <tr r="J331" s="1"/>
      </tp>
      <tp>
        <v>0.15534999999999999</v>
        <stp/>
        <stp>VEGA</stp>
        <stp>.SPY150619P224</stp>
        <tr r="U331" s="1"/>
      </tp>
      <tp t="s">
        <v>N/A</v>
        <stp/>
        <stp>VEGA</stp>
        <stp>.SPY150619C227</stp>
        <tr r="J334" s="1"/>
      </tp>
      <tp t="s">
        <v>N/A</v>
        <stp/>
        <stp>VEGA</stp>
        <stp>.SPY150619P227</stp>
        <tr r="U334" s="1"/>
      </tp>
      <tp t="s">
        <v>N/A</v>
        <stp/>
        <stp>VEGA</stp>
        <stp>.SPY150619C226</stp>
        <tr r="J333" s="1"/>
      </tp>
      <tp t="s">
        <v>N/A</v>
        <stp/>
        <stp>VEGA</stp>
        <stp>.SPY150619P226</stp>
        <tr r="U333" s="1"/>
      </tp>
      <tp t="s">
        <v>N/A</v>
        <stp/>
        <stp>VEGA</stp>
        <stp>.SPY150619C229</stp>
        <tr r="J336" s="1"/>
      </tp>
      <tp>
        <v>0.34560999999999997</v>
        <stp/>
        <stp>VEGA</stp>
        <stp>.SPY150630C200</stp>
        <tr r="J349" s="1"/>
      </tp>
      <tp t="s">
        <v>N/A</v>
        <stp/>
        <stp>VEGA</stp>
        <stp>.SPY150619P229</stp>
        <tr r="U336" s="1"/>
      </tp>
      <tp>
        <v>0.34937000000000001</v>
        <stp/>
        <stp>VEGA</stp>
        <stp>.SPY150630P200</stp>
        <tr r="U349" s="1"/>
      </tp>
      <tp t="s">
        <v>N/A</v>
        <stp/>
        <stp>VEGA</stp>
        <stp>.SPY150619C228</stp>
        <tr r="J335" s="1"/>
      </tp>
      <tp>
        <v>0.35548000000000002</v>
        <stp/>
        <stp>VEGA</stp>
        <stp>.SPY150630C201</stp>
        <tr r="J350" s="1"/>
      </tp>
      <tp t="s">
        <v>N/A</v>
        <stp/>
        <stp>VEGA</stp>
        <stp>.SPY150619P228</stp>
        <tr r="U335" s="1"/>
      </tp>
      <tp>
        <v>0.35887000000000002</v>
        <stp/>
        <stp>VEGA</stp>
        <stp>.SPY150630P201</stp>
        <tr r="U350" s="1"/>
      </tp>
      <tp>
        <v>0.36475000000000002</v>
        <stp/>
        <stp>VEGA</stp>
        <stp>.SPY150630C202</stp>
        <tr r="J351" s="1"/>
      </tp>
      <tp>
        <v>0.36759999999999998</v>
        <stp/>
        <stp>VEGA</stp>
        <stp>.SPY150630P202</stp>
        <tr r="U351" s="1"/>
      </tp>
      <tp>
        <v>0.37312000000000001</v>
        <stp/>
        <stp>VEGA</stp>
        <stp>.SPY150630C203</stp>
        <tr r="J352" s="1"/>
      </tp>
      <tp>
        <v>0.37553999999999998</v>
        <stp/>
        <stp>VEGA</stp>
        <stp>.SPY150630P203</stp>
        <tr r="U352" s="1"/>
      </tp>
      <tp>
        <v>0.38068000000000002</v>
        <stp/>
        <stp>VEGA</stp>
        <stp>.SPY150630C204</stp>
        <tr r="J353" s="1"/>
      </tp>
      <tp>
        <v>0.38258999999999999</v>
        <stp/>
        <stp>VEGA</stp>
        <stp>.SPY150630P204</stp>
        <tr r="U353" s="1"/>
      </tp>
      <tp>
        <v>0.38696000000000003</v>
        <stp/>
        <stp>VEGA</stp>
        <stp>.SPY150630C205</stp>
        <tr r="J354" s="1"/>
      </tp>
      <tp>
        <v>0.38841999999999999</v>
        <stp/>
        <stp>VEGA</stp>
        <stp>.SPY150630P205</stp>
        <tr r="U354" s="1"/>
      </tp>
      <tp>
        <v>0.39187</v>
        <stp/>
        <stp>VEGA</stp>
        <stp>.SPY150630C206</stp>
        <tr r="J355" s="1"/>
      </tp>
      <tp>
        <v>0.39290999999999998</v>
        <stp/>
        <stp>VEGA</stp>
        <stp>.SPY150630P206</stp>
        <tr r="U355" s="1"/>
      </tp>
      <tp>
        <v>0.39516000000000001</v>
        <stp/>
        <stp>VEGA</stp>
        <stp>.SPY150630C207</stp>
        <tr r="J356" s="1"/>
      </tp>
      <tp>
        <v>0.39579999999999999</v>
        <stp/>
        <stp>VEGA</stp>
        <stp>.SPY150630P207</stp>
        <tr r="U356" s="1"/>
      </tp>
      <tp>
        <v>0.24567</v>
        <stp/>
        <stp>VEGA</stp>
        <stp>.SPY150630C218</stp>
        <tr r="J367" s="1"/>
      </tp>
      <tp>
        <v>0.26587</v>
        <stp/>
        <stp>VEGA</stp>
        <stp>.SPY150630P218</stp>
        <tr r="U367" s="1"/>
      </tp>
      <tp>
        <v>0.21368999999999999</v>
        <stp/>
        <stp>VEGA</stp>
        <stp>.SPY150630C219</stp>
        <tr r="J368" s="1"/>
      </tp>
      <tp>
        <v>0.24252000000000001</v>
        <stp/>
        <stp>VEGA</stp>
        <stp>.SPY150630P219</stp>
        <tr r="U368" s="1"/>
      </tp>
      <tp>
        <v>0.39241999999999999</v>
        <stp/>
        <stp>VEGA</stp>
        <stp>.SPY150630C210</stp>
        <tr r="J359" s="1"/>
      </tp>
      <tp>
        <v>0.39255000000000001</v>
        <stp/>
        <stp>VEGA</stp>
        <stp>.SPY150630P210</stp>
        <tr r="U359" s="1"/>
      </tp>
      <tp>
        <v>0.38623000000000002</v>
        <stp/>
        <stp>VEGA</stp>
        <stp>.SPY150630C211</stp>
        <tr r="J360" s="1"/>
      </tp>
      <tp>
        <v>0.38662999999999997</v>
        <stp/>
        <stp>VEGA</stp>
        <stp>.SPY150630P211</stp>
        <tr r="U360" s="1"/>
      </tp>
      <tp>
        <v>0.37686999999999998</v>
        <stp/>
        <stp>VEGA</stp>
        <stp>.SPY150630C212</stp>
        <tr r="J361" s="1"/>
      </tp>
      <tp>
        <v>0.37801000000000001</v>
        <stp/>
        <stp>VEGA</stp>
        <stp>.SPY150630P212</stp>
        <tr r="U361" s="1"/>
      </tp>
      <tp>
        <v>0.36392000000000002</v>
        <stp/>
        <stp>VEGA</stp>
        <stp>.SPY150630C213</stp>
        <tr r="J362" s="1"/>
      </tp>
      <tp>
        <v>0.36647999999999997</v>
        <stp/>
        <stp>VEGA</stp>
        <stp>.SPY150630P213</stp>
        <tr r="U362" s="1"/>
      </tp>
      <tp>
        <v>0.34750999999999999</v>
        <stp/>
        <stp>VEGA</stp>
        <stp>.SPY150630C214</stp>
        <tr r="J363" s="1"/>
      </tp>
      <tp>
        <v>0.35198000000000002</v>
        <stp/>
        <stp>VEGA</stp>
        <stp>.SPY150630P214</stp>
        <tr r="U363" s="1"/>
      </tp>
      <tp>
        <v>0.32738</v>
        <stp/>
        <stp>VEGA</stp>
        <stp>.SPY150630C215</stp>
        <tr r="J364" s="1"/>
      </tp>
      <tp>
        <v>0.33490999999999999</v>
        <stp/>
        <stp>VEGA</stp>
        <stp>.SPY150630P215</stp>
        <tr r="U364" s="1"/>
      </tp>
      <tp>
        <v>0.30347000000000002</v>
        <stp/>
        <stp>VEGA</stp>
        <stp>.SPY150630C216</stp>
        <tr r="J365" s="1"/>
      </tp>
      <tp>
        <v>0.31492999999999999</v>
        <stp/>
        <stp>VEGA</stp>
        <stp>.SPY150630P216</stp>
        <tr r="U365" s="1"/>
      </tp>
      <tp>
        <v>0.27583999999999997</v>
        <stp/>
        <stp>VEGA</stp>
        <stp>.SPY150630C217</stp>
        <tr r="J366" s="1"/>
      </tp>
      <tp>
        <v>0.29346</v>
        <stp/>
        <stp>VEGA</stp>
        <stp>.SPY150630P217</stp>
        <tr r="U366" s="1"/>
      </tp>
      <tp>
        <v>0</v>
        <stp/>
        <stp>VEGA</stp>
        <stp>.SPY150410C198</stp>
        <tr r="J11" s="1"/>
      </tp>
      <tp>
        <v>4.9800000000000001E-3</v>
        <stp/>
        <stp>VEGA</stp>
        <stp>.SPY150410P198</stp>
        <tr r="U11" s="1"/>
      </tp>
      <tp>
        <v>0</v>
        <stp/>
        <stp>VEGA</stp>
        <stp>.SPY150410C199</stp>
        <tr r="J12" s="1"/>
      </tp>
      <tp>
        <v>5.3899999999999998E-3</v>
        <stp/>
        <stp>VEGA</stp>
        <stp>.SPY150410P199</stp>
        <tr r="U12" s="1"/>
      </tp>
      <tp>
        <v>0</v>
        <stp/>
        <stp>VEGA</stp>
        <stp>.SPY150417C199</stp>
        <tr r="J54" s="1"/>
      </tp>
      <tp>
        <v>3.388E-2</v>
        <stp/>
        <stp>VEGA</stp>
        <stp>.SPY150417P199</stp>
        <tr r="U54" s="1"/>
      </tp>
      <tp>
        <v>0</v>
        <stp/>
        <stp>VEGA</stp>
        <stp>.SPY150417C198</stp>
        <tr r="J53" s="1"/>
      </tp>
      <tp>
        <v>2.6620000000000001E-2</v>
        <stp/>
        <stp>VEGA</stp>
        <stp>.SPY150417P198</stp>
        <tr r="U53" s="1"/>
      </tp>
      <tp>
        <v>0</v>
        <stp/>
        <stp>VEGA</stp>
        <stp>.SPY150410C190</stp>
        <tr r="J3" s="1"/>
      </tp>
      <tp>
        <v>0</v>
        <stp/>
        <stp>VEGA</stp>
        <stp>.SPY150417C197</stp>
        <tr r="J52" s="1"/>
      </tp>
      <tp>
        <v>1.48E-3</v>
        <stp/>
        <stp>VEGA</stp>
        <stp>.SPY150410P190</stp>
        <tr r="U3" s="1"/>
      </tp>
      <tp>
        <v>2.2179999999999998E-2</v>
        <stp/>
        <stp>VEGA</stp>
        <stp>.SPY150417P197</stp>
        <tr r="U52" s="1"/>
      </tp>
      <tp>
        <v>0</v>
        <stp/>
        <stp>VEGA</stp>
        <stp>.SPY150410C191</stp>
        <tr r="J4" s="1"/>
      </tp>
      <tp>
        <v>0</v>
        <stp/>
        <stp>VEGA</stp>
        <stp>.SPY150417C196</stp>
        <tr r="J51" s="1"/>
      </tp>
      <tp>
        <v>1.5499999999999999E-3</v>
        <stp/>
        <stp>VEGA</stp>
        <stp>.SPY150410P191</stp>
        <tr r="U4" s="1"/>
      </tp>
      <tp>
        <v>1.7850000000000001E-2</v>
        <stp/>
        <stp>VEGA</stp>
        <stp>.SPY150417P196</stp>
        <tr r="U51" s="1"/>
      </tp>
      <tp>
        <v>0</v>
        <stp/>
        <stp>VEGA</stp>
        <stp>.SPY150410C192</stp>
        <tr r="J5" s="1"/>
      </tp>
      <tp>
        <v>0</v>
        <stp/>
        <stp>VEGA</stp>
        <stp>.SPY150417C195</stp>
        <tr r="J50" s="1"/>
      </tp>
      <tp>
        <v>3.5000000000000001E-3</v>
        <stp/>
        <stp>VEGA</stp>
        <stp>.SPY150410P192</stp>
        <tr r="U5" s="1"/>
      </tp>
      <tp>
        <v>1.583E-2</v>
        <stp/>
        <stp>VEGA</stp>
        <stp>.SPY150417P195</stp>
        <tr r="U50" s="1"/>
      </tp>
      <tp>
        <v>0</v>
        <stp/>
        <stp>VEGA</stp>
        <stp>.SPY150410C193</stp>
        <tr r="J6" s="1"/>
      </tp>
      <tp>
        <v>0</v>
        <stp/>
        <stp>VEGA</stp>
        <stp>.SPY150417C194</stp>
        <tr r="J49" s="1"/>
      </tp>
      <tp>
        <v>1.75E-3</v>
        <stp/>
        <stp>VEGA</stp>
        <stp>.SPY150410P193</stp>
        <tr r="U6" s="1"/>
      </tp>
      <tp>
        <v>1.2869999999999999E-2</v>
        <stp/>
        <stp>VEGA</stp>
        <stp>.SPY150417P194</stp>
        <tr r="U49" s="1"/>
      </tp>
      <tp>
        <v>0</v>
        <stp/>
        <stp>VEGA</stp>
        <stp>.SPY150410C194</stp>
        <tr r="J7" s="1"/>
      </tp>
      <tp>
        <v>0</v>
        <stp/>
        <stp>VEGA</stp>
        <stp>.SPY150417C193</stp>
        <tr r="J48" s="1"/>
      </tp>
      <tp>
        <v>3.82E-3</v>
        <stp/>
        <stp>VEGA</stp>
        <stp>.SPY150410P194</stp>
        <tr r="U7" s="1"/>
      </tp>
      <tp>
        <v>9.8499999999999994E-3</v>
        <stp/>
        <stp>VEGA</stp>
        <stp>.SPY150417P193</stp>
        <tr r="U48" s="1"/>
      </tp>
      <tp>
        <v>0</v>
        <stp/>
        <stp>VEGA</stp>
        <stp>.SPY150410C195</stp>
        <tr r="J8" s="1"/>
      </tp>
      <tp>
        <v>0</v>
        <stp/>
        <stp>VEGA</stp>
        <stp>.SPY150417C192</stp>
        <tr r="J47" s="1"/>
      </tp>
      <tp>
        <v>2E-3</v>
        <stp/>
        <stp>VEGA</stp>
        <stp>.SPY150410P195</stp>
        <tr r="U8" s="1"/>
      </tp>
      <tp>
        <v>9.3600000000000003E-3</v>
        <stp/>
        <stp>VEGA</stp>
        <stp>.SPY150417P192</stp>
        <tr r="U47" s="1"/>
      </tp>
      <tp>
        <v>0</v>
        <stp/>
        <stp>VEGA</stp>
        <stp>.SPY150410C196</stp>
        <tr r="J9" s="1"/>
      </tp>
      <tp>
        <v>0</v>
        <stp/>
        <stp>VEGA</stp>
        <stp>.SPY150417C191</stp>
        <tr r="J46" s="1"/>
      </tp>
      <tp>
        <v>4.3699999999999998E-3</v>
        <stp/>
        <stp>VEGA</stp>
        <stp>.SPY150410P196</stp>
        <tr r="U9" s="1"/>
      </tp>
      <tp>
        <v>8.8900000000000003E-3</v>
        <stp/>
        <stp>VEGA</stp>
        <stp>.SPY150417P191</stp>
        <tr r="U46" s="1"/>
      </tp>
      <tp>
        <v>0</v>
        <stp/>
        <stp>VEGA</stp>
        <stp>.SPY150410C197</stp>
        <tr r="J10" s="1"/>
      </tp>
      <tp>
        <v>0</v>
        <stp/>
        <stp>VEGA</stp>
        <stp>.SPY150417C190</stp>
        <tr r="J45" s="1"/>
      </tp>
      <tp>
        <v>4.6499999999999996E-3</v>
        <stp/>
        <stp>VEGA</stp>
        <stp>.SPY150410P197</stp>
        <tr r="U10" s="1"/>
      </tp>
      <tp>
        <v>7.3099999999999997E-3</v>
        <stp/>
        <stp>VEGA</stp>
        <stp>.SPY150417P190</stp>
        <tr r="U45" s="1"/>
      </tp>
      <tp>
        <v>3.0710000000000001E-2</v>
        <stp/>
        <stp>VEGA</stp>
        <stp>.SPY150424C198</stp>
        <tr r="J95" s="1"/>
      </tp>
      <tp>
        <v>6.0909999999999999E-2</v>
        <stp/>
        <stp>VEGA</stp>
        <stp>.SPY150424P198</stp>
        <tr r="U95" s="1"/>
      </tp>
      <tp>
        <v>4.6879999999999998E-2</v>
        <stp/>
        <stp>VEGA</stp>
        <stp>.SPY150424C199</stp>
        <tr r="J96" s="1"/>
      </tp>
      <tp>
        <v>7.2370000000000004E-2</v>
        <stp/>
        <stp>VEGA</stp>
        <stp>.SPY150424P199</stp>
        <tr r="U96" s="1"/>
      </tp>
      <tp>
        <v>0</v>
        <stp/>
        <stp>VEGA</stp>
        <stp>.SPY150424C194</stp>
        <tr r="J91" s="1"/>
      </tp>
      <tp>
        <v>3.2289999999999999E-2</v>
        <stp/>
        <stp>VEGA</stp>
        <stp>.SPY150424P194</stp>
        <tr r="U91" s="1"/>
      </tp>
      <tp>
        <v>0</v>
        <stp/>
        <stp>VEGA</stp>
        <stp>.SPY150424C195</stp>
        <tr r="J92" s="1"/>
      </tp>
      <tp>
        <v>3.6670000000000001E-2</v>
        <stp/>
        <stp>VEGA</stp>
        <stp>.SPY150424P195</stp>
        <tr r="U92" s="1"/>
      </tp>
      <tp>
        <v>0</v>
        <stp/>
        <stp>VEGA</stp>
        <stp>.SPY150424C196</stp>
        <tr r="J93" s="1"/>
      </tp>
      <tp>
        <v>4.3799999999999999E-2</v>
        <stp/>
        <stp>VEGA</stp>
        <stp>.SPY150424P196</stp>
        <tr r="U93" s="1"/>
      </tp>
      <tp>
        <v>0</v>
        <stp/>
        <stp>VEGA</stp>
        <stp>.SPY150424C197</stp>
        <tr r="J94" s="1"/>
      </tp>
      <tp>
        <v>5.246E-2</v>
        <stp/>
        <stp>VEGA</stp>
        <stp>.SPY150424P197</stp>
        <tr r="U94" s="1"/>
      </tp>
      <tp>
        <v>0</v>
        <stp/>
        <stp>VEGA</stp>
        <stp>.SPY150424C190</stp>
        <tr r="J87" s="1"/>
      </tp>
      <tp>
        <v>1.7680000000000001E-2</v>
        <stp/>
        <stp>VEGA</stp>
        <stp>.SPY150424P190</stp>
        <tr r="U87" s="1"/>
      </tp>
      <tp>
        <v>0</v>
        <stp/>
        <stp>VEGA</stp>
        <stp>.SPY150424C191</stp>
        <tr r="J88" s="1"/>
      </tp>
      <tp>
        <v>1.9560000000000001E-2</v>
        <stp/>
        <stp>VEGA</stp>
        <stp>.SPY150424P191</stp>
        <tr r="U88" s="1"/>
      </tp>
      <tp>
        <v>0</v>
        <stp/>
        <stp>VEGA</stp>
        <stp>.SPY150424C192</stp>
        <tr r="J89" s="1"/>
      </tp>
      <tp>
        <v>2.385E-2</v>
        <stp/>
        <stp>VEGA</stp>
        <stp>.SPY150424P192</stp>
        <tr r="U89" s="1"/>
      </tp>
      <tp>
        <v>0</v>
        <stp/>
        <stp>VEGA</stp>
        <stp>.SPY150424C193</stp>
        <tr r="J90" s="1"/>
      </tp>
      <tp>
        <v>2.7029999999999998E-2</v>
        <stp/>
        <stp>VEGA</stp>
        <stp>.SPY150424P193</stp>
        <tr r="U90" s="1"/>
      </tp>
      <tp>
        <v>0.43374000000000001</v>
        <stp/>
        <stp>VEGA</stp>
        <stp>.SPY150717C209</stp>
        <tr r="J400" s="1"/>
      </tp>
      <tp>
        <v>0.43379000000000001</v>
        <stp/>
        <stp>VEGA</stp>
        <stp>.SPY150717P209</stp>
        <tr r="U400" s="1"/>
      </tp>
      <tp>
        <v>0.43445</v>
        <stp/>
        <stp>VEGA</stp>
        <stp>.SPY150717C208</stp>
        <tr r="J399" s="1"/>
      </tp>
      <tp>
        <v>0.43480999999999997</v>
        <stp/>
        <stp>VEGA</stp>
        <stp>.SPY150717P208</stp>
        <tr r="U399" s="1"/>
      </tp>
      <tp>
        <v>0.43319999999999997</v>
        <stp/>
        <stp>VEGA</stp>
        <stp>.SPY150717C207</stp>
        <tr r="J398" s="1"/>
      </tp>
      <tp>
        <v>0.43391999999999997</v>
        <stp/>
        <stp>VEGA</stp>
        <stp>.SPY150717P207</stp>
        <tr r="U398" s="1"/>
      </tp>
      <tp>
        <v>0.43021999999999999</v>
        <stp/>
        <stp>VEGA</stp>
        <stp>.SPY150717C206</stp>
        <tr r="J397" s="1"/>
      </tp>
      <tp>
        <v>0.43136999999999998</v>
        <stp/>
        <stp>VEGA</stp>
        <stp>.SPY150717P206</stp>
        <tr r="U397" s="1"/>
      </tp>
      <tp>
        <v>0.42576999999999998</v>
        <stp/>
        <stp>VEGA</stp>
        <stp>.SPY150717C205</stp>
        <tr r="J396" s="1"/>
      </tp>
      <tp>
        <v>0.42734</v>
        <stp/>
        <stp>VEGA</stp>
        <stp>.SPY150717P205</stp>
        <tr r="U396" s="1"/>
      </tp>
      <tp>
        <v>0.42003000000000001</v>
        <stp/>
        <stp>VEGA</stp>
        <stp>.SPY150717C204</stp>
        <tr r="J395" s="1"/>
      </tp>
      <tp>
        <v>0.42204999999999998</v>
        <stp/>
        <stp>VEGA</stp>
        <stp>.SPY150717P204</stp>
        <tr r="U395" s="1"/>
      </tp>
      <tp>
        <v>0.41315000000000002</v>
        <stp/>
        <stp>VEGA</stp>
        <stp>.SPY150717C203</stp>
        <tr r="J394" s="1"/>
      </tp>
      <tp>
        <v>0.41563</v>
        <stp/>
        <stp>VEGA</stp>
        <stp>.SPY150717P203</stp>
        <tr r="U394" s="1"/>
      </tp>
      <tp>
        <v>0.40505999999999998</v>
        <stp/>
        <stp>VEGA</stp>
        <stp>.SPY150717C202</stp>
        <tr r="J393" s="1"/>
      </tp>
      <tp>
        <v>0.40834999999999999</v>
        <stp/>
        <stp>VEGA</stp>
        <stp>.SPY150717P202</stp>
        <tr r="U393" s="1"/>
      </tp>
      <tp>
        <v>0.39654</v>
        <stp/>
        <stp>VEGA</stp>
        <stp>.SPY150717C201</stp>
        <tr r="J392" s="1"/>
      </tp>
      <tp>
        <v>0.40026</v>
        <stp/>
        <stp>VEGA</stp>
        <stp>.SPY150717P201</stp>
        <tr r="U392" s="1"/>
      </tp>
      <tp>
        <v>0.38756000000000002</v>
        <stp/>
        <stp>VEGA</stp>
        <stp>.SPY150717C200</stp>
        <tr r="J391" s="1"/>
      </tp>
      <tp>
        <v>0.39146999999999998</v>
        <stp/>
        <stp>VEGA</stp>
        <stp>.SPY150717P200</stp>
        <tr r="U391" s="1"/>
      </tp>
      <tp>
        <v>0.27201999999999998</v>
        <stp/>
        <stp>VEGA</stp>
        <stp>.SPY150717C219</stp>
        <tr r="J410" s="1"/>
      </tp>
      <tp>
        <v>0.28447</v>
        <stp/>
        <stp>VEGA</stp>
        <stp>.SPY150717P219</stp>
        <tr r="U410" s="1"/>
      </tp>
      <tp>
        <v>0.30163000000000001</v>
        <stp/>
        <stp>VEGA</stp>
        <stp>.SPY150717C218</stp>
        <tr r="J409" s="1"/>
      </tp>
      <tp>
        <v>0.31003999999999998</v>
        <stp/>
        <stp>VEGA</stp>
        <stp>.SPY150717P218</stp>
        <tr r="U409" s="1"/>
      </tp>
      <tp>
        <v>0.32846999999999998</v>
        <stp/>
        <stp>VEGA</stp>
        <stp>.SPY150717C217</stp>
        <tr r="J408" s="1"/>
      </tp>
      <tp>
        <v>0.33466000000000001</v>
        <stp/>
        <stp>VEGA</stp>
        <stp>.SPY150717P217</stp>
        <tr r="U408" s="1"/>
      </tp>
      <tp>
        <v>0.35292000000000001</v>
        <stp/>
        <stp>VEGA</stp>
        <stp>.SPY150717C216</stp>
        <tr r="J407" s="1"/>
      </tp>
      <tp>
        <v>0.35765000000000002</v>
        <stp/>
        <stp>VEGA</stp>
        <stp>.SPY150717P216</stp>
        <tr r="U407" s="1"/>
      </tp>
      <tp>
        <v>0.37391000000000002</v>
        <stp/>
        <stp>VEGA</stp>
        <stp>.SPY150717C215</stp>
        <tr r="J406" s="1"/>
      </tp>
      <tp>
        <v>0.37712000000000001</v>
        <stp/>
        <stp>VEGA</stp>
        <stp>.SPY150717P215</stp>
        <tr r="U406" s="1"/>
      </tp>
      <tp>
        <v>0.39171</v>
        <stp/>
        <stp>VEGA</stp>
        <stp>.SPY150717C214</stp>
        <tr r="J405" s="1"/>
      </tp>
      <tp>
        <v>0.39318999999999998</v>
        <stp/>
        <stp>VEGA</stp>
        <stp>.SPY150717P214</stp>
        <tr r="U405" s="1"/>
      </tp>
      <tp>
        <v>0.40601999999999999</v>
        <stp/>
        <stp>VEGA</stp>
        <stp>.SPY150717C213</stp>
        <tr r="J404" s="1"/>
      </tp>
      <tp>
        <v>0.40677000000000002</v>
        <stp/>
        <stp>VEGA</stp>
        <stp>.SPY150717P213</stp>
        <tr r="U404" s="1"/>
      </tp>
      <tp>
        <v>0.41721000000000003</v>
        <stp/>
        <stp>VEGA</stp>
        <stp>.SPY150717C212</stp>
        <tr r="J403" s="1"/>
      </tp>
      <tp>
        <v>0.41726000000000002</v>
        <stp/>
        <stp>VEGA</stp>
        <stp>.SPY150717P212</stp>
        <tr r="U403" s="1"/>
      </tp>
      <tp>
        <v>0.42537999999999998</v>
        <stp/>
        <stp>VEGA</stp>
        <stp>.SPY150717C211</stp>
        <tr r="J402" s="1"/>
      </tp>
      <tp>
        <v>0.42515999999999998</v>
        <stp/>
        <stp>VEGA</stp>
        <stp>.SPY150717P211</stp>
        <tr r="U402" s="1"/>
      </tp>
      <tp>
        <v>0.43079000000000001</v>
        <stp/>
        <stp>VEGA</stp>
        <stp>.SPY150717C210</stp>
        <tr r="J401" s="1"/>
      </tp>
      <tp>
        <v>0.43065999999999999</v>
        <stp/>
        <stp>VEGA</stp>
        <stp>.SPY150717P210</stp>
        <tr r="U401" s="1"/>
      </tp>
      <tp t="s">
        <v>N/A</v>
        <stp/>
        <stp>VEGA</stp>
        <stp>.SPY150717C229</stp>
        <tr r="J420" s="1"/>
      </tp>
      <tp t="s">
        <v>N/A</v>
        <stp/>
        <stp>VEGA</stp>
        <stp>.SPY150717P229</stp>
        <tr r="U420" s="1"/>
      </tp>
      <tp t="s">
        <v>N/A</v>
        <stp/>
        <stp>VEGA</stp>
        <stp>.SPY150717C228</stp>
        <tr r="J419" s="1"/>
      </tp>
      <tp t="s">
        <v>N/A</v>
        <stp/>
        <stp>VEGA</stp>
        <stp>.SPY150717P228</stp>
        <tr r="U419" s="1"/>
      </tp>
      <tp t="s">
        <v>N/A</v>
        <stp/>
        <stp>VEGA</stp>
        <stp>.SPY150717C227</stp>
        <tr r="J418" s="1"/>
      </tp>
      <tp t="s">
        <v>N/A</v>
        <stp/>
        <stp>VEGA</stp>
        <stp>.SPY150717P227</stp>
        <tr r="U418" s="1"/>
      </tp>
      <tp t="s">
        <v>N/A</v>
        <stp/>
        <stp>VEGA</stp>
        <stp>.SPY150717C226</stp>
        <tr r="J417" s="1"/>
      </tp>
      <tp t="s">
        <v>N/A</v>
        <stp/>
        <stp>VEGA</stp>
        <stp>.SPY150717P226</stp>
        <tr r="U417" s="1"/>
      </tp>
      <tp>
        <v>0.1023</v>
        <stp/>
        <stp>VEGA</stp>
        <stp>.SPY150717C225</stp>
        <tr r="J416" s="1"/>
      </tp>
      <tp>
        <v>0.14154</v>
        <stp/>
        <stp>VEGA</stp>
        <stp>.SPY150717P225</stp>
        <tr r="U416" s="1"/>
      </tp>
      <tp>
        <v>0.12439</v>
        <stp/>
        <stp>VEGA</stp>
        <stp>.SPY150717C224</stp>
        <tr r="J415" s="1"/>
      </tp>
      <tp>
        <v>0.15872</v>
        <stp/>
        <stp>VEGA</stp>
        <stp>.SPY150717P224</stp>
        <tr r="U415" s="1"/>
      </tp>
      <tp>
        <v>0.14959</v>
        <stp/>
        <stp>VEGA</stp>
        <stp>.SPY150717C223</stp>
        <tr r="J414" s="1"/>
      </tp>
      <tp>
        <v>0.18432000000000001</v>
        <stp/>
        <stp>VEGA</stp>
        <stp>.SPY150717P223</stp>
        <tr r="U414" s="1"/>
      </tp>
      <tp>
        <v>0.17945</v>
        <stp/>
        <stp>VEGA</stp>
        <stp>.SPY150717C222</stp>
        <tr r="J413" s="1"/>
      </tp>
      <tp>
        <v>0.20666999999999999</v>
        <stp/>
        <stp>VEGA</stp>
        <stp>.SPY150717P222</stp>
        <tr r="U413" s="1"/>
      </tp>
      <tp>
        <v>0.20954999999999999</v>
        <stp/>
        <stp>VEGA</stp>
        <stp>.SPY150717C221</stp>
        <tr r="J412" s="1"/>
      </tp>
      <tp>
        <v>0.2319</v>
        <stp/>
        <stp>VEGA</stp>
        <stp>.SPY150717P221</stp>
        <tr r="U412" s="1"/>
      </tp>
      <tp>
        <v>0.24199000000000001</v>
        <stp/>
        <stp>VEGA</stp>
        <stp>.SPY150717C220</stp>
        <tr r="J411" s="1"/>
      </tp>
      <tp>
        <v>0.25840999999999997</v>
        <stp/>
        <stp>VEGA</stp>
        <stp>.SPY150717P220</stp>
        <tr r="U411" s="1"/>
      </tp>
      <tp>
        <v>0</v>
        <stp/>
        <stp>VOLUME</stp>
        <stp>.SPY151231P197</stp>
        <tr r="P556" s="1"/>
      </tp>
      <tp>
        <v>0</v>
        <stp/>
        <stp>VOLUME</stp>
        <stp>.SPY151231C197</stp>
        <tr r="E556" s="1"/>
      </tp>
      <tp>
        <v>0</v>
        <stp/>
        <stp>VOLUME</stp>
        <stp>.SPY151231P196</stp>
        <tr r="P555" s="1"/>
      </tp>
      <tp>
        <v>0</v>
        <stp/>
        <stp>VOLUME</stp>
        <stp>.SPY151231C196</stp>
        <tr r="E555" s="1"/>
      </tp>
      <tp>
        <v>0</v>
        <stp/>
        <stp>VOLUME</stp>
        <stp>.SPY151231P195</stp>
        <tr r="P554" s="1"/>
      </tp>
      <tp>
        <v>0</v>
        <stp/>
        <stp>VOLUME</stp>
        <stp>.SPY151231C195</stp>
        <tr r="E554" s="1"/>
      </tp>
      <tp>
        <v>0</v>
        <stp/>
        <stp>VOLUME</stp>
        <stp>.SPY151231P194</stp>
        <tr r="P553" s="1"/>
      </tp>
      <tp>
        <v>0</v>
        <stp/>
        <stp>VOLUME</stp>
        <stp>.SPY151231C194</stp>
        <tr r="E553" s="1"/>
      </tp>
      <tp>
        <v>0</v>
        <stp/>
        <stp>VOLUME</stp>
        <stp>.SPY151231P193</stp>
        <tr r="P552" s="1"/>
      </tp>
      <tp>
        <v>0</v>
        <stp/>
        <stp>VOLUME</stp>
        <stp>.SPY151231C193</stp>
        <tr r="E552" s="1"/>
      </tp>
      <tp>
        <v>0</v>
        <stp/>
        <stp>VOLUME</stp>
        <stp>.SPY151231P192</stp>
        <tr r="P551" s="1"/>
      </tp>
      <tp>
        <v>0</v>
        <stp/>
        <stp>VOLUME</stp>
        <stp>.SPY151231C192</stp>
        <tr r="E551" s="1"/>
      </tp>
      <tp>
        <v>0</v>
        <stp/>
        <stp>VOLUME</stp>
        <stp>.SPY151231P191</stp>
        <tr r="P550" s="1"/>
      </tp>
      <tp>
        <v>0</v>
        <stp/>
        <stp>VOLUME</stp>
        <stp>.SPY151231C191</stp>
        <tr r="E550" s="1"/>
      </tp>
      <tp>
        <v>0</v>
        <stp/>
        <stp>VOLUME</stp>
        <stp>.SPY151231P190</stp>
        <tr r="P549" s="1"/>
      </tp>
      <tp>
        <v>0</v>
        <stp/>
        <stp>VOLUME</stp>
        <stp>.SPY151231C190</stp>
        <tr r="E549" s="1"/>
      </tp>
      <tp>
        <v>0</v>
        <stp/>
        <stp>VOLUME</stp>
        <stp>.SPY151231P199</stp>
        <tr r="P558" s="1"/>
      </tp>
      <tp>
        <v>0</v>
        <stp/>
        <stp>VOLUME</stp>
        <stp>.SPY151231C199</stp>
        <tr r="E558" s="1"/>
      </tp>
      <tp>
        <v>0</v>
        <stp/>
        <stp>VOLUME</stp>
        <stp>.SPY151231P198</stp>
        <tr r="P557" s="1"/>
      </tp>
      <tp>
        <v>0</v>
        <stp/>
        <stp>VOLUME</stp>
        <stp>.SPY151231C198</stp>
        <tr r="E557" s="1"/>
      </tp>
      <tp>
        <v>131</v>
        <stp/>
        <stp>VOLUME</stp>
        <stp>.SPY151219P199</stp>
        <tr r="P516" s="1"/>
      </tp>
      <tp>
        <v>0</v>
        <stp/>
        <stp>VOLUME</stp>
        <stp>.SPY151219C199</stp>
        <tr r="E516" s="1"/>
      </tp>
      <tp>
        <v>21</v>
        <stp/>
        <stp>VOLUME</stp>
        <stp>.SPY151219P198</stp>
        <tr r="P515" s="1"/>
      </tp>
      <tp>
        <v>0</v>
        <stp/>
        <stp>VOLUME</stp>
        <stp>.SPY151219C198</stp>
        <tr r="E515" s="1"/>
      </tp>
      <tp>
        <v>47</v>
        <stp/>
        <stp>VOLUME</stp>
        <stp>.SPY151219P197</stp>
        <tr r="P514" s="1"/>
      </tp>
      <tp>
        <v>0</v>
        <stp/>
        <stp>VOLUME</stp>
        <stp>.SPY151219C197</stp>
        <tr r="E514" s="1"/>
      </tp>
      <tp>
        <v>15</v>
        <stp/>
        <stp>VOLUME</stp>
        <stp>.SPY151219P196</stp>
        <tr r="P513" s="1"/>
      </tp>
      <tp>
        <v>1</v>
        <stp/>
        <stp>VOLUME</stp>
        <stp>.SPY151219C196</stp>
        <tr r="E513" s="1"/>
      </tp>
      <tp>
        <v>92</v>
        <stp/>
        <stp>VOLUME</stp>
        <stp>.SPY151219P195</stp>
        <tr r="P512" s="1"/>
      </tp>
      <tp>
        <v>212</v>
        <stp/>
        <stp>VOLUME</stp>
        <stp>.SPY151219C195</stp>
        <tr r="E512" s="1"/>
      </tp>
      <tp>
        <v>60</v>
        <stp/>
        <stp>VOLUME</stp>
        <stp>.SPY151219P194</stp>
        <tr r="P511" s="1"/>
      </tp>
      <tp>
        <v>0</v>
        <stp/>
        <stp>VOLUME</stp>
        <stp>.SPY151219C194</stp>
        <tr r="E511" s="1"/>
      </tp>
      <tp>
        <v>65</v>
        <stp/>
        <stp>VOLUME</stp>
        <stp>.SPY151219P193</stp>
        <tr r="P510" s="1"/>
      </tp>
      <tp>
        <v>0</v>
        <stp/>
        <stp>VOLUME</stp>
        <stp>.SPY151219C193</stp>
        <tr r="E510" s="1"/>
      </tp>
      <tp>
        <v>13</v>
        <stp/>
        <stp>VOLUME</stp>
        <stp>.SPY151219P192</stp>
        <tr r="P509" s="1"/>
      </tp>
      <tp>
        <v>0</v>
        <stp/>
        <stp>VOLUME</stp>
        <stp>.SPY151219C192</stp>
        <tr r="E509" s="1"/>
      </tp>
      <tp>
        <v>34</v>
        <stp/>
        <stp>VOLUME</stp>
        <stp>.SPY151219P191</stp>
        <tr r="P508" s="1"/>
      </tp>
      <tp>
        <v>0</v>
        <stp/>
        <stp>VOLUME</stp>
        <stp>.SPY151219C191</stp>
        <tr r="E508" s="1"/>
      </tp>
      <tp>
        <v>1270</v>
        <stp/>
        <stp>VOLUME</stp>
        <stp>.SPY151219P190</stp>
        <tr r="P507" s="1"/>
      </tp>
      <tp>
        <v>1</v>
        <stp/>
        <stp>VOLUME</stp>
        <stp>.SPY151219C190</stp>
        <tr r="E507" s="1"/>
      </tp>
      <tp>
        <v>63</v>
        <stp/>
        <stp>VOLUME</stp>
        <stp>.SPY160115P220</stp>
        <tr r="P621" s="1"/>
      </tp>
      <tp>
        <v>51</v>
        <stp/>
        <stp>VOLUME</stp>
        <stp>.SPY160115C220</stp>
        <tr r="E621" s="1"/>
      </tp>
      <tp t="s">
        <v>N/A</v>
        <stp/>
        <stp>VOLUME</stp>
        <stp>.SPY160115P221</stp>
        <tr r="P622" s="1"/>
      </tp>
      <tp t="s">
        <v>N/A</v>
        <stp/>
        <stp>VOLUME</stp>
        <stp>.SPY160115C221</stp>
        <tr r="E622" s="1"/>
      </tp>
      <tp t="s">
        <v>N/A</v>
        <stp/>
        <stp>VOLUME</stp>
        <stp>.SPY160115P222</stp>
        <tr r="P623" s="1"/>
      </tp>
      <tp t="s">
        <v>N/A</v>
        <stp/>
        <stp>VOLUME</stp>
        <stp>.SPY160115C222</stp>
        <tr r="E623" s="1"/>
      </tp>
      <tp t="s">
        <v>N/A</v>
        <stp/>
        <stp>VOLUME</stp>
        <stp>.SPY160115P223</stp>
        <tr r="P624" s="1"/>
      </tp>
      <tp t="s">
        <v>N/A</v>
        <stp/>
        <stp>VOLUME</stp>
        <stp>.SPY160115C223</stp>
        <tr r="E624" s="1"/>
      </tp>
      <tp t="s">
        <v>N/A</v>
        <stp/>
        <stp>VOLUME</stp>
        <stp>.SPY160115P224</stp>
        <tr r="P625" s="1"/>
      </tp>
      <tp t="s">
        <v>N/A</v>
        <stp/>
        <stp>VOLUME</stp>
        <stp>.SPY160115C224</stp>
        <tr r="E625" s="1"/>
      </tp>
      <tp>
        <v>4</v>
        <stp/>
        <stp>VOLUME</stp>
        <stp>.SPY160115P225</stp>
        <tr r="P626" s="1"/>
      </tp>
      <tp>
        <v>4</v>
        <stp/>
        <stp>VOLUME</stp>
        <stp>.SPY160115C225</stp>
        <tr r="E626" s="1"/>
      </tp>
      <tp t="s">
        <v>N/A</v>
        <stp/>
        <stp>VOLUME</stp>
        <stp>.SPY160115P226</stp>
        <tr r="P627" s="1"/>
      </tp>
      <tp t="s">
        <v>N/A</v>
        <stp/>
        <stp>VOLUME</stp>
        <stp>.SPY160115C226</stp>
        <tr r="E627" s="1"/>
      </tp>
      <tp t="s">
        <v>N/A</v>
        <stp/>
        <stp>VOLUME</stp>
        <stp>.SPY160115P227</stp>
        <tr r="P628" s="1"/>
      </tp>
      <tp t="s">
        <v>N/A</v>
        <stp/>
        <stp>VOLUME</stp>
        <stp>.SPY160115C227</stp>
        <tr r="E628" s="1"/>
      </tp>
      <tp t="s">
        <v>N/A</v>
        <stp/>
        <stp>VOLUME</stp>
        <stp>.SPY160115P228</stp>
        <tr r="P629" s="1"/>
      </tp>
      <tp t="s">
        <v>N/A</v>
        <stp/>
        <stp>VOLUME</stp>
        <stp>.SPY160115C228</stp>
        <tr r="E629" s="1"/>
      </tp>
      <tp t="s">
        <v>N/A</v>
        <stp/>
        <stp>VOLUME</stp>
        <stp>.SPY160115P229</stp>
        <tr r="P630" s="1"/>
      </tp>
      <tp t="s">
        <v>N/A</v>
        <stp/>
        <stp>VOLUME</stp>
        <stp>.SPY160115C229</stp>
        <tr r="E630" s="1"/>
      </tp>
      <tp>
        <v>1</v>
        <stp/>
        <stp>VOLUME</stp>
        <stp>.SPY160115P210</stp>
        <tr r="P611" s="1"/>
      </tp>
      <tp>
        <v>28</v>
        <stp/>
        <stp>VOLUME</stp>
        <stp>.SPY160115C210</stp>
        <tr r="E611" s="1"/>
      </tp>
      <tp>
        <v>0</v>
        <stp/>
        <stp>VOLUME</stp>
        <stp>.SPY160115P211</stp>
        <tr r="P612" s="1"/>
      </tp>
      <tp>
        <v>39</v>
        <stp/>
        <stp>VOLUME</stp>
        <stp>.SPY160115C211</stp>
        <tr r="E612" s="1"/>
      </tp>
      <tp>
        <v>0</v>
        <stp/>
        <stp>VOLUME</stp>
        <stp>.SPY160115P212</stp>
        <tr r="P613" s="1"/>
      </tp>
      <tp>
        <v>46</v>
        <stp/>
        <stp>VOLUME</stp>
        <stp>.SPY160115C212</stp>
        <tr r="E613" s="1"/>
      </tp>
      <tp>
        <v>0</v>
        <stp/>
        <stp>VOLUME</stp>
        <stp>.SPY160115P213</stp>
        <tr r="P614" s="1"/>
      </tp>
      <tp>
        <v>16</v>
        <stp/>
        <stp>VOLUME</stp>
        <stp>.SPY160115C213</stp>
        <tr r="E614" s="1"/>
      </tp>
      <tp>
        <v>30</v>
        <stp/>
        <stp>VOLUME</stp>
        <stp>.SPY160115P214</stp>
        <tr r="P615" s="1"/>
      </tp>
      <tp>
        <v>362</v>
        <stp/>
        <stp>VOLUME</stp>
        <stp>.SPY160115C214</stp>
        <tr r="E615" s="1"/>
      </tp>
      <tp>
        <v>70</v>
        <stp/>
        <stp>VOLUME</stp>
        <stp>.SPY160115P215</stp>
        <tr r="P616" s="1"/>
      </tp>
      <tp>
        <v>363</v>
        <stp/>
        <stp>VOLUME</stp>
        <stp>.SPY160115C215</stp>
        <tr r="E616" s="1"/>
      </tp>
      <tp>
        <v>0</v>
        <stp/>
        <stp>VOLUME</stp>
        <stp>.SPY160115P216</stp>
        <tr r="P617" s="1"/>
      </tp>
      <tp>
        <v>982</v>
        <stp/>
        <stp>VOLUME</stp>
        <stp>.SPY160115C216</stp>
        <tr r="E617" s="1"/>
      </tp>
      <tp>
        <v>0</v>
        <stp/>
        <stp>VOLUME</stp>
        <stp>.SPY160115P217</stp>
        <tr r="P618" s="1"/>
      </tp>
      <tp>
        <v>8</v>
        <stp/>
        <stp>VOLUME</stp>
        <stp>.SPY160115C217</stp>
        <tr r="E618" s="1"/>
      </tp>
      <tp>
        <v>0</v>
        <stp/>
        <stp>VOLUME</stp>
        <stp>.SPY160115P218</stp>
        <tr r="P619" s="1"/>
      </tp>
      <tp>
        <v>325</v>
        <stp/>
        <stp>VOLUME</stp>
        <stp>.SPY160115C218</stp>
        <tr r="E619" s="1"/>
      </tp>
      <tp t="s">
        <v>N/A</v>
        <stp/>
        <stp>VOLUME</stp>
        <stp>.SPY160115P219</stp>
        <tr r="P620" s="1"/>
      </tp>
      <tp t="s">
        <v>N/A</v>
        <stp/>
        <stp>VOLUME</stp>
        <stp>.SPY160115C219</stp>
        <tr r="E620" s="1"/>
      </tp>
      <tp>
        <v>66</v>
        <stp/>
        <stp>VOLUME</stp>
        <stp>.SPY160115P200</stp>
        <tr r="P601" s="1"/>
      </tp>
      <tp>
        <v>3</v>
        <stp/>
        <stp>VOLUME</stp>
        <stp>.SPY160115C200</stp>
        <tr r="E601" s="1"/>
      </tp>
      <tp>
        <v>54</v>
        <stp/>
        <stp>VOLUME</stp>
        <stp>.SPY160115P201</stp>
        <tr r="P602" s="1"/>
      </tp>
      <tp>
        <v>0</v>
        <stp/>
        <stp>VOLUME</stp>
        <stp>.SPY160115C201</stp>
        <tr r="E602" s="1"/>
      </tp>
      <tp>
        <v>1052</v>
        <stp/>
        <stp>VOLUME</stp>
        <stp>.SPY160115P202</stp>
        <tr r="P603" s="1"/>
      </tp>
      <tp>
        <v>0</v>
        <stp/>
        <stp>VOLUME</stp>
        <stp>.SPY160115C202</stp>
        <tr r="E603" s="1"/>
      </tp>
      <tp>
        <v>50</v>
        <stp/>
        <stp>VOLUME</stp>
        <stp>.SPY160115P203</stp>
        <tr r="P604" s="1"/>
      </tp>
      <tp>
        <v>0</v>
        <stp/>
        <stp>VOLUME</stp>
        <stp>.SPY160115C203</stp>
        <tr r="E604" s="1"/>
      </tp>
      <tp>
        <v>52</v>
        <stp/>
        <stp>VOLUME</stp>
        <stp>.SPY160115P204</stp>
        <tr r="P605" s="1"/>
      </tp>
      <tp>
        <v>5</v>
        <stp/>
        <stp>VOLUME</stp>
        <stp>.SPY160115C204</stp>
        <tr r="E605" s="1"/>
      </tp>
      <tp>
        <v>128</v>
        <stp/>
        <stp>VOLUME</stp>
        <stp>.SPY160115P205</stp>
        <tr r="P606" s="1"/>
      </tp>
      <tp>
        <v>43</v>
        <stp/>
        <stp>VOLUME</stp>
        <stp>.SPY160115C205</stp>
        <tr r="E606" s="1"/>
      </tp>
      <tp>
        <v>50</v>
        <stp/>
        <stp>VOLUME</stp>
        <stp>.SPY160115P206</stp>
        <tr r="P607" s="1"/>
      </tp>
      <tp>
        <v>0</v>
        <stp/>
        <stp>VOLUME</stp>
        <stp>.SPY160115C206</stp>
        <tr r="E607" s="1"/>
      </tp>
      <tp>
        <v>419</v>
        <stp/>
        <stp>VOLUME</stp>
        <stp>.SPY160115P207</stp>
        <tr r="P608" s="1"/>
      </tp>
      <tp>
        <v>7</v>
        <stp/>
        <stp>VOLUME</stp>
        <stp>.SPY160115C207</stp>
        <tr r="E608" s="1"/>
      </tp>
      <tp>
        <v>29</v>
        <stp/>
        <stp>VOLUME</stp>
        <stp>.SPY160115P208</stp>
        <tr r="P609" s="1"/>
      </tp>
      <tp>
        <v>118</v>
        <stp/>
        <stp>VOLUME</stp>
        <stp>.SPY160115C208</stp>
        <tr r="E609" s="1"/>
      </tp>
      <tp>
        <v>5</v>
        <stp/>
        <stp>VOLUME</stp>
        <stp>.SPY160115P209</stp>
        <tr r="P610" s="1"/>
      </tp>
      <tp>
        <v>52</v>
        <stp/>
        <stp>VOLUME</stp>
        <stp>.SPY160115C209</stp>
        <tr r="E610" s="1"/>
      </tp>
      <tp>
        <v>305</v>
        <stp/>
        <stp>VOLUME</stp>
        <stp>.SPY160115P190</stp>
        <tr r="P591" s="1"/>
      </tp>
      <tp>
        <v>91</v>
        <stp/>
        <stp>VOLUME</stp>
        <stp>.SPY160115C190</stp>
        <tr r="E591" s="1"/>
      </tp>
      <tp t="s">
        <v>N/A</v>
        <stp/>
        <stp>VOLUME</stp>
        <stp>.SPY160115P191</stp>
        <tr r="P592" s="1"/>
      </tp>
      <tp t="s">
        <v>N/A</v>
        <stp/>
        <stp>VOLUME</stp>
        <stp>.SPY160115C191</stp>
        <tr r="E592" s="1"/>
      </tp>
      <tp t="s">
        <v>N/A</v>
        <stp/>
        <stp>VOLUME</stp>
        <stp>.SPY160115P192</stp>
        <tr r="P593" s="1"/>
      </tp>
      <tp t="s">
        <v>N/A</v>
        <stp/>
        <stp>VOLUME</stp>
        <stp>.SPY160115C192</stp>
        <tr r="E593" s="1"/>
      </tp>
      <tp t="s">
        <v>N/A</v>
        <stp/>
        <stp>VOLUME</stp>
        <stp>.SPY160115P193</stp>
        <tr r="P594" s="1"/>
      </tp>
      <tp t="s">
        <v>N/A</v>
        <stp/>
        <stp>VOLUME</stp>
        <stp>.SPY160115C193</stp>
        <tr r="E594" s="1"/>
      </tp>
      <tp t="s">
        <v>N/A</v>
        <stp/>
        <stp>VOLUME</stp>
        <stp>.SPY160115P194</stp>
        <tr r="P595" s="1"/>
      </tp>
      <tp t="s">
        <v>N/A</v>
        <stp/>
        <stp>VOLUME</stp>
        <stp>.SPY160115C194</stp>
        <tr r="E595" s="1"/>
      </tp>
      <tp>
        <v>318</v>
        <stp/>
        <stp>VOLUME</stp>
        <stp>.SPY160115P195</stp>
        <tr r="P596" s="1"/>
      </tp>
      <tp>
        <v>0</v>
        <stp/>
        <stp>VOLUME</stp>
        <stp>.SPY160115C195</stp>
        <tr r="E596" s="1"/>
      </tp>
      <tp t="s">
        <v>N/A</v>
        <stp/>
        <stp>VOLUME</stp>
        <stp>.SPY160115P196</stp>
        <tr r="P597" s="1"/>
      </tp>
      <tp t="s">
        <v>N/A</v>
        <stp/>
        <stp>VOLUME</stp>
        <stp>.SPY160115C196</stp>
        <tr r="E597" s="1"/>
      </tp>
      <tp t="s">
        <v>N/A</v>
        <stp/>
        <stp>VOLUME</stp>
        <stp>.SPY160115P197</stp>
        <tr r="P598" s="1"/>
      </tp>
      <tp t="s">
        <v>N/A</v>
        <stp/>
        <stp>VOLUME</stp>
        <stp>.SPY160115C197</stp>
        <tr r="E598" s="1"/>
      </tp>
      <tp>
        <v>165</v>
        <stp/>
        <stp>VOLUME</stp>
        <stp>.SPY160115P198</stp>
        <tr r="P599" s="1"/>
      </tp>
      <tp>
        <v>0</v>
        <stp/>
        <stp>VOLUME</stp>
        <stp>.SPY160115C198</stp>
        <tr r="E599" s="1"/>
      </tp>
      <tp>
        <v>27</v>
        <stp/>
        <stp>VOLUME</stp>
        <stp>.SPY160115P199</stp>
        <tr r="P600" s="1"/>
      </tp>
      <tp>
        <v>0</v>
        <stp/>
        <stp>VOLUME</stp>
        <stp>.SPY160115C199</stp>
        <tr r="E600" s="1"/>
      </tp>
      <tp t="s">
        <v>N/A</v>
        <stp/>
        <stp>VOLUME</stp>
        <stp>.SPY151231P217</stp>
        <tr r="P576" s="1"/>
      </tp>
      <tp t="s">
        <v>N/A</v>
        <stp/>
        <stp>VOLUME</stp>
        <stp>.SPY151231C217</stp>
        <tr r="E576" s="1"/>
      </tp>
      <tp t="s">
        <v>N/A</v>
        <stp/>
        <stp>VOLUME</stp>
        <stp>.SPY151231P216</stp>
        <tr r="P575" s="1"/>
      </tp>
      <tp t="s">
        <v>N/A</v>
        <stp/>
        <stp>VOLUME</stp>
        <stp>.SPY151231C216</stp>
        <tr r="E575" s="1"/>
      </tp>
      <tp>
        <v>0</v>
        <stp/>
        <stp>VOLUME</stp>
        <stp>.SPY151231P215</stp>
        <tr r="P574" s="1"/>
      </tp>
      <tp>
        <v>121</v>
        <stp/>
        <stp>VOLUME</stp>
        <stp>.SPY151231C215</stp>
        <tr r="E574" s="1"/>
      </tp>
      <tp t="s">
        <v>N/A</v>
        <stp/>
        <stp>VOLUME</stp>
        <stp>.SPY151231P214</stp>
        <tr r="P573" s="1"/>
      </tp>
      <tp t="s">
        <v>N/A</v>
        <stp/>
        <stp>VOLUME</stp>
        <stp>.SPY151231C214</stp>
        <tr r="E573" s="1"/>
      </tp>
      <tp t="s">
        <v>N/A</v>
        <stp/>
        <stp>VOLUME</stp>
        <stp>.SPY151231P213</stp>
        <tr r="P572" s="1"/>
      </tp>
      <tp t="s">
        <v>N/A</v>
        <stp/>
        <stp>VOLUME</stp>
        <stp>.SPY151231C213</stp>
        <tr r="E572" s="1"/>
      </tp>
      <tp t="s">
        <v>N/A</v>
        <stp/>
        <stp>VOLUME</stp>
        <stp>.SPY151231P212</stp>
        <tr r="P571" s="1"/>
      </tp>
      <tp t="s">
        <v>N/A</v>
        <stp/>
        <stp>VOLUME</stp>
        <stp>.SPY151231C212</stp>
        <tr r="E571" s="1"/>
      </tp>
      <tp t="s">
        <v>N/A</v>
        <stp/>
        <stp>VOLUME</stp>
        <stp>.SPY151231P211</stp>
        <tr r="P570" s="1"/>
      </tp>
      <tp t="s">
        <v>N/A</v>
        <stp/>
        <stp>VOLUME</stp>
        <stp>.SPY151231C211</stp>
        <tr r="E570" s="1"/>
      </tp>
      <tp>
        <v>0</v>
        <stp/>
        <stp>VOLUME</stp>
        <stp>.SPY151231P210</stp>
        <tr r="P569" s="1"/>
      </tp>
      <tp>
        <v>0</v>
        <stp/>
        <stp>VOLUME</stp>
        <stp>.SPY151231C210</stp>
        <tr r="E569" s="1"/>
      </tp>
      <tp t="s">
        <v>N/A</v>
        <stp/>
        <stp>VOLUME</stp>
        <stp>.SPY151231P219</stp>
        <tr r="P578" s="1"/>
      </tp>
      <tp t="s">
        <v>N/A</v>
        <stp/>
        <stp>VOLUME</stp>
        <stp>.SPY151231C219</stp>
        <tr r="E578" s="1"/>
      </tp>
      <tp t="s">
        <v>N/A</v>
        <stp/>
        <stp>VOLUME</stp>
        <stp>.SPY151231P218</stp>
        <tr r="P577" s="1"/>
      </tp>
      <tp t="s">
        <v>N/A</v>
        <stp/>
        <stp>VOLUME</stp>
        <stp>.SPY151231C218</stp>
        <tr r="E577" s="1"/>
      </tp>
      <tp t="s">
        <v>N/A</v>
        <stp/>
        <stp>VOLUME</stp>
        <stp>.SPY151231P207</stp>
        <tr r="P566" s="1"/>
      </tp>
      <tp t="s">
        <v>N/A</v>
        <stp/>
        <stp>VOLUME</stp>
        <stp>.SPY151231C207</stp>
        <tr r="E566" s="1"/>
      </tp>
      <tp t="s">
        <v>N/A</v>
        <stp/>
        <stp>VOLUME</stp>
        <stp>.SPY151231P206</stp>
        <tr r="P565" s="1"/>
      </tp>
      <tp t="s">
        <v>N/A</v>
        <stp/>
        <stp>VOLUME</stp>
        <stp>.SPY151231C206</stp>
        <tr r="E565" s="1"/>
      </tp>
      <tp>
        <v>11</v>
        <stp/>
        <stp>VOLUME</stp>
        <stp>.SPY151231P205</stp>
        <tr r="P564" s="1"/>
      </tp>
      <tp>
        <v>1</v>
        <stp/>
        <stp>VOLUME</stp>
        <stp>.SPY151231C205</stp>
        <tr r="E564" s="1"/>
      </tp>
      <tp t="s">
        <v>N/A</v>
        <stp/>
        <stp>VOLUME</stp>
        <stp>.SPY151231P204</stp>
        <tr r="P563" s="1"/>
      </tp>
      <tp t="s">
        <v>N/A</v>
        <stp/>
        <stp>VOLUME</stp>
        <stp>.SPY151231C204</stp>
        <tr r="E563" s="1"/>
      </tp>
      <tp t="s">
        <v>N/A</v>
        <stp/>
        <stp>VOLUME</stp>
        <stp>.SPY151231P203</stp>
        <tr r="P562" s="1"/>
      </tp>
      <tp t="s">
        <v>N/A</v>
        <stp/>
        <stp>VOLUME</stp>
        <stp>.SPY151231C203</stp>
        <tr r="E562" s="1"/>
      </tp>
      <tp t="s">
        <v>N/A</v>
        <stp/>
        <stp>VOLUME</stp>
        <stp>.SPY151231P202</stp>
        <tr r="P561" s="1"/>
      </tp>
      <tp t="s">
        <v>N/A</v>
        <stp/>
        <stp>VOLUME</stp>
        <stp>.SPY151231C202</stp>
        <tr r="E561" s="1"/>
      </tp>
      <tp t="s">
        <v>N/A</v>
        <stp/>
        <stp>VOLUME</stp>
        <stp>.SPY151219P229</stp>
        <tr r="P546" s="1"/>
      </tp>
      <tp t="s">
        <v>N/A</v>
        <stp/>
        <stp>VOLUME</stp>
        <stp>.SPY151231P201</stp>
        <tr r="P560" s="1"/>
      </tp>
      <tp t="s">
        <v>N/A</v>
        <stp/>
        <stp>VOLUME</stp>
        <stp>.SPY151219C229</stp>
        <tr r="E546" s="1"/>
      </tp>
      <tp t="s">
        <v>N/A</v>
        <stp/>
        <stp>VOLUME</stp>
        <stp>.SPY151231C201</stp>
        <tr r="E560" s="1"/>
      </tp>
      <tp t="s">
        <v>N/A</v>
        <stp/>
        <stp>VOLUME</stp>
        <stp>.SPY151219P228</stp>
        <tr r="P545" s="1"/>
      </tp>
      <tp>
        <v>0</v>
        <stp/>
        <stp>VOLUME</stp>
        <stp>.SPY151231P200</stp>
        <tr r="P559" s="1"/>
      </tp>
      <tp t="s">
        <v>N/A</v>
        <stp/>
        <stp>VOLUME</stp>
        <stp>.SPY151219C228</stp>
        <tr r="E545" s="1"/>
      </tp>
      <tp>
        <v>0</v>
        <stp/>
        <stp>VOLUME</stp>
        <stp>.SPY151231C200</stp>
        <tr r="E559" s="1"/>
      </tp>
      <tp t="s">
        <v>N/A</v>
        <stp/>
        <stp>VOLUME</stp>
        <stp>.SPY151219P227</stp>
        <tr r="P544" s="1"/>
      </tp>
      <tp t="s">
        <v>N/A</v>
        <stp/>
        <stp>VOLUME</stp>
        <stp>.SPY151219C227</stp>
        <tr r="E544" s="1"/>
      </tp>
      <tp t="s">
        <v>N/A</v>
        <stp/>
        <stp>VOLUME</stp>
        <stp>.SPY151219P226</stp>
        <tr r="P543" s="1"/>
      </tp>
      <tp t="s">
        <v>N/A</v>
        <stp/>
        <stp>VOLUME</stp>
        <stp>.SPY151219C226</stp>
        <tr r="E543" s="1"/>
      </tp>
      <tp>
        <v>117</v>
        <stp/>
        <stp>VOLUME</stp>
        <stp>.SPY151219P225</stp>
        <tr r="P542" s="1"/>
      </tp>
      <tp>
        <v>123</v>
        <stp/>
        <stp>VOLUME</stp>
        <stp>.SPY151219C225</stp>
        <tr r="E542" s="1"/>
      </tp>
      <tp t="s">
        <v>N/A</v>
        <stp/>
        <stp>VOLUME</stp>
        <stp>.SPY151219P224</stp>
        <tr r="P541" s="1"/>
      </tp>
      <tp t="s">
        <v>N/A</v>
        <stp/>
        <stp>VOLUME</stp>
        <stp>.SPY151219C224</stp>
        <tr r="E541" s="1"/>
      </tp>
      <tp t="s">
        <v>N/A</v>
        <stp/>
        <stp>VOLUME</stp>
        <stp>.SPY151219P223</stp>
        <tr r="P540" s="1"/>
      </tp>
      <tp>
        <v>30</v>
        <stp/>
        <stp>VOLUME</stp>
        <stp>.SPY151219C223</stp>
        <tr r="E540" s="1"/>
      </tp>
      <tp t="s">
        <v>N/A</v>
        <stp/>
        <stp>VOLUME</stp>
        <stp>.SPY151219P222</stp>
        <tr r="P539" s="1"/>
      </tp>
      <tp t="s">
        <v>N/A</v>
        <stp/>
        <stp>VOLUME</stp>
        <stp>.SPY151219C222</stp>
        <tr r="E539" s="1"/>
      </tp>
      <tp t="s">
        <v>N/A</v>
        <stp/>
        <stp>VOLUME</stp>
        <stp>.SPY151219P221</stp>
        <tr r="P538" s="1"/>
      </tp>
      <tp t="s">
        <v>N/A</v>
        <stp/>
        <stp>VOLUME</stp>
        <stp>.SPY151231P209</stp>
        <tr r="P568" s="1"/>
      </tp>
      <tp t="s">
        <v>N/A</v>
        <stp/>
        <stp>VOLUME</stp>
        <stp>.SPY151219C221</stp>
        <tr r="E538" s="1"/>
      </tp>
      <tp t="s">
        <v>N/A</v>
        <stp/>
        <stp>VOLUME</stp>
        <stp>.SPY151231C209</stp>
        <tr r="E568" s="1"/>
      </tp>
      <tp>
        <v>0</v>
        <stp/>
        <stp>VOLUME</stp>
        <stp>.SPY151219P220</stp>
        <tr r="P537" s="1"/>
      </tp>
      <tp>
        <v>12</v>
        <stp/>
        <stp>VOLUME</stp>
        <stp>.SPY151231P208</stp>
        <tr r="P567" s="1"/>
      </tp>
      <tp>
        <v>3</v>
        <stp/>
        <stp>VOLUME</stp>
        <stp>.SPY151219C220</stp>
        <tr r="E537" s="1"/>
      </tp>
      <tp t="s">
        <v>N/A</v>
        <stp/>
        <stp>VOLUME</stp>
        <stp>.SPY151231C208</stp>
        <tr r="E567" s="1"/>
      </tp>
      <tp t="s">
        <v>N/A</v>
        <stp/>
        <stp>VOLUME</stp>
        <stp>.SPY151219P219</stp>
        <tr r="P536" s="1"/>
      </tp>
      <tp t="s">
        <v>N/A</v>
        <stp/>
        <stp>VOLUME</stp>
        <stp>.SPY151219C219</stp>
        <tr r="E536" s="1"/>
      </tp>
      <tp t="s">
        <v>N/A</v>
        <stp/>
        <stp>VOLUME</stp>
        <stp>.SPY151219P218</stp>
        <tr r="P535" s="1"/>
      </tp>
      <tp t="s">
        <v>N/A</v>
        <stp/>
        <stp>VOLUME</stp>
        <stp>.SPY151219C218</stp>
        <tr r="E535" s="1"/>
      </tp>
      <tp t="s">
        <v>N/A</v>
        <stp/>
        <stp>VOLUME</stp>
        <stp>.SPY151219P217</stp>
        <tr r="P534" s="1"/>
      </tp>
      <tp t="s">
        <v>N/A</v>
        <stp/>
        <stp>VOLUME</stp>
        <stp>.SPY151219C217</stp>
        <tr r="E534" s="1"/>
      </tp>
      <tp t="s">
        <v>N/A</v>
        <stp/>
        <stp>VOLUME</stp>
        <stp>.SPY151219P216</stp>
        <tr r="P533" s="1"/>
      </tp>
      <tp t="s">
        <v>N/A</v>
        <stp/>
        <stp>VOLUME</stp>
        <stp>.SPY151219C216</stp>
        <tr r="E533" s="1"/>
      </tp>
      <tp>
        <v>0</v>
        <stp/>
        <stp>VOLUME</stp>
        <stp>.SPY151219P215</stp>
        <tr r="P532" s="1"/>
      </tp>
      <tp>
        <v>9</v>
        <stp/>
        <stp>VOLUME</stp>
        <stp>.SPY151219C215</stp>
        <tr r="E532" s="1"/>
      </tp>
      <tp t="s">
        <v>N/A</v>
        <stp/>
        <stp>VOLUME</stp>
        <stp>.SPY151219P214</stp>
        <tr r="P531" s="1"/>
      </tp>
      <tp t="s">
        <v>N/A</v>
        <stp/>
        <stp>VOLUME</stp>
        <stp>.SPY151219C214</stp>
        <tr r="E531" s="1"/>
      </tp>
      <tp t="s">
        <v>N/A</v>
        <stp/>
        <stp>VOLUME</stp>
        <stp>.SPY151219P213</stp>
        <tr r="P530" s="1"/>
      </tp>
      <tp>
        <v>9</v>
        <stp/>
        <stp>VOLUME</stp>
        <stp>.SPY151219C213</stp>
        <tr r="E530" s="1"/>
      </tp>
      <tp t="s">
        <v>N/A</v>
        <stp/>
        <stp>VOLUME</stp>
        <stp>.SPY151219P212</stp>
        <tr r="P529" s="1"/>
      </tp>
      <tp>
        <v>11</v>
        <stp/>
        <stp>VOLUME</stp>
        <stp>.SPY151219C212</stp>
        <tr r="E529" s="1"/>
      </tp>
      <tp t="s">
        <v>N/A</v>
        <stp/>
        <stp>VOLUME</stp>
        <stp>.SPY151219P211</stp>
        <tr r="P528" s="1"/>
      </tp>
      <tp t="s">
        <v>N/A</v>
        <stp/>
        <stp>VOLUME</stp>
        <stp>.SPY151219C211</stp>
        <tr r="E528" s="1"/>
      </tp>
      <tp>
        <v>14</v>
        <stp/>
        <stp>VOLUME</stp>
        <stp>.SPY151219P210</stp>
        <tr r="P527" s="1"/>
      </tp>
      <tp>
        <v>28</v>
        <stp/>
        <stp>VOLUME</stp>
        <stp>.SPY151219C210</stp>
        <tr r="E527" s="1"/>
      </tp>
      <tp t="s">
        <v>N/A</v>
        <stp/>
        <stp>VOLUME</stp>
        <stp>.SPY151231P227</stp>
        <tr r="P586" s="1"/>
      </tp>
      <tp t="s">
        <v>N/A</v>
        <stp/>
        <stp>VOLUME</stp>
        <stp>.SPY151231C227</stp>
        <tr r="E586" s="1"/>
      </tp>
      <tp t="s">
        <v>N/A</v>
        <stp/>
        <stp>VOLUME</stp>
        <stp>.SPY151231P226</stp>
        <tr r="P585" s="1"/>
      </tp>
      <tp t="s">
        <v>N/A</v>
        <stp/>
        <stp>VOLUME</stp>
        <stp>.SPY151231C226</stp>
        <tr r="E585" s="1"/>
      </tp>
      <tp>
        <v>0</v>
        <stp/>
        <stp>VOLUME</stp>
        <stp>.SPY151231P225</stp>
        <tr r="P584" s="1"/>
      </tp>
      <tp>
        <v>102</v>
        <stp/>
        <stp>VOLUME</stp>
        <stp>.SPY151231C225</stp>
        <tr r="E584" s="1"/>
      </tp>
      <tp t="s">
        <v>N/A</v>
        <stp/>
        <stp>VOLUME</stp>
        <stp>.SPY151231P224</stp>
        <tr r="P583" s="1"/>
      </tp>
      <tp t="s">
        <v>N/A</v>
        <stp/>
        <stp>VOLUME</stp>
        <stp>.SPY151231C224</stp>
        <tr r="E583" s="1"/>
      </tp>
      <tp t="s">
        <v>N/A</v>
        <stp/>
        <stp>VOLUME</stp>
        <stp>.SPY151231P223</stp>
        <tr r="P582" s="1"/>
      </tp>
      <tp t="s">
        <v>N/A</v>
        <stp/>
        <stp>VOLUME</stp>
        <stp>.SPY151231C223</stp>
        <tr r="E582" s="1"/>
      </tp>
      <tp t="s">
        <v>N/A</v>
        <stp/>
        <stp>VOLUME</stp>
        <stp>.SPY151231P222</stp>
        <tr r="P581" s="1"/>
      </tp>
      <tp t="s">
        <v>N/A</v>
        <stp/>
        <stp>VOLUME</stp>
        <stp>.SPY151231C222</stp>
        <tr r="E581" s="1"/>
      </tp>
      <tp t="s">
        <v>N/A</v>
        <stp/>
        <stp>VOLUME</stp>
        <stp>.SPY151219P209</stp>
        <tr r="P526" s="1"/>
      </tp>
      <tp t="s">
        <v>N/A</v>
        <stp/>
        <stp>VOLUME</stp>
        <stp>.SPY151231P221</stp>
        <tr r="P580" s="1"/>
      </tp>
      <tp>
        <v>9</v>
        <stp/>
        <stp>VOLUME</stp>
        <stp>.SPY151219C209</stp>
        <tr r="E526" s="1"/>
      </tp>
      <tp t="s">
        <v>N/A</v>
        <stp/>
        <stp>VOLUME</stp>
        <stp>.SPY151231C221</stp>
        <tr r="E580" s="1"/>
      </tp>
      <tp t="s">
        <v>N/A</v>
        <stp/>
        <stp>VOLUME</stp>
        <stp>.SPY151219P208</stp>
        <tr r="P525" s="1"/>
      </tp>
      <tp>
        <v>0</v>
        <stp/>
        <stp>VOLUME</stp>
        <stp>.SPY151231P220</stp>
        <tr r="P579" s="1"/>
      </tp>
      <tp>
        <v>22</v>
        <stp/>
        <stp>VOLUME</stp>
        <stp>.SPY151219C208</stp>
        <tr r="E525" s="1"/>
      </tp>
      <tp>
        <v>0</v>
        <stp/>
        <stp>VOLUME</stp>
        <stp>.SPY151231C220</stp>
        <tr r="E579" s="1"/>
      </tp>
      <tp t="s">
        <v>N/A</v>
        <stp/>
        <stp>VOLUME</stp>
        <stp>.SPY151219P207</stp>
        <tr r="P524" s="1"/>
      </tp>
      <tp t="s">
        <v>N/A</v>
        <stp/>
        <stp>VOLUME</stp>
        <stp>.SPY151219C207</stp>
        <tr r="E524" s="1"/>
      </tp>
      <tp t="s">
        <v>N/A</v>
        <stp/>
        <stp>VOLUME</stp>
        <stp>.SPY151219P206</stp>
        <tr r="P523" s="1"/>
      </tp>
      <tp t="s">
        <v>N/A</v>
        <stp/>
        <stp>VOLUME</stp>
        <stp>.SPY151219C206</stp>
        <tr r="E523" s="1"/>
      </tp>
      <tp>
        <v>24</v>
        <stp/>
        <stp>VOLUME</stp>
        <stp>.SPY151219P205</stp>
        <tr r="P522" s="1"/>
      </tp>
      <tp>
        <v>15</v>
        <stp/>
        <stp>VOLUME</stp>
        <stp>.SPY151219C205</stp>
        <tr r="E522" s="1"/>
      </tp>
      <tp t="s">
        <v>N/A</v>
        <stp/>
        <stp>VOLUME</stp>
        <stp>.SPY151219P204</stp>
        <tr r="P521" s="1"/>
      </tp>
      <tp t="s">
        <v>N/A</v>
        <stp/>
        <stp>VOLUME</stp>
        <stp>.SPY151219C204</stp>
        <tr r="E521" s="1"/>
      </tp>
      <tp>
        <v>1</v>
        <stp/>
        <stp>VOLUME</stp>
        <stp>.SPY151219P203</stp>
        <tr r="P520" s="1"/>
      </tp>
      <tp>
        <v>52</v>
        <stp/>
        <stp>VOLUME</stp>
        <stp>.SPY151219C203</stp>
        <tr r="E520" s="1"/>
      </tp>
      <tp t="s">
        <v>N/A</v>
        <stp/>
        <stp>VOLUME</stp>
        <stp>.SPY151219P202</stp>
        <tr r="P519" s="1"/>
      </tp>
      <tp t="s">
        <v>N/A</v>
        <stp/>
        <stp>VOLUME</stp>
        <stp>.SPY151219C202</stp>
        <tr r="E519" s="1"/>
      </tp>
      <tp>
        <v>20</v>
        <stp/>
        <stp>VOLUME</stp>
        <stp>.SPY151219P201</stp>
        <tr r="P518" s="1"/>
      </tp>
      <tp t="s">
        <v>N/A</v>
        <stp/>
        <stp>VOLUME</stp>
        <stp>.SPY151231P229</stp>
        <tr r="P588" s="1"/>
      </tp>
      <tp t="s">
        <v>N/A</v>
        <stp/>
        <stp>VOLUME</stp>
        <stp>.SPY151219C201</stp>
        <tr r="E518" s="1"/>
      </tp>
      <tp t="s">
        <v>N/A</v>
        <stp/>
        <stp>VOLUME</stp>
        <stp>.SPY151231C229</stp>
        <tr r="E588" s="1"/>
      </tp>
      <tp>
        <v>58</v>
        <stp/>
        <stp>VOLUME</stp>
        <stp>.SPY151219P200</stp>
        <tr r="P517" s="1"/>
      </tp>
      <tp t="s">
        <v>N/A</v>
        <stp/>
        <stp>VOLUME</stp>
        <stp>.SPY151231P228</stp>
        <tr r="P587" s="1"/>
      </tp>
      <tp>
        <v>2</v>
        <stp/>
        <stp>VOLUME</stp>
        <stp>.SPY151219C200</stp>
        <tr r="E517" s="1"/>
      </tp>
      <tp t="s">
        <v>N/A</v>
        <stp/>
        <stp>VOLUME</stp>
        <stp>.SPY151231C228</stp>
        <tr r="E587" s="1"/>
      </tp>
      <tp>
        <v>51</v>
        <stp/>
        <stp>VOLUME</stp>
        <stp>.SPY150717P191</stp>
        <tr r="P382" s="1"/>
      </tp>
      <tp>
        <v>2</v>
        <stp/>
        <stp>VOLUME</stp>
        <stp>.SPY150717C191</stp>
        <tr r="E382" s="1"/>
      </tp>
      <tp>
        <v>239</v>
        <stp/>
        <stp>VOLUME</stp>
        <stp>.SPY150717P190</stp>
        <tr r="P381" s="1"/>
      </tp>
      <tp>
        <v>0</v>
        <stp/>
        <stp>VOLUME</stp>
        <stp>.SPY150717C190</stp>
        <tr r="E381" s="1"/>
      </tp>
      <tp>
        <v>96</v>
        <stp/>
        <stp>VOLUME</stp>
        <stp>.SPY150717P193</stp>
        <tr r="P384" s="1"/>
      </tp>
      <tp>
        <v>0</v>
        <stp/>
        <stp>VOLUME</stp>
        <stp>.SPY150717C193</stp>
        <tr r="E384" s="1"/>
      </tp>
      <tp>
        <v>79</v>
        <stp/>
        <stp>VOLUME</stp>
        <stp>.SPY150717P192</stp>
        <tr r="P383" s="1"/>
      </tp>
      <tp>
        <v>2</v>
        <stp/>
        <stp>VOLUME</stp>
        <stp>.SPY150717C192</stp>
        <tr r="E383" s="1"/>
      </tp>
      <tp>
        <v>2105</v>
        <stp/>
        <stp>VOLUME</stp>
        <stp>.SPY150717P195</stp>
        <tr r="P386" s="1"/>
      </tp>
      <tp>
        <v>5</v>
        <stp/>
        <stp>VOLUME</stp>
        <stp>.SPY150717C195</stp>
        <tr r="E386" s="1"/>
      </tp>
      <tp>
        <v>14</v>
        <stp/>
        <stp>VOLUME</stp>
        <stp>.SPY150717P194</stp>
        <tr r="P385" s="1"/>
      </tp>
      <tp>
        <v>1</v>
        <stp/>
        <stp>VOLUME</stp>
        <stp>.SPY150717C194</stp>
        <tr r="E385" s="1"/>
      </tp>
      <tp>
        <v>9</v>
        <stp/>
        <stp>VOLUME</stp>
        <stp>.SPY150717P197</stp>
        <tr r="P388" s="1"/>
      </tp>
      <tp>
        <v>5</v>
        <stp/>
        <stp>VOLUME</stp>
        <stp>.SPY150717C197</stp>
        <tr r="E388" s="1"/>
      </tp>
      <tp>
        <v>9</v>
        <stp/>
        <stp>VOLUME</stp>
        <stp>.SPY150717P196</stp>
        <tr r="P387" s="1"/>
      </tp>
      <tp>
        <v>8</v>
        <stp/>
        <stp>VOLUME</stp>
        <stp>.SPY150717C196</stp>
        <tr r="E387" s="1"/>
      </tp>
      <tp>
        <v>136</v>
        <stp/>
        <stp>VOLUME</stp>
        <stp>.SPY150717P199</stp>
        <tr r="P390" s="1"/>
      </tp>
      <tp>
        <v>6</v>
        <stp/>
        <stp>VOLUME</stp>
        <stp>.SPY150717C199</stp>
        <tr r="E390" s="1"/>
      </tp>
      <tp>
        <v>28</v>
        <stp/>
        <stp>VOLUME</stp>
        <stp>.SPY150717P198</stp>
        <tr r="P389" s="1"/>
      </tp>
      <tp>
        <v>3</v>
        <stp/>
        <stp>VOLUME</stp>
        <stp>.SPY150717C198</stp>
        <tr r="E389" s="1"/>
      </tp>
      <tp>
        <v>1198</v>
        <stp/>
        <stp>VOLUME</stp>
        <stp>.SPY150424P202</stp>
        <tr r="P99" s="1"/>
      </tp>
      <tp>
        <v>20</v>
        <stp/>
        <stp>VOLUME</stp>
        <stp>.SPY150424C202</stp>
        <tr r="E99" s="1"/>
      </tp>
      <tp>
        <v>793</v>
        <stp/>
        <stp>VOLUME</stp>
        <stp>.SPY150424P203</stp>
        <tr r="P100" s="1"/>
      </tp>
      <tp>
        <v>20</v>
        <stp/>
        <stp>VOLUME</stp>
        <stp>.SPY150424C203</stp>
        <tr r="E100" s="1"/>
      </tp>
      <tp>
        <v>4277</v>
        <stp/>
        <stp>VOLUME</stp>
        <stp>.SPY150424P200</stp>
        <tr r="P97" s="1"/>
      </tp>
      <tp>
        <v>39</v>
        <stp/>
        <stp>VOLUME</stp>
        <stp>.SPY150424C200</stp>
        <tr r="E97" s="1"/>
      </tp>
      <tp>
        <v>156</v>
        <stp/>
        <stp>VOLUME</stp>
        <stp>.SPY150424P201</stp>
        <tr r="P98" s="1"/>
      </tp>
      <tp>
        <v>17</v>
        <stp/>
        <stp>VOLUME</stp>
        <stp>.SPY150424C201</stp>
        <tr r="E98" s="1"/>
      </tp>
      <tp>
        <v>1560</v>
        <stp/>
        <stp>VOLUME</stp>
        <stp>.SPY150424P206</stp>
        <tr r="P103" s="1"/>
      </tp>
      <tp>
        <v>1126</v>
        <stp/>
        <stp>VOLUME</stp>
        <stp>.SPY150424C206</stp>
        <tr r="E103" s="1"/>
      </tp>
      <tp>
        <v>2790</v>
        <stp/>
        <stp>VOLUME</stp>
        <stp>.SPY150424P207</stp>
        <tr r="P104" s="1"/>
      </tp>
      <tp>
        <v>1172</v>
        <stp/>
        <stp>VOLUME</stp>
        <stp>.SPY150424C207</stp>
        <tr r="E104" s="1"/>
      </tp>
      <tp>
        <v>1305</v>
        <stp/>
        <stp>VOLUME</stp>
        <stp>.SPY150424P204</stp>
        <tr r="P101" s="1"/>
      </tp>
      <tp>
        <v>2</v>
        <stp/>
        <stp>VOLUME</stp>
        <stp>.SPY150424C204</stp>
        <tr r="E101" s="1"/>
      </tp>
      <tp>
        <v>5623</v>
        <stp/>
        <stp>VOLUME</stp>
        <stp>.SPY150424P205</stp>
        <tr r="P102" s="1"/>
      </tp>
      <tp>
        <v>87</v>
        <stp/>
        <stp>VOLUME</stp>
        <stp>.SPY150424C205</stp>
        <tr r="E102" s="1"/>
      </tp>
      <tp>
        <v>2206</v>
        <stp/>
        <stp>VOLUME</stp>
        <stp>.SPY150424P208</stp>
        <tr r="P105" s="1"/>
      </tp>
      <tp>
        <v>1229</v>
        <stp/>
        <stp>VOLUME</stp>
        <stp>.SPY150424C208</stp>
        <tr r="E105" s="1"/>
      </tp>
      <tp>
        <v>459</v>
        <stp/>
        <stp>VOLUME</stp>
        <stp>.SPY150424P209</stp>
        <tr r="P106" s="1"/>
      </tp>
      <tp>
        <v>1278</v>
        <stp/>
        <stp>VOLUME</stp>
        <stp>.SPY150424C209</stp>
        <tr r="E106" s="1"/>
      </tp>
      <tp t="s">
        <v>N/A</v>
        <stp/>
        <stp>VOLUME</stp>
        <stp>.SPY150410P226</stp>
        <tr r="P39" s="1"/>
      </tp>
      <tp>
        <v>0</v>
        <stp/>
        <stp>VOLUME</stp>
        <stp>.SPY150417P221</stp>
        <tr r="P76" s="1"/>
      </tp>
      <tp>
        <v>112</v>
        <stp/>
        <stp>VOLUME</stp>
        <stp>.SPY150424P212</stp>
        <tr r="P109" s="1"/>
      </tp>
      <tp t="s">
        <v>N/A</v>
        <stp/>
        <stp>VOLUME</stp>
        <stp>.SPY150410C226</stp>
        <tr r="E39" s="1"/>
      </tp>
      <tp>
        <v>6</v>
        <stp/>
        <stp>VOLUME</stp>
        <stp>.SPY150417C221</stp>
        <tr r="E76" s="1"/>
      </tp>
      <tp>
        <v>3013</v>
        <stp/>
        <stp>VOLUME</stp>
        <stp>.SPY150424C212</stp>
        <tr r="E109" s="1"/>
      </tp>
      <tp t="s">
        <v>N/A</v>
        <stp/>
        <stp>VOLUME</stp>
        <stp>.SPY150410P227</stp>
        <tr r="P40" s="1"/>
      </tp>
      <tp>
        <v>0</v>
        <stp/>
        <stp>VOLUME</stp>
        <stp>.SPY150417P220</stp>
        <tr r="P75" s="1"/>
      </tp>
      <tp>
        <v>212</v>
        <stp/>
        <stp>VOLUME</stp>
        <stp>.SPY150424P213</stp>
        <tr r="P110" s="1"/>
      </tp>
      <tp t="s">
        <v>N/A</v>
        <stp/>
        <stp>VOLUME</stp>
        <stp>.SPY150410C227</stp>
        <tr r="E40" s="1"/>
      </tp>
      <tp>
        <v>1310</v>
        <stp/>
        <stp>VOLUME</stp>
        <stp>.SPY150417C220</stp>
        <tr r="E75" s="1"/>
      </tp>
      <tp>
        <v>1066</v>
        <stp/>
        <stp>VOLUME</stp>
        <stp>.SPY150424C213</stp>
        <tr r="E110" s="1"/>
      </tp>
      <tp t="s">
        <v>N/A</v>
        <stp/>
        <stp>VOLUME</stp>
        <stp>.SPY150410P224</stp>
        <tr r="P37" s="1"/>
      </tp>
      <tp>
        <v>0</v>
        <stp/>
        <stp>VOLUME</stp>
        <stp>.SPY150417P223</stp>
        <tr r="P78" s="1"/>
      </tp>
      <tp>
        <v>298</v>
        <stp/>
        <stp>VOLUME</stp>
        <stp>.SPY150424P210</stp>
        <tr r="P107" s="1"/>
      </tp>
      <tp t="s">
        <v>N/A</v>
        <stp/>
        <stp>VOLUME</stp>
        <stp>.SPY150410C224</stp>
        <tr r="E37" s="1"/>
      </tp>
      <tp>
        <v>6</v>
        <stp/>
        <stp>VOLUME</stp>
        <stp>.SPY150417C223</stp>
        <tr r="E78" s="1"/>
      </tp>
      <tp>
        <v>919</v>
        <stp/>
        <stp>VOLUME</stp>
        <stp>.SPY150424C210</stp>
        <tr r="E107" s="1"/>
      </tp>
      <tp>
        <v>0</v>
        <stp/>
        <stp>VOLUME</stp>
        <stp>.SPY150410P225</stp>
        <tr r="P38" s="1"/>
      </tp>
      <tp>
        <v>0</v>
        <stp/>
        <stp>VOLUME</stp>
        <stp>.SPY150417P222</stp>
        <tr r="P77" s="1"/>
      </tp>
      <tp>
        <v>48</v>
        <stp/>
        <stp>VOLUME</stp>
        <stp>.SPY150424P211</stp>
        <tr r="P108" s="1"/>
      </tp>
      <tp>
        <v>0</v>
        <stp/>
        <stp>VOLUME</stp>
        <stp>.SPY150410C225</stp>
        <tr r="E38" s="1"/>
      </tp>
      <tp>
        <v>57</v>
        <stp/>
        <stp>VOLUME</stp>
        <stp>.SPY150417C222</stp>
        <tr r="E77" s="1"/>
      </tp>
      <tp>
        <v>1550</v>
        <stp/>
        <stp>VOLUME</stp>
        <stp>.SPY150424C211</stp>
        <tr r="E108" s="1"/>
      </tp>
      <tp t="s">
        <v>N/A</v>
        <stp/>
        <stp>VOLUME</stp>
        <stp>.SPY150410P222</stp>
        <tr r="P35" s="1"/>
      </tp>
      <tp>
        <v>0</v>
        <stp/>
        <stp>VOLUME</stp>
        <stp>.SPY150417P225</stp>
        <tr r="P80" s="1"/>
      </tp>
      <tp>
        <v>0</v>
        <stp/>
        <stp>VOLUME</stp>
        <stp>.SPY150424P216</stp>
        <tr r="P113" s="1"/>
      </tp>
      <tp t="s">
        <v>N/A</v>
        <stp/>
        <stp>VOLUME</stp>
        <stp>.SPY150410C222</stp>
        <tr r="E35" s="1"/>
      </tp>
      <tp>
        <v>0</v>
        <stp/>
        <stp>VOLUME</stp>
        <stp>.SPY150417C225</stp>
        <tr r="E80" s="1"/>
      </tp>
      <tp>
        <v>2</v>
        <stp/>
        <stp>VOLUME</stp>
        <stp>.SPY150424C216</stp>
        <tr r="E113" s="1"/>
      </tp>
      <tp t="s">
        <v>N/A</v>
        <stp/>
        <stp>VOLUME</stp>
        <stp>.SPY150410P223</stp>
        <tr r="P36" s="1"/>
      </tp>
      <tp>
        <v>0</v>
        <stp/>
        <stp>VOLUME</stp>
        <stp>.SPY150417P224</stp>
        <tr r="P79" s="1"/>
      </tp>
      <tp>
        <v>0</v>
        <stp/>
        <stp>VOLUME</stp>
        <stp>.SPY150424P217</stp>
        <tr r="P114" s="1"/>
      </tp>
      <tp t="s">
        <v>N/A</v>
        <stp/>
        <stp>VOLUME</stp>
        <stp>.SPY150410C223</stp>
        <tr r="E36" s="1"/>
      </tp>
      <tp>
        <v>0</v>
        <stp/>
        <stp>VOLUME</stp>
        <stp>.SPY150417C224</stp>
        <tr r="E79" s="1"/>
      </tp>
      <tp>
        <v>20</v>
        <stp/>
        <stp>VOLUME</stp>
        <stp>.SPY150424C217</stp>
        <tr r="E114" s="1"/>
      </tp>
      <tp>
        <v>10</v>
        <stp/>
        <stp>VOLUME</stp>
        <stp>.SPY150410P220</stp>
        <tr r="P33" s="1"/>
      </tp>
      <tp>
        <v>0</v>
        <stp/>
        <stp>VOLUME</stp>
        <stp>.SPY150417P227</stp>
        <tr r="P82" s="1"/>
      </tp>
      <tp>
        <v>73</v>
        <stp/>
        <stp>VOLUME</stp>
        <stp>.SPY150424P214</stp>
        <tr r="P111" s="1"/>
      </tp>
      <tp>
        <v>0</v>
        <stp/>
        <stp>VOLUME</stp>
        <stp>.SPY150410C220</stp>
        <tr r="E33" s="1"/>
      </tp>
      <tp>
        <v>0</v>
        <stp/>
        <stp>VOLUME</stp>
        <stp>.SPY150417C227</stp>
        <tr r="E82" s="1"/>
      </tp>
      <tp>
        <v>32</v>
        <stp/>
        <stp>VOLUME</stp>
        <stp>.SPY150424C214</stp>
        <tr r="E111" s="1"/>
      </tp>
      <tp t="s">
        <v>N/A</v>
        <stp/>
        <stp>VOLUME</stp>
        <stp>.SPY150410P221</stp>
        <tr r="P34" s="1"/>
      </tp>
      <tp>
        <v>0</v>
        <stp/>
        <stp>VOLUME</stp>
        <stp>.SPY150417P226</stp>
        <tr r="P81" s="1"/>
      </tp>
      <tp>
        <v>0</v>
        <stp/>
        <stp>VOLUME</stp>
        <stp>.SPY150424P215</stp>
        <tr r="P112" s="1"/>
      </tp>
      <tp t="s">
        <v>N/A</v>
        <stp/>
        <stp>VOLUME</stp>
        <stp>.SPY150410C221</stp>
        <tr r="E34" s="1"/>
      </tp>
      <tp>
        <v>0</v>
        <stp/>
        <stp>VOLUME</stp>
        <stp>.SPY150417C226</stp>
        <tr r="E81" s="1"/>
      </tp>
      <tp>
        <v>1590</v>
        <stp/>
        <stp>VOLUME</stp>
        <stp>.SPY150424C215</stp>
        <tr r="E112" s="1"/>
      </tp>
      <tp>
        <v>0</v>
        <stp/>
        <stp>VOLUME</stp>
        <stp>.SPY150417P229</stp>
        <tr r="P84" s="1"/>
      </tp>
      <tp>
        <v>0</v>
        <stp/>
        <stp>VOLUME</stp>
        <stp>.SPY150417C229</stp>
        <tr r="E84" s="1"/>
      </tp>
      <tp>
        <v>0</v>
        <stp/>
        <stp>VOLUME</stp>
        <stp>.SPY150417P228</stp>
        <tr r="P83" s="1"/>
      </tp>
      <tp>
        <v>0</v>
        <stp/>
        <stp>VOLUME</stp>
        <stp>.SPY150417C228</stp>
        <tr r="E83" s="1"/>
      </tp>
      <tp>
        <v>0</v>
        <stp/>
        <stp>VOLUME</stp>
        <stp>.SPY150424P218</stp>
        <tr r="P115" s="1"/>
      </tp>
      <tp>
        <v>0</v>
        <stp/>
        <stp>VOLUME</stp>
        <stp>.SPY150424C218</stp>
        <tr r="E115" s="1"/>
      </tp>
      <tp>
        <v>0</v>
        <stp/>
        <stp>VOLUME</stp>
        <stp>.SPY150424P219</stp>
        <tr r="P116" s="1"/>
      </tp>
      <tp>
        <v>0</v>
        <stp/>
        <stp>VOLUME</stp>
        <stp>.SPY150424C219</stp>
        <tr r="E116" s="1"/>
      </tp>
      <tp t="s">
        <v>N/A</v>
        <stp/>
        <stp>VOLUME</stp>
        <stp>.SPY150410P228</stp>
        <tr r="P41" s="1"/>
      </tp>
      <tp t="s">
        <v>N/A</v>
        <stp/>
        <stp>VOLUME</stp>
        <stp>.SPY150410C228</stp>
        <tr r="E41" s="1"/>
      </tp>
      <tp t="s">
        <v>N/A</v>
        <stp/>
        <stp>VOLUME</stp>
        <stp>.SPY150410P229</stp>
        <tr r="P42" s="1"/>
      </tp>
      <tp t="s">
        <v>N/A</v>
        <stp/>
        <stp>VOLUME</stp>
        <stp>.SPY150410C229</stp>
        <tr r="E42" s="1"/>
      </tp>
      <tp>
        <v>0</v>
        <stp/>
        <stp>VOLUME</stp>
        <stp>.SPY150410P216</stp>
        <tr r="P29" s="1"/>
      </tp>
      <tp>
        <v>242</v>
        <stp/>
        <stp>VOLUME</stp>
        <stp>.SPY150417P211</stp>
        <tr r="P66" s="1"/>
      </tp>
      <tp t="s">
        <v>N/A</v>
        <stp/>
        <stp>VOLUME</stp>
        <stp>.SPY150424P222</stp>
        <tr r="P119" s="1"/>
      </tp>
      <tp>
        <v>0</v>
        <stp/>
        <stp>VOLUME</stp>
        <stp>.SPY150410C216</stp>
        <tr r="E29" s="1"/>
      </tp>
      <tp>
        <v>4695</v>
        <stp/>
        <stp>VOLUME</stp>
        <stp>.SPY150417C211</stp>
        <tr r="E66" s="1"/>
      </tp>
      <tp t="s">
        <v>N/A</v>
        <stp/>
        <stp>VOLUME</stp>
        <stp>.SPY150424C222</stp>
        <tr r="E119" s="1"/>
      </tp>
      <tp>
        <v>6</v>
        <stp/>
        <stp>VOLUME</stp>
        <stp>.SPY150410P217</stp>
        <tr r="P30" s="1"/>
      </tp>
      <tp>
        <v>6438</v>
        <stp/>
        <stp>VOLUME</stp>
        <stp>.SPY150417P210</stp>
        <tr r="P65" s="1"/>
      </tp>
      <tp t="s">
        <v>N/A</v>
        <stp/>
        <stp>VOLUME</stp>
        <stp>.SPY150424P223</stp>
        <tr r="P120" s="1"/>
      </tp>
      <tp>
        <v>0</v>
        <stp/>
        <stp>VOLUME</stp>
        <stp>.SPY150410C217</stp>
        <tr r="E30" s="1"/>
      </tp>
      <tp>
        <v>26809</v>
        <stp/>
        <stp>VOLUME</stp>
        <stp>.SPY150417C210</stp>
        <tr r="E65" s="1"/>
      </tp>
      <tp t="s">
        <v>N/A</v>
        <stp/>
        <stp>VOLUME</stp>
        <stp>.SPY150424C223</stp>
        <tr r="E120" s="1"/>
      </tp>
      <tp>
        <v>0</v>
        <stp/>
        <stp>VOLUME</stp>
        <stp>.SPY150410P214</stp>
        <tr r="P27" s="1"/>
      </tp>
      <tp>
        <v>323</v>
        <stp/>
        <stp>VOLUME</stp>
        <stp>.SPY150417P213</stp>
        <tr r="P68" s="1"/>
      </tp>
      <tp>
        <v>0</v>
        <stp/>
        <stp>VOLUME</stp>
        <stp>.SPY150424P220</stp>
        <tr r="P117" s="1"/>
      </tp>
      <tp>
        <v>21</v>
        <stp/>
        <stp>VOLUME</stp>
        <stp>.SPY150410C214</stp>
        <tr r="E27" s="1"/>
      </tp>
      <tp>
        <v>2080</v>
        <stp/>
        <stp>VOLUME</stp>
        <stp>.SPY150417C213</stp>
        <tr r="E68" s="1"/>
      </tp>
      <tp>
        <v>0</v>
        <stp/>
        <stp>VOLUME</stp>
        <stp>.SPY150424C220</stp>
        <tr r="E117" s="1"/>
      </tp>
      <tp>
        <v>28</v>
        <stp/>
        <stp>VOLUME</stp>
        <stp>.SPY150410P215</stp>
        <tr r="P28" s="1"/>
      </tp>
      <tp>
        <v>983</v>
        <stp/>
        <stp>VOLUME</stp>
        <stp>.SPY150417P212</stp>
        <tr r="P67" s="1"/>
      </tp>
      <tp t="s">
        <v>N/A</v>
        <stp/>
        <stp>VOLUME</stp>
        <stp>.SPY150424P221</stp>
        <tr r="P118" s="1"/>
      </tp>
      <tp>
        <v>0</v>
        <stp/>
        <stp>VOLUME</stp>
        <stp>.SPY150410C215</stp>
        <tr r="E28" s="1"/>
      </tp>
      <tp>
        <v>17898</v>
        <stp/>
        <stp>VOLUME</stp>
        <stp>.SPY150417C212</stp>
        <tr r="E67" s="1"/>
      </tp>
      <tp t="s">
        <v>N/A</v>
        <stp/>
        <stp>VOLUME</stp>
        <stp>.SPY150424C221</stp>
        <tr r="E118" s="1"/>
      </tp>
      <tp>
        <v>124</v>
        <stp/>
        <stp>VOLUME</stp>
        <stp>.SPY150410P212</stp>
        <tr r="P25" s="1"/>
      </tp>
      <tp>
        <v>308</v>
        <stp/>
        <stp>VOLUME</stp>
        <stp>.SPY150417P215</stp>
        <tr r="P70" s="1"/>
      </tp>
      <tp t="s">
        <v>N/A</v>
        <stp/>
        <stp>VOLUME</stp>
        <stp>.SPY150424P226</stp>
        <tr r="P123" s="1"/>
      </tp>
      <tp>
        <v>457</v>
        <stp/>
        <stp>VOLUME</stp>
        <stp>.SPY150410C212</stp>
        <tr r="E25" s="1"/>
      </tp>
      <tp>
        <v>2108</v>
        <stp/>
        <stp>VOLUME</stp>
        <stp>.SPY150417C215</stp>
        <tr r="E70" s="1"/>
      </tp>
      <tp t="s">
        <v>N/A</v>
        <stp/>
        <stp>VOLUME</stp>
        <stp>.SPY150424C226</stp>
        <tr r="E123" s="1"/>
      </tp>
      <tp>
        <v>10</v>
        <stp/>
        <stp>VOLUME</stp>
        <stp>.SPY150410P213</stp>
        <tr r="P26" s="1"/>
      </tp>
      <tp>
        <v>17</v>
        <stp/>
        <stp>VOLUME</stp>
        <stp>.SPY150417P214</stp>
        <tr r="P69" s="1"/>
      </tp>
      <tp t="s">
        <v>N/A</v>
        <stp/>
        <stp>VOLUME</stp>
        <stp>.SPY150424P227</stp>
        <tr r="P124" s="1"/>
      </tp>
      <tp>
        <v>75</v>
        <stp/>
        <stp>VOLUME</stp>
        <stp>.SPY150410C213</stp>
        <tr r="E26" s="1"/>
      </tp>
      <tp>
        <v>3052</v>
        <stp/>
        <stp>VOLUME</stp>
        <stp>.SPY150417C214</stp>
        <tr r="E69" s="1"/>
      </tp>
      <tp t="s">
        <v>N/A</v>
        <stp/>
        <stp>VOLUME</stp>
        <stp>.SPY150424C227</stp>
        <tr r="E124" s="1"/>
      </tp>
      <tp>
        <v>27439</v>
        <stp/>
        <stp>VOLUME</stp>
        <stp>.SPY150410P210</stp>
        <tr r="P23" s="1"/>
      </tp>
      <tp>
        <v>16</v>
        <stp/>
        <stp>VOLUME</stp>
        <stp>.SPY150417P217</stp>
        <tr r="P72" s="1"/>
      </tp>
      <tp t="s">
        <v>N/A</v>
        <stp/>
        <stp>VOLUME</stp>
        <stp>.SPY150424P224</stp>
        <tr r="P121" s="1"/>
      </tp>
      <tp>
        <v>20592</v>
        <stp/>
        <stp>VOLUME</stp>
        <stp>.SPY150410C210</stp>
        <tr r="E23" s="1"/>
      </tp>
      <tp>
        <v>65</v>
        <stp/>
        <stp>VOLUME</stp>
        <stp>.SPY150417C217</stp>
        <tr r="E72" s="1"/>
      </tp>
      <tp t="s">
        <v>N/A</v>
        <stp/>
        <stp>VOLUME</stp>
        <stp>.SPY150424C224</stp>
        <tr r="E121" s="1"/>
      </tp>
      <tp>
        <v>160</v>
        <stp/>
        <stp>VOLUME</stp>
        <stp>.SPY150410P211</stp>
        <tr r="P24" s="1"/>
      </tp>
      <tp>
        <v>0</v>
        <stp/>
        <stp>VOLUME</stp>
        <stp>.SPY150417P216</stp>
        <tr r="P71" s="1"/>
      </tp>
      <tp>
        <v>0</v>
        <stp/>
        <stp>VOLUME</stp>
        <stp>.SPY150424P225</stp>
        <tr r="P122" s="1"/>
      </tp>
      <tp>
        <v>4858</v>
        <stp/>
        <stp>VOLUME</stp>
        <stp>.SPY150410C211</stp>
        <tr r="E24" s="1"/>
      </tp>
      <tp>
        <v>2648</v>
        <stp/>
        <stp>VOLUME</stp>
        <stp>.SPY150417C216</stp>
        <tr r="E71" s="1"/>
      </tp>
      <tp>
        <v>0</v>
        <stp/>
        <stp>VOLUME</stp>
        <stp>.SPY150424C225</stp>
        <tr r="E122" s="1"/>
      </tp>
      <tp>
        <v>0</v>
        <stp/>
        <stp>VOLUME</stp>
        <stp>.SPY150417P219</stp>
        <tr r="P74" s="1"/>
      </tp>
      <tp>
        <v>63</v>
        <stp/>
        <stp>VOLUME</stp>
        <stp>.SPY150417C219</stp>
        <tr r="E74" s="1"/>
      </tp>
      <tp>
        <v>0</v>
        <stp/>
        <stp>VOLUME</stp>
        <stp>.SPY150417P218</stp>
        <tr r="P73" s="1"/>
      </tp>
      <tp>
        <v>267</v>
        <stp/>
        <stp>VOLUME</stp>
        <stp>.SPY150417C218</stp>
        <tr r="E73" s="1"/>
      </tp>
      <tp t="s">
        <v>N/A</v>
        <stp/>
        <stp>VOLUME</stp>
        <stp>.SPY150424P228</stp>
        <tr r="P125" s="1"/>
      </tp>
      <tp t="s">
        <v>N/A</v>
        <stp/>
        <stp>VOLUME</stp>
        <stp>.SPY150424C228</stp>
        <tr r="E125" s="1"/>
      </tp>
      <tp t="s">
        <v>N/A</v>
        <stp/>
        <stp>VOLUME</stp>
        <stp>.SPY150424P229</stp>
        <tr r="P126" s="1"/>
      </tp>
      <tp t="s">
        <v>N/A</v>
        <stp/>
        <stp>VOLUME</stp>
        <stp>.SPY150424C229</stp>
        <tr r="E126" s="1"/>
      </tp>
      <tp>
        <v>0</v>
        <stp/>
        <stp>VOLUME</stp>
        <stp>.SPY150410P218</stp>
        <tr r="P31" s="1"/>
      </tp>
      <tp>
        <v>0</v>
        <stp/>
        <stp>VOLUME</stp>
        <stp>.SPY150410C218</stp>
        <tr r="E31" s="1"/>
      </tp>
      <tp>
        <v>0</v>
        <stp/>
        <stp>VOLUME</stp>
        <stp>.SPY150410P219</stp>
        <tr r="P32" s="1"/>
      </tp>
      <tp>
        <v>0</v>
        <stp/>
        <stp>VOLUME</stp>
        <stp>.SPY150410C219</stp>
        <tr r="E32" s="1"/>
      </tp>
      <tp>
        <v>35108</v>
        <stp/>
        <stp>VOLUME</stp>
        <stp>.SPY150410P206</stp>
        <tr r="P19" s="1"/>
      </tp>
      <tp>
        <v>14180</v>
        <stp/>
        <stp>VOLUME</stp>
        <stp>.SPY150417P201</stp>
        <tr r="P56" s="1"/>
      </tp>
      <tp>
        <v>823</v>
        <stp/>
        <stp>VOLUME</stp>
        <stp>.SPY150410C206</stp>
        <tr r="E19" s="1"/>
      </tp>
      <tp>
        <v>30</v>
        <stp/>
        <stp>VOLUME</stp>
        <stp>.SPY150417C201</stp>
        <tr r="E56" s="1"/>
      </tp>
      <tp>
        <v>41064</v>
        <stp/>
        <stp>VOLUME</stp>
        <stp>.SPY150410P207</stp>
        <tr r="P20" s="1"/>
      </tp>
      <tp>
        <v>20718</v>
        <stp/>
        <stp>VOLUME</stp>
        <stp>.SPY150417P200</stp>
        <tr r="P55" s="1"/>
      </tp>
      <tp>
        <v>7882</v>
        <stp/>
        <stp>VOLUME</stp>
        <stp>.SPY150410C207</stp>
        <tr r="E20" s="1"/>
      </tp>
      <tp>
        <v>967</v>
        <stp/>
        <stp>VOLUME</stp>
        <stp>.SPY150417C200</stp>
        <tr r="E55" s="1"/>
      </tp>
      <tp>
        <v>22298</v>
        <stp/>
        <stp>VOLUME</stp>
        <stp>.SPY150410P204</stp>
        <tr r="P17" s="1"/>
      </tp>
      <tp>
        <v>13274</v>
        <stp/>
        <stp>VOLUME</stp>
        <stp>.SPY150417P203</stp>
        <tr r="P58" s="1"/>
      </tp>
      <tp>
        <v>193</v>
        <stp/>
        <stp>VOLUME</stp>
        <stp>.SPY150410C204</stp>
        <tr r="E17" s="1"/>
      </tp>
      <tp>
        <v>258</v>
        <stp/>
        <stp>VOLUME</stp>
        <stp>.SPY150417C203</stp>
        <tr r="E58" s="1"/>
      </tp>
      <tp>
        <v>38465</v>
        <stp/>
        <stp>VOLUME</stp>
        <stp>.SPY150410P205</stp>
        <tr r="P18" s="1"/>
      </tp>
      <tp>
        <v>3512</v>
        <stp/>
        <stp>VOLUME</stp>
        <stp>.SPY150417P202</stp>
        <tr r="P57" s="1"/>
      </tp>
      <tp>
        <v>239</v>
        <stp/>
        <stp>VOLUME</stp>
        <stp>.SPY150410C205</stp>
        <tr r="E18" s="1"/>
      </tp>
      <tp>
        <v>8</v>
        <stp/>
        <stp>VOLUME</stp>
        <stp>.SPY150417C202</stp>
        <tr r="E57" s="1"/>
      </tp>
      <tp>
        <v>14748</v>
        <stp/>
        <stp>VOLUME</stp>
        <stp>.SPY150410P202</stp>
        <tr r="P15" s="1"/>
      </tp>
      <tp>
        <v>23825</v>
        <stp/>
        <stp>VOLUME</stp>
        <stp>.SPY150417P205</stp>
        <tr r="P60" s="1"/>
      </tp>
      <tp>
        <v>617</v>
        <stp/>
        <stp>VOLUME</stp>
        <stp>.SPY150410C202</stp>
        <tr r="E15" s="1"/>
      </tp>
      <tp>
        <v>278</v>
        <stp/>
        <stp>VOLUME</stp>
        <stp>.SPY150417C205</stp>
        <tr r="E60" s="1"/>
      </tp>
      <tp>
        <v>6539</v>
        <stp/>
        <stp>VOLUME</stp>
        <stp>.SPY150410P203</stp>
        <tr r="P16" s="1"/>
      </tp>
      <tp>
        <v>49480</v>
        <stp/>
        <stp>VOLUME</stp>
        <stp>.SPY150417P204</stp>
        <tr r="P59" s="1"/>
      </tp>
      <tp>
        <v>362</v>
        <stp/>
        <stp>VOLUME</stp>
        <stp>.SPY150410C203</stp>
        <tr r="E16" s="1"/>
      </tp>
      <tp>
        <v>436</v>
        <stp/>
        <stp>VOLUME</stp>
        <stp>.SPY150417C204</stp>
        <tr r="E59" s="1"/>
      </tp>
      <tp>
        <v>1341</v>
        <stp/>
        <stp>VOLUME</stp>
        <stp>.SPY150410P200</stp>
        <tr r="P13" s="1"/>
      </tp>
      <tp>
        <v>20819</v>
        <stp/>
        <stp>VOLUME</stp>
        <stp>.SPY150417P207</stp>
        <tr r="P62" s="1"/>
      </tp>
      <tp>
        <v>66</v>
        <stp/>
        <stp>VOLUME</stp>
        <stp>.SPY150410C200</stp>
        <tr r="E13" s="1"/>
      </tp>
      <tp>
        <v>13338</v>
        <stp/>
        <stp>VOLUME</stp>
        <stp>.SPY150417C207</stp>
        <tr r="E62" s="1"/>
      </tp>
      <tp>
        <v>9499</v>
        <stp/>
        <stp>VOLUME</stp>
        <stp>.SPY150410P201</stp>
        <tr r="P14" s="1"/>
      </tp>
      <tp>
        <v>51508</v>
        <stp/>
        <stp>VOLUME</stp>
        <stp>.SPY150417P206</stp>
        <tr r="P61" s="1"/>
      </tp>
      <tp>
        <v>6</v>
        <stp/>
        <stp>VOLUME</stp>
        <stp>.SPY150410C201</stp>
        <tr r="E14" s="1"/>
      </tp>
      <tp>
        <v>1867</v>
        <stp/>
        <stp>VOLUME</stp>
        <stp>.SPY150417C206</stp>
        <tr r="E61" s="1"/>
      </tp>
      <tp>
        <v>5544</v>
        <stp/>
        <stp>VOLUME</stp>
        <stp>.SPY150417P209</stp>
        <tr r="P64" s="1"/>
      </tp>
      <tp>
        <v>12234</v>
        <stp/>
        <stp>VOLUME</stp>
        <stp>.SPY150417C209</stp>
        <tr r="E64" s="1"/>
      </tp>
      <tp>
        <v>41925</v>
        <stp/>
        <stp>VOLUME</stp>
        <stp>.SPY150417P208</stp>
        <tr r="P63" s="1"/>
      </tp>
      <tp>
        <v>25033</v>
        <stp/>
        <stp>VOLUME</stp>
        <stp>.SPY150417C208</stp>
        <tr r="E63" s="1"/>
      </tp>
      <tp>
        <v>43805</v>
        <stp/>
        <stp>VOLUME</stp>
        <stp>.SPY150410P208</stp>
        <tr r="P21" s="1"/>
      </tp>
      <tp>
        <v>33592</v>
        <stp/>
        <stp>VOLUME</stp>
        <stp>.SPY150410C208</stp>
        <tr r="E21" s="1"/>
      </tp>
      <tp>
        <v>3872</v>
        <stp/>
        <stp>VOLUME</stp>
        <stp>.SPY150410P209</stp>
        <tr r="P22" s="1"/>
      </tp>
      <tp>
        <v>24997</v>
        <stp/>
        <stp>VOLUME</stp>
        <stp>.SPY150410C209</stp>
        <tr r="E22" s="1"/>
      </tp>
      <tp>
        <v>276</v>
        <stp/>
        <stp>VOLUME</stp>
        <stp>.SPY150630P196</stp>
        <tr r="P345" s="1"/>
      </tp>
      <tp>
        <v>3</v>
        <stp/>
        <stp>VOLUME</stp>
        <stp>.SPY150630C196</stp>
        <tr r="E345" s="1"/>
      </tp>
      <tp>
        <v>35</v>
        <stp/>
        <stp>VOLUME</stp>
        <stp>.SPY150630P197</stp>
        <tr r="P346" s="1"/>
      </tp>
      <tp>
        <v>0</v>
        <stp/>
        <stp>VOLUME</stp>
        <stp>.SPY150630C197</stp>
        <tr r="E346" s="1"/>
      </tp>
      <tp>
        <v>86</v>
        <stp/>
        <stp>VOLUME</stp>
        <stp>.SPY150630P194</stp>
        <tr r="P343" s="1"/>
      </tp>
      <tp>
        <v>0</v>
        <stp/>
        <stp>VOLUME</stp>
        <stp>.SPY150630C194</stp>
        <tr r="E343" s="1"/>
      </tp>
      <tp>
        <v>167</v>
        <stp/>
        <stp>VOLUME</stp>
        <stp>.SPY150630P195</stp>
        <tr r="P344" s="1"/>
      </tp>
      <tp>
        <v>20</v>
        <stp/>
        <stp>VOLUME</stp>
        <stp>.SPY150630C195</stp>
        <tr r="E344" s="1"/>
      </tp>
      <tp>
        <v>35</v>
        <stp/>
        <stp>VOLUME</stp>
        <stp>.SPY150630P192</stp>
        <tr r="P341" s="1"/>
      </tp>
      <tp>
        <v>0</v>
        <stp/>
        <stp>VOLUME</stp>
        <stp>.SPY150630C192</stp>
        <tr r="E341" s="1"/>
      </tp>
      <tp>
        <v>39</v>
        <stp/>
        <stp>VOLUME</stp>
        <stp>.SPY150630P193</stp>
        <tr r="P342" s="1"/>
      </tp>
      <tp>
        <v>0</v>
        <stp/>
        <stp>VOLUME</stp>
        <stp>.SPY150630C193</stp>
        <tr r="E342" s="1"/>
      </tp>
      <tp>
        <v>35</v>
        <stp/>
        <stp>VOLUME</stp>
        <stp>.SPY150630P190</stp>
        <tr r="P339" s="1"/>
      </tp>
      <tp>
        <v>0</v>
        <stp/>
        <stp>VOLUME</stp>
        <stp>.SPY150630C190</stp>
        <tr r="E339" s="1"/>
      </tp>
      <tp>
        <v>50</v>
        <stp/>
        <stp>VOLUME</stp>
        <stp>.SPY150630P191</stp>
        <tr r="P340" s="1"/>
      </tp>
      <tp>
        <v>0</v>
        <stp/>
        <stp>VOLUME</stp>
        <stp>.SPY150630C191</stp>
        <tr r="E340" s="1"/>
      </tp>
      <tp>
        <v>114</v>
        <stp/>
        <stp>VOLUME</stp>
        <stp>.SPY150630P198</stp>
        <tr r="P347" s="1"/>
      </tp>
      <tp>
        <v>0</v>
        <stp/>
        <stp>VOLUME</stp>
        <stp>.SPY150630C198</stp>
        <tr r="E347" s="1"/>
      </tp>
      <tp>
        <v>23</v>
        <stp/>
        <stp>VOLUME</stp>
        <stp>.SPY150630P199</stp>
        <tr r="P348" s="1"/>
      </tp>
      <tp>
        <v>0</v>
        <stp/>
        <stp>VOLUME</stp>
        <stp>.SPY150630C199</stp>
        <tr r="E348" s="1"/>
      </tp>
      <tp>
        <v>294</v>
        <stp/>
        <stp>VOLUME</stp>
        <stp>.SPY150619P199</stp>
        <tr r="P306" s="1"/>
      </tp>
      <tp>
        <v>10</v>
        <stp/>
        <stp>VOLUME</stp>
        <stp>.SPY150619C199</stp>
        <tr r="E306" s="1"/>
      </tp>
      <tp>
        <v>913</v>
        <stp/>
        <stp>VOLUME</stp>
        <stp>.SPY150619P198</stp>
        <tr r="P305" s="1"/>
      </tp>
      <tp>
        <v>14</v>
        <stp/>
        <stp>VOLUME</stp>
        <stp>.SPY150619C198</stp>
        <tr r="E305" s="1"/>
      </tp>
      <tp>
        <v>274</v>
        <stp/>
        <stp>VOLUME</stp>
        <stp>.SPY150619P197</stp>
        <tr r="P304" s="1"/>
      </tp>
      <tp>
        <v>7</v>
        <stp/>
        <stp>VOLUME</stp>
        <stp>.SPY150619C197</stp>
        <tr r="E304" s="1"/>
      </tp>
      <tp>
        <v>153</v>
        <stp/>
        <stp>VOLUME</stp>
        <stp>.SPY150619P196</stp>
        <tr r="P303" s="1"/>
      </tp>
      <tp>
        <v>46</v>
        <stp/>
        <stp>VOLUME</stp>
        <stp>.SPY150619C196</stp>
        <tr r="E303" s="1"/>
      </tp>
      <tp>
        <v>2621</v>
        <stp/>
        <stp>VOLUME</stp>
        <stp>.SPY150619P195</stp>
        <tr r="P302" s="1"/>
      </tp>
      <tp>
        <v>0</v>
        <stp/>
        <stp>VOLUME</stp>
        <stp>.SPY150619C195</stp>
        <tr r="E302" s="1"/>
      </tp>
      <tp>
        <v>134</v>
        <stp/>
        <stp>VOLUME</stp>
        <stp>.SPY150619P194</stp>
        <tr r="P301" s="1"/>
      </tp>
      <tp>
        <v>0</v>
        <stp/>
        <stp>VOLUME</stp>
        <stp>.SPY150619C194</stp>
        <tr r="E301" s="1"/>
      </tp>
      <tp>
        <v>345</v>
        <stp/>
        <stp>VOLUME</stp>
        <stp>.SPY150619P193</stp>
        <tr r="P300" s="1"/>
      </tp>
      <tp>
        <v>1</v>
        <stp/>
        <stp>VOLUME</stp>
        <stp>.SPY150619C193</stp>
        <tr r="E300" s="1"/>
      </tp>
      <tp>
        <v>567</v>
        <stp/>
        <stp>VOLUME</stp>
        <stp>.SPY150619P192</stp>
        <tr r="P299" s="1"/>
      </tp>
      <tp>
        <v>0</v>
        <stp/>
        <stp>VOLUME</stp>
        <stp>.SPY150619C192</stp>
        <tr r="E299" s="1"/>
      </tp>
      <tp>
        <v>86</v>
        <stp/>
        <stp>VOLUME</stp>
        <stp>.SPY150619P191</stp>
        <tr r="P298" s="1"/>
      </tp>
      <tp>
        <v>0</v>
        <stp/>
        <stp>VOLUME</stp>
        <stp>.SPY150619C191</stp>
        <tr r="E298" s="1"/>
      </tp>
      <tp>
        <v>127</v>
        <stp/>
        <stp>VOLUME</stp>
        <stp>.SPY150619P190</stp>
        <tr r="P297" s="1"/>
      </tp>
      <tp>
        <v>0</v>
        <stp/>
        <stp>VOLUME</stp>
        <stp>.SPY150619C190</stp>
        <tr r="E297" s="1"/>
      </tp>
      <tp t="s">
        <v>N/A</v>
        <stp/>
        <stp>VOLUME</stp>
        <stp>.SPY150501P227</stp>
        <tr r="P166" s="1"/>
      </tp>
      <tp>
        <v>225</v>
        <stp/>
        <stp>VOLUME</stp>
        <stp>.SPY150522P204</stp>
        <tr r="P269" s="1"/>
      </tp>
      <tp t="s">
        <v>N/A</v>
        <stp/>
        <stp>VOLUME</stp>
        <stp>.SPY150501C227</stp>
        <tr r="E166" s="1"/>
      </tp>
      <tp t="s">
        <v>N/A</v>
        <stp/>
        <stp>VOLUME</stp>
        <stp>.SPY150522C204</stp>
        <tr r="E269" s="1"/>
      </tp>
      <tp t="s">
        <v>N/A</v>
        <stp/>
        <stp>VOLUME</stp>
        <stp>.SPY150501P226</stp>
        <tr r="P165" s="1"/>
      </tp>
      <tp>
        <v>37</v>
        <stp/>
        <stp>VOLUME</stp>
        <stp>.SPY150522P205</stp>
        <tr r="P270" s="1"/>
      </tp>
      <tp t="s">
        <v>N/A</v>
        <stp/>
        <stp>VOLUME</stp>
        <stp>.SPY150501C226</stp>
        <tr r="E165" s="1"/>
      </tp>
      <tp>
        <v>0</v>
        <stp/>
        <stp>VOLUME</stp>
        <stp>.SPY150522C205</stp>
        <tr r="E270" s="1"/>
      </tp>
      <tp>
        <v>0</v>
        <stp/>
        <stp>VOLUME</stp>
        <stp>.SPY150501P225</stp>
        <tr r="P164" s="1"/>
      </tp>
      <tp>
        <v>1941</v>
        <stp/>
        <stp>VOLUME</stp>
        <stp>.SPY150522P206</stp>
        <tr r="P271" s="1"/>
      </tp>
      <tp>
        <v>0</v>
        <stp/>
        <stp>VOLUME</stp>
        <stp>.SPY150501C225</stp>
        <tr r="E164" s="1"/>
      </tp>
      <tp>
        <v>135</v>
        <stp/>
        <stp>VOLUME</stp>
        <stp>.SPY150522C206</stp>
        <tr r="E271" s="1"/>
      </tp>
      <tp t="s">
        <v>N/A</v>
        <stp/>
        <stp>VOLUME</stp>
        <stp>.SPY150501P224</stp>
        <tr r="P163" s="1"/>
      </tp>
      <tp>
        <v>151</v>
        <stp/>
        <stp>VOLUME</stp>
        <stp>.SPY150522P207</stp>
        <tr r="P272" s="1"/>
      </tp>
      <tp t="s">
        <v>N/A</v>
        <stp/>
        <stp>VOLUME</stp>
        <stp>.SPY150501C224</stp>
        <tr r="E163" s="1"/>
      </tp>
      <tp>
        <v>44</v>
        <stp/>
        <stp>VOLUME</stp>
        <stp>.SPY150522C207</stp>
        <tr r="E272" s="1"/>
      </tp>
      <tp t="s">
        <v>N/A</v>
        <stp/>
        <stp>VOLUME</stp>
        <stp>.SPY150501P223</stp>
        <tr r="P162" s="1"/>
      </tp>
      <tp>
        <v>1041</v>
        <stp/>
        <stp>VOLUME</stp>
        <stp>.SPY150522P200</stp>
        <tr r="P265" s="1"/>
      </tp>
      <tp t="s">
        <v>N/A</v>
        <stp/>
        <stp>VOLUME</stp>
        <stp>.SPY150501C223</stp>
        <tr r="E162" s="1"/>
      </tp>
      <tp>
        <v>0</v>
        <stp/>
        <stp>VOLUME</stp>
        <stp>.SPY150522C200</stp>
        <tr r="E265" s="1"/>
      </tp>
      <tp t="s">
        <v>N/A</v>
        <stp/>
        <stp>VOLUME</stp>
        <stp>.SPY150501P222</stp>
        <tr r="P161" s="1"/>
      </tp>
      <tp>
        <v>4</v>
        <stp/>
        <stp>VOLUME</stp>
        <stp>.SPY150522P201</stp>
        <tr r="P266" s="1"/>
      </tp>
      <tp t="s">
        <v>N/A</v>
        <stp/>
        <stp>VOLUME</stp>
        <stp>.SPY150501C222</stp>
        <tr r="E161" s="1"/>
      </tp>
      <tp t="s">
        <v>N/A</v>
        <stp/>
        <stp>VOLUME</stp>
        <stp>.SPY150522C201</stp>
        <tr r="E266" s="1"/>
      </tp>
      <tp t="s">
        <v>N/A</v>
        <stp/>
        <stp>VOLUME</stp>
        <stp>.SPY150501P221</stp>
        <tr r="P160" s="1"/>
      </tp>
      <tp t="s">
        <v>N/A</v>
        <stp/>
        <stp>VOLUME</stp>
        <stp>.SPY150508P228</stp>
        <tr r="P209" s="1"/>
      </tp>
      <tp>
        <v>8</v>
        <stp/>
        <stp>VOLUME</stp>
        <stp>.SPY150522P202</stp>
        <tr r="P267" s="1"/>
      </tp>
      <tp t="s">
        <v>N/A</v>
        <stp/>
        <stp>VOLUME</stp>
        <stp>.SPY150501C221</stp>
        <tr r="E160" s="1"/>
      </tp>
      <tp t="s">
        <v>N/A</v>
        <stp/>
        <stp>VOLUME</stp>
        <stp>.SPY150508C228</stp>
        <tr r="E209" s="1"/>
      </tp>
      <tp>
        <v>0</v>
        <stp/>
        <stp>VOLUME</stp>
        <stp>.SPY150522C202</stp>
        <tr r="E267" s="1"/>
      </tp>
      <tp>
        <v>10</v>
        <stp/>
        <stp>VOLUME</stp>
        <stp>.SPY150501P220</stp>
        <tr r="P159" s="1"/>
      </tp>
      <tp t="s">
        <v>N/A</v>
        <stp/>
        <stp>VOLUME</stp>
        <stp>.SPY150508P229</stp>
        <tr r="P210" s="1"/>
      </tp>
      <tp>
        <v>17</v>
        <stp/>
        <stp>VOLUME</stp>
        <stp>.SPY150522P203</stp>
        <tr r="P268" s="1"/>
      </tp>
      <tp>
        <v>0</v>
        <stp/>
        <stp>VOLUME</stp>
        <stp>.SPY150501C220</stp>
        <tr r="E159" s="1"/>
      </tp>
      <tp t="s">
        <v>N/A</v>
        <stp/>
        <stp>VOLUME</stp>
        <stp>.SPY150508C229</stp>
        <tr r="E210" s="1"/>
      </tp>
      <tp t="s">
        <v>N/A</v>
        <stp/>
        <stp>VOLUME</stp>
        <stp>.SPY150522C203</stp>
        <tr r="E268" s="1"/>
      </tp>
      <tp t="s">
        <v>N/A</v>
        <stp/>
        <stp>VOLUME</stp>
        <stp>.SPY150508P226</stp>
        <tr r="P207" s="1"/>
      </tp>
      <tp t="s">
        <v>N/A</v>
        <stp/>
        <stp>VOLUME</stp>
        <stp>.SPY150508C226</stp>
        <tr r="E207" s="1"/>
      </tp>
      <tp t="s">
        <v>N/A</v>
        <stp/>
        <stp>VOLUME</stp>
        <stp>.SPY150508P227</stp>
        <tr r="P208" s="1"/>
      </tp>
      <tp t="s">
        <v>N/A</v>
        <stp/>
        <stp>VOLUME</stp>
        <stp>.SPY150508C227</stp>
        <tr r="E208" s="1"/>
      </tp>
      <tp t="s">
        <v>N/A</v>
        <stp/>
        <stp>VOLUME</stp>
        <stp>.SPY150508P224</stp>
        <tr r="P205" s="1"/>
      </tp>
      <tp t="s">
        <v>N/A</v>
        <stp/>
        <stp>VOLUME</stp>
        <stp>.SPY150508C224</stp>
        <tr r="E205" s="1"/>
      </tp>
      <tp t="s">
        <v>N/A</v>
        <stp/>
        <stp>VOLUME</stp>
        <stp>.SPY150508P225</stp>
        <tr r="P206" s="1"/>
      </tp>
      <tp>
        <v>0</v>
        <stp/>
        <stp>VOLUME</stp>
        <stp>.SPY150508C225</stp>
        <tr r="E206" s="1"/>
      </tp>
      <tp t="s">
        <v>N/A</v>
        <stp/>
        <stp>VOLUME</stp>
        <stp>.SPY150508P222</stp>
        <tr r="P203" s="1"/>
      </tp>
      <tp>
        <v>134</v>
        <stp/>
        <stp>VOLUME</stp>
        <stp>.SPY150522P208</stp>
        <tr r="P273" s="1"/>
      </tp>
      <tp t="s">
        <v>N/A</v>
        <stp/>
        <stp>VOLUME</stp>
        <stp>.SPY150508C222</stp>
        <tr r="E203" s="1"/>
      </tp>
      <tp>
        <v>69</v>
        <stp/>
        <stp>VOLUME</stp>
        <stp>.SPY150522C208</stp>
        <tr r="E273" s="1"/>
      </tp>
      <tp t="s">
        <v>N/A</v>
        <stp/>
        <stp>VOLUME</stp>
        <stp>.SPY150508P223</stp>
        <tr r="P204" s="1"/>
      </tp>
      <tp>
        <v>37</v>
        <stp/>
        <stp>VOLUME</stp>
        <stp>.SPY150522P209</stp>
        <tr r="P274" s="1"/>
      </tp>
      <tp t="s">
        <v>N/A</v>
        <stp/>
        <stp>VOLUME</stp>
        <stp>.SPY150508C223</stp>
        <tr r="E204" s="1"/>
      </tp>
      <tp>
        <v>32</v>
        <stp/>
        <stp>VOLUME</stp>
        <stp>.SPY150522C209</stp>
        <tr r="E274" s="1"/>
      </tp>
      <tp t="s">
        <v>N/A</v>
        <stp/>
        <stp>VOLUME</stp>
        <stp>.SPY150501P229</stp>
        <tr r="P168" s="1"/>
      </tp>
      <tp t="s">
        <v>N/A</v>
        <stp/>
        <stp>VOLUME</stp>
        <stp>.SPY150508P220</stp>
        <tr r="P201" s="1"/>
      </tp>
      <tp t="s">
        <v>N/A</v>
        <stp/>
        <stp>VOLUME</stp>
        <stp>.SPY150501C229</stp>
        <tr r="E168" s="1"/>
      </tp>
      <tp>
        <v>2</v>
        <stp/>
        <stp>VOLUME</stp>
        <stp>.SPY150508C220</stp>
        <tr r="E201" s="1"/>
      </tp>
      <tp t="s">
        <v>N/A</v>
        <stp/>
        <stp>VOLUME</stp>
        <stp>.SPY150501P228</stp>
        <tr r="P167" s="1"/>
      </tp>
      <tp t="s">
        <v>N/A</v>
        <stp/>
        <stp>VOLUME</stp>
        <stp>.SPY150508P221</stp>
        <tr r="P202" s="1"/>
      </tp>
      <tp t="s">
        <v>N/A</v>
        <stp/>
        <stp>VOLUME</stp>
        <stp>.SPY150501C228</stp>
        <tr r="E167" s="1"/>
      </tp>
      <tp t="s">
        <v>N/A</v>
        <stp/>
        <stp>VOLUME</stp>
        <stp>.SPY150508C221</stp>
        <tr r="E202" s="1"/>
      </tp>
      <tp>
        <v>0</v>
        <stp/>
        <stp>VOLUME</stp>
        <stp>.SPY150515P223</stp>
        <tr r="P246" s="1"/>
      </tp>
      <tp t="s">
        <v>N/A</v>
        <stp/>
        <stp>VOLUME</stp>
        <stp>.SPY150522P214</stp>
        <tr r="P279" s="1"/>
      </tp>
      <tp>
        <v>2</v>
        <stp/>
        <stp>VOLUME</stp>
        <stp>.SPY150515C223</stp>
        <tr r="E246" s="1"/>
      </tp>
      <tp>
        <v>20</v>
        <stp/>
        <stp>VOLUME</stp>
        <stp>.SPY150522C214</stp>
        <tr r="E279" s="1"/>
      </tp>
      <tp>
        <v>0</v>
        <stp/>
        <stp>VOLUME</stp>
        <stp>.SPY150515P222</stp>
        <tr r="P245" s="1"/>
      </tp>
      <tp>
        <v>1100</v>
        <stp/>
        <stp>VOLUME</stp>
        <stp>.SPY150522P215</stp>
        <tr r="P280" s="1"/>
      </tp>
      <tp>
        <v>3624</v>
        <stp/>
        <stp>VOLUME</stp>
        <stp>.SPY150515C222</stp>
        <tr r="E245" s="1"/>
      </tp>
      <tp>
        <v>139</v>
        <stp/>
        <stp>VOLUME</stp>
        <stp>.SPY150522C215</stp>
        <tr r="E280" s="1"/>
      </tp>
      <tp>
        <v>0</v>
        <stp/>
        <stp>VOLUME</stp>
        <stp>.SPY150515P221</stp>
        <tr r="P244" s="1"/>
      </tp>
      <tp>
        <v>10</v>
        <stp/>
        <stp>VOLUME</stp>
        <stp>.SPY150522P216</stp>
        <tr r="P281" s="1"/>
      </tp>
      <tp>
        <v>879</v>
        <stp/>
        <stp>VOLUME</stp>
        <stp>.SPY150515C221</stp>
        <tr r="E244" s="1"/>
      </tp>
      <tp>
        <v>16</v>
        <stp/>
        <stp>VOLUME</stp>
        <stp>.SPY150522C216</stp>
        <tr r="E281" s="1"/>
      </tp>
      <tp>
        <v>104</v>
        <stp/>
        <stp>VOLUME</stp>
        <stp>.SPY150515P220</stp>
        <tr r="P243" s="1"/>
      </tp>
      <tp t="s">
        <v>N/A</v>
        <stp/>
        <stp>VOLUME</stp>
        <stp>.SPY150522P217</stp>
        <tr r="P282" s="1"/>
      </tp>
      <tp>
        <v>222</v>
        <stp/>
        <stp>VOLUME</stp>
        <stp>.SPY150515C220</stp>
        <tr r="E243" s="1"/>
      </tp>
      <tp t="s">
        <v>N/A</v>
        <stp/>
        <stp>VOLUME</stp>
        <stp>.SPY150522C217</stp>
        <tr r="E282" s="1"/>
      </tp>
      <tp>
        <v>0</v>
        <stp/>
        <stp>VOLUME</stp>
        <stp>.SPY150515P227</stp>
        <tr r="P250" s="1"/>
      </tp>
      <tp>
        <v>1</v>
        <stp/>
        <stp>VOLUME</stp>
        <stp>.SPY150522P210</stp>
        <tr r="P275" s="1"/>
      </tp>
      <tp>
        <v>0</v>
        <stp/>
        <stp>VOLUME</stp>
        <stp>.SPY150515C227</stp>
        <tr r="E250" s="1"/>
      </tp>
      <tp>
        <v>40</v>
        <stp/>
        <stp>VOLUME</stp>
        <stp>.SPY150522C210</stp>
        <tr r="E275" s="1"/>
      </tp>
      <tp>
        <v>0</v>
        <stp/>
        <stp>VOLUME</stp>
        <stp>.SPY150515P226</stp>
        <tr r="P249" s="1"/>
      </tp>
      <tp>
        <v>1</v>
        <stp/>
        <stp>VOLUME</stp>
        <stp>.SPY150522P211</stp>
        <tr r="P276" s="1"/>
      </tp>
      <tp>
        <v>0</v>
        <stp/>
        <stp>VOLUME</stp>
        <stp>.SPY150515C226</stp>
        <tr r="E249" s="1"/>
      </tp>
      <tp>
        <v>925</v>
        <stp/>
        <stp>VOLUME</stp>
        <stp>.SPY150522C211</stp>
        <tr r="E276" s="1"/>
      </tp>
      <tp>
        <v>0</v>
        <stp/>
        <stp>VOLUME</stp>
        <stp>.SPY150515P225</stp>
        <tr r="P248" s="1"/>
      </tp>
      <tp>
        <v>0</v>
        <stp/>
        <stp>VOLUME</stp>
        <stp>.SPY150522P212</stp>
        <tr r="P277" s="1"/>
      </tp>
      <tp>
        <v>17</v>
        <stp/>
        <stp>VOLUME</stp>
        <stp>.SPY150515C225</stp>
        <tr r="E248" s="1"/>
      </tp>
      <tp>
        <v>21</v>
        <stp/>
        <stp>VOLUME</stp>
        <stp>.SPY150522C212</stp>
        <tr r="E277" s="1"/>
      </tp>
      <tp>
        <v>0</v>
        <stp/>
        <stp>VOLUME</stp>
        <stp>.SPY150515P224</stp>
        <tr r="P247" s="1"/>
      </tp>
      <tp>
        <v>0</v>
        <stp/>
        <stp>VOLUME</stp>
        <stp>.SPY150522P213</stp>
        <tr r="P278" s="1"/>
      </tp>
      <tp>
        <v>5</v>
        <stp/>
        <stp>VOLUME</stp>
        <stp>.SPY150515C224</stp>
        <tr r="E247" s="1"/>
      </tp>
      <tp>
        <v>8</v>
        <stp/>
        <stp>VOLUME</stp>
        <stp>.SPY150522C213</stp>
        <tr r="E278" s="1"/>
      </tp>
      <tp>
        <v>0</v>
        <stp/>
        <stp>VOLUME</stp>
        <stp>.SPY150515P229</stp>
        <tr r="P252" s="1"/>
      </tp>
      <tp>
        <v>0</v>
        <stp/>
        <stp>VOLUME</stp>
        <stp>.SPY150515C229</stp>
        <tr r="E252" s="1"/>
      </tp>
      <tp>
        <v>0</v>
        <stp/>
        <stp>VOLUME</stp>
        <stp>.SPY150515P228</stp>
        <tr r="P251" s="1"/>
      </tp>
      <tp>
        <v>0</v>
        <stp/>
        <stp>VOLUME</stp>
        <stp>.SPY150515C228</stp>
        <tr r="E251" s="1"/>
      </tp>
      <tp t="s">
        <v>N/A</v>
        <stp/>
        <stp>VOLUME</stp>
        <stp>.SPY150522P218</stp>
        <tr r="P283" s="1"/>
      </tp>
      <tp t="s">
        <v>N/A</v>
        <stp/>
        <stp>VOLUME</stp>
        <stp>.SPY150522C218</stp>
        <tr r="E283" s="1"/>
      </tp>
      <tp t="s">
        <v>N/A</v>
        <stp/>
        <stp>VOLUME</stp>
        <stp>.SPY150522P219</stp>
        <tr r="P284" s="1"/>
      </tp>
      <tp t="s">
        <v>N/A</v>
        <stp/>
        <stp>VOLUME</stp>
        <stp>.SPY150522C219</stp>
        <tr r="E284" s="1"/>
      </tp>
      <tp>
        <v>1117</v>
        <stp/>
        <stp>VOLUME</stp>
        <stp>.SPY150501P207</stp>
        <tr r="P146" s="1"/>
      </tp>
      <tp>
        <v>31</v>
        <stp/>
        <stp>VOLUME</stp>
        <stp>.SPY150515P213</stp>
        <tr r="P236" s="1"/>
      </tp>
      <tp t="s">
        <v>N/A</v>
        <stp/>
        <stp>VOLUME</stp>
        <stp>.SPY150522P224</stp>
        <tr r="P289" s="1"/>
      </tp>
      <tp>
        <v>308</v>
        <stp/>
        <stp>VOLUME</stp>
        <stp>.SPY150501C207</stp>
        <tr r="E146" s="1"/>
      </tp>
      <tp>
        <v>5799</v>
        <stp/>
        <stp>VOLUME</stp>
        <stp>.SPY150515C213</stp>
        <tr r="E236" s="1"/>
      </tp>
      <tp t="s">
        <v>N/A</v>
        <stp/>
        <stp>VOLUME</stp>
        <stp>.SPY150522C224</stp>
        <tr r="E289" s="1"/>
      </tp>
      <tp>
        <v>496</v>
        <stp/>
        <stp>VOLUME</stp>
        <stp>.SPY150501P206</stp>
        <tr r="P145" s="1"/>
      </tp>
      <tp>
        <v>114</v>
        <stp/>
        <stp>VOLUME</stp>
        <stp>.SPY150515P212</stp>
        <tr r="P235" s="1"/>
      </tp>
      <tp>
        <v>0</v>
        <stp/>
        <stp>VOLUME</stp>
        <stp>.SPY150522P225</stp>
        <tr r="P290" s="1"/>
      </tp>
      <tp>
        <v>182</v>
        <stp/>
        <stp>VOLUME</stp>
        <stp>.SPY150501C206</stp>
        <tr r="E145" s="1"/>
      </tp>
      <tp>
        <v>5274</v>
        <stp/>
        <stp>VOLUME</stp>
        <stp>.SPY150515C212</stp>
        <tr r="E235" s="1"/>
      </tp>
      <tp>
        <v>0</v>
        <stp/>
        <stp>VOLUME</stp>
        <stp>.SPY150522C225</stp>
        <tr r="E290" s="1"/>
      </tp>
      <tp>
        <v>6186</v>
        <stp/>
        <stp>VOLUME</stp>
        <stp>.SPY150501P205</stp>
        <tr r="P144" s="1"/>
      </tp>
      <tp>
        <v>174</v>
        <stp/>
        <stp>VOLUME</stp>
        <stp>.SPY150515P211</stp>
        <tr r="P234" s="1"/>
      </tp>
      <tp t="s">
        <v>N/A</v>
        <stp/>
        <stp>VOLUME</stp>
        <stp>.SPY150522P226</stp>
        <tr r="P291" s="1"/>
      </tp>
      <tp>
        <v>175</v>
        <stp/>
        <stp>VOLUME</stp>
        <stp>.SPY150501C205</stp>
        <tr r="E144" s="1"/>
      </tp>
      <tp>
        <v>2853</v>
        <stp/>
        <stp>VOLUME</stp>
        <stp>.SPY150515C211</stp>
        <tr r="E234" s="1"/>
      </tp>
      <tp t="s">
        <v>N/A</v>
        <stp/>
        <stp>VOLUME</stp>
        <stp>.SPY150522C226</stp>
        <tr r="E291" s="1"/>
      </tp>
      <tp>
        <v>6115</v>
        <stp/>
        <stp>VOLUME</stp>
        <stp>.SPY150501P204</stp>
        <tr r="P143" s="1"/>
      </tp>
      <tp>
        <v>4788</v>
        <stp/>
        <stp>VOLUME</stp>
        <stp>.SPY150515P210</stp>
        <tr r="P233" s="1"/>
      </tp>
      <tp t="s">
        <v>N/A</v>
        <stp/>
        <stp>VOLUME</stp>
        <stp>.SPY150522P227</stp>
        <tr r="P292" s="1"/>
      </tp>
      <tp>
        <v>1</v>
        <stp/>
        <stp>VOLUME</stp>
        <stp>.SPY150501C204</stp>
        <tr r="E143" s="1"/>
      </tp>
      <tp>
        <v>5210</v>
        <stp/>
        <stp>VOLUME</stp>
        <stp>.SPY150515C210</stp>
        <tr r="E233" s="1"/>
      </tp>
      <tp t="s">
        <v>N/A</v>
        <stp/>
        <stp>VOLUME</stp>
        <stp>.SPY150522C227</stp>
        <tr r="E292" s="1"/>
      </tp>
      <tp>
        <v>599</v>
        <stp/>
        <stp>VOLUME</stp>
        <stp>.SPY150501P203</stp>
        <tr r="P142" s="1"/>
      </tp>
      <tp>
        <v>52</v>
        <stp/>
        <stp>VOLUME</stp>
        <stp>.SPY150515P217</stp>
        <tr r="P240" s="1"/>
      </tp>
      <tp>
        <v>50</v>
        <stp/>
        <stp>VOLUME</stp>
        <stp>.SPY150522P220</stp>
        <tr r="P285" s="1"/>
      </tp>
      <tp>
        <v>5</v>
        <stp/>
        <stp>VOLUME</stp>
        <stp>.SPY150501C203</stp>
        <tr r="E142" s="1"/>
      </tp>
      <tp>
        <v>619</v>
        <stp/>
        <stp>VOLUME</stp>
        <stp>.SPY150515C217</stp>
        <tr r="E240" s="1"/>
      </tp>
      <tp>
        <v>5</v>
        <stp/>
        <stp>VOLUME</stp>
        <stp>.SPY150522C220</stp>
        <tr r="E285" s="1"/>
      </tp>
      <tp>
        <v>487</v>
        <stp/>
        <stp>VOLUME</stp>
        <stp>.SPY150501P202</stp>
        <tr r="P141" s="1"/>
      </tp>
      <tp>
        <v>86</v>
        <stp/>
        <stp>VOLUME</stp>
        <stp>.SPY150515P216</stp>
        <tr r="P239" s="1"/>
      </tp>
      <tp t="s">
        <v>N/A</v>
        <stp/>
        <stp>VOLUME</stp>
        <stp>.SPY150522P221</stp>
        <tr r="P286" s="1"/>
      </tp>
      <tp>
        <v>0</v>
        <stp/>
        <stp>VOLUME</stp>
        <stp>.SPY150501C202</stp>
        <tr r="E141" s="1"/>
      </tp>
      <tp>
        <v>3964</v>
        <stp/>
        <stp>VOLUME</stp>
        <stp>.SPY150515C216</stp>
        <tr r="E239" s="1"/>
      </tp>
      <tp t="s">
        <v>N/A</v>
        <stp/>
        <stp>VOLUME</stp>
        <stp>.SPY150522C221</stp>
        <tr r="E286" s="1"/>
      </tp>
      <tp>
        <v>614</v>
        <stp/>
        <stp>VOLUME</stp>
        <stp>.SPY150501P201</stp>
        <tr r="P140" s="1"/>
      </tp>
      <tp>
        <v>238</v>
        <stp/>
        <stp>VOLUME</stp>
        <stp>.SPY150508P208</stp>
        <tr r="P189" s="1"/>
      </tp>
      <tp>
        <v>87</v>
        <stp/>
        <stp>VOLUME</stp>
        <stp>.SPY150515P215</stp>
        <tr r="P238" s="1"/>
      </tp>
      <tp t="s">
        <v>N/A</v>
        <stp/>
        <stp>VOLUME</stp>
        <stp>.SPY150522P222</stp>
        <tr r="P287" s="1"/>
      </tp>
      <tp>
        <v>0</v>
        <stp/>
        <stp>VOLUME</stp>
        <stp>.SPY150501C201</stp>
        <tr r="E140" s="1"/>
      </tp>
      <tp>
        <v>31</v>
        <stp/>
        <stp>VOLUME</stp>
        <stp>.SPY150508C208</stp>
        <tr r="E189" s="1"/>
      </tp>
      <tp>
        <v>5643</v>
        <stp/>
        <stp>VOLUME</stp>
        <stp>.SPY150515C215</stp>
        <tr r="E238" s="1"/>
      </tp>
      <tp t="s">
        <v>N/A</v>
        <stp/>
        <stp>VOLUME</stp>
        <stp>.SPY150522C222</stp>
        <tr r="E287" s="1"/>
      </tp>
      <tp>
        <v>10651</v>
        <stp/>
        <stp>VOLUME</stp>
        <stp>.SPY150501P200</stp>
        <tr r="P139" s="1"/>
      </tp>
      <tp>
        <v>52</v>
        <stp/>
        <stp>VOLUME</stp>
        <stp>.SPY150508P209</stp>
        <tr r="P190" s="1"/>
      </tp>
      <tp>
        <v>58</v>
        <stp/>
        <stp>VOLUME</stp>
        <stp>.SPY150515P214</stp>
        <tr r="P237" s="1"/>
      </tp>
      <tp t="s">
        <v>N/A</v>
        <stp/>
        <stp>VOLUME</stp>
        <stp>.SPY150522P223</stp>
        <tr r="P288" s="1"/>
      </tp>
      <tp>
        <v>0</v>
        <stp/>
        <stp>VOLUME</stp>
        <stp>.SPY150501C200</stp>
        <tr r="E139" s="1"/>
      </tp>
      <tp>
        <v>3</v>
        <stp/>
        <stp>VOLUME</stp>
        <stp>.SPY150508C209</stp>
        <tr r="E190" s="1"/>
      </tp>
      <tp>
        <v>4905</v>
        <stp/>
        <stp>VOLUME</stp>
        <stp>.SPY150515C214</stp>
        <tr r="E237" s="1"/>
      </tp>
      <tp t="s">
        <v>N/A</v>
        <stp/>
        <stp>VOLUME</stp>
        <stp>.SPY150522C223</stp>
        <tr r="E288" s="1"/>
      </tp>
      <tp>
        <v>51</v>
        <stp/>
        <stp>VOLUME</stp>
        <stp>.SPY150508P206</stp>
        <tr r="P187" s="1"/>
      </tp>
      <tp>
        <v>8</v>
        <stp/>
        <stp>VOLUME</stp>
        <stp>.SPY150508C206</stp>
        <tr r="E187" s="1"/>
      </tp>
      <tp>
        <v>56</v>
        <stp/>
        <stp>VOLUME</stp>
        <stp>.SPY150508P207</stp>
        <tr r="P188" s="1"/>
      </tp>
      <tp>
        <v>108</v>
        <stp/>
        <stp>VOLUME</stp>
        <stp>.SPY150508C207</stp>
        <tr r="E188" s="1"/>
      </tp>
      <tp>
        <v>16</v>
        <stp/>
        <stp>VOLUME</stp>
        <stp>.SPY150508P204</stp>
        <tr r="P185" s="1"/>
      </tp>
      <tp>
        <v>0</v>
        <stp/>
        <stp>VOLUME</stp>
        <stp>.SPY150515P219</stp>
        <tr r="P242" s="1"/>
      </tp>
      <tp>
        <v>0</v>
        <stp/>
        <stp>VOLUME</stp>
        <stp>.SPY150508C204</stp>
        <tr r="E185" s="1"/>
      </tp>
      <tp>
        <v>85</v>
        <stp/>
        <stp>VOLUME</stp>
        <stp>.SPY150515C219</stp>
        <tr r="E242" s="1"/>
      </tp>
      <tp>
        <v>24</v>
        <stp/>
        <stp>VOLUME</stp>
        <stp>.SPY150508P205</stp>
        <tr r="P186" s="1"/>
      </tp>
      <tp>
        <v>551</v>
        <stp/>
        <stp>VOLUME</stp>
        <stp>.SPY150515P218</stp>
        <tr r="P241" s="1"/>
      </tp>
      <tp>
        <v>103</v>
        <stp/>
        <stp>VOLUME</stp>
        <stp>.SPY150508C205</stp>
        <tr r="E186" s="1"/>
      </tp>
      <tp>
        <v>694</v>
        <stp/>
        <stp>VOLUME</stp>
        <stp>.SPY150515C218</stp>
        <tr r="E241" s="1"/>
      </tp>
      <tp>
        <v>8</v>
        <stp/>
        <stp>VOLUME</stp>
        <stp>.SPY150508P202</stp>
        <tr r="P183" s="1"/>
      </tp>
      <tp t="s">
        <v>N/A</v>
        <stp/>
        <stp>VOLUME</stp>
        <stp>.SPY150522P228</stp>
        <tr r="P293" s="1"/>
      </tp>
      <tp t="s">
        <v>N/A</v>
        <stp/>
        <stp>VOLUME</stp>
        <stp>.SPY150508C202</stp>
        <tr r="E183" s="1"/>
      </tp>
      <tp t="s">
        <v>N/A</v>
        <stp/>
        <stp>VOLUME</stp>
        <stp>.SPY150522C228</stp>
        <tr r="E293" s="1"/>
      </tp>
      <tp>
        <v>11</v>
        <stp/>
        <stp>VOLUME</stp>
        <stp>.SPY150508P203</stp>
        <tr r="P184" s="1"/>
      </tp>
      <tp t="s">
        <v>N/A</v>
        <stp/>
        <stp>VOLUME</stp>
        <stp>.SPY150522P229</stp>
        <tr r="P294" s="1"/>
      </tp>
      <tp>
        <v>0</v>
        <stp/>
        <stp>VOLUME</stp>
        <stp>.SPY150508C203</stp>
        <tr r="E184" s="1"/>
      </tp>
      <tp t="s">
        <v>N/A</v>
        <stp/>
        <stp>VOLUME</stp>
        <stp>.SPY150522C229</stp>
        <tr r="E294" s="1"/>
      </tp>
      <tp>
        <v>187</v>
        <stp/>
        <stp>VOLUME</stp>
        <stp>.SPY150501P209</stp>
        <tr r="P148" s="1"/>
      </tp>
      <tp>
        <v>128</v>
        <stp/>
        <stp>VOLUME</stp>
        <stp>.SPY150508P200</stp>
        <tr r="P181" s="1"/>
      </tp>
      <tp>
        <v>2096</v>
        <stp/>
        <stp>VOLUME</stp>
        <stp>.SPY150501C209</stp>
        <tr r="E148" s="1"/>
      </tp>
      <tp>
        <v>9</v>
        <stp/>
        <stp>VOLUME</stp>
        <stp>.SPY150508C200</stp>
        <tr r="E181" s="1"/>
      </tp>
      <tp>
        <v>1356</v>
        <stp/>
        <stp>VOLUME</stp>
        <stp>.SPY150501P208</stp>
        <tr r="P147" s="1"/>
      </tp>
      <tp>
        <v>30</v>
        <stp/>
        <stp>VOLUME</stp>
        <stp>.SPY150508P201</stp>
        <tr r="P182" s="1"/>
      </tp>
      <tp>
        <v>415</v>
        <stp/>
        <stp>VOLUME</stp>
        <stp>.SPY150501C208</stp>
        <tr r="E147" s="1"/>
      </tp>
      <tp>
        <v>0</v>
        <stp/>
        <stp>VOLUME</stp>
        <stp>.SPY150508C201</stp>
        <tr r="E182" s="1"/>
      </tp>
      <tp>
        <v>0</v>
        <stp/>
        <stp>VOLUME</stp>
        <stp>.SPY150501P217</stp>
        <tr r="P156" s="1"/>
      </tp>
      <tp>
        <v>2699</v>
        <stp/>
        <stp>VOLUME</stp>
        <stp>.SPY150515P203</stp>
        <tr r="P226" s="1"/>
      </tp>
      <tp>
        <v>7</v>
        <stp/>
        <stp>VOLUME</stp>
        <stp>.SPY150501C217</stp>
        <tr r="E156" s="1"/>
      </tp>
      <tp>
        <v>168</v>
        <stp/>
        <stp>VOLUME</stp>
        <stp>.SPY150515C203</stp>
        <tr r="E226" s="1"/>
      </tp>
      <tp>
        <v>0</v>
        <stp/>
        <stp>VOLUME</stp>
        <stp>.SPY150501P216</stp>
        <tr r="P155" s="1"/>
      </tp>
      <tp>
        <v>3351</v>
        <stp/>
        <stp>VOLUME</stp>
        <stp>.SPY150515P202</stp>
        <tr r="P225" s="1"/>
      </tp>
      <tp>
        <v>165</v>
        <stp/>
        <stp>VOLUME</stp>
        <stp>.SPY150501C216</stp>
        <tr r="E155" s="1"/>
      </tp>
      <tp>
        <v>39</v>
        <stp/>
        <stp>VOLUME</stp>
        <stp>.SPY150515C202</stp>
        <tr r="E225" s="1"/>
      </tp>
      <tp>
        <v>0</v>
        <stp/>
        <stp>VOLUME</stp>
        <stp>.SPY150501P215</stp>
        <tr r="P154" s="1"/>
      </tp>
      <tp>
        <v>1344</v>
        <stp/>
        <stp>VOLUME</stp>
        <stp>.SPY150515P201</stp>
        <tr r="P224" s="1"/>
      </tp>
      <tp>
        <v>415</v>
        <stp/>
        <stp>VOLUME</stp>
        <stp>.SPY150501C215</stp>
        <tr r="E154" s="1"/>
      </tp>
      <tp>
        <v>95</v>
        <stp/>
        <stp>VOLUME</stp>
        <stp>.SPY150515C201</stp>
        <tr r="E224" s="1"/>
      </tp>
      <tp>
        <v>0</v>
        <stp/>
        <stp>VOLUME</stp>
        <stp>.SPY150501P214</stp>
        <tr r="P153" s="1"/>
      </tp>
      <tp>
        <v>11081</v>
        <stp/>
        <stp>VOLUME</stp>
        <stp>.SPY150515P200</stp>
        <tr r="P223" s="1"/>
      </tp>
      <tp>
        <v>274</v>
        <stp/>
        <stp>VOLUME</stp>
        <stp>.SPY150501C214</stp>
        <tr r="E153" s="1"/>
      </tp>
      <tp>
        <v>171</v>
        <stp/>
        <stp>VOLUME</stp>
        <stp>.SPY150515C200</stp>
        <tr r="E223" s="1"/>
      </tp>
      <tp>
        <v>10</v>
        <stp/>
        <stp>VOLUME</stp>
        <stp>.SPY150501P213</stp>
        <tr r="P152" s="1"/>
      </tp>
      <tp>
        <v>11364</v>
        <stp/>
        <stp>VOLUME</stp>
        <stp>.SPY150515P207</stp>
        <tr r="P230" s="1"/>
      </tp>
      <tp>
        <v>51</v>
        <stp/>
        <stp>VOLUME</stp>
        <stp>.SPY150501C213</stp>
        <tr r="E152" s="1"/>
      </tp>
      <tp>
        <v>5988</v>
        <stp/>
        <stp>VOLUME</stp>
        <stp>.SPY150515C207</stp>
        <tr r="E230" s="1"/>
      </tp>
      <tp>
        <v>106</v>
        <stp/>
        <stp>VOLUME</stp>
        <stp>.SPY150501P212</stp>
        <tr r="P151" s="1"/>
      </tp>
      <tp>
        <v>12892</v>
        <stp/>
        <stp>VOLUME</stp>
        <stp>.SPY150515P206</stp>
        <tr r="P229" s="1"/>
      </tp>
      <tp>
        <v>5708</v>
        <stp/>
        <stp>VOLUME</stp>
        <stp>.SPY150501C212</stp>
        <tr r="E151" s="1"/>
      </tp>
      <tp>
        <v>3491</v>
        <stp/>
        <stp>VOLUME</stp>
        <stp>.SPY150515C206</stp>
        <tr r="E229" s="1"/>
      </tp>
      <tp>
        <v>1</v>
        <stp/>
        <stp>VOLUME</stp>
        <stp>.SPY150501P211</stp>
        <tr r="P150" s="1"/>
      </tp>
      <tp t="s">
        <v>N/A</v>
        <stp/>
        <stp>VOLUME</stp>
        <stp>.SPY150508P218</stp>
        <tr r="P199" s="1"/>
      </tp>
      <tp>
        <v>17355</v>
        <stp/>
        <stp>VOLUME</stp>
        <stp>.SPY150515P205</stp>
        <tr r="P228" s="1"/>
      </tp>
      <tp>
        <v>1594</v>
        <stp/>
        <stp>VOLUME</stp>
        <stp>.SPY150501C211</stp>
        <tr r="E150" s="1"/>
      </tp>
      <tp>
        <v>0</v>
        <stp/>
        <stp>VOLUME</stp>
        <stp>.SPY150508C218</stp>
        <tr r="E199" s="1"/>
      </tp>
      <tp>
        <v>3107</v>
        <stp/>
        <stp>VOLUME</stp>
        <stp>.SPY150515C205</stp>
        <tr r="E228" s="1"/>
      </tp>
      <tp>
        <v>90</v>
        <stp/>
        <stp>VOLUME</stp>
        <stp>.SPY150501P210</stp>
        <tr r="P149" s="1"/>
      </tp>
      <tp t="s">
        <v>N/A</v>
        <stp/>
        <stp>VOLUME</stp>
        <stp>.SPY150508P219</stp>
        <tr r="P200" s="1"/>
      </tp>
      <tp>
        <v>6856</v>
        <stp/>
        <stp>VOLUME</stp>
        <stp>.SPY150515P204</stp>
        <tr r="P227" s="1"/>
      </tp>
      <tp>
        <v>117</v>
        <stp/>
        <stp>VOLUME</stp>
        <stp>.SPY150501C210</stp>
        <tr r="E149" s="1"/>
      </tp>
      <tp>
        <v>0</v>
        <stp/>
        <stp>VOLUME</stp>
        <stp>.SPY150508C219</stp>
        <tr r="E200" s="1"/>
      </tp>
      <tp>
        <v>584</v>
        <stp/>
        <stp>VOLUME</stp>
        <stp>.SPY150515C204</stp>
        <tr r="E227" s="1"/>
      </tp>
      <tp t="s">
        <v>N/A</v>
        <stp/>
        <stp>VOLUME</stp>
        <stp>.SPY150508P216</stp>
        <tr r="P197" s="1"/>
      </tp>
      <tp>
        <v>453</v>
        <stp/>
        <stp>VOLUME</stp>
        <stp>.SPY150508C216</stp>
        <tr r="E197" s="1"/>
      </tp>
      <tp>
        <v>0</v>
        <stp/>
        <stp>VOLUME</stp>
        <stp>.SPY150508P217</stp>
        <tr r="P198" s="1"/>
      </tp>
      <tp>
        <v>0</v>
        <stp/>
        <stp>VOLUME</stp>
        <stp>.SPY150508C217</stp>
        <tr r="E198" s="1"/>
      </tp>
      <tp>
        <v>0</v>
        <stp/>
        <stp>VOLUME</stp>
        <stp>.SPY150508P214</stp>
        <tr r="P195" s="1"/>
      </tp>
      <tp>
        <v>2538</v>
        <stp/>
        <stp>VOLUME</stp>
        <stp>.SPY150515P209</stp>
        <tr r="P232" s="1"/>
      </tp>
      <tp>
        <v>59</v>
        <stp/>
        <stp>VOLUME</stp>
        <stp>.SPY150508C214</stp>
        <tr r="E195" s="1"/>
      </tp>
      <tp>
        <v>4490</v>
        <stp/>
        <stp>VOLUME</stp>
        <stp>.SPY150515C209</stp>
        <tr r="E232" s="1"/>
      </tp>
      <tp>
        <v>4</v>
        <stp/>
        <stp>VOLUME</stp>
        <stp>.SPY150508P215</stp>
        <tr r="P196" s="1"/>
      </tp>
      <tp>
        <v>15500</v>
        <stp/>
        <stp>VOLUME</stp>
        <stp>.SPY150515P208</stp>
        <tr r="P231" s="1"/>
      </tp>
      <tp>
        <v>79</v>
        <stp/>
        <stp>VOLUME</stp>
        <stp>.SPY150508C215</stp>
        <tr r="E196" s="1"/>
      </tp>
      <tp>
        <v>10630</v>
        <stp/>
        <stp>VOLUME</stp>
        <stp>.SPY150515C208</stp>
        <tr r="E231" s="1"/>
      </tp>
      <tp>
        <v>0</v>
        <stp/>
        <stp>VOLUME</stp>
        <stp>.SPY150508P212</stp>
        <tr r="P193" s="1"/>
      </tp>
      <tp>
        <v>61</v>
        <stp/>
        <stp>VOLUME</stp>
        <stp>.SPY150508C212</stp>
        <tr r="E193" s="1"/>
      </tp>
      <tp>
        <v>5</v>
        <stp/>
        <stp>VOLUME</stp>
        <stp>.SPY150508P213</stp>
        <tr r="P194" s="1"/>
      </tp>
      <tp>
        <v>77</v>
        <stp/>
        <stp>VOLUME</stp>
        <stp>.SPY150508C213</stp>
        <tr r="E194" s="1"/>
      </tp>
      <tp>
        <v>0</v>
        <stp/>
        <stp>VOLUME</stp>
        <stp>.SPY150501P219</stp>
        <tr r="P158" s="1"/>
      </tp>
      <tp>
        <v>0</v>
        <stp/>
        <stp>VOLUME</stp>
        <stp>.SPY150508P210</stp>
        <tr r="P191" s="1"/>
      </tp>
      <tp>
        <v>0</v>
        <stp/>
        <stp>VOLUME</stp>
        <stp>.SPY150501C219</stp>
        <tr r="E158" s="1"/>
      </tp>
      <tp>
        <v>131</v>
        <stp/>
        <stp>VOLUME</stp>
        <stp>.SPY150508C210</stp>
        <tr r="E191" s="1"/>
      </tp>
      <tp>
        <v>0</v>
        <stp/>
        <stp>VOLUME</stp>
        <stp>.SPY150501P218</stp>
        <tr r="P157" s="1"/>
      </tp>
      <tp>
        <v>11</v>
        <stp/>
        <stp>VOLUME</stp>
        <stp>.SPY150508P211</stp>
        <tr r="P192" s="1"/>
      </tp>
      <tp>
        <v>0</v>
        <stp/>
        <stp>VOLUME</stp>
        <stp>.SPY150501C218</stp>
        <tr r="E157" s="1"/>
      </tp>
      <tp>
        <v>29</v>
        <stp/>
        <stp>VOLUME</stp>
        <stp>.SPY150508C211</stp>
        <tr r="E192" s="1"/>
      </tp>
      <tp>
        <v>5</v>
        <stp/>
        <stp>VOLUME</stp>
        <stp>.SPY150522P194</stp>
        <tr r="P259" s="1"/>
      </tp>
      <tp t="s">
        <v>N/A</v>
        <stp/>
        <stp>VOLUME</stp>
        <stp>.SPY150522C194</stp>
        <tr r="E259" s="1"/>
      </tp>
      <tp>
        <v>80</v>
        <stp/>
        <stp>VOLUME</stp>
        <stp>.SPY150522P195</stp>
        <tr r="P260" s="1"/>
      </tp>
      <tp t="s">
        <v>N/A</v>
        <stp/>
        <stp>VOLUME</stp>
        <stp>.SPY150522C195</stp>
        <tr r="E260" s="1"/>
      </tp>
      <tp>
        <v>16</v>
        <stp/>
        <stp>VOLUME</stp>
        <stp>.SPY150522P196</stp>
        <tr r="P261" s="1"/>
      </tp>
      <tp t="s">
        <v>N/A</v>
        <stp/>
        <stp>VOLUME</stp>
        <stp>.SPY150522C196</stp>
        <tr r="E261" s="1"/>
      </tp>
      <tp>
        <v>28</v>
        <stp/>
        <stp>VOLUME</stp>
        <stp>.SPY150522P197</stp>
        <tr r="P262" s="1"/>
      </tp>
      <tp t="s">
        <v>N/A</v>
        <stp/>
        <stp>VOLUME</stp>
        <stp>.SPY150522C197</stp>
        <tr r="E262" s="1"/>
      </tp>
      <tp>
        <v>49</v>
        <stp/>
        <stp>VOLUME</stp>
        <stp>.SPY150522P190</stp>
        <tr r="P255" s="1"/>
      </tp>
      <tp t="s">
        <v>N/A</v>
        <stp/>
        <stp>VOLUME</stp>
        <stp>.SPY150522C190</stp>
        <tr r="E255" s="1"/>
      </tp>
      <tp t="s">
        <v>N/A</v>
        <stp/>
        <stp>VOLUME</stp>
        <stp>.SPY150522P191</stp>
        <tr r="P256" s="1"/>
      </tp>
      <tp t="s">
        <v>N/A</v>
        <stp/>
        <stp>VOLUME</stp>
        <stp>.SPY150522C191</stp>
        <tr r="E256" s="1"/>
      </tp>
      <tp t="s">
        <v>N/A</v>
        <stp/>
        <stp>VOLUME</stp>
        <stp>.SPY150522P192</stp>
        <tr r="P257" s="1"/>
      </tp>
      <tp t="s">
        <v>N/A</v>
        <stp/>
        <stp>VOLUME</stp>
        <stp>.SPY150522C192</stp>
        <tr r="E257" s="1"/>
      </tp>
      <tp t="s">
        <v>N/A</v>
        <stp/>
        <stp>VOLUME</stp>
        <stp>.SPY150522P193</stp>
        <tr r="P258" s="1"/>
      </tp>
      <tp t="s">
        <v>N/A</v>
        <stp/>
        <stp>VOLUME</stp>
        <stp>.SPY150522C193</stp>
        <tr r="E258" s="1"/>
      </tp>
      <tp>
        <v>30</v>
        <stp/>
        <stp>VOLUME</stp>
        <stp>.SPY150522P198</stp>
        <tr r="P263" s="1"/>
      </tp>
      <tp t="s">
        <v>N/A</v>
        <stp/>
        <stp>VOLUME</stp>
        <stp>.SPY150522C198</stp>
        <tr r="E263" s="1"/>
      </tp>
      <tp>
        <v>30</v>
        <stp/>
        <stp>VOLUME</stp>
        <stp>.SPY150522P199</stp>
        <tr r="P264" s="1"/>
      </tp>
      <tp>
        <v>0</v>
        <stp/>
        <stp>VOLUME</stp>
        <stp>.SPY150522C199</stp>
        <tr r="E264" s="1"/>
      </tp>
      <tp>
        <v>3155</v>
        <stp/>
        <stp>VOLUME</stp>
        <stp>.SPY150515P193</stp>
        <tr r="P216" s="1"/>
      </tp>
      <tp>
        <v>0</v>
        <stp/>
        <stp>VOLUME</stp>
        <stp>.SPY150515C193</stp>
        <tr r="E216" s="1"/>
      </tp>
      <tp>
        <v>1376</v>
        <stp/>
        <stp>VOLUME</stp>
        <stp>.SPY150515P192</stp>
        <tr r="P215" s="1"/>
      </tp>
      <tp>
        <v>0</v>
        <stp/>
        <stp>VOLUME</stp>
        <stp>.SPY150515C192</stp>
        <tr r="E215" s="1"/>
      </tp>
      <tp>
        <v>780</v>
        <stp/>
        <stp>VOLUME</stp>
        <stp>.SPY150515P191</stp>
        <tr r="P214" s="1"/>
      </tp>
      <tp>
        <v>0</v>
        <stp/>
        <stp>VOLUME</stp>
        <stp>.SPY150515C191</stp>
        <tr r="E214" s="1"/>
      </tp>
      <tp>
        <v>3555</v>
        <stp/>
        <stp>VOLUME</stp>
        <stp>.SPY150515P190</stp>
        <tr r="P213" s="1"/>
      </tp>
      <tp>
        <v>20</v>
        <stp/>
        <stp>VOLUME</stp>
        <stp>.SPY150515C190</stp>
        <tr r="E213" s="1"/>
      </tp>
      <tp>
        <v>8969</v>
        <stp/>
        <stp>VOLUME</stp>
        <stp>.SPY150515P197</stp>
        <tr r="P220" s="1"/>
      </tp>
      <tp>
        <v>38</v>
        <stp/>
        <stp>VOLUME</stp>
        <stp>.SPY150515C197</stp>
        <tr r="E220" s="1"/>
      </tp>
      <tp>
        <v>2433</v>
        <stp/>
        <stp>VOLUME</stp>
        <stp>.SPY150515P196</stp>
        <tr r="P219" s="1"/>
      </tp>
      <tp>
        <v>50</v>
        <stp/>
        <stp>VOLUME</stp>
        <stp>.SPY150515C196</stp>
        <tr r="E219" s="1"/>
      </tp>
      <tp>
        <v>3047</v>
        <stp/>
        <stp>VOLUME</stp>
        <stp>.SPY150515P195</stp>
        <tr r="P218" s="1"/>
      </tp>
      <tp>
        <v>8</v>
        <stp/>
        <stp>VOLUME</stp>
        <stp>.SPY150515C195</stp>
        <tr r="E218" s="1"/>
      </tp>
      <tp>
        <v>3539</v>
        <stp/>
        <stp>VOLUME</stp>
        <stp>.SPY150515P194</stp>
        <tr r="P217" s="1"/>
      </tp>
      <tp>
        <v>102</v>
        <stp/>
        <stp>VOLUME</stp>
        <stp>.SPY150515C194</stp>
        <tr r="E217" s="1"/>
      </tp>
      <tp>
        <v>3674</v>
        <stp/>
        <stp>VOLUME</stp>
        <stp>.SPY150515P199</stp>
        <tr r="P222" s="1"/>
      </tp>
      <tp>
        <v>4</v>
        <stp/>
        <stp>VOLUME</stp>
        <stp>.SPY150515C199</stp>
        <tr r="E222" s="1"/>
      </tp>
      <tp>
        <v>25847</v>
        <stp/>
        <stp>VOLUME</stp>
        <stp>.SPY150515P198</stp>
        <tr r="P221" s="1"/>
      </tp>
      <tp>
        <v>0</v>
        <stp/>
        <stp>VOLUME</stp>
        <stp>.SPY150515C198</stp>
        <tr r="E221" s="1"/>
      </tp>
      <tp>
        <v>118</v>
        <stp/>
        <stp>VOLUME</stp>
        <stp>.SPY150501P197</stp>
        <tr r="P136" s="1"/>
      </tp>
      <tp>
        <v>0</v>
        <stp/>
        <stp>VOLUME</stp>
        <stp>.SPY150501C197</stp>
        <tr r="E136" s="1"/>
      </tp>
      <tp>
        <v>228</v>
        <stp/>
        <stp>VOLUME</stp>
        <stp>.SPY150501P196</stp>
        <tr r="P135" s="1"/>
      </tp>
      <tp>
        <v>6</v>
        <stp/>
        <stp>VOLUME</stp>
        <stp>.SPY150501C196</stp>
        <tr r="E135" s="1"/>
      </tp>
      <tp>
        <v>125</v>
        <stp/>
        <stp>VOLUME</stp>
        <stp>.SPY150501P195</stp>
        <tr r="P134" s="1"/>
      </tp>
      <tp>
        <v>0</v>
        <stp/>
        <stp>VOLUME</stp>
        <stp>.SPY150501C195</stp>
        <tr r="E134" s="1"/>
      </tp>
      <tp>
        <v>3</v>
        <stp/>
        <stp>VOLUME</stp>
        <stp>.SPY150501P194</stp>
        <tr r="P133" s="1"/>
      </tp>
      <tp>
        <v>0</v>
        <stp/>
        <stp>VOLUME</stp>
        <stp>.SPY150501C194</stp>
        <tr r="E133" s="1"/>
      </tp>
      <tp>
        <v>102</v>
        <stp/>
        <stp>VOLUME</stp>
        <stp>.SPY150501P193</stp>
        <tr r="P132" s="1"/>
      </tp>
      <tp t="s">
        <v>N/A</v>
        <stp/>
        <stp>VOLUME</stp>
        <stp>.SPY150501C193</stp>
        <tr r="E132" s="1"/>
      </tp>
      <tp>
        <v>6</v>
        <stp/>
        <stp>VOLUME</stp>
        <stp>.SPY150501P192</stp>
        <tr r="P131" s="1"/>
      </tp>
      <tp t="s">
        <v>N/A</v>
        <stp/>
        <stp>VOLUME</stp>
        <stp>.SPY150501C192</stp>
        <tr r="E131" s="1"/>
      </tp>
      <tp>
        <v>0</v>
        <stp/>
        <stp>VOLUME</stp>
        <stp>.SPY150501P191</stp>
        <tr r="P130" s="1"/>
      </tp>
      <tp>
        <v>28</v>
        <stp/>
        <stp>VOLUME</stp>
        <stp>.SPY150508P198</stp>
        <tr r="P179" s="1"/>
      </tp>
      <tp t="s">
        <v>N/A</v>
        <stp/>
        <stp>VOLUME</stp>
        <stp>.SPY150501C191</stp>
        <tr r="E130" s="1"/>
      </tp>
      <tp>
        <v>0</v>
        <stp/>
        <stp>VOLUME</stp>
        <stp>.SPY150508C198</stp>
        <tr r="E179" s="1"/>
      </tp>
      <tp>
        <v>21</v>
        <stp/>
        <stp>VOLUME</stp>
        <stp>.SPY150501P190</stp>
        <tr r="P129" s="1"/>
      </tp>
      <tp>
        <v>66</v>
        <stp/>
        <stp>VOLUME</stp>
        <stp>.SPY150508P199</stp>
        <tr r="P180" s="1"/>
      </tp>
      <tp>
        <v>39</v>
        <stp/>
        <stp>VOLUME</stp>
        <stp>.SPY150501C190</stp>
        <tr r="E129" s="1"/>
      </tp>
      <tp>
        <v>0</v>
        <stp/>
        <stp>VOLUME</stp>
        <stp>.SPY150508C199</stp>
        <tr r="E180" s="1"/>
      </tp>
      <tp>
        <v>23</v>
        <stp/>
        <stp>VOLUME</stp>
        <stp>.SPY150508P196</stp>
        <tr r="P177" s="1"/>
      </tp>
      <tp t="s">
        <v>N/A</v>
        <stp/>
        <stp>VOLUME</stp>
        <stp>.SPY150508C196</stp>
        <tr r="E177" s="1"/>
      </tp>
      <tp>
        <v>18</v>
        <stp/>
        <stp>VOLUME</stp>
        <stp>.SPY150508P197</stp>
        <tr r="P178" s="1"/>
      </tp>
      <tp t="s">
        <v>N/A</v>
        <stp/>
        <stp>VOLUME</stp>
        <stp>.SPY150508C197</stp>
        <tr r="E178" s="1"/>
      </tp>
      <tp>
        <v>1</v>
        <stp/>
        <stp>VOLUME</stp>
        <stp>.SPY150508P194</stp>
        <tr r="P175" s="1"/>
      </tp>
      <tp t="s">
        <v>N/A</v>
        <stp/>
        <stp>VOLUME</stp>
        <stp>.SPY150508C194</stp>
        <tr r="E175" s="1"/>
      </tp>
      <tp>
        <v>45</v>
        <stp/>
        <stp>VOLUME</stp>
        <stp>.SPY150508P195</stp>
        <tr r="P176" s="1"/>
      </tp>
      <tp>
        <v>0</v>
        <stp/>
        <stp>VOLUME</stp>
        <stp>.SPY150508C195</stp>
        <tr r="E176" s="1"/>
      </tp>
      <tp>
        <v>10</v>
        <stp/>
        <stp>VOLUME</stp>
        <stp>.SPY150508P192</stp>
        <tr r="P173" s="1"/>
      </tp>
      <tp t="s">
        <v>N/A</v>
        <stp/>
        <stp>VOLUME</stp>
        <stp>.SPY150508C192</stp>
        <tr r="E173" s="1"/>
      </tp>
      <tp>
        <v>7</v>
        <stp/>
        <stp>VOLUME</stp>
        <stp>.SPY150508P193</stp>
        <tr r="P174" s="1"/>
      </tp>
      <tp t="s">
        <v>N/A</v>
        <stp/>
        <stp>VOLUME</stp>
        <stp>.SPY150508C193</stp>
        <tr r="E174" s="1"/>
      </tp>
      <tp>
        <v>83</v>
        <stp/>
        <stp>VOLUME</stp>
        <stp>.SPY150501P199</stp>
        <tr r="P138" s="1"/>
      </tp>
      <tp>
        <v>5027</v>
        <stp/>
        <stp>VOLUME</stp>
        <stp>.SPY150508P190</stp>
        <tr r="P171" s="1"/>
      </tp>
      <tp>
        <v>36</v>
        <stp/>
        <stp>VOLUME</stp>
        <stp>.SPY150501C199</stp>
        <tr r="E138" s="1"/>
      </tp>
      <tp t="s">
        <v>N/A</v>
        <stp/>
        <stp>VOLUME</stp>
        <stp>.SPY150508C190</stp>
        <tr r="E171" s="1"/>
      </tp>
      <tp>
        <v>9</v>
        <stp/>
        <stp>VOLUME</stp>
        <stp>.SPY150501P198</stp>
        <tr r="P137" s="1"/>
      </tp>
      <tp>
        <v>0</v>
        <stp/>
        <stp>VOLUME</stp>
        <stp>.SPY150508P191</stp>
        <tr r="P172" s="1"/>
      </tp>
      <tp>
        <v>0</v>
        <stp/>
        <stp>VOLUME</stp>
        <stp>.SPY150501C198</stp>
        <tr r="E137" s="1"/>
      </tp>
      <tp>
        <v>3</v>
        <stp/>
        <stp>VOLUME</stp>
        <stp>.SPY150508C191</stp>
        <tr r="E172" s="1"/>
      </tp>
      <tp>
        <v>0</v>
        <stp/>
        <stp>VOLUME</stp>
        <stp>.SPY150630P216</stp>
        <tr r="P365" s="1"/>
      </tp>
      <tp>
        <v>11</v>
        <stp/>
        <stp>VOLUME</stp>
        <stp>.SPY150630C216</stp>
        <tr r="E365" s="1"/>
      </tp>
      <tp>
        <v>0</v>
        <stp/>
        <stp>VOLUME</stp>
        <stp>.SPY150630P217</stp>
        <tr r="P366" s="1"/>
      </tp>
      <tp>
        <v>29</v>
        <stp/>
        <stp>VOLUME</stp>
        <stp>.SPY150630C217</stp>
        <tr r="E366" s="1"/>
      </tp>
      <tp>
        <v>0</v>
        <stp/>
        <stp>VOLUME</stp>
        <stp>.SPY150630P214</stp>
        <tr r="P363" s="1"/>
      </tp>
      <tp>
        <v>52</v>
        <stp/>
        <stp>VOLUME</stp>
        <stp>.SPY150630C214</stp>
        <tr r="E363" s="1"/>
      </tp>
      <tp>
        <v>1</v>
        <stp/>
        <stp>VOLUME</stp>
        <stp>.SPY150630P215</stp>
        <tr r="P364" s="1"/>
      </tp>
      <tp>
        <v>2</v>
        <stp/>
        <stp>VOLUME</stp>
        <stp>.SPY150630C215</stp>
        <tr r="E364" s="1"/>
      </tp>
      <tp>
        <v>0</v>
        <stp/>
        <stp>VOLUME</stp>
        <stp>.SPY150630P212</stp>
        <tr r="P361" s="1"/>
      </tp>
      <tp>
        <v>22</v>
        <stp/>
        <stp>VOLUME</stp>
        <stp>.SPY150630C212</stp>
        <tr r="E361" s="1"/>
      </tp>
      <tp>
        <v>0</v>
        <stp/>
        <stp>VOLUME</stp>
        <stp>.SPY150630P213</stp>
        <tr r="P362" s="1"/>
      </tp>
      <tp>
        <v>0</v>
        <stp/>
        <stp>VOLUME</stp>
        <stp>.SPY150630C213</stp>
        <tr r="E362" s="1"/>
      </tp>
      <tp>
        <v>24</v>
        <stp/>
        <stp>VOLUME</stp>
        <stp>.SPY150630P210</stp>
        <tr r="P359" s="1"/>
      </tp>
      <tp>
        <v>13</v>
        <stp/>
        <stp>VOLUME</stp>
        <stp>.SPY150630C210</stp>
        <tr r="E359" s="1"/>
      </tp>
      <tp>
        <v>0</v>
        <stp/>
        <stp>VOLUME</stp>
        <stp>.SPY150630P211</stp>
        <tr r="P360" s="1"/>
      </tp>
      <tp>
        <v>2</v>
        <stp/>
        <stp>VOLUME</stp>
        <stp>.SPY150630C211</stp>
        <tr r="E360" s="1"/>
      </tp>
      <tp>
        <v>0</v>
        <stp/>
        <stp>VOLUME</stp>
        <stp>.SPY150630P218</stp>
        <tr r="P367" s="1"/>
      </tp>
      <tp>
        <v>497</v>
        <stp/>
        <stp>VOLUME</stp>
        <stp>.SPY150630C218</stp>
        <tr r="E367" s="1"/>
      </tp>
      <tp>
        <v>0</v>
        <stp/>
        <stp>VOLUME</stp>
        <stp>.SPY150630P219</stp>
        <tr r="P368" s="1"/>
      </tp>
      <tp>
        <v>295</v>
        <stp/>
        <stp>VOLUME</stp>
        <stp>.SPY150630C219</stp>
        <tr r="E368" s="1"/>
      </tp>
      <tp>
        <v>75</v>
        <stp/>
        <stp>VOLUME</stp>
        <stp>.SPY150630P206</stp>
        <tr r="P355" s="1"/>
      </tp>
      <tp>
        <v>48</v>
        <stp/>
        <stp>VOLUME</stp>
        <stp>.SPY150630C206</stp>
        <tr r="E355" s="1"/>
      </tp>
      <tp>
        <v>95</v>
        <stp/>
        <stp>VOLUME</stp>
        <stp>.SPY150630P207</stp>
        <tr r="P356" s="1"/>
      </tp>
      <tp>
        <v>0</v>
        <stp/>
        <stp>VOLUME</stp>
        <stp>.SPY150630C207</stp>
        <tr r="E356" s="1"/>
      </tp>
      <tp>
        <v>3</v>
        <stp/>
        <stp>VOLUME</stp>
        <stp>.SPY150630P204</stp>
        <tr r="P353" s="1"/>
      </tp>
      <tp>
        <v>10</v>
        <stp/>
        <stp>VOLUME</stp>
        <stp>.SPY150630C204</stp>
        <tr r="E353" s="1"/>
      </tp>
      <tp>
        <v>802</v>
        <stp/>
        <stp>VOLUME</stp>
        <stp>.SPY150630P205</stp>
        <tr r="P354" s="1"/>
      </tp>
      <tp>
        <v>24</v>
        <stp/>
        <stp>VOLUME</stp>
        <stp>.SPY150630C205</stp>
        <tr r="E354" s="1"/>
      </tp>
      <tp>
        <v>6</v>
        <stp/>
        <stp>VOLUME</stp>
        <stp>.SPY150630P202</stp>
        <tr r="P351" s="1"/>
      </tp>
      <tp>
        <v>0</v>
        <stp/>
        <stp>VOLUME</stp>
        <stp>.SPY150630C202</stp>
        <tr r="E351" s="1"/>
      </tp>
      <tp>
        <v>0</v>
        <stp/>
        <stp>VOLUME</stp>
        <stp>.SPY150630P203</stp>
        <tr r="P352" s="1"/>
      </tp>
      <tp>
        <v>0</v>
        <stp/>
        <stp>VOLUME</stp>
        <stp>.SPY150630C203</stp>
        <tr r="E352" s="1"/>
      </tp>
      <tp t="s">
        <v>N/A</v>
        <stp/>
        <stp>VOLUME</stp>
        <stp>.SPY150619P229</stp>
        <tr r="P336" s="1"/>
      </tp>
      <tp>
        <v>89</v>
        <stp/>
        <stp>VOLUME</stp>
        <stp>.SPY150630P200</stp>
        <tr r="P349" s="1"/>
      </tp>
      <tp t="s">
        <v>N/A</v>
        <stp/>
        <stp>VOLUME</stp>
        <stp>.SPY150619C229</stp>
        <tr r="E336" s="1"/>
      </tp>
      <tp>
        <v>20</v>
        <stp/>
        <stp>VOLUME</stp>
        <stp>.SPY150630C200</stp>
        <tr r="E349" s="1"/>
      </tp>
      <tp t="s">
        <v>N/A</v>
        <stp/>
        <stp>VOLUME</stp>
        <stp>.SPY150619P228</stp>
        <tr r="P335" s="1"/>
      </tp>
      <tp>
        <v>23</v>
        <stp/>
        <stp>VOLUME</stp>
        <stp>.SPY150630P201</stp>
        <tr r="P350" s="1"/>
      </tp>
      <tp t="s">
        <v>N/A</v>
        <stp/>
        <stp>VOLUME</stp>
        <stp>.SPY150619C228</stp>
        <tr r="E335" s="1"/>
      </tp>
      <tp>
        <v>0</v>
        <stp/>
        <stp>VOLUME</stp>
        <stp>.SPY150630C201</stp>
        <tr r="E350" s="1"/>
      </tp>
      <tp t="s">
        <v>N/A</v>
        <stp/>
        <stp>VOLUME</stp>
        <stp>.SPY150619P227</stp>
        <tr r="P334" s="1"/>
      </tp>
      <tp t="s">
        <v>N/A</v>
        <stp/>
        <stp>VOLUME</stp>
        <stp>.SPY150619C227</stp>
        <tr r="E334" s="1"/>
      </tp>
      <tp t="s">
        <v>N/A</v>
        <stp/>
        <stp>VOLUME</stp>
        <stp>.SPY150619P226</stp>
        <tr r="P333" s="1"/>
      </tp>
      <tp t="s">
        <v>N/A</v>
        <stp/>
        <stp>VOLUME</stp>
        <stp>.SPY150619C226</stp>
        <tr r="E333" s="1"/>
      </tp>
      <tp>
        <v>0</v>
        <stp/>
        <stp>VOLUME</stp>
        <stp>.SPY150619P225</stp>
        <tr r="P332" s="1"/>
      </tp>
      <tp>
        <v>29</v>
        <stp/>
        <stp>VOLUME</stp>
        <stp>.SPY150619C225</stp>
        <tr r="E332" s="1"/>
      </tp>
      <tp>
        <v>0</v>
        <stp/>
        <stp>VOLUME</stp>
        <stp>.SPY150619P224</stp>
        <tr r="P331" s="1"/>
      </tp>
      <tp>
        <v>5</v>
        <stp/>
        <stp>VOLUME</stp>
        <stp>.SPY150619C224</stp>
        <tr r="E331" s="1"/>
      </tp>
      <tp>
        <v>0</v>
        <stp/>
        <stp>VOLUME</stp>
        <stp>.SPY150619P223</stp>
        <tr r="P330" s="1"/>
      </tp>
      <tp>
        <v>0</v>
        <stp/>
        <stp>VOLUME</stp>
        <stp>.SPY150619C223</stp>
        <tr r="E330" s="1"/>
      </tp>
      <tp>
        <v>20</v>
        <stp/>
        <stp>VOLUME</stp>
        <stp>.SPY150619P222</stp>
        <tr r="P329" s="1"/>
      </tp>
      <tp>
        <v>211</v>
        <stp/>
        <stp>VOLUME</stp>
        <stp>.SPY150619C222</stp>
        <tr r="E329" s="1"/>
      </tp>
      <tp>
        <v>0</v>
        <stp/>
        <stp>VOLUME</stp>
        <stp>.SPY150619P221</stp>
        <tr r="P328" s="1"/>
      </tp>
      <tp>
        <v>417</v>
        <stp/>
        <stp>VOLUME</stp>
        <stp>.SPY150630P208</stp>
        <tr r="P357" s="1"/>
      </tp>
      <tp>
        <v>5</v>
        <stp/>
        <stp>VOLUME</stp>
        <stp>.SPY150619C221</stp>
        <tr r="E328" s="1"/>
      </tp>
      <tp>
        <v>23</v>
        <stp/>
        <stp>VOLUME</stp>
        <stp>.SPY150630C208</stp>
        <tr r="E357" s="1"/>
      </tp>
      <tp>
        <v>13</v>
        <stp/>
        <stp>VOLUME</stp>
        <stp>.SPY150619P220</stp>
        <tr r="P327" s="1"/>
      </tp>
      <tp>
        <v>185</v>
        <stp/>
        <stp>VOLUME</stp>
        <stp>.SPY150630P209</stp>
        <tr r="P358" s="1"/>
      </tp>
      <tp>
        <v>106</v>
        <stp/>
        <stp>VOLUME</stp>
        <stp>.SPY150619C220</stp>
        <tr r="E327" s="1"/>
      </tp>
      <tp>
        <v>56</v>
        <stp/>
        <stp>VOLUME</stp>
        <stp>.SPY150630C209</stp>
        <tr r="E358" s="1"/>
      </tp>
      <tp>
        <v>0</v>
        <stp/>
        <stp>VOLUME</stp>
        <stp>.SPY150619P219</stp>
        <tr r="P326" s="1"/>
      </tp>
      <tp>
        <v>59</v>
        <stp/>
        <stp>VOLUME</stp>
        <stp>.SPY150619C219</stp>
        <tr r="E326" s="1"/>
      </tp>
      <tp>
        <v>0</v>
        <stp/>
        <stp>VOLUME</stp>
        <stp>.SPY150619P218</stp>
        <tr r="P325" s="1"/>
      </tp>
      <tp>
        <v>461</v>
        <stp/>
        <stp>VOLUME</stp>
        <stp>.SPY150619C218</stp>
        <tr r="E325" s="1"/>
      </tp>
      <tp>
        <v>0</v>
        <stp/>
        <stp>VOLUME</stp>
        <stp>.SPY150619P217</stp>
        <tr r="P324" s="1"/>
      </tp>
      <tp>
        <v>113</v>
        <stp/>
        <stp>VOLUME</stp>
        <stp>.SPY150619C217</stp>
        <tr r="E324" s="1"/>
      </tp>
      <tp>
        <v>23</v>
        <stp/>
        <stp>VOLUME</stp>
        <stp>.SPY150619P216</stp>
        <tr r="P323" s="1"/>
      </tp>
      <tp>
        <v>785</v>
        <stp/>
        <stp>VOLUME</stp>
        <stp>.SPY150619C216</stp>
        <tr r="E323" s="1"/>
      </tp>
      <tp>
        <v>20</v>
        <stp/>
        <stp>VOLUME</stp>
        <stp>.SPY150619P215</stp>
        <tr r="P322" s="1"/>
      </tp>
      <tp>
        <v>1201</v>
        <stp/>
        <stp>VOLUME</stp>
        <stp>.SPY150619C215</stp>
        <tr r="E322" s="1"/>
      </tp>
      <tp>
        <v>30</v>
        <stp/>
        <stp>VOLUME</stp>
        <stp>.SPY150619P214</stp>
        <tr r="P321" s="1"/>
      </tp>
      <tp>
        <v>293</v>
        <stp/>
        <stp>VOLUME</stp>
        <stp>.SPY150619C214</stp>
        <tr r="E321" s="1"/>
      </tp>
      <tp>
        <v>18</v>
        <stp/>
        <stp>VOLUME</stp>
        <stp>.SPY150619P213</stp>
        <tr r="P320" s="1"/>
      </tp>
      <tp>
        <v>328</v>
        <stp/>
        <stp>VOLUME</stp>
        <stp>.SPY150619C213</stp>
        <tr r="E320" s="1"/>
      </tp>
      <tp>
        <v>87</v>
        <stp/>
        <stp>VOLUME</stp>
        <stp>.SPY150619P212</stp>
        <tr r="P319" s="1"/>
      </tp>
      <tp>
        <v>313</v>
        <stp/>
        <stp>VOLUME</stp>
        <stp>.SPY150619C212</stp>
        <tr r="E319" s="1"/>
      </tp>
      <tp>
        <v>25</v>
        <stp/>
        <stp>VOLUME</stp>
        <stp>.SPY150619P211</stp>
        <tr r="P318" s="1"/>
      </tp>
      <tp>
        <v>15</v>
        <stp/>
        <stp>VOLUME</stp>
        <stp>.SPY150619C211</stp>
        <tr r="E318" s="1"/>
      </tp>
      <tp>
        <v>330</v>
        <stp/>
        <stp>VOLUME</stp>
        <stp>.SPY150619P210</stp>
        <tr r="P317" s="1"/>
      </tp>
      <tp>
        <v>679</v>
        <stp/>
        <stp>VOLUME</stp>
        <stp>.SPY150619C210</stp>
        <tr r="E317" s="1"/>
      </tp>
      <tp t="s">
        <v>N/A</v>
        <stp/>
        <stp>VOLUME</stp>
        <stp>.SPY150630P226</stp>
        <tr r="P375" s="1"/>
      </tp>
      <tp t="s">
        <v>N/A</v>
        <stp/>
        <stp>VOLUME</stp>
        <stp>.SPY150630C226</stp>
        <tr r="E375" s="1"/>
      </tp>
      <tp t="s">
        <v>N/A</v>
        <stp/>
        <stp>VOLUME</stp>
        <stp>.SPY150630P227</stp>
        <tr r="P376" s="1"/>
      </tp>
      <tp t="s">
        <v>N/A</v>
        <stp/>
        <stp>VOLUME</stp>
        <stp>.SPY150630C227</stp>
        <tr r="E376" s="1"/>
      </tp>
      <tp>
        <v>0</v>
        <stp/>
        <stp>VOLUME</stp>
        <stp>.SPY150630P224</stp>
        <tr r="P373" s="1"/>
      </tp>
      <tp>
        <v>0</v>
        <stp/>
        <stp>VOLUME</stp>
        <stp>.SPY150630C224</stp>
        <tr r="E373" s="1"/>
      </tp>
      <tp>
        <v>0</v>
        <stp/>
        <stp>VOLUME</stp>
        <stp>.SPY150630P225</stp>
        <tr r="P374" s="1"/>
      </tp>
      <tp>
        <v>3001</v>
        <stp/>
        <stp>VOLUME</stp>
        <stp>.SPY150630C225</stp>
        <tr r="E374" s="1"/>
      </tp>
      <tp>
        <v>0</v>
        <stp/>
        <stp>VOLUME</stp>
        <stp>.SPY150630P222</stp>
        <tr r="P371" s="1"/>
      </tp>
      <tp>
        <v>3</v>
        <stp/>
        <stp>VOLUME</stp>
        <stp>.SPY150630C222</stp>
        <tr r="E371" s="1"/>
      </tp>
      <tp>
        <v>0</v>
        <stp/>
        <stp>VOLUME</stp>
        <stp>.SPY150630P223</stp>
        <tr r="P372" s="1"/>
      </tp>
      <tp>
        <v>0</v>
        <stp/>
        <stp>VOLUME</stp>
        <stp>.SPY150630C223</stp>
        <tr r="E372" s="1"/>
      </tp>
      <tp>
        <v>1387</v>
        <stp/>
        <stp>VOLUME</stp>
        <stp>.SPY150619P209</stp>
        <tr r="P316" s="1"/>
      </tp>
      <tp>
        <v>1</v>
        <stp/>
        <stp>VOLUME</stp>
        <stp>.SPY150630P220</stp>
        <tr r="P369" s="1"/>
      </tp>
      <tp>
        <v>1266</v>
        <stp/>
        <stp>VOLUME</stp>
        <stp>.SPY150619C209</stp>
        <tr r="E316" s="1"/>
      </tp>
      <tp>
        <v>536</v>
        <stp/>
        <stp>VOLUME</stp>
        <stp>.SPY150630C220</stp>
        <tr r="E369" s="1"/>
      </tp>
      <tp>
        <v>2345</v>
        <stp/>
        <stp>VOLUME</stp>
        <stp>.SPY150619P208</stp>
        <tr r="P315" s="1"/>
      </tp>
      <tp>
        <v>0</v>
        <stp/>
        <stp>VOLUME</stp>
        <stp>.SPY150630P221</stp>
        <tr r="P370" s="1"/>
      </tp>
      <tp>
        <v>1245</v>
        <stp/>
        <stp>VOLUME</stp>
        <stp>.SPY150619C208</stp>
        <tr r="E315" s="1"/>
      </tp>
      <tp>
        <v>24</v>
        <stp/>
        <stp>VOLUME</stp>
        <stp>.SPY150630C221</stp>
        <tr r="E370" s="1"/>
      </tp>
      <tp>
        <v>1505</v>
        <stp/>
        <stp>VOLUME</stp>
        <stp>.SPY150619P207</stp>
        <tr r="P314" s="1"/>
      </tp>
      <tp>
        <v>352</v>
        <stp/>
        <stp>VOLUME</stp>
        <stp>.SPY150619C207</stp>
        <tr r="E314" s="1"/>
      </tp>
      <tp>
        <v>755</v>
        <stp/>
        <stp>VOLUME</stp>
        <stp>.SPY150619P206</stp>
        <tr r="P313" s="1"/>
      </tp>
      <tp>
        <v>2373</v>
        <stp/>
        <stp>VOLUME</stp>
        <stp>.SPY150619C206</stp>
        <tr r="E313" s="1"/>
      </tp>
      <tp>
        <v>3523</v>
        <stp/>
        <stp>VOLUME</stp>
        <stp>.SPY150619P205</stp>
        <tr r="P312" s="1"/>
      </tp>
      <tp>
        <v>992</v>
        <stp/>
        <stp>VOLUME</stp>
        <stp>.SPY150619C205</stp>
        <tr r="E312" s="1"/>
      </tp>
      <tp>
        <v>818</v>
        <stp/>
        <stp>VOLUME</stp>
        <stp>.SPY150619P204</stp>
        <tr r="P311" s="1"/>
      </tp>
      <tp>
        <v>15</v>
        <stp/>
        <stp>VOLUME</stp>
        <stp>.SPY150619C204</stp>
        <tr r="E311" s="1"/>
      </tp>
      <tp>
        <v>667</v>
        <stp/>
        <stp>VOLUME</stp>
        <stp>.SPY150619P203</stp>
        <tr r="P310" s="1"/>
      </tp>
      <tp>
        <v>9</v>
        <stp/>
        <stp>VOLUME</stp>
        <stp>.SPY150619C203</stp>
        <tr r="E310" s="1"/>
      </tp>
      <tp>
        <v>406</v>
        <stp/>
        <stp>VOLUME</stp>
        <stp>.SPY150619P202</stp>
        <tr r="P309" s="1"/>
      </tp>
      <tp>
        <v>0</v>
        <stp/>
        <stp>VOLUME</stp>
        <stp>.SPY150619C202</stp>
        <tr r="E309" s="1"/>
      </tp>
      <tp>
        <v>552</v>
        <stp/>
        <stp>VOLUME</stp>
        <stp>.SPY150619P201</stp>
        <tr r="P308" s="1"/>
      </tp>
      <tp t="s">
        <v>N/A</v>
        <stp/>
        <stp>VOLUME</stp>
        <stp>.SPY150630P228</stp>
        <tr r="P377" s="1"/>
      </tp>
      <tp>
        <v>8</v>
        <stp/>
        <stp>VOLUME</stp>
        <stp>.SPY150619C201</stp>
        <tr r="E308" s="1"/>
      </tp>
      <tp t="s">
        <v>N/A</v>
        <stp/>
        <stp>VOLUME</stp>
        <stp>.SPY150630C228</stp>
        <tr r="E377" s="1"/>
      </tp>
      <tp>
        <v>2044</v>
        <stp/>
        <stp>VOLUME</stp>
        <stp>.SPY150619P200</stp>
        <tr r="P307" s="1"/>
      </tp>
      <tp t="s">
        <v>N/A</v>
        <stp/>
        <stp>VOLUME</stp>
        <stp>.SPY150630P229</stp>
        <tr r="P378" s="1"/>
      </tp>
      <tp>
        <v>66</v>
        <stp/>
        <stp>VOLUME</stp>
        <stp>.SPY150619C200</stp>
        <tr r="E307" s="1"/>
      </tp>
      <tp t="s">
        <v>N/A</v>
        <stp/>
        <stp>VOLUME</stp>
        <stp>.SPY150630C229</stp>
        <tr r="E378" s="1"/>
      </tp>
      <tp>
        <v>492</v>
        <stp/>
        <stp>VOLUME</stp>
        <stp>.SPY150424P192</stp>
        <tr r="P89" s="1"/>
      </tp>
      <tp>
        <v>0</v>
        <stp/>
        <stp>VOLUME</stp>
        <stp>.SPY150424C192</stp>
        <tr r="E89" s="1"/>
      </tp>
      <tp>
        <v>10</v>
        <stp/>
        <stp>VOLUME</stp>
        <stp>.SPY150424P193</stp>
        <tr r="P90" s="1"/>
      </tp>
      <tp>
        <v>0</v>
        <stp/>
        <stp>VOLUME</stp>
        <stp>.SPY150424C193</stp>
        <tr r="E90" s="1"/>
      </tp>
      <tp>
        <v>69</v>
        <stp/>
        <stp>VOLUME</stp>
        <stp>.SPY150424P190</stp>
        <tr r="P87" s="1"/>
      </tp>
      <tp>
        <v>0</v>
        <stp/>
        <stp>VOLUME</stp>
        <stp>.SPY150424C190</stp>
        <tr r="E87" s="1"/>
      </tp>
      <tp>
        <v>0</v>
        <stp/>
        <stp>VOLUME</stp>
        <stp>.SPY150424P191</stp>
        <tr r="P88" s="1"/>
      </tp>
      <tp t="s">
        <v>N/A</v>
        <stp/>
        <stp>VOLUME</stp>
        <stp>.SPY150424C191</stp>
        <tr r="E88" s="1"/>
      </tp>
      <tp>
        <v>303</v>
        <stp/>
        <stp>VOLUME</stp>
        <stp>.SPY150424P196</stp>
        <tr r="P93" s="1"/>
      </tp>
      <tp>
        <v>0</v>
        <stp/>
        <stp>VOLUME</stp>
        <stp>.SPY150424C196</stp>
        <tr r="E93" s="1"/>
      </tp>
      <tp>
        <v>2664</v>
        <stp/>
        <stp>VOLUME</stp>
        <stp>.SPY150424P197</stp>
        <tr r="P94" s="1"/>
      </tp>
      <tp>
        <v>0</v>
        <stp/>
        <stp>VOLUME</stp>
        <stp>.SPY150424C197</stp>
        <tr r="E94" s="1"/>
      </tp>
      <tp>
        <v>57</v>
        <stp/>
        <stp>VOLUME</stp>
        <stp>.SPY150424P194</stp>
        <tr r="P91" s="1"/>
      </tp>
      <tp>
        <v>0</v>
        <stp/>
        <stp>VOLUME</stp>
        <stp>.SPY150424C194</stp>
        <tr r="E91" s="1"/>
      </tp>
      <tp>
        <v>42</v>
        <stp/>
        <stp>VOLUME</stp>
        <stp>.SPY150424P195</stp>
        <tr r="P92" s="1"/>
      </tp>
      <tp>
        <v>0</v>
        <stp/>
        <stp>VOLUME</stp>
        <stp>.SPY150424C195</stp>
        <tr r="E92" s="1"/>
      </tp>
      <tp>
        <v>2600</v>
        <stp/>
        <stp>VOLUME</stp>
        <stp>.SPY150424P198</stp>
        <tr r="P95" s="1"/>
      </tp>
      <tp>
        <v>0</v>
        <stp/>
        <stp>VOLUME</stp>
        <stp>.SPY150424C198</stp>
        <tr r="E95" s="1"/>
      </tp>
      <tp>
        <v>155</v>
        <stp/>
        <stp>VOLUME</stp>
        <stp>.SPY150424P199</stp>
        <tr r="P96" s="1"/>
      </tp>
      <tp>
        <v>0</v>
        <stp/>
        <stp>VOLUME</stp>
        <stp>.SPY150424C199</stp>
        <tr r="E96" s="1"/>
      </tp>
      <tp>
        <v>165</v>
        <stp/>
        <stp>VOLUME</stp>
        <stp>.SPY150410P196</stp>
        <tr r="P9" s="1"/>
      </tp>
      <tp>
        <v>127</v>
        <stp/>
        <stp>VOLUME</stp>
        <stp>.SPY150417P191</stp>
        <tr r="P46" s="1"/>
      </tp>
      <tp>
        <v>0</v>
        <stp/>
        <stp>VOLUME</stp>
        <stp>.SPY150410C196</stp>
        <tr r="E9" s="1"/>
      </tp>
      <tp>
        <v>0</v>
        <stp/>
        <stp>VOLUME</stp>
        <stp>.SPY150417C191</stp>
        <tr r="E46" s="1"/>
      </tp>
      <tp>
        <v>180</v>
        <stp/>
        <stp>VOLUME</stp>
        <stp>.SPY150410P197</stp>
        <tr r="P10" s="1"/>
      </tp>
      <tp>
        <v>187</v>
        <stp/>
        <stp>VOLUME</stp>
        <stp>.SPY150417P190</stp>
        <tr r="P45" s="1"/>
      </tp>
      <tp>
        <v>0</v>
        <stp/>
        <stp>VOLUME</stp>
        <stp>.SPY150410C197</stp>
        <tr r="E10" s="1"/>
      </tp>
      <tp>
        <v>58</v>
        <stp/>
        <stp>VOLUME</stp>
        <stp>.SPY150417C190</stp>
        <tr r="E45" s="1"/>
      </tp>
      <tp>
        <v>15</v>
        <stp/>
        <stp>VOLUME</stp>
        <stp>.SPY150410P194</stp>
        <tr r="P7" s="1"/>
      </tp>
      <tp>
        <v>124</v>
        <stp/>
        <stp>VOLUME</stp>
        <stp>.SPY150417P193</stp>
        <tr r="P48" s="1"/>
      </tp>
      <tp>
        <v>0</v>
        <stp/>
        <stp>VOLUME</stp>
        <stp>.SPY150410C194</stp>
        <tr r="E7" s="1"/>
      </tp>
      <tp>
        <v>0</v>
        <stp/>
        <stp>VOLUME</stp>
        <stp>.SPY150417C193</stp>
        <tr r="E48" s="1"/>
      </tp>
      <tp>
        <v>187</v>
        <stp/>
        <stp>VOLUME</stp>
        <stp>.SPY150410P195</stp>
        <tr r="P8" s="1"/>
      </tp>
      <tp>
        <v>518</v>
        <stp/>
        <stp>VOLUME</stp>
        <stp>.SPY150417P192</stp>
        <tr r="P47" s="1"/>
      </tp>
      <tp>
        <v>0</v>
        <stp/>
        <stp>VOLUME</stp>
        <stp>.SPY150410C195</stp>
        <tr r="E8" s="1"/>
      </tp>
      <tp>
        <v>0</v>
        <stp/>
        <stp>VOLUME</stp>
        <stp>.SPY150417C192</stp>
        <tr r="E47" s="1"/>
      </tp>
      <tp>
        <v>139</v>
        <stp/>
        <stp>VOLUME</stp>
        <stp>.SPY150410P192</stp>
        <tr r="P5" s="1"/>
      </tp>
      <tp>
        <v>1461</v>
        <stp/>
        <stp>VOLUME</stp>
        <stp>.SPY150417P195</stp>
        <tr r="P50" s="1"/>
      </tp>
      <tp>
        <v>0</v>
        <stp/>
        <stp>VOLUME</stp>
        <stp>.SPY150410C192</stp>
        <tr r="E5" s="1"/>
      </tp>
      <tp>
        <v>0</v>
        <stp/>
        <stp>VOLUME</stp>
        <stp>.SPY150417C195</stp>
        <tr r="E50" s="1"/>
      </tp>
      <tp>
        <v>61</v>
        <stp/>
        <stp>VOLUME</stp>
        <stp>.SPY150410P193</stp>
        <tr r="P6" s="1"/>
      </tp>
      <tp>
        <v>224</v>
        <stp/>
        <stp>VOLUME</stp>
        <stp>.SPY150417P194</stp>
        <tr r="P49" s="1"/>
      </tp>
      <tp>
        <v>0</v>
        <stp/>
        <stp>VOLUME</stp>
        <stp>.SPY150410C193</stp>
        <tr r="E6" s="1"/>
      </tp>
      <tp>
        <v>2</v>
        <stp/>
        <stp>VOLUME</stp>
        <stp>.SPY150417C194</stp>
        <tr r="E49" s="1"/>
      </tp>
      <tp>
        <v>0</v>
        <stp/>
        <stp>VOLUME</stp>
        <stp>.SPY150410P190</stp>
        <tr r="P3" s="1"/>
      </tp>
      <tp>
        <v>333</v>
        <stp/>
        <stp>VOLUME</stp>
        <stp>.SPY150417P197</stp>
        <tr r="P52" s="1"/>
      </tp>
      <tp>
        <v>6</v>
        <stp/>
        <stp>VOLUME</stp>
        <stp>.SPY150410C190</stp>
        <tr r="E3" s="1"/>
      </tp>
      <tp>
        <v>0</v>
        <stp/>
        <stp>VOLUME</stp>
        <stp>.SPY150417C197</stp>
        <tr r="E52" s="1"/>
      </tp>
      <tp>
        <v>22</v>
        <stp/>
        <stp>VOLUME</stp>
        <stp>.SPY150410P191</stp>
        <tr r="P4" s="1"/>
      </tp>
      <tp>
        <v>108</v>
        <stp/>
        <stp>VOLUME</stp>
        <stp>.SPY150417P196</stp>
        <tr r="P51" s="1"/>
      </tp>
      <tp>
        <v>0</v>
        <stp/>
        <stp>VOLUME</stp>
        <stp>.SPY150410C191</stp>
        <tr r="E4" s="1"/>
      </tp>
      <tp>
        <v>70</v>
        <stp/>
        <stp>VOLUME</stp>
        <stp>.SPY150417C196</stp>
        <tr r="E51" s="1"/>
      </tp>
      <tp>
        <v>9337</v>
        <stp/>
        <stp>VOLUME</stp>
        <stp>.SPY150417P199</stp>
        <tr r="P54" s="1"/>
      </tp>
      <tp>
        <v>200</v>
        <stp/>
        <stp>VOLUME</stp>
        <stp>.SPY150417C199</stp>
        <tr r="E54" s="1"/>
      </tp>
      <tp>
        <v>7461</v>
        <stp/>
        <stp>VOLUME</stp>
        <stp>.SPY150417P198</stp>
        <tr r="P53" s="1"/>
      </tp>
      <tp>
        <v>52</v>
        <stp/>
        <stp>VOLUME</stp>
        <stp>.SPY150417C198</stp>
        <tr r="E53" s="1"/>
      </tp>
      <tp>
        <v>261</v>
        <stp/>
        <stp>VOLUME</stp>
        <stp>.SPY150410P198</stp>
        <tr r="P11" s="1"/>
      </tp>
      <tp>
        <v>10</v>
        <stp/>
        <stp>VOLUME</stp>
        <stp>.SPY150410C198</stp>
        <tr r="E11" s="1"/>
      </tp>
      <tp>
        <v>3076</v>
        <stp/>
        <stp>VOLUME</stp>
        <stp>.SPY150410P199</stp>
        <tr r="P12" s="1"/>
      </tp>
      <tp>
        <v>0</v>
        <stp/>
        <stp>VOLUME</stp>
        <stp>.SPY150410C199</stp>
        <tr r="E12" s="1"/>
      </tp>
      <tp>
        <v>1</v>
        <stp/>
        <stp>VOLUME</stp>
        <stp>.SPY150717P221</stp>
        <tr r="P412" s="1"/>
      </tp>
      <tp>
        <v>62</v>
        <stp/>
        <stp>VOLUME</stp>
        <stp>.SPY150717C221</stp>
        <tr r="E412" s="1"/>
      </tp>
      <tp>
        <v>10</v>
        <stp/>
        <stp>VOLUME</stp>
        <stp>.SPY150717P220</stp>
        <tr r="P411" s="1"/>
      </tp>
      <tp>
        <v>589</v>
        <stp/>
        <stp>VOLUME</stp>
        <stp>.SPY150717C220</stp>
        <tr r="E411" s="1"/>
      </tp>
      <tp>
        <v>0</v>
        <stp/>
        <stp>VOLUME</stp>
        <stp>.SPY150717P223</stp>
        <tr r="P414" s="1"/>
      </tp>
      <tp>
        <v>77</v>
        <stp/>
        <stp>VOLUME</stp>
        <stp>.SPY150717C223</stp>
        <tr r="E414" s="1"/>
      </tp>
      <tp>
        <v>0</v>
        <stp/>
        <stp>VOLUME</stp>
        <stp>.SPY150717P222</stp>
        <tr r="P413" s="1"/>
      </tp>
      <tp>
        <v>136</v>
        <stp/>
        <stp>VOLUME</stp>
        <stp>.SPY150717C222</stp>
        <tr r="E413" s="1"/>
      </tp>
      <tp>
        <v>0</v>
        <stp/>
        <stp>VOLUME</stp>
        <stp>.SPY150717P225</stp>
        <tr r="P416" s="1"/>
      </tp>
      <tp>
        <v>114</v>
        <stp/>
        <stp>VOLUME</stp>
        <stp>.SPY150717C225</stp>
        <tr r="E416" s="1"/>
      </tp>
      <tp>
        <v>0</v>
        <stp/>
        <stp>VOLUME</stp>
        <stp>.SPY150717P224</stp>
        <tr r="P415" s="1"/>
      </tp>
      <tp>
        <v>36</v>
        <stp/>
        <stp>VOLUME</stp>
        <stp>.SPY150717C224</stp>
        <tr r="E415" s="1"/>
      </tp>
      <tp t="s">
        <v>N/A</v>
        <stp/>
        <stp>VOLUME</stp>
        <stp>.SPY150717P227</stp>
        <tr r="P418" s="1"/>
      </tp>
      <tp t="s">
        <v>N/A</v>
        <stp/>
        <stp>VOLUME</stp>
        <stp>.SPY150717C227</stp>
        <tr r="E418" s="1"/>
      </tp>
      <tp t="s">
        <v>N/A</v>
        <stp/>
        <stp>VOLUME</stp>
        <stp>.SPY150717P226</stp>
        <tr r="P417" s="1"/>
      </tp>
      <tp t="s">
        <v>N/A</v>
        <stp/>
        <stp>VOLUME</stp>
        <stp>.SPY150717C226</stp>
        <tr r="E417" s="1"/>
      </tp>
      <tp t="s">
        <v>N/A</v>
        <stp/>
        <stp>VOLUME</stp>
        <stp>.SPY150717P229</stp>
        <tr r="P420" s="1"/>
      </tp>
      <tp t="s">
        <v>N/A</v>
        <stp/>
        <stp>VOLUME</stp>
        <stp>.SPY150717C229</stp>
        <tr r="E420" s="1"/>
      </tp>
      <tp t="s">
        <v>N/A</v>
        <stp/>
        <stp>VOLUME</stp>
        <stp>.SPY150717P228</stp>
        <tr r="P419" s="1"/>
      </tp>
      <tp t="s">
        <v>N/A</v>
        <stp/>
        <stp>VOLUME</stp>
        <stp>.SPY150717C228</stp>
        <tr r="E419" s="1"/>
      </tp>
      <tp>
        <v>8</v>
        <stp/>
        <stp>VOLUME</stp>
        <stp>.SPY150717P211</stp>
        <tr r="P402" s="1"/>
      </tp>
      <tp>
        <v>5</v>
        <stp/>
        <stp>VOLUME</stp>
        <stp>.SPY150717C211</stp>
        <tr r="E402" s="1"/>
      </tp>
      <tp>
        <v>55</v>
        <stp/>
        <stp>VOLUME</stp>
        <stp>.SPY150717P210</stp>
        <tr r="P401" s="1"/>
      </tp>
      <tp>
        <v>103</v>
        <stp/>
        <stp>VOLUME</stp>
        <stp>.SPY150717C210</stp>
        <tr r="E401" s="1"/>
      </tp>
      <tp>
        <v>27</v>
        <stp/>
        <stp>VOLUME</stp>
        <stp>.SPY150717P213</stp>
        <tr r="P404" s="1"/>
      </tp>
      <tp>
        <v>55</v>
        <stp/>
        <stp>VOLUME</stp>
        <stp>.SPY150717C213</stp>
        <tr r="E404" s="1"/>
      </tp>
      <tp>
        <v>9</v>
        <stp/>
        <stp>VOLUME</stp>
        <stp>.SPY150717P212</stp>
        <tr r="P403" s="1"/>
      </tp>
      <tp>
        <v>159</v>
        <stp/>
        <stp>VOLUME</stp>
        <stp>.SPY150717C212</stp>
        <tr r="E403" s="1"/>
      </tp>
      <tp>
        <v>9</v>
        <stp/>
        <stp>VOLUME</stp>
        <stp>.SPY150717P215</stp>
        <tr r="P406" s="1"/>
      </tp>
      <tp>
        <v>112</v>
        <stp/>
        <stp>VOLUME</stp>
        <stp>.SPY150717C215</stp>
        <tr r="E406" s="1"/>
      </tp>
      <tp>
        <v>17</v>
        <stp/>
        <stp>VOLUME</stp>
        <stp>.SPY150717P214</stp>
        <tr r="P405" s="1"/>
      </tp>
      <tp>
        <v>111</v>
        <stp/>
        <stp>VOLUME</stp>
        <stp>.SPY150717C214</stp>
        <tr r="E405" s="1"/>
      </tp>
      <tp>
        <v>16</v>
        <stp/>
        <stp>VOLUME</stp>
        <stp>.SPY150717P217</stp>
        <tr r="P408" s="1"/>
      </tp>
      <tp>
        <v>260</v>
        <stp/>
        <stp>VOLUME</stp>
        <stp>.SPY150717C217</stp>
        <tr r="E408" s="1"/>
      </tp>
      <tp>
        <v>2</v>
        <stp/>
        <stp>VOLUME</stp>
        <stp>.SPY150717P216</stp>
        <tr r="P407" s="1"/>
      </tp>
      <tp>
        <v>280</v>
        <stp/>
        <stp>VOLUME</stp>
        <stp>.SPY150717C216</stp>
        <tr r="E407" s="1"/>
      </tp>
      <tp>
        <v>3</v>
        <stp/>
        <stp>VOLUME</stp>
        <stp>.SPY150717P219</stp>
        <tr r="P410" s="1"/>
      </tp>
      <tp>
        <v>99</v>
        <stp/>
        <stp>VOLUME</stp>
        <stp>.SPY150717C219</stp>
        <tr r="E410" s="1"/>
      </tp>
      <tp>
        <v>4</v>
        <stp/>
        <stp>VOLUME</stp>
        <stp>.SPY150717P218</stp>
        <tr r="P409" s="1"/>
      </tp>
      <tp>
        <v>104</v>
        <stp/>
        <stp>VOLUME</stp>
        <stp>.SPY150717C218</stp>
        <tr r="E409" s="1"/>
      </tp>
      <tp>
        <v>544</v>
        <stp/>
        <stp>VOLUME</stp>
        <stp>.SPY150717P201</stp>
        <tr r="P392" s="1"/>
      </tp>
      <tp>
        <v>4</v>
        <stp/>
        <stp>VOLUME</stp>
        <stp>.SPY150717C201</stp>
        <tr r="E392" s="1"/>
      </tp>
      <tp>
        <v>591</v>
        <stp/>
        <stp>VOLUME</stp>
        <stp>.SPY150717P200</stp>
        <tr r="P391" s="1"/>
      </tp>
      <tp>
        <v>14</v>
        <stp/>
        <stp>VOLUME</stp>
        <stp>.SPY150717C200</stp>
        <tr r="E391" s="1"/>
      </tp>
      <tp>
        <v>862</v>
        <stp/>
        <stp>VOLUME</stp>
        <stp>.SPY150717P203</stp>
        <tr r="P394" s="1"/>
      </tp>
      <tp>
        <v>1</v>
        <stp/>
        <stp>VOLUME</stp>
        <stp>.SPY150717C203</stp>
        <tr r="E394" s="1"/>
      </tp>
      <tp>
        <v>350</v>
        <stp/>
        <stp>VOLUME</stp>
        <stp>.SPY150717P202</stp>
        <tr r="P393" s="1"/>
      </tp>
      <tp>
        <v>12</v>
        <stp/>
        <stp>VOLUME</stp>
        <stp>.SPY150717C202</stp>
        <tr r="E393" s="1"/>
      </tp>
      <tp>
        <v>1266</v>
        <stp/>
        <stp>VOLUME</stp>
        <stp>.SPY150717P205</stp>
        <tr r="P396" s="1"/>
      </tp>
      <tp>
        <v>202</v>
        <stp/>
        <stp>VOLUME</stp>
        <stp>.SPY150717C205</stp>
        <tr r="E396" s="1"/>
      </tp>
      <tp>
        <v>405</v>
        <stp/>
        <stp>VOLUME</stp>
        <stp>.SPY150717P204</stp>
        <tr r="P395" s="1"/>
      </tp>
      <tp>
        <v>71</v>
        <stp/>
        <stp>VOLUME</stp>
        <stp>.SPY150717C204</stp>
        <tr r="E395" s="1"/>
      </tp>
      <tp>
        <v>1311</v>
        <stp/>
        <stp>VOLUME</stp>
        <stp>.SPY150717P207</stp>
        <tr r="P398" s="1"/>
      </tp>
      <tp>
        <v>297</v>
        <stp/>
        <stp>VOLUME</stp>
        <stp>.SPY150717C207</stp>
        <tr r="E398" s="1"/>
      </tp>
      <tp>
        <v>1974</v>
        <stp/>
        <stp>VOLUME</stp>
        <stp>.SPY150717P206</stp>
        <tr r="P397" s="1"/>
      </tp>
      <tp>
        <v>175</v>
        <stp/>
        <stp>VOLUME</stp>
        <stp>.SPY150717C206</stp>
        <tr r="E397" s="1"/>
      </tp>
      <tp>
        <v>6</v>
        <stp/>
        <stp>VOLUME</stp>
        <stp>.SPY150717P209</stp>
        <tr r="P400" s="1"/>
      </tp>
      <tp>
        <v>80</v>
        <stp/>
        <stp>VOLUME</stp>
        <stp>.SPY150717C209</stp>
        <tr r="E400" s="1"/>
      </tp>
      <tp>
        <v>178</v>
        <stp/>
        <stp>VOLUME</stp>
        <stp>.SPY150717P208</stp>
        <tr r="P399" s="1"/>
      </tp>
      <tp>
        <v>356</v>
        <stp/>
        <stp>VOLUME</stp>
        <stp>.SPY150717C208</stp>
        <tr r="E399" s="1"/>
      </tp>
      <tp t="s">
        <v>N/A</v>
        <stp/>
        <stp>VOLUME</stp>
        <stp>.SPY150930P216</stp>
        <tr r="P491" s="1"/>
      </tp>
      <tp t="s">
        <v>N/A</v>
        <stp/>
        <stp>VOLUME</stp>
        <stp>.SPY150930C216</stp>
        <tr r="E491" s="1"/>
      </tp>
      <tp t="s">
        <v>N/A</v>
        <stp/>
        <stp>VOLUME</stp>
        <stp>.SPY150930P217</stp>
        <tr r="P492" s="1"/>
      </tp>
      <tp t="s">
        <v>N/A</v>
        <stp/>
        <stp>VOLUME</stp>
        <stp>.SPY150930C217</stp>
        <tr r="E492" s="1"/>
      </tp>
      <tp>
        <v>0</v>
        <stp/>
        <stp>VOLUME</stp>
        <stp>.SPY150930P214</stp>
        <tr r="P489" s="1"/>
      </tp>
      <tp>
        <v>0</v>
        <stp/>
        <stp>VOLUME</stp>
        <stp>.SPY150930C214</stp>
        <tr r="E489" s="1"/>
      </tp>
      <tp>
        <v>0</v>
        <stp/>
        <stp>VOLUME</stp>
        <stp>.SPY150930P215</stp>
        <tr r="P490" s="1"/>
      </tp>
      <tp>
        <v>0</v>
        <stp/>
        <stp>VOLUME</stp>
        <stp>.SPY150930C215</stp>
        <tr r="E490" s="1"/>
      </tp>
      <tp>
        <v>0</v>
        <stp/>
        <stp>VOLUME</stp>
        <stp>.SPY150930P212</stp>
        <tr r="P487" s="1"/>
      </tp>
      <tp>
        <v>0</v>
        <stp/>
        <stp>VOLUME</stp>
        <stp>.SPY150930C212</stp>
        <tr r="E487" s="1"/>
      </tp>
      <tp>
        <v>0</v>
        <stp/>
        <stp>VOLUME</stp>
        <stp>.SPY150930P213</stp>
        <tr r="P488" s="1"/>
      </tp>
      <tp>
        <v>0</v>
        <stp/>
        <stp>VOLUME</stp>
        <stp>.SPY150930C213</stp>
        <tr r="E488" s="1"/>
      </tp>
      <tp>
        <v>12</v>
        <stp/>
        <stp>VOLUME</stp>
        <stp>.SPY150930P210</stp>
        <tr r="P485" s="1"/>
      </tp>
      <tp>
        <v>0</v>
        <stp/>
        <stp>VOLUME</stp>
        <stp>.SPY150930C210</stp>
        <tr r="E485" s="1"/>
      </tp>
      <tp>
        <v>0</v>
        <stp/>
        <stp>VOLUME</stp>
        <stp>.SPY150930P211</stp>
        <tr r="P486" s="1"/>
      </tp>
      <tp>
        <v>0</v>
        <stp/>
        <stp>VOLUME</stp>
        <stp>.SPY150930C211</stp>
        <tr r="E486" s="1"/>
      </tp>
      <tp t="s">
        <v>N/A</v>
        <stp/>
        <stp>VOLUME</stp>
        <stp>.SPY150930P218</stp>
        <tr r="P493" s="1"/>
      </tp>
      <tp t="s">
        <v>N/A</v>
        <stp/>
        <stp>VOLUME</stp>
        <stp>.SPY150930C218</stp>
        <tr r="E493" s="1"/>
      </tp>
      <tp t="s">
        <v>N/A</v>
        <stp/>
        <stp>VOLUME</stp>
        <stp>.SPY150930P219</stp>
        <tr r="P494" s="1"/>
      </tp>
      <tp t="s">
        <v>N/A</v>
        <stp/>
        <stp>VOLUME</stp>
        <stp>.SPY150930C219</stp>
        <tr r="E494" s="1"/>
      </tp>
      <tp>
        <v>0</v>
        <stp/>
        <stp>VOLUME</stp>
        <stp>.SPY150930P206</stp>
        <tr r="P481" s="1"/>
      </tp>
      <tp>
        <v>5</v>
        <stp/>
        <stp>VOLUME</stp>
        <stp>.SPY150930C206</stp>
        <tr r="E481" s="1"/>
      </tp>
      <tp>
        <v>7</v>
        <stp/>
        <stp>VOLUME</stp>
        <stp>.SPY150930P207</stp>
        <tr r="P482" s="1"/>
      </tp>
      <tp>
        <v>0</v>
        <stp/>
        <stp>VOLUME</stp>
        <stp>.SPY150930C207</stp>
        <tr r="E482" s="1"/>
      </tp>
      <tp>
        <v>1</v>
        <stp/>
        <stp>VOLUME</stp>
        <stp>.SPY150930P204</stp>
        <tr r="P479" s="1"/>
      </tp>
      <tp>
        <v>0</v>
        <stp/>
        <stp>VOLUME</stp>
        <stp>.SPY150930C204</stp>
        <tr r="E479" s="1"/>
      </tp>
      <tp>
        <v>0</v>
        <stp/>
        <stp>VOLUME</stp>
        <stp>.SPY150930P205</stp>
        <tr r="P480" s="1"/>
      </tp>
      <tp>
        <v>0</v>
        <stp/>
        <stp>VOLUME</stp>
        <stp>.SPY150930C205</stp>
        <tr r="E480" s="1"/>
      </tp>
      <tp>
        <v>0</v>
        <stp/>
        <stp>VOLUME</stp>
        <stp>.SPY150930P202</stp>
        <tr r="P477" s="1"/>
      </tp>
      <tp>
        <v>10</v>
        <stp/>
        <stp>VOLUME</stp>
        <stp>.SPY150930C202</stp>
        <tr r="E477" s="1"/>
      </tp>
      <tp>
        <v>0</v>
        <stp/>
        <stp>VOLUME</stp>
        <stp>.SPY150930P203</stp>
        <tr r="P478" s="1"/>
      </tp>
      <tp>
        <v>0</v>
        <stp/>
        <stp>VOLUME</stp>
        <stp>.SPY150930C203</stp>
        <tr r="E478" s="1"/>
      </tp>
      <tp t="s">
        <v>N/A</v>
        <stp/>
        <stp>VOLUME</stp>
        <stp>.SPY150918P228</stp>
        <tr r="P461" s="1"/>
      </tp>
      <tp>
        <v>7</v>
        <stp/>
        <stp>VOLUME</stp>
        <stp>.SPY150930P200</stp>
        <tr r="P475" s="1"/>
      </tp>
      <tp t="s">
        <v>N/A</v>
        <stp/>
        <stp>VOLUME</stp>
        <stp>.SPY150918C228</stp>
        <tr r="E461" s="1"/>
      </tp>
      <tp>
        <v>0</v>
        <stp/>
        <stp>VOLUME</stp>
        <stp>.SPY150930C200</stp>
        <tr r="E475" s="1"/>
      </tp>
      <tp t="s">
        <v>N/A</v>
        <stp/>
        <stp>VOLUME</stp>
        <stp>.SPY150918P229</stp>
        <tr r="P462" s="1"/>
      </tp>
      <tp>
        <v>51</v>
        <stp/>
        <stp>VOLUME</stp>
        <stp>.SPY150930P201</stp>
        <tr r="P476" s="1"/>
      </tp>
      <tp t="s">
        <v>N/A</v>
        <stp/>
        <stp>VOLUME</stp>
        <stp>.SPY150918C229</stp>
        <tr r="E462" s="1"/>
      </tp>
      <tp>
        <v>0</v>
        <stp/>
        <stp>VOLUME</stp>
        <stp>.SPY150930C201</stp>
        <tr r="E476" s="1"/>
      </tp>
      <tp t="s">
        <v>N/A</v>
        <stp/>
        <stp>VOLUME</stp>
        <stp>.SPY150918P226</stp>
        <tr r="P459" s="1"/>
      </tp>
      <tp t="s">
        <v>N/A</v>
        <stp/>
        <stp>VOLUME</stp>
        <stp>.SPY150918C226</stp>
        <tr r="E459" s="1"/>
      </tp>
      <tp t="s">
        <v>N/A</v>
        <stp/>
        <stp>VOLUME</stp>
        <stp>.SPY150918P227</stp>
        <tr r="P460" s="1"/>
      </tp>
      <tp t="s">
        <v>N/A</v>
        <stp/>
        <stp>VOLUME</stp>
        <stp>.SPY150918C227</stp>
        <tr r="E460" s="1"/>
      </tp>
      <tp t="s">
        <v>N/A</v>
        <stp/>
        <stp>VOLUME</stp>
        <stp>.SPY150918P224</stp>
        <tr r="P457" s="1"/>
      </tp>
      <tp t="s">
        <v>N/A</v>
        <stp/>
        <stp>VOLUME</stp>
        <stp>.SPY150918C224</stp>
        <tr r="E457" s="1"/>
      </tp>
      <tp>
        <v>0</v>
        <stp/>
        <stp>VOLUME</stp>
        <stp>.SPY150918P225</stp>
        <tr r="P458" s="1"/>
      </tp>
      <tp>
        <v>365</v>
        <stp/>
        <stp>VOLUME</stp>
        <stp>.SPY150918C225</stp>
        <tr r="E458" s="1"/>
      </tp>
      <tp t="s">
        <v>N/A</v>
        <stp/>
        <stp>VOLUME</stp>
        <stp>.SPY150918P222</stp>
        <tr r="P455" s="1"/>
      </tp>
      <tp t="s">
        <v>N/A</v>
        <stp/>
        <stp>VOLUME</stp>
        <stp>.SPY150918C222</stp>
        <tr r="E455" s="1"/>
      </tp>
      <tp t="s">
        <v>N/A</v>
        <stp/>
        <stp>VOLUME</stp>
        <stp>.SPY150918P223</stp>
        <tr r="P456" s="1"/>
      </tp>
      <tp t="s">
        <v>N/A</v>
        <stp/>
        <stp>VOLUME</stp>
        <stp>.SPY150918C223</stp>
        <tr r="E456" s="1"/>
      </tp>
      <tp>
        <v>23</v>
        <stp/>
        <stp>VOLUME</stp>
        <stp>.SPY150918P220</stp>
        <tr r="P453" s="1"/>
      </tp>
      <tp>
        <v>5</v>
        <stp/>
        <stp>VOLUME</stp>
        <stp>.SPY150930P208</stp>
        <tr r="P483" s="1"/>
      </tp>
      <tp>
        <v>114</v>
        <stp/>
        <stp>VOLUME</stp>
        <stp>.SPY150918C220</stp>
        <tr r="E453" s="1"/>
      </tp>
      <tp>
        <v>0</v>
        <stp/>
        <stp>VOLUME</stp>
        <stp>.SPY150930C208</stp>
        <tr r="E483" s="1"/>
      </tp>
      <tp t="s">
        <v>N/A</v>
        <stp/>
        <stp>VOLUME</stp>
        <stp>.SPY150918P221</stp>
        <tr r="P454" s="1"/>
      </tp>
      <tp>
        <v>5</v>
        <stp/>
        <stp>VOLUME</stp>
        <stp>.SPY150930P209</stp>
        <tr r="P484" s="1"/>
      </tp>
      <tp t="s">
        <v>N/A</v>
        <stp/>
        <stp>VOLUME</stp>
        <stp>.SPY150918C221</stp>
        <tr r="E454" s="1"/>
      </tp>
      <tp>
        <v>0</v>
        <stp/>
        <stp>VOLUME</stp>
        <stp>.SPY150930C209</stp>
        <tr r="E484" s="1"/>
      </tp>
      <tp>
        <v>0</v>
        <stp/>
        <stp>VOLUME</stp>
        <stp>.SPY150918P218</stp>
        <tr r="P451" s="1"/>
      </tp>
      <tp>
        <v>9</v>
        <stp/>
        <stp>VOLUME</stp>
        <stp>.SPY150918C218</stp>
        <tr r="E451" s="1"/>
      </tp>
      <tp>
        <v>0</v>
        <stp/>
        <stp>VOLUME</stp>
        <stp>.SPY150918P219</stp>
        <tr r="P452" s="1"/>
      </tp>
      <tp>
        <v>119</v>
        <stp/>
        <stp>VOLUME</stp>
        <stp>.SPY150918C219</stp>
        <tr r="E452" s="1"/>
      </tp>
      <tp>
        <v>0</v>
        <stp/>
        <stp>VOLUME</stp>
        <stp>.SPY150918P216</stp>
        <tr r="P449" s="1"/>
      </tp>
      <tp>
        <v>12</v>
        <stp/>
        <stp>VOLUME</stp>
        <stp>.SPY150918C216</stp>
        <tr r="E449" s="1"/>
      </tp>
      <tp>
        <v>0</v>
        <stp/>
        <stp>VOLUME</stp>
        <stp>.SPY150918P217</stp>
        <tr r="P450" s="1"/>
      </tp>
      <tp>
        <v>80</v>
        <stp/>
        <stp>VOLUME</stp>
        <stp>.SPY150918C217</stp>
        <tr r="E450" s="1"/>
      </tp>
      <tp>
        <v>0</v>
        <stp/>
        <stp>VOLUME</stp>
        <stp>.SPY150918P214</stp>
        <tr r="P447" s="1"/>
      </tp>
      <tp>
        <v>0</v>
        <stp/>
        <stp>VOLUME</stp>
        <stp>.SPY150918C214</stp>
        <tr r="E447" s="1"/>
      </tp>
      <tp>
        <v>0</v>
        <stp/>
        <stp>VOLUME</stp>
        <stp>.SPY150918P215</stp>
        <tr r="P448" s="1"/>
      </tp>
      <tp>
        <v>35</v>
        <stp/>
        <stp>VOLUME</stp>
        <stp>.SPY150918C215</stp>
        <tr r="E448" s="1"/>
      </tp>
      <tp>
        <v>73</v>
        <stp/>
        <stp>VOLUME</stp>
        <stp>.SPY150918P212</stp>
        <tr r="P445" s="1"/>
      </tp>
      <tp>
        <v>0</v>
        <stp/>
        <stp>VOLUME</stp>
        <stp>.SPY150918C212</stp>
        <tr r="E445" s="1"/>
      </tp>
      <tp>
        <v>0</v>
        <stp/>
        <stp>VOLUME</stp>
        <stp>.SPY150918P213</stp>
        <tr r="P446" s="1"/>
      </tp>
      <tp>
        <v>21</v>
        <stp/>
        <stp>VOLUME</stp>
        <stp>.SPY150918C213</stp>
        <tr r="E446" s="1"/>
      </tp>
      <tp>
        <v>24</v>
        <stp/>
        <stp>VOLUME</stp>
        <stp>.SPY150918P210</stp>
        <tr r="P443" s="1"/>
      </tp>
      <tp>
        <v>180</v>
        <stp/>
        <stp>VOLUME</stp>
        <stp>.SPY150918C210</stp>
        <tr r="E443" s="1"/>
      </tp>
      <tp>
        <v>23</v>
        <stp/>
        <stp>VOLUME</stp>
        <stp>.SPY150918P211</stp>
        <tr r="P444" s="1"/>
      </tp>
      <tp>
        <v>15</v>
        <stp/>
        <stp>VOLUME</stp>
        <stp>.SPY150918C211</stp>
        <tr r="E444" s="1"/>
      </tp>
      <tp t="s">
        <v>N/A</v>
        <stp/>
        <stp>VOLUME</stp>
        <stp>.SPY150930P226</stp>
        <tr r="P501" s="1"/>
      </tp>
      <tp t="s">
        <v>N/A</v>
        <stp/>
        <stp>VOLUME</stp>
        <stp>.SPY150930C226</stp>
        <tr r="E501" s="1"/>
      </tp>
      <tp t="s">
        <v>N/A</v>
        <stp/>
        <stp>VOLUME</stp>
        <stp>.SPY150930P227</stp>
        <tr r="P502" s="1"/>
      </tp>
      <tp t="s">
        <v>N/A</v>
        <stp/>
        <stp>VOLUME</stp>
        <stp>.SPY150930C227</stp>
        <tr r="E502" s="1"/>
      </tp>
      <tp t="s">
        <v>N/A</v>
        <stp/>
        <stp>VOLUME</stp>
        <stp>.SPY150930P224</stp>
        <tr r="P499" s="1"/>
      </tp>
      <tp t="s">
        <v>N/A</v>
        <stp/>
        <stp>VOLUME</stp>
        <stp>.SPY150930C224</stp>
        <tr r="E499" s="1"/>
      </tp>
      <tp>
        <v>0</v>
        <stp/>
        <stp>VOLUME</stp>
        <stp>.SPY150930P225</stp>
        <tr r="P500" s="1"/>
      </tp>
      <tp>
        <v>86</v>
        <stp/>
        <stp>VOLUME</stp>
        <stp>.SPY150930C225</stp>
        <tr r="E500" s="1"/>
      </tp>
      <tp t="s">
        <v>N/A</v>
        <stp/>
        <stp>VOLUME</stp>
        <stp>.SPY150930P222</stp>
        <tr r="P497" s="1"/>
      </tp>
      <tp t="s">
        <v>N/A</v>
        <stp/>
        <stp>VOLUME</stp>
        <stp>.SPY150930C222</stp>
        <tr r="E497" s="1"/>
      </tp>
      <tp t="s">
        <v>N/A</v>
        <stp/>
        <stp>VOLUME</stp>
        <stp>.SPY150930P223</stp>
        <tr r="P498" s="1"/>
      </tp>
      <tp t="s">
        <v>N/A</v>
        <stp/>
        <stp>VOLUME</stp>
        <stp>.SPY150930C223</stp>
        <tr r="E498" s="1"/>
      </tp>
      <tp>
        <v>297</v>
        <stp/>
        <stp>VOLUME</stp>
        <stp>.SPY150918P208</stp>
        <tr r="P441" s="1"/>
      </tp>
      <tp>
        <v>42</v>
        <stp/>
        <stp>VOLUME</stp>
        <stp>.SPY150930P220</stp>
        <tr r="P495" s="1"/>
      </tp>
      <tp>
        <v>109</v>
        <stp/>
        <stp>VOLUME</stp>
        <stp>.SPY150918C208</stp>
        <tr r="E441" s="1"/>
      </tp>
      <tp>
        <v>0</v>
        <stp/>
        <stp>VOLUME</stp>
        <stp>.SPY150930C220</stp>
        <tr r="E495" s="1"/>
      </tp>
      <tp>
        <v>52</v>
        <stp/>
        <stp>VOLUME</stp>
        <stp>.SPY150918P209</stp>
        <tr r="P442" s="1"/>
      </tp>
      <tp t="s">
        <v>N/A</v>
        <stp/>
        <stp>VOLUME</stp>
        <stp>.SPY150930P221</stp>
        <tr r="P496" s="1"/>
      </tp>
      <tp>
        <v>631</v>
        <stp/>
        <stp>VOLUME</stp>
        <stp>.SPY150918C209</stp>
        <tr r="E442" s="1"/>
      </tp>
      <tp t="s">
        <v>N/A</v>
        <stp/>
        <stp>VOLUME</stp>
        <stp>.SPY150930C221</stp>
        <tr r="E496" s="1"/>
      </tp>
      <tp>
        <v>31</v>
        <stp/>
        <stp>VOLUME</stp>
        <stp>.SPY150918P206</stp>
        <tr r="P439" s="1"/>
      </tp>
      <tp>
        <v>218</v>
        <stp/>
        <stp>VOLUME</stp>
        <stp>.SPY150918C206</stp>
        <tr r="E439" s="1"/>
      </tp>
      <tp>
        <v>9</v>
        <stp/>
        <stp>VOLUME</stp>
        <stp>.SPY150918P207</stp>
        <tr r="P440" s="1"/>
      </tp>
      <tp>
        <v>33</v>
        <stp/>
        <stp>VOLUME</stp>
        <stp>.SPY150918C207</stp>
        <tr r="E440" s="1"/>
      </tp>
      <tp>
        <v>59</v>
        <stp/>
        <stp>VOLUME</stp>
        <stp>.SPY150918P204</stp>
        <tr r="P437" s="1"/>
      </tp>
      <tp>
        <v>69</v>
        <stp/>
        <stp>VOLUME</stp>
        <stp>.SPY150918C204</stp>
        <tr r="E437" s="1"/>
      </tp>
      <tp>
        <v>635</v>
        <stp/>
        <stp>VOLUME</stp>
        <stp>.SPY150918P205</stp>
        <tr r="P438" s="1"/>
      </tp>
      <tp>
        <v>40</v>
        <stp/>
        <stp>VOLUME</stp>
        <stp>.SPY150918C205</stp>
        <tr r="E438" s="1"/>
      </tp>
      <tp>
        <v>105</v>
        <stp/>
        <stp>VOLUME</stp>
        <stp>.SPY150918P202</stp>
        <tr r="P435" s="1"/>
      </tp>
      <tp>
        <v>11</v>
        <stp/>
        <stp>VOLUME</stp>
        <stp>.SPY150918C202</stp>
        <tr r="E435" s="1"/>
      </tp>
      <tp>
        <v>112</v>
        <stp/>
        <stp>VOLUME</stp>
        <stp>.SPY150918P203</stp>
        <tr r="P436" s="1"/>
      </tp>
      <tp>
        <v>15</v>
        <stp/>
        <stp>VOLUME</stp>
        <stp>.SPY150918C203</stp>
        <tr r="E436" s="1"/>
      </tp>
      <tp>
        <v>70</v>
        <stp/>
        <stp>VOLUME</stp>
        <stp>.SPY150918P200</stp>
        <tr r="P433" s="1"/>
      </tp>
      <tp t="s">
        <v>N/A</v>
        <stp/>
        <stp>VOLUME</stp>
        <stp>.SPY150930P228</stp>
        <tr r="P503" s="1"/>
      </tp>
      <tp>
        <v>15</v>
        <stp/>
        <stp>VOLUME</stp>
        <stp>.SPY150918C200</stp>
        <tr r="E433" s="1"/>
      </tp>
      <tp t="s">
        <v>N/A</v>
        <stp/>
        <stp>VOLUME</stp>
        <stp>.SPY150930C228</stp>
        <tr r="E503" s="1"/>
      </tp>
      <tp>
        <v>21</v>
        <stp/>
        <stp>VOLUME</stp>
        <stp>.SPY150918P201</stp>
        <tr r="P434" s="1"/>
      </tp>
      <tp t="s">
        <v>N/A</v>
        <stp/>
        <stp>VOLUME</stp>
        <stp>.SPY150930P229</stp>
        <tr r="P504" s="1"/>
      </tp>
      <tp>
        <v>17</v>
        <stp/>
        <stp>VOLUME</stp>
        <stp>.SPY150918C201</stp>
        <tr r="E434" s="1"/>
      </tp>
      <tp t="s">
        <v>N/A</v>
        <stp/>
        <stp>VOLUME</stp>
        <stp>.SPY150930C229</stp>
        <tr r="E504" s="1"/>
      </tp>
      <tp>
        <v>0</v>
        <stp/>
        <stp>VOLUME</stp>
        <stp>.SPY150930P196</stp>
        <tr r="P471" s="1"/>
      </tp>
      <tp>
        <v>0</v>
        <stp/>
        <stp>VOLUME</stp>
        <stp>.SPY150930C196</stp>
        <tr r="E471" s="1"/>
      </tp>
      <tp>
        <v>0</v>
        <stp/>
        <stp>VOLUME</stp>
        <stp>.SPY150930P197</stp>
        <tr r="P472" s="1"/>
      </tp>
      <tp>
        <v>0</v>
        <stp/>
        <stp>VOLUME</stp>
        <stp>.SPY150930C197</stp>
        <tr r="E472" s="1"/>
      </tp>
      <tp>
        <v>0</v>
        <stp/>
        <stp>VOLUME</stp>
        <stp>.SPY150930P194</stp>
        <tr r="P469" s="1"/>
      </tp>
      <tp>
        <v>0</v>
        <stp/>
        <stp>VOLUME</stp>
        <stp>.SPY150930C194</stp>
        <tr r="E469" s="1"/>
      </tp>
      <tp>
        <v>0</v>
        <stp/>
        <stp>VOLUME</stp>
        <stp>.SPY150930P195</stp>
        <tr r="P470" s="1"/>
      </tp>
      <tp>
        <v>0</v>
        <stp/>
        <stp>VOLUME</stp>
        <stp>.SPY150930C195</stp>
        <tr r="E470" s="1"/>
      </tp>
      <tp>
        <v>0</v>
        <stp/>
        <stp>VOLUME</stp>
        <stp>.SPY150930P192</stp>
        <tr r="P467" s="1"/>
      </tp>
      <tp>
        <v>0</v>
        <stp/>
        <stp>VOLUME</stp>
        <stp>.SPY150930C192</stp>
        <tr r="E467" s="1"/>
      </tp>
      <tp>
        <v>0</v>
        <stp/>
        <stp>VOLUME</stp>
        <stp>.SPY150930P193</stp>
        <tr r="P468" s="1"/>
      </tp>
      <tp>
        <v>0</v>
        <stp/>
        <stp>VOLUME</stp>
        <stp>.SPY150930C193</stp>
        <tr r="E468" s="1"/>
      </tp>
      <tp>
        <v>118</v>
        <stp/>
        <stp>VOLUME</stp>
        <stp>.SPY150930P190</stp>
        <tr r="P465" s="1"/>
      </tp>
      <tp>
        <v>0</v>
        <stp/>
        <stp>VOLUME</stp>
        <stp>.SPY150930C190</stp>
        <tr r="E465" s="1"/>
      </tp>
      <tp>
        <v>0</v>
        <stp/>
        <stp>VOLUME</stp>
        <stp>.SPY150930P191</stp>
        <tr r="P466" s="1"/>
      </tp>
      <tp>
        <v>0</v>
        <stp/>
        <stp>VOLUME</stp>
        <stp>.SPY150930C191</stp>
        <tr r="E466" s="1"/>
      </tp>
      <tp>
        <v>0</v>
        <stp/>
        <stp>VOLUME</stp>
        <stp>.SPY150930P198</stp>
        <tr r="P473" s="1"/>
      </tp>
      <tp>
        <v>0</v>
        <stp/>
        <stp>VOLUME</stp>
        <stp>.SPY150930C198</stp>
        <tr r="E473" s="1"/>
      </tp>
      <tp>
        <v>0</v>
        <stp/>
        <stp>VOLUME</stp>
        <stp>.SPY150930P199</stp>
        <tr r="P474" s="1"/>
      </tp>
      <tp>
        <v>0</v>
        <stp/>
        <stp>VOLUME</stp>
        <stp>.SPY150930C199</stp>
        <tr r="E474" s="1"/>
      </tp>
      <tp>
        <v>0</v>
        <stp/>
        <stp>VOLUME</stp>
        <stp>.SPY150918P198</stp>
        <tr r="P431" s="1"/>
      </tp>
      <tp>
        <v>0</v>
        <stp/>
        <stp>VOLUME</stp>
        <stp>.SPY150918C198</stp>
        <tr r="E431" s="1"/>
      </tp>
      <tp>
        <v>1</v>
        <stp/>
        <stp>VOLUME</stp>
        <stp>.SPY150918P199</stp>
        <tr r="P432" s="1"/>
      </tp>
      <tp>
        <v>1</v>
        <stp/>
        <stp>VOLUME</stp>
        <stp>.SPY150918C199</stp>
        <tr r="E432" s="1"/>
      </tp>
      <tp>
        <v>5</v>
        <stp/>
        <stp>VOLUME</stp>
        <stp>.SPY150918P196</stp>
        <tr r="P429" s="1"/>
      </tp>
      <tp>
        <v>51</v>
        <stp/>
        <stp>VOLUME</stp>
        <stp>.SPY150918C196</stp>
        <tr r="E429" s="1"/>
      </tp>
      <tp>
        <v>7</v>
        <stp/>
        <stp>VOLUME</stp>
        <stp>.SPY150918P197</stp>
        <tr r="P430" s="1"/>
      </tp>
      <tp>
        <v>0</v>
        <stp/>
        <stp>VOLUME</stp>
        <stp>.SPY150918C197</stp>
        <tr r="E430" s="1"/>
      </tp>
      <tp>
        <v>0</v>
        <stp/>
        <stp>VOLUME</stp>
        <stp>.SPY150918P194</stp>
        <tr r="P427" s="1"/>
      </tp>
      <tp>
        <v>0</v>
        <stp/>
        <stp>VOLUME</stp>
        <stp>.SPY150918C194</stp>
        <tr r="E427" s="1"/>
      </tp>
      <tp>
        <v>99</v>
        <stp/>
        <stp>VOLUME</stp>
        <stp>.SPY150918P195</stp>
        <tr r="P428" s="1"/>
      </tp>
      <tp>
        <v>8</v>
        <stp/>
        <stp>VOLUME</stp>
        <stp>.SPY150918C195</stp>
        <tr r="E428" s="1"/>
      </tp>
      <tp>
        <v>0</v>
        <stp/>
        <stp>VOLUME</stp>
        <stp>.SPY150918P192</stp>
        <tr r="P425" s="1"/>
      </tp>
      <tp>
        <v>0</v>
        <stp/>
        <stp>VOLUME</stp>
        <stp>.SPY150918C192</stp>
        <tr r="E425" s="1"/>
      </tp>
      <tp>
        <v>88</v>
        <stp/>
        <stp>VOLUME</stp>
        <stp>.SPY150918P193</stp>
        <tr r="P426" s="1"/>
      </tp>
      <tp>
        <v>193</v>
        <stp/>
        <stp>VOLUME</stp>
        <stp>.SPY150918C193</stp>
        <tr r="E426" s="1"/>
      </tp>
      <tp>
        <v>526</v>
        <stp/>
        <stp>VOLUME</stp>
        <stp>.SPY150918P190</stp>
        <tr r="P423" s="1"/>
      </tp>
      <tp>
        <v>6</v>
        <stp/>
        <stp>VOLUME</stp>
        <stp>.SPY150918C190</stp>
        <tr r="E423" s="1"/>
      </tp>
      <tp>
        <v>0</v>
        <stp/>
        <stp>VOLUME</stp>
        <stp>.SPY150918P191</stp>
        <tr r="P424" s="1"/>
      </tp>
      <tp>
        <v>0</v>
        <stp/>
        <stp>VOLUME</stp>
        <stp>.SPY150918C191</stp>
        <tr r="E424" s="1"/>
      </tp>
      <tp>
        <v>13</v>
        <stp/>
        <stp>ASK</stp>
        <stp>.SPY160115C204</stp>
        <tr r="A605" s="1"/>
      </tp>
      <tp>
        <v>10.89</v>
        <stp/>
        <stp>ASK</stp>
        <stp>.SPY160115P204</stp>
        <tr r="L605" s="1"/>
      </tp>
      <tp>
        <v>12.59</v>
        <stp/>
        <stp>ASK</stp>
        <stp>.SPY160115C205</stp>
        <tr r="A606" s="1"/>
      </tp>
      <tp>
        <v>11.27</v>
        <stp/>
        <stp>ASK</stp>
        <stp>.SPY160115P205</stp>
        <tr r="L606" s="1"/>
      </tp>
      <tp>
        <v>11.72</v>
        <stp/>
        <stp>ASK</stp>
        <stp>.SPY160115C206</stp>
        <tr r="A607" s="1"/>
      </tp>
      <tp>
        <v>11.65</v>
        <stp/>
        <stp>ASK</stp>
        <stp>.SPY160115P206</stp>
        <tr r="L607" s="1"/>
      </tp>
      <tp>
        <v>11.1</v>
        <stp/>
        <stp>ASK</stp>
        <stp>.SPY160115C207</stp>
        <tr r="A608" s="1"/>
      </tp>
      <tp>
        <v>12.04</v>
        <stp/>
        <stp>ASK</stp>
        <stp>.SPY160115P207</stp>
        <tr r="L608" s="1"/>
      </tp>
      <tp>
        <v>15.71</v>
        <stp/>
        <stp>ASK</stp>
        <stp>.SPY160115C200</stp>
        <tr r="A601" s="1"/>
      </tp>
      <tp>
        <v>9.5399999999999991</v>
        <stp/>
        <stp>ASK</stp>
        <stp>.SPY160115P200</stp>
        <tr r="L601" s="1"/>
      </tp>
      <tp>
        <v>15.06</v>
        <stp/>
        <stp>ASK</stp>
        <stp>.SPY160115C201</stp>
        <tr r="A602" s="1"/>
      </tp>
      <tp>
        <v>9.86</v>
        <stp/>
        <stp>ASK</stp>
        <stp>.SPY160115P201</stp>
        <tr r="L602" s="1"/>
      </tp>
      <tp>
        <v>14.37</v>
        <stp/>
        <stp>ASK</stp>
        <stp>.SPY160115C202</stp>
        <tr r="A603" s="1"/>
      </tp>
      <tp>
        <v>10.19</v>
        <stp/>
        <stp>ASK</stp>
        <stp>.SPY160115P202</stp>
        <tr r="L603" s="1"/>
      </tp>
      <tp>
        <v>13.7</v>
        <stp/>
        <stp>ASK</stp>
        <stp>.SPY160115C203</stp>
        <tr r="A604" s="1"/>
      </tp>
      <tp>
        <v>10.54</v>
        <stp/>
        <stp>ASK</stp>
        <stp>.SPY160115P203</stp>
        <tr r="L604" s="1"/>
      </tp>
      <tp>
        <v>10.5</v>
        <stp/>
        <stp>ASK</stp>
        <stp>.SPY160115C208</stp>
        <tr r="A609" s="1"/>
      </tp>
      <tp>
        <v>12.45</v>
        <stp/>
        <stp>ASK</stp>
        <stp>.SPY160115P208</stp>
        <tr r="L609" s="1"/>
      </tp>
      <tp>
        <v>9.9</v>
        <stp/>
        <stp>ASK</stp>
        <stp>.SPY160115C209</stp>
        <tr r="A610" s="1"/>
      </tp>
      <tp>
        <v>12.88</v>
        <stp/>
        <stp>ASK</stp>
        <stp>.SPY160115P209</stp>
        <tr r="L610" s="1"/>
      </tp>
      <tp>
        <v>7.19</v>
        <stp/>
        <stp>ASK</stp>
        <stp>.SPY160115C214</stp>
        <tr r="A615" s="1"/>
      </tp>
      <tp>
        <v>15.42</v>
        <stp/>
        <stp>ASK</stp>
        <stp>.SPY160115P214</stp>
        <tr r="L615" s="1"/>
      </tp>
      <tp>
        <v>6.7</v>
        <stp/>
        <stp>ASK</stp>
        <stp>.SPY160115C215</stp>
        <tr r="A616" s="1"/>
      </tp>
      <tp>
        <v>15.94</v>
        <stp/>
        <stp>ASK</stp>
        <stp>.SPY160115P215</stp>
        <tr r="L616" s="1"/>
      </tp>
      <tp>
        <v>6.22</v>
        <stp/>
        <stp>ASK</stp>
        <stp>.SPY160115C216</stp>
        <tr r="A617" s="1"/>
      </tp>
      <tp>
        <v>16.47</v>
        <stp/>
        <stp>ASK</stp>
        <stp>.SPY160115P216</stp>
        <tr r="L617" s="1"/>
      </tp>
      <tp>
        <v>5.76</v>
        <stp/>
        <stp>ASK</stp>
        <stp>.SPY160115C217</stp>
        <tr r="A618" s="1"/>
      </tp>
      <tp>
        <v>17.03</v>
        <stp/>
        <stp>ASK</stp>
        <stp>.SPY160115P217</stp>
        <tr r="L618" s="1"/>
      </tp>
      <tp>
        <v>9.33</v>
        <stp/>
        <stp>ASK</stp>
        <stp>.SPY160115C210</stp>
        <tr r="A611" s="1"/>
      </tp>
      <tp>
        <v>13.34</v>
        <stp/>
        <stp>ASK</stp>
        <stp>.SPY160115P210</stp>
        <tr r="L611" s="1"/>
      </tp>
      <tp>
        <v>8.77</v>
        <stp/>
        <stp>ASK</stp>
        <stp>.SPY160115C211</stp>
        <tr r="A612" s="1"/>
      </tp>
      <tp>
        <v>13.96</v>
        <stp/>
        <stp>ASK</stp>
        <stp>.SPY160115P211</stp>
        <tr r="L612" s="1"/>
      </tp>
      <tp>
        <v>8.23</v>
        <stp/>
        <stp>ASK</stp>
        <stp>.SPY160115C212</stp>
        <tr r="A613" s="1"/>
      </tp>
      <tp>
        <v>14.43</v>
        <stp/>
        <stp>ASK</stp>
        <stp>.SPY160115P212</stp>
        <tr r="L613" s="1"/>
      </tp>
      <tp>
        <v>7.7</v>
        <stp/>
        <stp>ASK</stp>
        <stp>.SPY160115C213</stp>
        <tr r="A614" s="1"/>
      </tp>
      <tp>
        <v>14.92</v>
        <stp/>
        <stp>ASK</stp>
        <stp>.SPY160115P213</stp>
        <tr r="L614" s="1"/>
      </tp>
      <tp>
        <v>5.49</v>
        <stp/>
        <stp>ASK</stp>
        <stp>.SPY160115C218</stp>
        <tr r="A619" s="1"/>
      </tp>
      <tp>
        <v>17.600000000000001</v>
        <stp/>
        <stp>ASK</stp>
        <stp>.SPY160115P218</stp>
        <tr r="L619" s="1"/>
      </tp>
      <tp t="s">
        <v>N/A</v>
        <stp/>
        <stp>ASK</stp>
        <stp>.SPY160115C219</stp>
        <tr r="A620" s="1"/>
      </tp>
      <tp t="s">
        <v>N/A</v>
        <stp/>
        <stp>ASK</stp>
        <stp>.SPY160115P219</stp>
        <tr r="L620" s="1"/>
      </tp>
      <tp t="s">
        <v>N/A</v>
        <stp/>
        <stp>BID</stp>
        <stp>.SPY160115C228</stp>
        <tr r="C629" s="1"/>
      </tp>
      <tp t="s">
        <v>N/A</v>
        <stp/>
        <stp>BID</stp>
        <stp>.SPY160115P228</stp>
        <tr r="N629" s="1"/>
      </tp>
      <tp t="s">
        <v>N/A</v>
        <stp/>
        <stp>BID</stp>
        <stp>.SPY160115C229</stp>
        <tr r="C630" s="1"/>
      </tp>
      <tp t="s">
        <v>N/A</v>
        <stp/>
        <stp>BID</stp>
        <stp>.SPY160115P229</stp>
        <tr r="N630" s="1"/>
      </tp>
      <tp t="s">
        <v>N/A</v>
        <stp/>
        <stp>BID</stp>
        <stp>.SPY160115C226</stp>
        <tr r="C627" s="1"/>
      </tp>
      <tp t="s">
        <v>N/A</v>
        <stp/>
        <stp>BID</stp>
        <stp>.SPY160115P226</stp>
        <tr r="N627" s="1"/>
      </tp>
      <tp t="s">
        <v>N/A</v>
        <stp/>
        <stp>BID</stp>
        <stp>.SPY160115C227</stp>
        <tr r="C628" s="1"/>
      </tp>
      <tp t="s">
        <v>N/A</v>
        <stp/>
        <stp>BID</stp>
        <stp>.SPY160115P227</stp>
        <tr r="N628" s="1"/>
      </tp>
      <tp t="s">
        <v>N/A</v>
        <stp/>
        <stp>BID</stp>
        <stp>.SPY160115C224</stp>
        <tr r="C625" s="1"/>
      </tp>
      <tp t="s">
        <v>N/A</v>
        <stp/>
        <stp>BID</stp>
        <stp>.SPY160115P224</stp>
        <tr r="N625" s="1"/>
      </tp>
      <tp>
        <v>2.64</v>
        <stp/>
        <stp>BID</stp>
        <stp>.SPY160115C225</stp>
        <tr r="C626" s="1"/>
      </tp>
      <tp>
        <v>21.81</v>
        <stp/>
        <stp>BID</stp>
        <stp>.SPY160115P225</stp>
        <tr r="N626" s="1"/>
      </tp>
      <tp t="s">
        <v>N/A</v>
        <stp/>
        <stp>BID</stp>
        <stp>.SPY160115C222</stp>
        <tr r="C623" s="1"/>
      </tp>
      <tp t="s">
        <v>N/A</v>
        <stp/>
        <stp>BID</stp>
        <stp>.SPY160115P222</stp>
        <tr r="N623" s="1"/>
      </tp>
      <tp t="s">
        <v>N/A</v>
        <stp/>
        <stp>BID</stp>
        <stp>.SPY160115C223</stp>
        <tr r="C624" s="1"/>
      </tp>
      <tp t="s">
        <v>N/A</v>
        <stp/>
        <stp>BID</stp>
        <stp>.SPY160115P223</stp>
        <tr r="N624" s="1"/>
      </tp>
      <tp>
        <v>4.37</v>
        <stp/>
        <stp>BID</stp>
        <stp>.SPY160115C220</stp>
        <tr r="C621" s="1"/>
      </tp>
      <tp>
        <v>18.350000000000001</v>
        <stp/>
        <stp>BID</stp>
        <stp>.SPY160115P220</stp>
        <tr r="N621" s="1"/>
      </tp>
      <tp t="s">
        <v>N/A</v>
        <stp/>
        <stp>BID</stp>
        <stp>.SPY160115C221</stp>
        <tr r="C622" s="1"/>
      </tp>
      <tp t="s">
        <v>N/A</v>
        <stp/>
        <stp>BID</stp>
        <stp>.SPY160115P221</stp>
        <tr r="N622" s="1"/>
      </tp>
      <tp t="s">
        <v>N/A</v>
        <stp/>
        <stp>ASK</stp>
        <stp>.SPY160115C224</stp>
        <tr r="A625" s="1"/>
      </tp>
      <tp t="s">
        <v>N/A</v>
        <stp/>
        <stp>ASK</stp>
        <stp>.SPY160115P224</stp>
        <tr r="L625" s="1"/>
      </tp>
      <tp>
        <v>2.77</v>
        <stp/>
        <stp>ASK</stp>
        <stp>.SPY160115C225</stp>
        <tr r="A626" s="1"/>
      </tp>
      <tp>
        <v>22.12</v>
        <stp/>
        <stp>ASK</stp>
        <stp>.SPY160115P225</stp>
        <tr r="L626" s="1"/>
      </tp>
      <tp t="s">
        <v>N/A</v>
        <stp/>
        <stp>ASK</stp>
        <stp>.SPY160115C226</stp>
        <tr r="A627" s="1"/>
      </tp>
      <tp t="s">
        <v>N/A</v>
        <stp/>
        <stp>ASK</stp>
        <stp>.SPY160115P226</stp>
        <tr r="L627" s="1"/>
      </tp>
      <tp t="s">
        <v>N/A</v>
        <stp/>
        <stp>ASK</stp>
        <stp>.SPY160115C227</stp>
        <tr r="A628" s="1"/>
      </tp>
      <tp t="s">
        <v>N/A</v>
        <stp/>
        <stp>ASK</stp>
        <stp>.SPY160115P227</stp>
        <tr r="L628" s="1"/>
      </tp>
      <tp>
        <v>4.59</v>
        <stp/>
        <stp>ASK</stp>
        <stp>.SPY160115C220</stp>
        <tr r="A621" s="1"/>
      </tp>
      <tp>
        <v>18.809999999999999</v>
        <stp/>
        <stp>ASK</stp>
        <stp>.SPY160115P220</stp>
        <tr r="L621" s="1"/>
      </tp>
      <tp t="s">
        <v>N/A</v>
        <stp/>
        <stp>ASK</stp>
        <stp>.SPY160115C221</stp>
        <tr r="A622" s="1"/>
      </tp>
      <tp t="s">
        <v>N/A</v>
        <stp/>
        <stp>ASK</stp>
        <stp>.SPY160115P221</stp>
        <tr r="L622" s="1"/>
      </tp>
      <tp t="s">
        <v>N/A</v>
        <stp/>
        <stp>ASK</stp>
        <stp>.SPY160115C222</stp>
        <tr r="A623" s="1"/>
      </tp>
      <tp t="s">
        <v>N/A</v>
        <stp/>
        <stp>ASK</stp>
        <stp>.SPY160115P222</stp>
        <tr r="L623" s="1"/>
      </tp>
      <tp t="s">
        <v>N/A</v>
        <stp/>
        <stp>ASK</stp>
        <stp>.SPY160115C223</stp>
        <tr r="A624" s="1"/>
      </tp>
      <tp t="s">
        <v>N/A</v>
        <stp/>
        <stp>ASK</stp>
        <stp>.SPY160115P223</stp>
        <tr r="L624" s="1"/>
      </tp>
      <tp t="s">
        <v>N/A</v>
        <stp/>
        <stp>ASK</stp>
        <stp>.SPY160115C228</stp>
        <tr r="A629" s="1"/>
      </tp>
      <tp t="s">
        <v>N/A</v>
        <stp/>
        <stp>ASK</stp>
        <stp>.SPY160115P228</stp>
        <tr r="L629" s="1"/>
      </tp>
      <tp t="s">
        <v>N/A</v>
        <stp/>
        <stp>ASK</stp>
        <stp>.SPY160115C229</stp>
        <tr r="A630" s="1"/>
      </tp>
      <tp t="s">
        <v>N/A</v>
        <stp/>
        <stp>ASK</stp>
        <stp>.SPY160115P229</stp>
        <tr r="L630" s="1"/>
      </tp>
      <tp>
        <v>5.2</v>
        <stp/>
        <stp>BID</stp>
        <stp>.SPY160115C218</stp>
        <tr r="C619" s="1"/>
      </tp>
      <tp>
        <v>17.13</v>
        <stp/>
        <stp>BID</stp>
        <stp>.SPY160115P218</stp>
        <tr r="N619" s="1"/>
      </tp>
      <tp t="s">
        <v>N/A</v>
        <stp/>
        <stp>BID</stp>
        <stp>.SPY160115C219</stp>
        <tr r="C620" s="1"/>
      </tp>
      <tp t="s">
        <v>N/A</v>
        <stp/>
        <stp>BID</stp>
        <stp>.SPY160115P219</stp>
        <tr r="N620" s="1"/>
      </tp>
      <tp>
        <v>6.1</v>
        <stp/>
        <stp>BID</stp>
        <stp>.SPY160115C216</stp>
        <tr r="C617" s="1"/>
      </tp>
      <tp>
        <v>16.16</v>
        <stp/>
        <stp>BID</stp>
        <stp>.SPY160115P216</stp>
        <tr r="N617" s="1"/>
      </tp>
      <tp>
        <v>5.64</v>
        <stp/>
        <stp>BID</stp>
        <stp>.SPY160115C217</stp>
        <tr r="C618" s="1"/>
      </tp>
      <tp>
        <v>16.72</v>
        <stp/>
        <stp>BID</stp>
        <stp>.SPY160115P217</stp>
        <tr r="N618" s="1"/>
      </tp>
      <tp>
        <v>7.07</v>
        <stp/>
        <stp>BID</stp>
        <stp>.SPY160115C214</stp>
        <tr r="C615" s="1"/>
      </tp>
      <tp>
        <v>15.09</v>
        <stp/>
        <stp>BID</stp>
        <stp>.SPY160115P214</stp>
        <tr r="N615" s="1"/>
      </tp>
      <tp>
        <v>6.58</v>
        <stp/>
        <stp>BID</stp>
        <stp>.SPY160115C215</stp>
        <tr r="C616" s="1"/>
      </tp>
      <tp>
        <v>15.58</v>
        <stp/>
        <stp>BID</stp>
        <stp>.SPY160115P215</stp>
        <tr r="N616" s="1"/>
      </tp>
      <tp>
        <v>8.1199999999999992</v>
        <stp/>
        <stp>BID</stp>
        <stp>.SPY160115C212</stp>
        <tr r="C613" s="1"/>
      </tp>
      <tp>
        <v>13.99</v>
        <stp/>
        <stp>BID</stp>
        <stp>.SPY160115P212</stp>
        <tr r="N613" s="1"/>
      </tp>
      <tp>
        <v>7.59</v>
        <stp/>
        <stp>BID</stp>
        <stp>.SPY160115C213</stp>
        <tr r="C614" s="1"/>
      </tp>
      <tp>
        <v>14.37</v>
        <stp/>
        <stp>BID</stp>
        <stp>.SPY160115P213</stp>
        <tr r="N614" s="1"/>
      </tp>
      <tp>
        <v>9.2200000000000006</v>
        <stp/>
        <stp>BID</stp>
        <stp>.SPY160115C210</stp>
        <tr r="C611" s="1"/>
      </tp>
      <tp>
        <v>13.16</v>
        <stp/>
        <stp>BID</stp>
        <stp>.SPY160115P210</stp>
        <tr r="N611" s="1"/>
      </tp>
      <tp>
        <v>8.66</v>
        <stp/>
        <stp>BID</stp>
        <stp>.SPY160115C211</stp>
        <tr r="C612" s="1"/>
      </tp>
      <tp>
        <v>13.63</v>
        <stp/>
        <stp>BID</stp>
        <stp>.SPY160115P211</stp>
        <tr r="N612" s="1"/>
      </tp>
      <tp>
        <v>10.39</v>
        <stp/>
        <stp>BID</stp>
        <stp>.SPY160115C208</stp>
        <tr r="C609" s="1"/>
      </tp>
      <tp>
        <v>12.32</v>
        <stp/>
        <stp>BID</stp>
        <stp>.SPY160115P208</stp>
        <tr r="N609" s="1"/>
      </tp>
      <tp>
        <v>9.8000000000000007</v>
        <stp/>
        <stp>BID</stp>
        <stp>.SPY160115C209</stp>
        <tr r="C610" s="1"/>
      </tp>
      <tp>
        <v>12.74</v>
        <stp/>
        <stp>BID</stp>
        <stp>.SPY160115P209</stp>
        <tr r="N610" s="1"/>
      </tp>
      <tp>
        <v>11.62</v>
        <stp/>
        <stp>BID</stp>
        <stp>.SPY160115C206</stp>
        <tr r="C607" s="1"/>
      </tp>
      <tp>
        <v>11.5</v>
        <stp/>
        <stp>BID</stp>
        <stp>.SPY160115P206</stp>
        <tr r="N607" s="1"/>
      </tp>
      <tp>
        <v>11</v>
        <stp/>
        <stp>BID</stp>
        <stp>.SPY160115C207</stp>
        <tr r="C608" s="1"/>
      </tp>
      <tp>
        <v>11.91</v>
        <stp/>
        <stp>BID</stp>
        <stp>.SPY160115P207</stp>
        <tr r="N608" s="1"/>
      </tp>
      <tp>
        <v>12.9</v>
        <stp/>
        <stp>BID</stp>
        <stp>.SPY160115C204</stp>
        <tr r="C605" s="1"/>
      </tp>
      <tp>
        <v>10.76</v>
        <stp/>
        <stp>BID</stp>
        <stp>.SPY160115P204</stp>
        <tr r="N605" s="1"/>
      </tp>
      <tp>
        <v>12.25</v>
        <stp/>
        <stp>BID</stp>
        <stp>.SPY160115C205</stp>
        <tr r="C606" s="1"/>
      </tp>
      <tp>
        <v>11.14</v>
        <stp/>
        <stp>BID</stp>
        <stp>.SPY160115P205</stp>
        <tr r="N606" s="1"/>
      </tp>
      <tp>
        <v>14.22</v>
        <stp/>
        <stp>BID</stp>
        <stp>.SPY160115C202</stp>
        <tr r="C603" s="1"/>
      </tp>
      <tp>
        <v>10.08</v>
        <stp/>
        <stp>BID</stp>
        <stp>.SPY160115P202</stp>
        <tr r="N603" s="1"/>
      </tp>
      <tp>
        <v>13.55</v>
        <stp/>
        <stp>BID</stp>
        <stp>.SPY160115C203</stp>
        <tr r="C604" s="1"/>
      </tp>
      <tp>
        <v>10.42</v>
        <stp/>
        <stp>BID</stp>
        <stp>.SPY160115P203</stp>
        <tr r="N604" s="1"/>
      </tp>
      <tp>
        <v>15.47</v>
        <stp/>
        <stp>BID</stp>
        <stp>.SPY160115C200</stp>
        <tr r="C601" s="1"/>
      </tp>
      <tp>
        <v>9.42</v>
        <stp/>
        <stp>BID</stp>
        <stp>.SPY160115P200</stp>
        <tr r="N601" s="1"/>
      </tp>
      <tp>
        <v>14.81</v>
        <stp/>
        <stp>BID</stp>
        <stp>.SPY160115C201</stp>
        <tr r="C602" s="1"/>
      </tp>
      <tp>
        <v>9.75</v>
        <stp/>
        <stp>BID</stp>
        <stp>.SPY160115P201</stp>
        <tr r="N602" s="1"/>
      </tp>
      <tp>
        <v>15.97</v>
        <stp/>
        <stp>BID</stp>
        <stp>.SPY151231C199</stp>
        <tr r="C558" s="1"/>
      </tp>
      <tp>
        <v>8.83</v>
        <stp/>
        <stp>BID</stp>
        <stp>.SPY151231P199</stp>
        <tr r="N558" s="1"/>
      </tp>
      <tp>
        <v>16.63</v>
        <stp/>
        <stp>BID</stp>
        <stp>.SPY151231C198</stp>
        <tr r="C557" s="1"/>
      </tp>
      <tp>
        <v>8.52</v>
        <stp/>
        <stp>BID</stp>
        <stp>.SPY151231P198</stp>
        <tr r="N557" s="1"/>
      </tp>
      <tp>
        <v>21.84</v>
        <stp/>
        <stp>BID</stp>
        <stp>.SPY151231C191</stp>
        <tr r="C550" s="1"/>
      </tp>
      <tp>
        <v>6.69</v>
        <stp/>
        <stp>BID</stp>
        <stp>.SPY151231P191</stp>
        <tr r="N550" s="1"/>
      </tp>
      <tp>
        <v>22.62</v>
        <stp/>
        <stp>BID</stp>
        <stp>.SPY151231C190</stp>
        <tr r="C549" s="1"/>
      </tp>
      <tp>
        <v>6.46</v>
        <stp/>
        <stp>BID</stp>
        <stp>.SPY151231P190</stp>
        <tr r="N549" s="1"/>
      </tp>
      <tp>
        <v>20.29</v>
        <stp/>
        <stp>BID</stp>
        <stp>.SPY151231C193</stp>
        <tr r="C552" s="1"/>
      </tp>
      <tp>
        <v>7.18</v>
        <stp/>
        <stp>BID</stp>
        <stp>.SPY151231P193</stp>
        <tr r="N552" s="1"/>
      </tp>
      <tp>
        <v>21.06</v>
        <stp/>
        <stp>BID</stp>
        <stp>.SPY151231C192</stp>
        <tr r="C551" s="1"/>
      </tp>
      <tp>
        <v>6.92</v>
        <stp/>
        <stp>BID</stp>
        <stp>.SPY151231P192</stp>
        <tr r="N551" s="1"/>
      </tp>
      <tp>
        <v>18.8</v>
        <stp/>
        <stp>BID</stp>
        <stp>.SPY151231C195</stp>
        <tr r="C554" s="1"/>
      </tp>
      <tp>
        <v>7.67</v>
        <stp/>
        <stp>BID</stp>
        <stp>.SPY151231P195</stp>
        <tr r="N554" s="1"/>
      </tp>
      <tp>
        <v>19.559999999999999</v>
        <stp/>
        <stp>BID</stp>
        <stp>.SPY151231C194</stp>
        <tr r="C553" s="1"/>
      </tp>
      <tp>
        <v>7.41</v>
        <stp/>
        <stp>BID</stp>
        <stp>.SPY151231P194</stp>
        <tr r="N553" s="1"/>
      </tp>
      <tp>
        <v>17.34</v>
        <stp/>
        <stp>BID</stp>
        <stp>.SPY151231C197</stp>
        <tr r="C556" s="1"/>
      </tp>
      <tp>
        <v>8.2200000000000006</v>
        <stp/>
        <stp>BID</stp>
        <stp>.SPY151231P197</stp>
        <tr r="N556" s="1"/>
      </tp>
      <tp>
        <v>18.05</v>
        <stp/>
        <stp>BID</stp>
        <stp>.SPY151231C196</stp>
        <tr r="C555" s="1"/>
      </tp>
      <tp>
        <v>7.95</v>
        <stp/>
        <stp>BID</stp>
        <stp>.SPY151231P196</stp>
        <tr r="N555" s="1"/>
      </tp>
      <tp>
        <v>16.02</v>
        <stp/>
        <stp>ASK</stp>
        <stp>.SPY151219C199</stp>
        <tr r="A516" s="1"/>
      </tp>
      <tp>
        <v>8.6999999999999993</v>
        <stp/>
        <stp>ASK</stp>
        <stp>.SPY151219P199</stp>
        <tr r="L516" s="1"/>
      </tp>
      <tp>
        <v>16.829999999999998</v>
        <stp/>
        <stp>ASK</stp>
        <stp>.SPY151219C198</stp>
        <tr r="A515" s="1"/>
      </tp>
      <tp>
        <v>8.4</v>
        <stp/>
        <stp>ASK</stp>
        <stp>.SPY151219P198</stp>
        <tr r="L515" s="1"/>
      </tp>
      <tp>
        <v>20.54</v>
        <stp/>
        <stp>ASK</stp>
        <stp>.SPY151219C193</stp>
        <tr r="A510" s="1"/>
      </tp>
      <tp>
        <v>7.04</v>
        <stp/>
        <stp>ASK</stp>
        <stp>.SPY151219P193</stp>
        <tr r="L510" s="1"/>
      </tp>
      <tp>
        <v>21.34</v>
        <stp/>
        <stp>ASK</stp>
        <stp>.SPY151219C192</stp>
        <tr r="A509" s="1"/>
      </tp>
      <tp>
        <v>6.8</v>
        <stp/>
        <stp>ASK</stp>
        <stp>.SPY151219P192</stp>
        <tr r="L509" s="1"/>
      </tp>
      <tp>
        <v>22.18</v>
        <stp/>
        <stp>ASK</stp>
        <stp>.SPY151219C191</stp>
        <tr r="A508" s="1"/>
      </tp>
      <tp>
        <v>6.56</v>
        <stp/>
        <stp>ASK</stp>
        <stp>.SPY151219P191</stp>
        <tr r="L508" s="1"/>
      </tp>
      <tp>
        <v>22.97</v>
        <stp/>
        <stp>ASK</stp>
        <stp>.SPY151219C190</stp>
        <tr r="A507" s="1"/>
      </tp>
      <tp>
        <v>6.33</v>
        <stp/>
        <stp>ASK</stp>
        <stp>.SPY151219P190</stp>
        <tr r="L507" s="1"/>
      </tp>
      <tp>
        <v>17.55</v>
        <stp/>
        <stp>ASK</stp>
        <stp>.SPY151219C197</stp>
        <tr r="A514" s="1"/>
      </tp>
      <tp>
        <v>8.11</v>
        <stp/>
        <stp>ASK</stp>
        <stp>.SPY151219P197</stp>
        <tr r="L514" s="1"/>
      </tp>
      <tp>
        <v>18.329999999999998</v>
        <stp/>
        <stp>ASK</stp>
        <stp>.SPY151219C196</stp>
        <tr r="A513" s="1"/>
      </tp>
      <tp>
        <v>7.83</v>
        <stp/>
        <stp>ASK</stp>
        <stp>.SPY151219P196</stp>
        <tr r="L513" s="1"/>
      </tp>
      <tp>
        <v>19.079999999999998</v>
        <stp/>
        <stp>ASK</stp>
        <stp>.SPY151219C195</stp>
        <tr r="A512" s="1"/>
      </tp>
      <tp>
        <v>7.56</v>
        <stp/>
        <stp>ASK</stp>
        <stp>.SPY151219P195</stp>
        <tr r="L512" s="1"/>
      </tp>
      <tp>
        <v>19.72</v>
        <stp/>
        <stp>ASK</stp>
        <stp>.SPY151219C194</stp>
        <tr r="A511" s="1"/>
      </tp>
      <tp>
        <v>7.3</v>
        <stp/>
        <stp>ASK</stp>
        <stp>.SPY151219P194</stp>
        <tr r="L511" s="1"/>
      </tp>
      <tp>
        <v>21.71</v>
        <stp/>
        <stp>BID</stp>
        <stp>.SPY151219C191</stp>
        <tr r="C508" s="1"/>
      </tp>
      <tp>
        <v>6.48</v>
        <stp/>
        <stp>BID</stp>
        <stp>.SPY151219P191</stp>
        <tr r="N508" s="1"/>
      </tp>
      <tp>
        <v>22.5</v>
        <stp/>
        <stp>BID</stp>
        <stp>.SPY151219C190</stp>
        <tr r="C507" s="1"/>
      </tp>
      <tp>
        <v>6.24</v>
        <stp/>
        <stp>BID</stp>
        <stp>.SPY151219P190</stp>
        <tr r="N507" s="1"/>
      </tp>
      <tp>
        <v>20.16</v>
        <stp/>
        <stp>BID</stp>
        <stp>.SPY151219C193</stp>
        <tr r="C510" s="1"/>
      </tp>
      <tp>
        <v>6.96</v>
        <stp/>
        <stp>BID</stp>
        <stp>.SPY151219P193</stp>
        <tr r="N510" s="1"/>
      </tp>
      <tp>
        <v>20.93</v>
        <stp/>
        <stp>BID</stp>
        <stp>.SPY151219C192</stp>
        <tr r="C509" s="1"/>
      </tp>
      <tp>
        <v>6.72</v>
        <stp/>
        <stp>BID</stp>
        <stp>.SPY151219P192</stp>
        <tr r="N509" s="1"/>
      </tp>
      <tp>
        <v>18.63</v>
        <stp/>
        <stp>BID</stp>
        <stp>.SPY151219C195</stp>
        <tr r="C512" s="1"/>
      </tp>
      <tp>
        <v>7.48</v>
        <stp/>
        <stp>BID</stp>
        <stp>.SPY151219P195</stp>
        <tr r="N512" s="1"/>
      </tp>
      <tp>
        <v>19.39</v>
        <stp/>
        <stp>BID</stp>
        <stp>.SPY151219C194</stp>
        <tr r="C511" s="1"/>
      </tp>
      <tp>
        <v>7.22</v>
        <stp/>
        <stp>BID</stp>
        <stp>.SPY151219P194</stp>
        <tr r="N511" s="1"/>
      </tp>
      <tp>
        <v>17.16</v>
        <stp/>
        <stp>BID</stp>
        <stp>.SPY151219C197</stp>
        <tr r="C514" s="1"/>
      </tp>
      <tp>
        <v>8.02</v>
        <stp/>
        <stp>BID</stp>
        <stp>.SPY151219P197</stp>
        <tr r="N514" s="1"/>
      </tp>
      <tp>
        <v>17.88</v>
        <stp/>
        <stp>BID</stp>
        <stp>.SPY151219C196</stp>
        <tr r="C513" s="1"/>
      </tp>
      <tp>
        <v>7.74</v>
        <stp/>
        <stp>BID</stp>
        <stp>.SPY151219P196</stp>
        <tr r="N513" s="1"/>
      </tp>
      <tp>
        <v>15.89</v>
        <stp/>
        <stp>BID</stp>
        <stp>.SPY151219C199</stp>
        <tr r="C516" s="1"/>
      </tp>
      <tp>
        <v>8.59</v>
        <stp/>
        <stp>BID</stp>
        <stp>.SPY151219P199</stp>
        <tr r="N516" s="1"/>
      </tp>
      <tp>
        <v>16.41</v>
        <stp/>
        <stp>BID</stp>
        <stp>.SPY151219C198</stp>
        <tr r="C515" s="1"/>
      </tp>
      <tp>
        <v>8.2100000000000009</v>
        <stp/>
        <stp>BID</stp>
        <stp>.SPY151219P198</stp>
        <tr r="N515" s="1"/>
      </tp>
      <tp>
        <v>20.63</v>
        <stp/>
        <stp>ASK</stp>
        <stp>.SPY151231C193</stp>
        <tr r="A552" s="1"/>
      </tp>
      <tp>
        <v>7.29</v>
        <stp/>
        <stp>ASK</stp>
        <stp>.SPY151231P193</stp>
        <tr r="L552" s="1"/>
      </tp>
      <tp>
        <v>21.58</v>
        <stp/>
        <stp>ASK</stp>
        <stp>.SPY151231C192</stp>
        <tr r="A551" s="1"/>
      </tp>
      <tp>
        <v>7.05</v>
        <stp/>
        <stp>ASK</stp>
        <stp>.SPY151231P192</stp>
        <tr r="L551" s="1"/>
      </tp>
      <tp>
        <v>22.36</v>
        <stp/>
        <stp>ASK</stp>
        <stp>.SPY151231C191</stp>
        <tr r="A550" s="1"/>
      </tp>
      <tp>
        <v>6.81</v>
        <stp/>
        <stp>ASK</stp>
        <stp>.SPY151231P191</stp>
        <tr r="L550" s="1"/>
      </tp>
      <tp>
        <v>23.14</v>
        <stp/>
        <stp>ASK</stp>
        <stp>.SPY151231C190</stp>
        <tr r="A549" s="1"/>
      </tp>
      <tp>
        <v>6.57</v>
        <stp/>
        <stp>ASK</stp>
        <stp>.SPY151231P190</stp>
        <tr r="L549" s="1"/>
      </tp>
      <tp>
        <v>17.75</v>
        <stp/>
        <stp>ASK</stp>
        <stp>.SPY151231C197</stp>
        <tr r="A556" s="1"/>
      </tp>
      <tp>
        <v>8.3699999999999992</v>
        <stp/>
        <stp>ASK</stp>
        <stp>.SPY151231P197</stp>
        <tr r="L556" s="1"/>
      </tp>
      <tp>
        <v>18.38</v>
        <stp/>
        <stp>ASK</stp>
        <stp>.SPY151231C196</stp>
        <tr r="A555" s="1"/>
      </tp>
      <tp>
        <v>8.08</v>
        <stp/>
        <stp>ASK</stp>
        <stp>.SPY151231P196</stp>
        <tr r="L555" s="1"/>
      </tp>
      <tp>
        <v>19.21</v>
        <stp/>
        <stp>ASK</stp>
        <stp>.SPY151231C195</stp>
        <tr r="A554" s="1"/>
      </tp>
      <tp>
        <v>7.81</v>
        <stp/>
        <stp>ASK</stp>
        <stp>.SPY151231P195</stp>
        <tr r="L554" s="1"/>
      </tp>
      <tp>
        <v>20.02</v>
        <stp/>
        <stp>ASK</stp>
        <stp>.SPY151231C194</stp>
        <tr r="A553" s="1"/>
      </tp>
      <tp>
        <v>7.55</v>
        <stp/>
        <stp>ASK</stp>
        <stp>.SPY151231P194</stp>
        <tr r="L553" s="1"/>
      </tp>
      <tp>
        <v>16.170000000000002</v>
        <stp/>
        <stp>ASK</stp>
        <stp>.SPY151231C199</stp>
        <tr r="A558" s="1"/>
      </tp>
      <tp>
        <v>8.9600000000000009</v>
        <stp/>
        <stp>ASK</stp>
        <stp>.SPY151231P199</stp>
        <tr r="L558" s="1"/>
      </tp>
      <tp>
        <v>17.02</v>
        <stp/>
        <stp>ASK</stp>
        <stp>.SPY151231C198</stp>
        <tr r="A557" s="1"/>
      </tp>
      <tp>
        <v>8.66</v>
        <stp/>
        <stp>ASK</stp>
        <stp>.SPY151231P198</stp>
        <tr r="L557" s="1"/>
      </tp>
      <tp t="s">
        <v>N/A</v>
        <stp/>
        <stp>RHO</stp>
        <stp>.SPY160115C229</stp>
        <tr r="K630" s="1"/>
      </tp>
      <tp t="s">
        <v>N/A</v>
        <stp/>
        <stp>RHO</stp>
        <stp>.SPY160115P229</stp>
        <tr r="V630" s="1"/>
      </tp>
      <tp t="s">
        <v>N/A</v>
        <stp/>
        <stp>RHO</stp>
        <stp>.SPY160115C228</stp>
        <tr r="K629" s="1"/>
      </tp>
      <tp t="s">
        <v>N/A</v>
        <stp/>
        <stp>RHO</stp>
        <stp>.SPY160115P228</stp>
        <tr r="V629" s="1"/>
      </tp>
      <tp t="s">
        <v>N/A</v>
        <stp/>
        <stp>RHO</stp>
        <stp>.SPY160115C227</stp>
        <tr r="K628" s="1"/>
      </tp>
      <tp t="s">
        <v>N/A</v>
        <stp/>
        <stp>RHO</stp>
        <stp>.SPY160115P227</stp>
        <tr r="V628" s="1"/>
      </tp>
      <tp t="s">
        <v>N/A</v>
        <stp/>
        <stp>RHO</stp>
        <stp>.SPY160115C226</stp>
        <tr r="K627" s="1"/>
      </tp>
      <tp t="s">
        <v>N/A</v>
        <stp/>
        <stp>RHO</stp>
        <stp>.SPY160115P226</stp>
        <tr r="V627" s="1"/>
      </tp>
      <tp>
        <v>0.31968999999999997</v>
        <stp/>
        <stp>RHO</stp>
        <stp>.SPY160115C225</stp>
        <tr r="K626" s="1"/>
      </tp>
      <tp>
        <v>-1.3993</v>
        <stp/>
        <stp>RHO</stp>
        <stp>.SPY160115P225</stp>
        <tr r="V626" s="1"/>
      </tp>
      <tp t="s">
        <v>N/A</v>
        <stp/>
        <stp>RHO</stp>
        <stp>.SPY160115C224</stp>
        <tr r="K625" s="1"/>
      </tp>
      <tp t="s">
        <v>N/A</v>
        <stp/>
        <stp>RHO</stp>
        <stp>.SPY160115P224</stp>
        <tr r="V625" s="1"/>
      </tp>
      <tp t="s">
        <v>N/A</v>
        <stp/>
        <stp>RHO</stp>
        <stp>.SPY160115C223</stp>
        <tr r="K624" s="1"/>
      </tp>
      <tp t="s">
        <v>N/A</v>
        <stp/>
        <stp>RHO</stp>
        <stp>.SPY160115P223</stp>
        <tr r="V624" s="1"/>
      </tp>
      <tp t="s">
        <v>N/A</v>
        <stp/>
        <stp>RHO</stp>
        <stp>.SPY160115C222</stp>
        <tr r="K623" s="1"/>
      </tp>
      <tp t="s">
        <v>N/A</v>
        <stp/>
        <stp>RHO</stp>
        <stp>.SPY160115P222</stp>
        <tr r="V623" s="1"/>
      </tp>
      <tp t="s">
        <v>N/A</v>
        <stp/>
        <stp>RHO</stp>
        <stp>.SPY160115C221</stp>
        <tr r="K622" s="1"/>
      </tp>
      <tp t="s">
        <v>N/A</v>
        <stp/>
        <stp>RHO</stp>
        <stp>.SPY160115P221</stp>
        <tr r="V622" s="1"/>
      </tp>
      <tp>
        <v>0.42884</v>
        <stp/>
        <stp>RHO</stp>
        <stp>.SPY160115C220</stp>
        <tr r="K621" s="1"/>
      </tp>
      <tp>
        <v>-1.24732</v>
        <stp/>
        <stp>RHO</stp>
        <stp>.SPY160115P220</stp>
        <tr r="V621" s="1"/>
      </tp>
      <tp t="s">
        <v>N/A</v>
        <stp/>
        <stp>RHO</stp>
        <stp>.SPY160115C219</stp>
        <tr r="K620" s="1"/>
      </tp>
      <tp t="s">
        <v>N/A</v>
        <stp/>
        <stp>RHO</stp>
        <stp>.SPY160115P219</stp>
        <tr r="V620" s="1"/>
      </tp>
      <tp>
        <v>0.47054000000000001</v>
        <stp/>
        <stp>RHO</stp>
        <stp>.SPY160115C218</stp>
        <tr r="K619" s="1"/>
      </tp>
      <tp>
        <v>-1.18557</v>
        <stp/>
        <stp>RHO</stp>
        <stp>.SPY160115P218</stp>
        <tr r="V619" s="1"/>
      </tp>
      <tp>
        <v>0.48813000000000001</v>
        <stp/>
        <stp>RHO</stp>
        <stp>.SPY160115C217</stp>
        <tr r="K618" s="1"/>
      </tp>
      <tp>
        <v>-1.1528799999999999</v>
        <stp/>
        <stp>RHO</stp>
        <stp>.SPY160115P217</stp>
        <tr r="V618" s="1"/>
      </tp>
      <tp>
        <v>0.50732999999999995</v>
        <stp/>
        <stp>RHO</stp>
        <stp>.SPY160115C216</stp>
        <tr r="K617" s="1"/>
      </tp>
      <tp>
        <v>-1.12273</v>
        <stp/>
        <stp>RHO</stp>
        <stp>.SPY160115P216</stp>
        <tr r="V617" s="1"/>
      </tp>
      <tp>
        <v>0.52593999999999996</v>
        <stp/>
        <stp>RHO</stp>
        <stp>.SPY160115C215</stp>
        <tr r="K616" s="1"/>
      </tp>
      <tp>
        <v>-1.0930800000000001</v>
        <stp/>
        <stp>RHO</stp>
        <stp>.SPY160115P215</stp>
        <tr r="V616" s="1"/>
      </tp>
      <tp>
        <v>0.54374999999999996</v>
        <stp/>
        <stp>RHO</stp>
        <stp>.SPY160115C214</stp>
        <tr r="K615" s="1"/>
      </tp>
      <tp>
        <v>-1.0632200000000001</v>
        <stp/>
        <stp>RHO</stp>
        <stp>.SPY160115P214</stp>
        <tr r="V615" s="1"/>
      </tp>
      <tp>
        <v>0.56091999999999997</v>
        <stp/>
        <stp>RHO</stp>
        <stp>.SPY160115C213</stp>
        <tr r="K614" s="1"/>
      </tp>
      <tp>
        <v>-1.03529</v>
        <stp/>
        <stp>RHO</stp>
        <stp>.SPY160115P213</stp>
        <tr r="V614" s="1"/>
      </tp>
      <tp>
        <v>0.57742000000000004</v>
        <stp/>
        <stp>RHO</stp>
        <stp>.SPY160115C212</stp>
        <tr r="K613" s="1"/>
      </tp>
      <tp>
        <v>-1.00576</v>
        <stp/>
        <stp>RHO</stp>
        <stp>.SPY160115P212</stp>
        <tr r="V613" s="1"/>
      </tp>
      <tp>
        <v>0.59304000000000001</v>
        <stp/>
        <stp>RHO</stp>
        <stp>.SPY160115C211</stp>
        <tr r="K612" s="1"/>
      </tp>
      <tp>
        <v>-0.97694999999999999</v>
        <stp/>
        <stp>RHO</stp>
        <stp>.SPY160115P211</stp>
        <tr r="V612" s="1"/>
      </tp>
      <tp>
        <v>0.60790999999999995</v>
        <stp/>
        <stp>RHO</stp>
        <stp>.SPY160115C210</stp>
        <tr r="K611" s="1"/>
      </tp>
      <tp>
        <v>-0.94957000000000003</v>
        <stp/>
        <stp>RHO</stp>
        <stp>.SPY160115P210</stp>
        <tr r="V611" s="1"/>
      </tp>
      <tp>
        <v>0.62197000000000002</v>
        <stp/>
        <stp>RHO</stp>
        <stp>.SPY160115C209</stp>
        <tr r="K610" s="1"/>
      </tp>
      <tp>
        <v>-0.92210000000000003</v>
        <stp/>
        <stp>RHO</stp>
        <stp>.SPY160115P209</stp>
        <tr r="V610" s="1"/>
      </tp>
      <tp>
        <v>0.63521000000000005</v>
        <stp/>
        <stp>RHO</stp>
        <stp>.SPY160115C208</stp>
        <tr r="K609" s="1"/>
      </tp>
      <tp>
        <v>-0.89517999999999998</v>
        <stp/>
        <stp>RHO</stp>
        <stp>.SPY160115P208</stp>
        <tr r="V609" s="1"/>
      </tp>
      <tp>
        <v>0.64764999999999995</v>
        <stp/>
        <stp>RHO</stp>
        <stp>.SPY160115C207</stp>
        <tr r="K608" s="1"/>
      </tp>
      <tp>
        <v>-0.86878</v>
        <stp/>
        <stp>RHO</stp>
        <stp>.SPY160115P207</stp>
        <tr r="V608" s="1"/>
      </tp>
      <tp>
        <v>0.65925</v>
        <stp/>
        <stp>RHO</stp>
        <stp>.SPY160115C206</stp>
        <tr r="K607" s="1"/>
      </tp>
      <tp>
        <v>-0.84294000000000002</v>
        <stp/>
        <stp>RHO</stp>
        <stp>.SPY160115P206</stp>
        <tr r="V607" s="1"/>
      </tp>
      <tp>
        <v>0.67010999999999998</v>
        <stp/>
        <stp>RHO</stp>
        <stp>.SPY160115C205</stp>
        <tr r="K606" s="1"/>
      </tp>
      <tp>
        <v>-0.81777</v>
        <stp/>
        <stp>RHO</stp>
        <stp>.SPY160115P205</stp>
        <tr r="V606" s="1"/>
      </tp>
      <tp>
        <v>0.67988999999999999</v>
        <stp/>
        <stp>RHO</stp>
        <stp>.SPY160115C204</stp>
        <tr r="K605" s="1"/>
      </tp>
      <tp>
        <v>-0.79305999999999999</v>
        <stp/>
        <stp>RHO</stp>
        <stp>.SPY160115P204</stp>
        <tr r="V605" s="1"/>
      </tp>
      <tp>
        <v>0.68891000000000002</v>
        <stp/>
        <stp>RHO</stp>
        <stp>.SPY160115C203</stp>
        <tr r="K604" s="1"/>
      </tp>
      <tp>
        <v>-0.76914000000000005</v>
        <stp/>
        <stp>RHO</stp>
        <stp>.SPY160115P203</stp>
        <tr r="V604" s="1"/>
      </tp>
      <tp>
        <v>0.69706000000000001</v>
        <stp/>
        <stp>RHO</stp>
        <stp>.SPY160115C202</stp>
        <tr r="K603" s="1"/>
      </tp>
      <tp>
        <v>-0.74568999999999996</v>
        <stp/>
        <stp>RHO</stp>
        <stp>.SPY160115P202</stp>
        <tr r="V603" s="1"/>
      </tp>
      <tp>
        <v>0.70443999999999996</v>
        <stp/>
        <stp>RHO</stp>
        <stp>.SPY160115C201</stp>
        <tr r="K602" s="1"/>
      </tp>
      <tp>
        <v>-0.72291000000000005</v>
        <stp/>
        <stp>RHO</stp>
        <stp>.SPY160115P201</stp>
        <tr r="V602" s="1"/>
      </tp>
      <tp>
        <v>0.71101999999999999</v>
        <stp/>
        <stp>RHO</stp>
        <stp>.SPY160115C200</stp>
        <tr r="K601" s="1"/>
      </tp>
      <tp>
        <v>-0.70064000000000004</v>
        <stp/>
        <stp>RHO</stp>
        <stp>.SPY160115P200</stp>
        <tr r="V601" s="1"/>
      </tp>
      <tp>
        <v>0.69045000000000001</v>
        <stp/>
        <stp>RHO</stp>
        <stp>.SPY151231C198</stp>
        <tr r="K557" s="1"/>
      </tp>
      <tp>
        <v>-0.61721000000000004</v>
        <stp/>
        <stp>RHO</stp>
        <stp>.SPY151231P198</stp>
        <tr r="V557" s="1"/>
      </tp>
      <tp>
        <v>0.68579999999999997</v>
        <stp/>
        <stp>RHO</stp>
        <stp>.SPY151231C199</stp>
        <tr r="K558" s="1"/>
      </tp>
      <tp>
        <v>-0.63751999999999998</v>
        <stp/>
        <stp>RHO</stp>
        <stp>.SPY151231P199</stp>
        <tr r="V558" s="1"/>
      </tp>
      <tp>
        <v>0.70038</v>
        <stp/>
        <stp>RHO</stp>
        <stp>.SPY151231C190</stp>
        <tr r="K549" s="1"/>
      </tp>
      <tp>
        <v>-0.47426000000000001</v>
        <stp/>
        <stp>RHO</stp>
        <stp>.SPY151231P190</stp>
        <tr r="V549" s="1"/>
      </tp>
      <tp>
        <v>0.70176000000000005</v>
        <stp/>
        <stp>RHO</stp>
        <stp>.SPY151231C191</stp>
        <tr r="K550" s="1"/>
      </tp>
      <tp>
        <v>-0.49049999999999999</v>
        <stp/>
        <stp>RHO</stp>
        <stp>.SPY151231P191</stp>
        <tr r="V550" s="1"/>
      </tp>
      <tp>
        <v>0.70240000000000002</v>
        <stp/>
        <stp>RHO</stp>
        <stp>.SPY151231C192</stp>
        <tr r="K551" s="1"/>
      </tp>
      <tp>
        <v>-0.50702999999999998</v>
        <stp/>
        <stp>RHO</stp>
        <stp>.SPY151231P192</stp>
        <tr r="V551" s="1"/>
      </tp>
      <tp>
        <v>0.70230000000000004</v>
        <stp/>
        <stp>RHO</stp>
        <stp>.SPY151231C193</stp>
        <tr r="K552" s="1"/>
      </tp>
      <tp>
        <v>-0.5242</v>
        <stp/>
        <stp>RHO</stp>
        <stp>.SPY151231P193</stp>
        <tr r="V552" s="1"/>
      </tp>
      <tp>
        <v>0.70147000000000004</v>
        <stp/>
        <stp>RHO</stp>
        <stp>.SPY151231C194</stp>
        <tr r="K553" s="1"/>
      </tp>
      <tp>
        <v>-0.54159000000000002</v>
        <stp/>
        <stp>RHO</stp>
        <stp>.SPY151231P194</stp>
        <tr r="V553" s="1"/>
      </tp>
      <tp>
        <v>0.69991999999999999</v>
        <stp/>
        <stp>RHO</stp>
        <stp>.SPY151231C195</stp>
        <tr r="K554" s="1"/>
      </tp>
      <tp>
        <v>-0.55962999999999996</v>
        <stp/>
        <stp>RHO</stp>
        <stp>.SPY151231P195</stp>
        <tr r="V554" s="1"/>
      </tp>
      <tp>
        <v>0.69762999999999997</v>
        <stp/>
        <stp>RHO</stp>
        <stp>.SPY151231C196</stp>
        <tr r="K555" s="1"/>
      </tp>
      <tp>
        <v>-0.57831999999999995</v>
        <stp/>
        <stp>RHO</stp>
        <stp>.SPY151231P196</stp>
        <tr r="V555" s="1"/>
      </tp>
      <tp>
        <v>0.69438999999999995</v>
        <stp/>
        <stp>RHO</stp>
        <stp>.SPY151231C197</stp>
        <tr r="K556" s="1"/>
      </tp>
      <tp>
        <v>-0.59745000000000004</v>
        <stp/>
        <stp>RHO</stp>
        <stp>.SPY151231P197</stp>
        <tr r="V556" s="1"/>
      </tp>
      <tp>
        <v>0.67444999999999999</v>
        <stp/>
        <stp>RHO</stp>
        <stp>.SPY151219C190</stp>
        <tr r="K507" s="1"/>
      </tp>
      <tp>
        <v>-0.44661000000000001</v>
        <stp/>
        <stp>RHO</stp>
        <stp>.SPY151219P190</stp>
        <tr r="V507" s="1"/>
      </tp>
      <tp>
        <v>0.67588000000000004</v>
        <stp/>
        <stp>RHO</stp>
        <stp>.SPY151219C191</stp>
        <tr r="K508" s="1"/>
      </tp>
      <tp>
        <v>-0.46231</v>
        <stp/>
        <stp>RHO</stp>
        <stp>.SPY151219P191</stp>
        <tr r="V508" s="1"/>
      </tp>
      <tp>
        <v>0.67657999999999996</v>
        <stp/>
        <stp>RHO</stp>
        <stp>.SPY151219C192</stp>
        <tr r="K509" s="1"/>
      </tp>
      <tp>
        <v>-0.47838999999999998</v>
        <stp/>
        <stp>RHO</stp>
        <stp>.SPY151219P192</stp>
        <tr r="V509" s="1"/>
      </tp>
      <tp>
        <v>0.67659999999999998</v>
        <stp/>
        <stp>RHO</stp>
        <stp>.SPY151219C193</stp>
        <tr r="K510" s="1"/>
      </tp>
      <tp>
        <v>-0.49476999999999999</v>
        <stp/>
        <stp>RHO</stp>
        <stp>.SPY151219P193</stp>
        <tr r="V510" s="1"/>
      </tp>
      <tp>
        <v>0.67591000000000001</v>
        <stp/>
        <stp>RHO</stp>
        <stp>.SPY151219C194</stp>
        <tr r="K511" s="1"/>
      </tp>
      <tp>
        <v>-0.51188999999999996</v>
        <stp/>
        <stp>RHO</stp>
        <stp>.SPY151219P194</stp>
        <tr r="V511" s="1"/>
      </tp>
      <tp>
        <v>0.67437999999999998</v>
        <stp/>
        <stp>RHO</stp>
        <stp>.SPY151219C195</stp>
        <tr r="K512" s="1"/>
      </tp>
      <tp>
        <v>-0.52932000000000001</v>
        <stp/>
        <stp>RHO</stp>
        <stp>.SPY151219P195</stp>
        <tr r="V512" s="1"/>
      </tp>
      <tp>
        <v>0.67213000000000001</v>
        <stp/>
        <stp>RHO</stp>
        <stp>.SPY151219C196</stp>
        <tr r="K513" s="1"/>
      </tp>
      <tp>
        <v>-0.54718999999999995</v>
        <stp/>
        <stp>RHO</stp>
        <stp>.SPY151219P196</stp>
        <tr r="V513" s="1"/>
      </tp>
      <tp>
        <v>0.66912000000000005</v>
        <stp/>
        <stp>RHO</stp>
        <stp>.SPY151219C197</stp>
        <tr r="K514" s="1"/>
      </tp>
      <tp>
        <v>-0.56569000000000003</v>
        <stp/>
        <stp>RHO</stp>
        <stp>.SPY151219P197</stp>
        <tr r="V514" s="1"/>
      </tp>
      <tp>
        <v>0.66532999999999998</v>
        <stp/>
        <stp>RHO</stp>
        <stp>.SPY151219C198</stp>
        <tr r="K515" s="1"/>
      </tp>
      <tp>
        <v>-0.58389999999999997</v>
        <stp/>
        <stp>RHO</stp>
        <stp>.SPY151219P198</stp>
        <tr r="V515" s="1"/>
      </tp>
      <tp>
        <v>0.66059999999999997</v>
        <stp/>
        <stp>RHO</stp>
        <stp>.SPY151219C199</stp>
        <tr r="K516" s="1"/>
      </tp>
      <tp>
        <v>-0.60412999999999994</v>
        <stp/>
        <stp>RHO</stp>
        <stp>.SPY151219P199</stp>
        <tr r="V516" s="1"/>
      </tp>
      <tp>
        <v>3.24</v>
        <stp/>
        <stp>ASK</stp>
        <stp>.SPY151231C223</stp>
        <tr r="A582" s="1"/>
      </tp>
      <tp>
        <v>20.49</v>
        <stp/>
        <stp>ASK</stp>
        <stp>.SPY151231P223</stp>
        <tr r="L582" s="1"/>
      </tp>
      <tp>
        <v>3.57</v>
        <stp/>
        <stp>ASK</stp>
        <stp>.SPY151231C222</stp>
        <tr r="A581" s="1"/>
      </tp>
      <tp>
        <v>19.82</v>
        <stp/>
        <stp>ASK</stp>
        <stp>.SPY151231P222</stp>
        <tr r="L581" s="1"/>
      </tp>
      <tp>
        <v>9.51</v>
        <stp/>
        <stp>ASK</stp>
        <stp>.SPY151219C209</stp>
        <tr r="A526" s="1"/>
      </tp>
      <tp>
        <v>3.93</v>
        <stp/>
        <stp>ASK</stp>
        <stp>.SPY151231C221</stp>
        <tr r="A580" s="1"/>
      </tp>
      <tp>
        <v>12.34</v>
        <stp/>
        <stp>ASK</stp>
        <stp>.SPY151219P209</stp>
        <tr r="L526" s="1"/>
      </tp>
      <tp>
        <v>19.16</v>
        <stp/>
        <stp>ASK</stp>
        <stp>.SPY151231P221</stp>
        <tr r="L580" s="1"/>
      </tp>
      <tp>
        <v>10.119999999999999</v>
        <stp/>
        <stp>ASK</stp>
        <stp>.SPY151219C208</stp>
        <tr r="A525" s="1"/>
      </tp>
      <tp>
        <v>4.22</v>
        <stp/>
        <stp>ASK</stp>
        <stp>.SPY151231C220</stp>
        <tr r="A579" s="1"/>
      </tp>
      <tp>
        <v>11.92</v>
        <stp/>
        <stp>ASK</stp>
        <stp>.SPY151219P208</stp>
        <tr r="L525" s="1"/>
      </tp>
      <tp>
        <v>18.53</v>
        <stp/>
        <stp>ASK</stp>
        <stp>.SPY151231P220</stp>
        <tr r="L579" s="1"/>
      </tp>
      <tp t="s">
        <v>N/A</v>
        <stp/>
        <stp>ASK</stp>
        <stp>.SPY151231C227</stp>
        <tr r="A586" s="1"/>
      </tp>
      <tp t="s">
        <v>N/A</v>
        <stp/>
        <stp>ASK</stp>
        <stp>.SPY151231P227</stp>
        <tr r="L586" s="1"/>
      </tp>
      <tp t="s">
        <v>N/A</v>
        <stp/>
        <stp>ASK</stp>
        <stp>.SPY151231C226</stp>
        <tr r="A585" s="1"/>
      </tp>
      <tp t="s">
        <v>N/A</v>
        <stp/>
        <stp>ASK</stp>
        <stp>.SPY151231P226</stp>
        <tr r="L585" s="1"/>
      </tp>
      <tp>
        <v>2.57</v>
        <stp/>
        <stp>ASK</stp>
        <stp>.SPY151231C225</stp>
        <tr r="A584" s="1"/>
      </tp>
      <tp>
        <v>21.91</v>
        <stp/>
        <stp>ASK</stp>
        <stp>.SPY151231P225</stp>
        <tr r="L584" s="1"/>
      </tp>
      <tp>
        <v>2.91</v>
        <stp/>
        <stp>ASK</stp>
        <stp>.SPY151231C224</stp>
        <tr r="A583" s="1"/>
      </tp>
      <tp>
        <v>21.19</v>
        <stp/>
        <stp>ASK</stp>
        <stp>.SPY151231P224</stp>
        <tr r="L583" s="1"/>
      </tp>
      <tp>
        <v>13.31</v>
        <stp/>
        <stp>ASK</stp>
        <stp>.SPY151219C203</stp>
        <tr r="A520" s="1"/>
      </tp>
      <tp>
        <v>10.01</v>
        <stp/>
        <stp>ASK</stp>
        <stp>.SPY151219P203</stp>
        <tr r="L520" s="1"/>
      </tp>
      <tp>
        <v>13.99</v>
        <stp/>
        <stp>ASK</stp>
        <stp>.SPY151219C202</stp>
        <tr r="A519" s="1"/>
      </tp>
      <tp>
        <v>9.67</v>
        <stp/>
        <stp>ASK</stp>
        <stp>.SPY151219P202</stp>
        <tr r="L519" s="1"/>
      </tp>
      <tp>
        <v>14.68</v>
        <stp/>
        <stp>ASK</stp>
        <stp>.SPY151219C201</stp>
        <tr r="A518" s="1"/>
      </tp>
      <tp t="s">
        <v>N/A</v>
        <stp/>
        <stp>ASK</stp>
        <stp>.SPY151231C229</stp>
        <tr r="A588" s="1"/>
      </tp>
      <tp>
        <v>9.34</v>
        <stp/>
        <stp>ASK</stp>
        <stp>.SPY151219P201</stp>
        <tr r="L518" s="1"/>
      </tp>
      <tp t="s">
        <v>N/A</v>
        <stp/>
        <stp>ASK</stp>
        <stp>.SPY151231P229</stp>
        <tr r="L588" s="1"/>
      </tp>
      <tp>
        <v>15.31</v>
        <stp/>
        <stp>ASK</stp>
        <stp>.SPY151219C200</stp>
        <tr r="A517" s="1"/>
      </tp>
      <tp t="s">
        <v>N/A</v>
        <stp/>
        <stp>ASK</stp>
        <stp>.SPY151231C228</stp>
        <tr r="A587" s="1"/>
      </tp>
      <tp>
        <v>9.01</v>
        <stp/>
        <stp>ASK</stp>
        <stp>.SPY151219P200</stp>
        <tr r="L517" s="1"/>
      </tp>
      <tp t="s">
        <v>N/A</v>
        <stp/>
        <stp>ASK</stp>
        <stp>.SPY151231P228</stp>
        <tr r="L587" s="1"/>
      </tp>
      <tp>
        <v>10.69</v>
        <stp/>
        <stp>ASK</stp>
        <stp>.SPY151219C207</stp>
        <tr r="A524" s="1"/>
      </tp>
      <tp>
        <v>11.52</v>
        <stp/>
        <stp>ASK</stp>
        <stp>.SPY151219P207</stp>
        <tr r="L524" s="1"/>
      </tp>
      <tp>
        <v>11.33</v>
        <stp/>
        <stp>ASK</stp>
        <stp>.SPY151219C206</stp>
        <tr r="A523" s="1"/>
      </tp>
      <tp>
        <v>11.12</v>
        <stp/>
        <stp>ASK</stp>
        <stp>.SPY151219P206</stp>
        <tr r="L523" s="1"/>
      </tp>
      <tp>
        <v>11.92</v>
        <stp/>
        <stp>ASK</stp>
        <stp>.SPY151219C205</stp>
        <tr r="A522" s="1"/>
      </tp>
      <tp>
        <v>10.73</v>
        <stp/>
        <stp>ASK</stp>
        <stp>.SPY151219P205</stp>
        <tr r="L522" s="1"/>
      </tp>
      <tp>
        <v>12.63</v>
        <stp/>
        <stp>ASK</stp>
        <stp>.SPY151219C204</stp>
        <tr r="A521" s="1"/>
      </tp>
      <tp>
        <v>10.37</v>
        <stp/>
        <stp>ASK</stp>
        <stp>.SPY151219P204</stp>
        <tr r="L521" s="1"/>
      </tp>
      <tp>
        <v>4.51</v>
        <stp/>
        <stp>BID</stp>
        <stp>.SPY151231C219</stp>
        <tr r="C578" s="1"/>
      </tp>
      <tp>
        <v>17.52</v>
        <stp/>
        <stp>BID</stp>
        <stp>.SPY151231P219</stp>
        <tr r="N578" s="1"/>
      </tp>
      <tp>
        <v>4.92</v>
        <stp/>
        <stp>BID</stp>
        <stp>.SPY151231C218</stp>
        <tr r="C577" s="1"/>
      </tp>
      <tp>
        <v>16.920000000000002</v>
        <stp/>
        <stp>BID</stp>
        <stp>.SPY151231P218</stp>
        <tr r="N577" s="1"/>
      </tp>
      <tp>
        <v>8.3699999999999992</v>
        <stp/>
        <stp>BID</stp>
        <stp>.SPY151231C211</stp>
        <tr r="C570" s="1"/>
      </tp>
      <tp>
        <v>13.18</v>
        <stp/>
        <stp>BID</stp>
        <stp>.SPY151231P211</stp>
        <tr r="N570" s="1"/>
      </tp>
      <tp>
        <v>8.94</v>
        <stp/>
        <stp>BID</stp>
        <stp>.SPY151231C210</stp>
        <tr r="C569" s="1"/>
      </tp>
      <tp>
        <v>12.89</v>
        <stp/>
        <stp>BID</stp>
        <stp>.SPY151231P210</stp>
        <tr r="N569" s="1"/>
      </tp>
      <tp>
        <v>7.3</v>
        <stp/>
        <stp>BID</stp>
        <stp>.SPY151231C213</stp>
        <tr r="C572" s="1"/>
      </tp>
      <tp>
        <v>14.15</v>
        <stp/>
        <stp>BID</stp>
        <stp>.SPY151231P213</stp>
        <tr r="N572" s="1"/>
      </tp>
      <tp>
        <v>7.83</v>
        <stp/>
        <stp>BID</stp>
        <stp>.SPY151231C212</stp>
        <tr r="C571" s="1"/>
      </tp>
      <tp>
        <v>13.8</v>
        <stp/>
        <stp>BID</stp>
        <stp>.SPY151231P212</stp>
        <tr r="N571" s="1"/>
      </tp>
      <tp>
        <v>6.29</v>
        <stp/>
        <stp>BID</stp>
        <stp>.SPY151231C215</stp>
        <tr r="C574" s="1"/>
      </tp>
      <tp>
        <v>15.17</v>
        <stp/>
        <stp>BID</stp>
        <stp>.SPY151231P215</stp>
        <tr r="N574" s="1"/>
      </tp>
      <tp>
        <v>6.78</v>
        <stp/>
        <stp>BID</stp>
        <stp>.SPY151231C214</stp>
        <tr r="C573" s="1"/>
      </tp>
      <tp>
        <v>14.69</v>
        <stp/>
        <stp>BID</stp>
        <stp>.SPY151231P214</stp>
        <tr r="N573" s="1"/>
      </tp>
      <tp>
        <v>5.36</v>
        <stp/>
        <stp>BID</stp>
        <stp>.SPY151231C217</stp>
        <tr r="C576" s="1"/>
      </tp>
      <tp>
        <v>16.34</v>
        <stp/>
        <stp>BID</stp>
        <stp>.SPY151231P217</stp>
        <tr r="N576" s="1"/>
      </tp>
      <tp>
        <v>5.82</v>
        <stp/>
        <stp>BID</stp>
        <stp>.SPY151231C216</stp>
        <tr r="C575" s="1"/>
      </tp>
      <tp>
        <v>15.78</v>
        <stp/>
        <stp>BID</stp>
        <stp>.SPY151231P216</stp>
        <tr r="N575" s="1"/>
      </tp>
      <tp>
        <v>4.45</v>
        <stp/>
        <stp>ASK</stp>
        <stp>.SPY151219C219</stp>
        <tr r="A536" s="1"/>
      </tp>
      <tp>
        <v>17.68</v>
        <stp/>
        <stp>ASK</stp>
        <stp>.SPY151219P219</stp>
        <tr r="L536" s="1"/>
      </tp>
      <tp>
        <v>4.87</v>
        <stp/>
        <stp>ASK</stp>
        <stp>.SPY151219C218</stp>
        <tr r="A535" s="1"/>
      </tp>
      <tp>
        <v>17.079999999999998</v>
        <stp/>
        <stp>ASK</stp>
        <stp>.SPY151219P218</stp>
        <tr r="L535" s="1"/>
      </tp>
      <tp>
        <v>7.25</v>
        <stp/>
        <stp>ASK</stp>
        <stp>.SPY151219C213</stp>
        <tr r="A530" s="1"/>
      </tp>
      <tp>
        <v>14.34</v>
        <stp/>
        <stp>ASK</stp>
        <stp>.SPY151219P213</stp>
        <tr r="L530" s="1"/>
      </tp>
      <tp>
        <v>7.78</v>
        <stp/>
        <stp>ASK</stp>
        <stp>.SPY151219C212</stp>
        <tr r="A529" s="1"/>
      </tp>
      <tp>
        <v>13.85</v>
        <stp/>
        <stp>ASK</stp>
        <stp>.SPY151219P212</stp>
        <tr r="L529" s="1"/>
      </tp>
      <tp>
        <v>8.33</v>
        <stp/>
        <stp>ASK</stp>
        <stp>.SPY151219C211</stp>
        <tr r="A528" s="1"/>
      </tp>
      <tp>
        <v>13.38</v>
        <stp/>
        <stp>ASK</stp>
        <stp>.SPY151219P211</stp>
        <tr r="L528" s="1"/>
      </tp>
      <tp>
        <v>8.86</v>
        <stp/>
        <stp>ASK</stp>
        <stp>.SPY151219C210</stp>
        <tr r="A527" s="1"/>
      </tp>
      <tp>
        <v>12.79</v>
        <stp/>
        <stp>ASK</stp>
        <stp>.SPY151219P210</stp>
        <tr r="L527" s="1"/>
      </tp>
      <tp>
        <v>5.31</v>
        <stp/>
        <stp>ASK</stp>
        <stp>.SPY151219C217</stp>
        <tr r="A534" s="1"/>
      </tp>
      <tp>
        <v>16.489999999999998</v>
        <stp/>
        <stp>ASK</stp>
        <stp>.SPY151219P217</stp>
        <tr r="L534" s="1"/>
      </tp>
      <tp>
        <v>5.76</v>
        <stp/>
        <stp>ASK</stp>
        <stp>.SPY151219C216</stp>
        <tr r="A533" s="1"/>
      </tp>
      <tp>
        <v>15.93</v>
        <stp/>
        <stp>ASK</stp>
        <stp>.SPY151219P216</stp>
        <tr r="L533" s="1"/>
      </tp>
      <tp>
        <v>6.22</v>
        <stp/>
        <stp>ASK</stp>
        <stp>.SPY151219C215</stp>
        <tr r="A532" s="1"/>
      </tp>
      <tp>
        <v>15.38</v>
        <stp/>
        <stp>ASK</stp>
        <stp>.SPY151219P215</stp>
        <tr r="L532" s="1"/>
      </tp>
      <tp>
        <v>6.73</v>
        <stp/>
        <stp>ASK</stp>
        <stp>.SPY151219C214</stp>
        <tr r="A531" s="1"/>
      </tp>
      <tp>
        <v>14.85</v>
        <stp/>
        <stp>ASK</stp>
        <stp>.SPY151219P214</stp>
        <tr r="L531" s="1"/>
      </tp>
      <tp>
        <v>3.58</v>
        <stp/>
        <stp>BID</stp>
        <stp>.SPY151219C221</stp>
        <tr r="C538" s="1"/>
      </tp>
      <tp>
        <v>9.52</v>
        <stp/>
        <stp>BID</stp>
        <stp>.SPY151231C209</stp>
        <tr r="C568" s="1"/>
      </tp>
      <tp>
        <v>18.59</v>
        <stp/>
        <stp>BID</stp>
        <stp>.SPY151219P221</stp>
        <tr r="N538" s="1"/>
      </tp>
      <tp>
        <v>12.45</v>
        <stp/>
        <stp>BID</stp>
        <stp>.SPY151231P209</stp>
        <tr r="N568" s="1"/>
      </tp>
      <tp>
        <v>3.94</v>
        <stp/>
        <stp>BID</stp>
        <stp>.SPY151219C220</stp>
        <tr r="C537" s="1"/>
      </tp>
      <tp>
        <v>10.1</v>
        <stp/>
        <stp>BID</stp>
        <stp>.SPY151231C208</stp>
        <tr r="C567" s="1"/>
      </tp>
      <tp>
        <v>17.87</v>
        <stp/>
        <stp>BID</stp>
        <stp>.SPY151219P220</stp>
        <tr r="N537" s="1"/>
      </tp>
      <tp>
        <v>12.03</v>
        <stp/>
        <stp>BID</stp>
        <stp>.SPY151231P208</stp>
        <tr r="N567" s="1"/>
      </tp>
      <tp>
        <v>2.9</v>
        <stp/>
        <stp>BID</stp>
        <stp>.SPY151219C223</stp>
        <tr r="C540" s="1"/>
      </tp>
      <tp>
        <v>19.940000000000001</v>
        <stp/>
        <stp>BID</stp>
        <stp>.SPY151219P223</stp>
        <tr r="N540" s="1"/>
      </tp>
      <tp>
        <v>3.22</v>
        <stp/>
        <stp>BID</stp>
        <stp>.SPY151219C222</stp>
        <tr r="C539" s="1"/>
      </tp>
      <tp>
        <v>19.260000000000002</v>
        <stp/>
        <stp>BID</stp>
        <stp>.SPY151219P222</stp>
        <tr r="N539" s="1"/>
      </tp>
      <tp>
        <v>2.2200000000000002</v>
        <stp/>
        <stp>BID</stp>
        <stp>.SPY151219C225</stp>
        <tr r="C542" s="1"/>
      </tp>
      <tp>
        <v>21.26</v>
        <stp/>
        <stp>BID</stp>
        <stp>.SPY151219P225</stp>
        <tr r="N542" s="1"/>
      </tp>
      <tp>
        <v>2.48</v>
        <stp/>
        <stp>BID</stp>
        <stp>.SPY151219C224</stp>
        <tr r="C541" s="1"/>
      </tp>
      <tp>
        <v>20.65</v>
        <stp/>
        <stp>BID</stp>
        <stp>.SPY151219P224</stp>
        <tr r="N541" s="1"/>
      </tp>
      <tp t="s">
        <v>N/A</v>
        <stp/>
        <stp>BID</stp>
        <stp>.SPY151219C227</stp>
        <tr r="C544" s="1"/>
      </tp>
      <tp t="s">
        <v>N/A</v>
        <stp/>
        <stp>BID</stp>
        <stp>.SPY151219P227</stp>
        <tr r="N544" s="1"/>
      </tp>
      <tp t="s">
        <v>N/A</v>
        <stp/>
        <stp>BID</stp>
        <stp>.SPY151219C226</stp>
        <tr r="C543" s="1"/>
      </tp>
      <tp t="s">
        <v>N/A</v>
        <stp/>
        <stp>BID</stp>
        <stp>.SPY151219P226</stp>
        <tr r="N543" s="1"/>
      </tp>
      <tp t="s">
        <v>N/A</v>
        <stp/>
        <stp>BID</stp>
        <stp>.SPY151219C229</stp>
        <tr r="C546" s="1"/>
      </tp>
      <tp>
        <v>14.63</v>
        <stp/>
        <stp>BID</stp>
        <stp>.SPY151231C201</stp>
        <tr r="C560" s="1"/>
      </tp>
      <tp t="s">
        <v>N/A</v>
        <stp/>
        <stp>BID</stp>
        <stp>.SPY151219P229</stp>
        <tr r="N546" s="1"/>
      </tp>
      <tp>
        <v>9.43</v>
        <stp/>
        <stp>BID</stp>
        <stp>.SPY151231P201</stp>
        <tr r="N560" s="1"/>
      </tp>
      <tp t="s">
        <v>N/A</v>
        <stp/>
        <stp>BID</stp>
        <stp>.SPY151219C228</stp>
        <tr r="C545" s="1"/>
      </tp>
      <tp>
        <v>15.32</v>
        <stp/>
        <stp>BID</stp>
        <stp>.SPY151231C200</stp>
        <tr r="C559" s="1"/>
      </tp>
      <tp t="s">
        <v>N/A</v>
        <stp/>
        <stp>BID</stp>
        <stp>.SPY151219P228</stp>
        <tr r="N545" s="1"/>
      </tp>
      <tp>
        <v>9.14</v>
        <stp/>
        <stp>BID</stp>
        <stp>.SPY151231P200</stp>
        <tr r="N559" s="1"/>
      </tp>
      <tp>
        <v>13.29</v>
        <stp/>
        <stp>BID</stp>
        <stp>.SPY151231C203</stp>
        <tr r="C562" s="1"/>
      </tp>
      <tp>
        <v>10.119999999999999</v>
        <stp/>
        <stp>BID</stp>
        <stp>.SPY151231P203</stp>
        <tr r="N562" s="1"/>
      </tp>
      <tp>
        <v>13.96</v>
        <stp/>
        <stp>BID</stp>
        <stp>.SPY151231C202</stp>
        <tr r="C561" s="1"/>
      </tp>
      <tp>
        <v>9.75</v>
        <stp/>
        <stp>BID</stp>
        <stp>.SPY151231P202</stp>
        <tr r="N561" s="1"/>
      </tp>
      <tp>
        <v>11.96</v>
        <stp/>
        <stp>BID</stp>
        <stp>.SPY151231C205</stp>
        <tr r="C564" s="1"/>
      </tp>
      <tp>
        <v>10.86</v>
        <stp/>
        <stp>BID</stp>
        <stp>.SPY151231P205</stp>
        <tr r="N564" s="1"/>
      </tp>
      <tp>
        <v>12.61</v>
        <stp/>
        <stp>BID</stp>
        <stp>.SPY151231C204</stp>
        <tr r="C563" s="1"/>
      </tp>
      <tp>
        <v>10.48</v>
        <stp/>
        <stp>BID</stp>
        <stp>.SPY151231P204</stp>
        <tr r="N563" s="1"/>
      </tp>
      <tp>
        <v>10.71</v>
        <stp/>
        <stp>BID</stp>
        <stp>.SPY151231C207</stp>
        <tr r="C566" s="1"/>
      </tp>
      <tp>
        <v>11.62</v>
        <stp/>
        <stp>BID</stp>
        <stp>.SPY151231P207</stp>
        <tr r="N566" s="1"/>
      </tp>
      <tp>
        <v>11.26</v>
        <stp/>
        <stp>BID</stp>
        <stp>.SPY151231C206</stp>
        <tr r="C565" s="1"/>
      </tp>
      <tp>
        <v>11.23</v>
        <stp/>
        <stp>BID</stp>
        <stp>.SPY151231P206</stp>
        <tr r="N565" s="1"/>
      </tp>
      <tp>
        <v>13.49</v>
        <stp/>
        <stp>ASK</stp>
        <stp>.SPY151231C203</stp>
        <tr r="A562" s="1"/>
      </tp>
      <tp>
        <v>10.28</v>
        <stp/>
        <stp>ASK</stp>
        <stp>.SPY151231P203</stp>
        <tr r="L562" s="1"/>
      </tp>
      <tp>
        <v>14.15</v>
        <stp/>
        <stp>ASK</stp>
        <stp>.SPY151231C202</stp>
        <tr r="A561" s="1"/>
      </tp>
      <tp>
        <v>9.93</v>
        <stp/>
        <stp>ASK</stp>
        <stp>.SPY151231P202</stp>
        <tr r="L561" s="1"/>
      </tp>
      <tp t="s">
        <v>N/A</v>
        <stp/>
        <stp>ASK</stp>
        <stp>.SPY151219C229</stp>
        <tr r="A546" s="1"/>
      </tp>
      <tp>
        <v>14.85</v>
        <stp/>
        <stp>ASK</stp>
        <stp>.SPY151231C201</stp>
        <tr r="A560" s="1"/>
      </tp>
      <tp t="s">
        <v>N/A</v>
        <stp/>
        <stp>ASK</stp>
        <stp>.SPY151219P229</stp>
        <tr r="L546" s="1"/>
      </tp>
      <tp>
        <v>9.61</v>
        <stp/>
        <stp>ASK</stp>
        <stp>.SPY151231P201</stp>
        <tr r="L560" s="1"/>
      </tp>
      <tp t="s">
        <v>N/A</v>
        <stp/>
        <stp>ASK</stp>
        <stp>.SPY151219C228</stp>
        <tr r="A545" s="1"/>
      </tp>
      <tp>
        <v>15.49</v>
        <stp/>
        <stp>ASK</stp>
        <stp>.SPY151231C200</stp>
        <tr r="A559" s="1"/>
      </tp>
      <tp t="s">
        <v>N/A</v>
        <stp/>
        <stp>ASK</stp>
        <stp>.SPY151219P228</stp>
        <tr r="L545" s="1"/>
      </tp>
      <tp>
        <v>9.2799999999999994</v>
        <stp/>
        <stp>ASK</stp>
        <stp>.SPY151231P200</stp>
        <tr r="L559" s="1"/>
      </tp>
      <tp>
        <v>10.87</v>
        <stp/>
        <stp>ASK</stp>
        <stp>.SPY151231C207</stp>
        <tr r="A566" s="1"/>
      </tp>
      <tp>
        <v>11.79</v>
        <stp/>
        <stp>ASK</stp>
        <stp>.SPY151231P207</stp>
        <tr r="L566" s="1"/>
      </tp>
      <tp>
        <v>11.5</v>
        <stp/>
        <stp>ASK</stp>
        <stp>.SPY151231C206</stp>
        <tr r="A565" s="1"/>
      </tp>
      <tp>
        <v>11.39</v>
        <stp/>
        <stp>ASK</stp>
        <stp>.SPY151231P206</stp>
        <tr r="L565" s="1"/>
      </tp>
      <tp>
        <v>12.11</v>
        <stp/>
        <stp>ASK</stp>
        <stp>.SPY151231C205</stp>
        <tr r="A564" s="1"/>
      </tp>
      <tp>
        <v>11.01</v>
        <stp/>
        <stp>ASK</stp>
        <stp>.SPY151231P205</stp>
        <tr r="L564" s="1"/>
      </tp>
      <tp>
        <v>12.82</v>
        <stp/>
        <stp>ASK</stp>
        <stp>.SPY151231C204</stp>
        <tr r="A563" s="1"/>
      </tp>
      <tp>
        <v>10.63</v>
        <stp/>
        <stp>ASK</stp>
        <stp>.SPY151231P204</stp>
        <tr r="L563" s="1"/>
      </tp>
      <tp>
        <v>3.01</v>
        <stp/>
        <stp>ASK</stp>
        <stp>.SPY151219C223</stp>
        <tr r="A540" s="1"/>
      </tp>
      <tp>
        <v>20.29</v>
        <stp/>
        <stp>ASK</stp>
        <stp>.SPY151219P223</stp>
        <tr r="L540" s="1"/>
      </tp>
      <tp>
        <v>3.37</v>
        <stp/>
        <stp>ASK</stp>
        <stp>.SPY151219C222</stp>
        <tr r="A539" s="1"/>
      </tp>
      <tp>
        <v>19.61</v>
        <stp/>
        <stp>ASK</stp>
        <stp>.SPY151219P222</stp>
        <tr r="L539" s="1"/>
      </tp>
      <tp>
        <v>3.74</v>
        <stp/>
        <stp>ASK</stp>
        <stp>.SPY151219C221</stp>
        <tr r="A538" s="1"/>
      </tp>
      <tp>
        <v>9.67</v>
        <stp/>
        <stp>ASK</stp>
        <stp>.SPY151231C209</stp>
        <tr r="A568" s="1"/>
      </tp>
      <tp>
        <v>18.940000000000001</v>
        <stp/>
        <stp>ASK</stp>
        <stp>.SPY151219P221</stp>
        <tr r="L538" s="1"/>
      </tp>
      <tp>
        <v>12.61</v>
        <stp/>
        <stp>ASK</stp>
        <stp>.SPY151231P209</stp>
        <tr r="L568" s="1"/>
      </tp>
      <tp>
        <v>4.05</v>
        <stp/>
        <stp>ASK</stp>
        <stp>.SPY151219C220</stp>
        <tr r="A537" s="1"/>
      </tp>
      <tp>
        <v>10.26</v>
        <stp/>
        <stp>ASK</stp>
        <stp>.SPY151231C208</stp>
        <tr r="A567" s="1"/>
      </tp>
      <tp>
        <v>18.309999999999999</v>
        <stp/>
        <stp>ASK</stp>
        <stp>.SPY151219P220</stp>
        <tr r="L537" s="1"/>
      </tp>
      <tp>
        <v>12.2</v>
        <stp/>
        <stp>ASK</stp>
        <stp>.SPY151231P208</stp>
        <tr r="L567" s="1"/>
      </tp>
      <tp t="s">
        <v>N/A</v>
        <stp/>
        <stp>ASK</stp>
        <stp>.SPY151219C227</stp>
        <tr r="A544" s="1"/>
      </tp>
      <tp t="s">
        <v>N/A</v>
        <stp/>
        <stp>ASK</stp>
        <stp>.SPY151219P227</stp>
        <tr r="L544" s="1"/>
      </tp>
      <tp t="s">
        <v>N/A</v>
        <stp/>
        <stp>ASK</stp>
        <stp>.SPY151219C226</stp>
        <tr r="A543" s="1"/>
      </tp>
      <tp t="s">
        <v>N/A</v>
        <stp/>
        <stp>ASK</stp>
        <stp>.SPY151219P226</stp>
        <tr r="L543" s="1"/>
      </tp>
      <tp>
        <v>2.4</v>
        <stp/>
        <stp>ASK</stp>
        <stp>.SPY151219C225</stp>
        <tr r="A542" s="1"/>
      </tp>
      <tp>
        <v>21.73</v>
        <stp/>
        <stp>ASK</stp>
        <stp>.SPY151219P225</stp>
        <tr r="L542" s="1"/>
      </tp>
      <tp>
        <v>2.7</v>
        <stp/>
        <stp>ASK</stp>
        <stp>.SPY151219C224</stp>
        <tr r="A541" s="1"/>
      </tp>
      <tp>
        <v>21</v>
        <stp/>
        <stp>ASK</stp>
        <stp>.SPY151219P224</stp>
        <tr r="L541" s="1"/>
      </tp>
      <tp>
        <v>8.19</v>
        <stp/>
        <stp>BID</stp>
        <stp>.SPY151219C211</stp>
        <tr r="C528" s="1"/>
      </tp>
      <tp>
        <v>12.97</v>
        <stp/>
        <stp>BID</stp>
        <stp>.SPY151219P211</stp>
        <tr r="N528" s="1"/>
      </tp>
      <tp>
        <v>8.75</v>
        <stp/>
        <stp>BID</stp>
        <stp>.SPY151219C210</stp>
        <tr r="C527" s="1"/>
      </tp>
      <tp>
        <v>12.65</v>
        <stp/>
        <stp>BID</stp>
        <stp>.SPY151219P210</stp>
        <tr r="N527" s="1"/>
      </tp>
      <tp>
        <v>7.11</v>
        <stp/>
        <stp>BID</stp>
        <stp>.SPY151219C213</stp>
        <tr r="C530" s="1"/>
      </tp>
      <tp>
        <v>13.97</v>
        <stp/>
        <stp>BID</stp>
        <stp>.SPY151219P213</stp>
        <tr r="N530" s="1"/>
      </tp>
      <tp>
        <v>7.64</v>
        <stp/>
        <stp>BID</stp>
        <stp>.SPY151219C212</stp>
        <tr r="C529" s="1"/>
      </tp>
      <tp>
        <v>13.42</v>
        <stp/>
        <stp>BID</stp>
        <stp>.SPY151219P212</stp>
        <tr r="N529" s="1"/>
      </tp>
      <tp>
        <v>6.11</v>
        <stp/>
        <stp>BID</stp>
        <stp>.SPY151219C215</stp>
        <tr r="C532" s="1"/>
      </tp>
      <tp>
        <v>15.01</v>
        <stp/>
        <stp>BID</stp>
        <stp>.SPY151219P215</stp>
        <tr r="N532" s="1"/>
      </tp>
      <tp>
        <v>6.6</v>
        <stp/>
        <stp>BID</stp>
        <stp>.SPY151219C214</stp>
        <tr r="C531" s="1"/>
      </tp>
      <tp>
        <v>14.48</v>
        <stp/>
        <stp>BID</stp>
        <stp>.SPY151219P214</stp>
        <tr r="N531" s="1"/>
      </tp>
      <tp>
        <v>5.18</v>
        <stp/>
        <stp>BID</stp>
        <stp>.SPY151219C217</stp>
        <tr r="C534" s="1"/>
      </tp>
      <tp>
        <v>16.12</v>
        <stp/>
        <stp>BID</stp>
        <stp>.SPY151219P217</stp>
        <tr r="N534" s="1"/>
      </tp>
      <tp>
        <v>5.64</v>
        <stp/>
        <stp>BID</stp>
        <stp>.SPY151219C216</stp>
        <tr r="C533" s="1"/>
      </tp>
      <tp>
        <v>15.56</v>
        <stp/>
        <stp>BID</stp>
        <stp>.SPY151219P216</stp>
        <tr r="N533" s="1"/>
      </tp>
      <tp>
        <v>4.34</v>
        <stp/>
        <stp>BID</stp>
        <stp>.SPY151219C219</stp>
        <tr r="C536" s="1"/>
      </tp>
      <tp>
        <v>17.32</v>
        <stp/>
        <stp>BID</stp>
        <stp>.SPY151219P219</stp>
        <tr r="N536" s="1"/>
      </tp>
      <tp>
        <v>4.75</v>
        <stp/>
        <stp>BID</stp>
        <stp>.SPY151219C218</stp>
        <tr r="C535" s="1"/>
      </tp>
      <tp>
        <v>16.72</v>
        <stp/>
        <stp>BID</stp>
        <stp>.SPY151219P218</stp>
        <tr r="N535" s="1"/>
      </tp>
      <tp>
        <v>7.45</v>
        <stp/>
        <stp>ASK</stp>
        <stp>.SPY151231C213</stp>
        <tr r="A572" s="1"/>
      </tp>
      <tp>
        <v>14.61</v>
        <stp/>
        <stp>ASK</stp>
        <stp>.SPY151231P213</stp>
        <tr r="L572" s="1"/>
      </tp>
      <tp>
        <v>8.0299999999999994</v>
        <stp/>
        <stp>ASK</stp>
        <stp>.SPY151231C212</stp>
        <tr r="A571" s="1"/>
      </tp>
      <tp>
        <v>14.12</v>
        <stp/>
        <stp>ASK</stp>
        <stp>.SPY151231P212</stp>
        <tr r="L571" s="1"/>
      </tp>
      <tp>
        <v>8.5299999999999994</v>
        <stp/>
        <stp>ASK</stp>
        <stp>.SPY151231C211</stp>
        <tr r="A570" s="1"/>
      </tp>
      <tp>
        <v>13.65</v>
        <stp/>
        <stp>ASK</stp>
        <stp>.SPY151231P211</stp>
        <tr r="L570" s="1"/>
      </tp>
      <tp>
        <v>9.08</v>
        <stp/>
        <stp>ASK</stp>
        <stp>.SPY151231C210</stp>
        <tr r="A569" s="1"/>
      </tp>
      <tp>
        <v>13.06</v>
        <stp/>
        <stp>ASK</stp>
        <stp>.SPY151231P210</stp>
        <tr r="L569" s="1"/>
      </tp>
      <tp>
        <v>5.55</v>
        <stp/>
        <stp>ASK</stp>
        <stp>.SPY151231C217</stp>
        <tr r="A576" s="1"/>
      </tp>
      <tp>
        <v>16.739999999999998</v>
        <stp/>
        <stp>ASK</stp>
        <stp>.SPY151231P217</stp>
        <tr r="L576" s="1"/>
      </tp>
      <tp>
        <v>5.97</v>
        <stp/>
        <stp>ASK</stp>
        <stp>.SPY151231C216</stp>
        <tr r="A575" s="1"/>
      </tp>
      <tp>
        <v>16.18</v>
        <stp/>
        <stp>ASK</stp>
        <stp>.SPY151231P216</stp>
        <tr r="L575" s="1"/>
      </tp>
      <tp>
        <v>6.52</v>
        <stp/>
        <stp>ASK</stp>
        <stp>.SPY151231C215</stp>
        <tr r="A574" s="1"/>
      </tp>
      <tp>
        <v>15.64</v>
        <stp/>
        <stp>ASK</stp>
        <stp>.SPY151231P215</stp>
        <tr r="L574" s="1"/>
      </tp>
      <tp>
        <v>6.94</v>
        <stp/>
        <stp>ASK</stp>
        <stp>.SPY151231C214</stp>
        <tr r="A573" s="1"/>
      </tp>
      <tp>
        <v>15.11</v>
        <stp/>
        <stp>ASK</stp>
        <stp>.SPY151231P214</stp>
        <tr r="L573" s="1"/>
      </tp>
      <tp>
        <v>4.6500000000000004</v>
        <stp/>
        <stp>ASK</stp>
        <stp>.SPY151231C219</stp>
        <tr r="A578" s="1"/>
      </tp>
      <tp>
        <v>17.91</v>
        <stp/>
        <stp>ASK</stp>
        <stp>.SPY151231P219</stp>
        <tr r="L578" s="1"/>
      </tp>
      <tp>
        <v>5.07</v>
        <stp/>
        <stp>ASK</stp>
        <stp>.SPY151231C218</stp>
        <tr r="A577" s="1"/>
      </tp>
      <tp>
        <v>17.32</v>
        <stp/>
        <stp>ASK</stp>
        <stp>.SPY151231P218</stp>
        <tr r="L577" s="1"/>
      </tp>
      <tp>
        <v>14.39</v>
        <stp/>
        <stp>BID</stp>
        <stp>.SPY151219C201</stp>
        <tr r="C518" s="1"/>
      </tp>
      <tp t="s">
        <v>N/A</v>
        <stp/>
        <stp>BID</stp>
        <stp>.SPY151231C229</stp>
        <tr r="C588" s="1"/>
      </tp>
      <tp>
        <v>9.2100000000000009</v>
        <stp/>
        <stp>BID</stp>
        <stp>.SPY151219P201</stp>
        <tr r="N518" s="1"/>
      </tp>
      <tp t="s">
        <v>N/A</v>
        <stp/>
        <stp>BID</stp>
        <stp>.SPY151231P229</stp>
        <tr r="N588" s="1"/>
      </tp>
      <tp>
        <v>15.18</v>
        <stp/>
        <stp>BID</stp>
        <stp>.SPY151219C200</stp>
        <tr r="C517" s="1"/>
      </tp>
      <tp t="s">
        <v>N/A</v>
        <stp/>
        <stp>BID</stp>
        <stp>.SPY151231C228</stp>
        <tr r="C587" s="1"/>
      </tp>
      <tp>
        <v>8.91</v>
        <stp/>
        <stp>BID</stp>
        <stp>.SPY151219P200</stp>
        <tr r="N517" s="1"/>
      </tp>
      <tp t="s">
        <v>N/A</v>
        <stp/>
        <stp>BID</stp>
        <stp>.SPY151231P228</stp>
        <tr r="N587" s="1"/>
      </tp>
      <tp>
        <v>13.11</v>
        <stp/>
        <stp>BID</stp>
        <stp>.SPY151219C203</stp>
        <tr r="C520" s="1"/>
      </tp>
      <tp>
        <v>9.89</v>
        <stp/>
        <stp>BID</stp>
        <stp>.SPY151219P203</stp>
        <tr r="N520" s="1"/>
      </tp>
      <tp>
        <v>13.78</v>
        <stp/>
        <stp>BID</stp>
        <stp>.SPY151219C202</stp>
        <tr r="C519" s="1"/>
      </tp>
      <tp>
        <v>9.5399999999999991</v>
        <stp/>
        <stp>BID</stp>
        <stp>.SPY151219P202</stp>
        <tr r="N519" s="1"/>
      </tp>
      <tp>
        <v>11.8</v>
        <stp/>
        <stp>BID</stp>
        <stp>.SPY151219C205</stp>
        <tr r="C522" s="1"/>
      </tp>
      <tp>
        <v>10.63</v>
        <stp/>
        <stp>BID</stp>
        <stp>.SPY151219P205</stp>
        <tr r="N522" s="1"/>
      </tp>
      <tp>
        <v>12.45</v>
        <stp/>
        <stp>BID</stp>
        <stp>.SPY151219C204</stp>
        <tr r="C521" s="1"/>
      </tp>
      <tp>
        <v>10.24</v>
        <stp/>
        <stp>BID</stp>
        <stp>.SPY151219P204</stp>
        <tr r="N521" s="1"/>
      </tp>
      <tp>
        <v>10.53</v>
        <stp/>
        <stp>BID</stp>
        <stp>.SPY151219C207</stp>
        <tr r="C524" s="1"/>
      </tp>
      <tp>
        <v>11.38</v>
        <stp/>
        <stp>BID</stp>
        <stp>.SPY151219P207</stp>
        <tr r="N524" s="1"/>
      </tp>
      <tp>
        <v>11.16</v>
        <stp/>
        <stp>BID</stp>
        <stp>.SPY151219C206</stp>
        <tr r="C523" s="1"/>
      </tp>
      <tp>
        <v>10.98</v>
        <stp/>
        <stp>BID</stp>
        <stp>.SPY151219P206</stp>
        <tr r="N523" s="1"/>
      </tp>
      <tp>
        <v>9.33</v>
        <stp/>
        <stp>BID</stp>
        <stp>.SPY151219C209</stp>
        <tr r="C526" s="1"/>
      </tp>
      <tp>
        <v>3.73</v>
        <stp/>
        <stp>BID</stp>
        <stp>.SPY151231C221</stp>
        <tr r="C580" s="1"/>
      </tp>
      <tp>
        <v>12.2</v>
        <stp/>
        <stp>BID</stp>
        <stp>.SPY151219P209</stp>
        <tr r="N526" s="1"/>
      </tp>
      <tp>
        <v>18.77</v>
        <stp/>
        <stp>BID</stp>
        <stp>.SPY151231P221</stp>
        <tr r="N580" s="1"/>
      </tp>
      <tp>
        <v>9.93</v>
        <stp/>
        <stp>BID</stp>
        <stp>.SPY151219C208</stp>
        <tr r="C525" s="1"/>
      </tp>
      <tp>
        <v>4.1100000000000003</v>
        <stp/>
        <stp>BID</stp>
        <stp>.SPY151231C220</stp>
        <tr r="C579" s="1"/>
      </tp>
      <tp>
        <v>11.78</v>
        <stp/>
        <stp>BID</stp>
        <stp>.SPY151219P208</stp>
        <tr r="N525" s="1"/>
      </tp>
      <tp>
        <v>18.14</v>
        <stp/>
        <stp>BID</stp>
        <stp>.SPY151231P220</stp>
        <tr r="N579" s="1"/>
      </tp>
      <tp>
        <v>3.04</v>
        <stp/>
        <stp>BID</stp>
        <stp>.SPY151231C223</stp>
        <tr r="C582" s="1"/>
      </tp>
      <tp>
        <v>20.100000000000001</v>
        <stp/>
        <stp>BID</stp>
        <stp>.SPY151231P223</stp>
        <tr r="N582" s="1"/>
      </tp>
      <tp>
        <v>3.37</v>
        <stp/>
        <stp>BID</stp>
        <stp>.SPY151231C222</stp>
        <tr r="C581" s="1"/>
      </tp>
      <tp>
        <v>19.43</v>
        <stp/>
        <stp>BID</stp>
        <stp>.SPY151231P222</stp>
        <tr r="N581" s="1"/>
      </tp>
      <tp>
        <v>2.44</v>
        <stp/>
        <stp>BID</stp>
        <stp>.SPY151231C225</stp>
        <tr r="C584" s="1"/>
      </tp>
      <tp>
        <v>21.54</v>
        <stp/>
        <stp>BID</stp>
        <stp>.SPY151231P225</stp>
        <tr r="N584" s="1"/>
      </tp>
      <tp>
        <v>2.72</v>
        <stp/>
        <stp>BID</stp>
        <stp>.SPY151231C224</stp>
        <tr r="C583" s="1"/>
      </tp>
      <tp>
        <v>20.72</v>
        <stp/>
        <stp>BID</stp>
        <stp>.SPY151231P224</stp>
        <tr r="N583" s="1"/>
      </tp>
      <tp t="s">
        <v>N/A</v>
        <stp/>
        <stp>BID</stp>
        <stp>.SPY151231C227</stp>
        <tr r="C586" s="1"/>
      </tp>
      <tp t="s">
        <v>N/A</v>
        <stp/>
        <stp>BID</stp>
        <stp>.SPY151231P227</stp>
        <tr r="N586" s="1"/>
      </tp>
      <tp t="s">
        <v>N/A</v>
        <stp/>
        <stp>BID</stp>
        <stp>.SPY151231C226</stp>
        <tr r="C585" s="1"/>
      </tp>
      <tp t="s">
        <v>N/A</v>
        <stp/>
        <stp>BID</stp>
        <stp>.SPY151231P226</stp>
        <tr r="N585" s="1"/>
      </tp>
      <tp t="s">
        <v>N/A</v>
        <stp/>
        <stp>ASK</stp>
        <stp>.SPY160115C194</stp>
        <tr r="A595" s="1"/>
      </tp>
      <tp t="s">
        <v>N/A</v>
        <stp/>
        <stp>ASK</stp>
        <stp>.SPY160115P194</stp>
        <tr r="L595" s="1"/>
      </tp>
      <tp>
        <v>19.34</v>
        <stp/>
        <stp>ASK</stp>
        <stp>.SPY160115C195</stp>
        <tr r="A596" s="1"/>
      </tp>
      <tp>
        <v>8.0500000000000007</v>
        <stp/>
        <stp>ASK</stp>
        <stp>.SPY160115P195</stp>
        <tr r="L596" s="1"/>
      </tp>
      <tp t="s">
        <v>N/A</v>
        <stp/>
        <stp>ASK</stp>
        <stp>.SPY160115C196</stp>
        <tr r="A597" s="1"/>
      </tp>
      <tp t="s">
        <v>N/A</v>
        <stp/>
        <stp>ASK</stp>
        <stp>.SPY160115P196</stp>
        <tr r="L597" s="1"/>
      </tp>
      <tp t="s">
        <v>N/A</v>
        <stp/>
        <stp>ASK</stp>
        <stp>.SPY160115C197</stp>
        <tr r="A598" s="1"/>
      </tp>
      <tp t="s">
        <v>N/A</v>
        <stp/>
        <stp>ASK</stp>
        <stp>.SPY160115P197</stp>
        <tr r="L598" s="1"/>
      </tp>
      <tp>
        <v>23.42</v>
        <stp/>
        <stp>ASK</stp>
        <stp>.SPY160115C190</stp>
        <tr r="A591" s="1"/>
      </tp>
      <tp>
        <v>6.81</v>
        <stp/>
        <stp>ASK</stp>
        <stp>.SPY160115P190</stp>
        <tr r="L591" s="1"/>
      </tp>
      <tp t="s">
        <v>N/A</v>
        <stp/>
        <stp>ASK</stp>
        <stp>.SPY160115C191</stp>
        <tr r="A592" s="1"/>
      </tp>
      <tp t="s">
        <v>N/A</v>
        <stp/>
        <stp>ASK</stp>
        <stp>.SPY160115P191</stp>
        <tr r="L592" s="1"/>
      </tp>
      <tp t="s">
        <v>N/A</v>
        <stp/>
        <stp>ASK</stp>
        <stp>.SPY160115C192</stp>
        <tr r="A593" s="1"/>
      </tp>
      <tp t="s">
        <v>N/A</v>
        <stp/>
        <stp>ASK</stp>
        <stp>.SPY160115P192</stp>
        <tr r="L593" s="1"/>
      </tp>
      <tp t="s">
        <v>N/A</v>
        <stp/>
        <stp>ASK</stp>
        <stp>.SPY160115C193</stp>
        <tr r="A594" s="1"/>
      </tp>
      <tp t="s">
        <v>N/A</v>
        <stp/>
        <stp>ASK</stp>
        <stp>.SPY160115P193</stp>
        <tr r="L594" s="1"/>
      </tp>
      <tp>
        <v>17.13</v>
        <stp/>
        <stp>ASK</stp>
        <stp>.SPY160115C198</stp>
        <tr r="A599" s="1"/>
      </tp>
      <tp>
        <v>8.92</v>
        <stp/>
        <stp>ASK</stp>
        <stp>.SPY160115P198</stp>
        <tr r="L599" s="1"/>
      </tp>
      <tp>
        <v>16.420000000000002</v>
        <stp/>
        <stp>ASK</stp>
        <stp>.SPY160115C199</stp>
        <tr r="A600" s="1"/>
      </tp>
      <tp>
        <v>9.2200000000000006</v>
        <stp/>
        <stp>ASK</stp>
        <stp>.SPY160115P199</stp>
        <tr r="L600" s="1"/>
      </tp>
      <tp>
        <v>16.89</v>
        <stp/>
        <stp>BID</stp>
        <stp>.SPY160115C198</stp>
        <tr r="C599" s="1"/>
      </tp>
      <tp>
        <v>8.7899999999999991</v>
        <stp/>
        <stp>BID</stp>
        <stp>.SPY160115P198</stp>
        <tr r="N599" s="1"/>
      </tp>
      <tp>
        <v>16.21</v>
        <stp/>
        <stp>BID</stp>
        <stp>.SPY160115C199</stp>
        <tr r="C600" s="1"/>
      </tp>
      <tp>
        <v>9.11</v>
        <stp/>
        <stp>BID</stp>
        <stp>.SPY160115P199</stp>
        <tr r="N600" s="1"/>
      </tp>
      <tp t="s">
        <v>N/A</v>
        <stp/>
        <stp>BID</stp>
        <stp>.SPY160115C196</stp>
        <tr r="C597" s="1"/>
      </tp>
      <tp t="s">
        <v>N/A</v>
        <stp/>
        <stp>BID</stp>
        <stp>.SPY160115P196</stp>
        <tr r="N597" s="1"/>
      </tp>
      <tp t="s">
        <v>N/A</v>
        <stp/>
        <stp>BID</stp>
        <stp>.SPY160115C197</stp>
        <tr r="C598" s="1"/>
      </tp>
      <tp t="s">
        <v>N/A</v>
        <stp/>
        <stp>BID</stp>
        <stp>.SPY160115P197</stp>
        <tr r="N598" s="1"/>
      </tp>
      <tp t="s">
        <v>N/A</v>
        <stp/>
        <stp>BID</stp>
        <stp>.SPY160115C194</stp>
        <tr r="C595" s="1"/>
      </tp>
      <tp t="s">
        <v>N/A</v>
        <stp/>
        <stp>BID</stp>
        <stp>.SPY160115P194</stp>
        <tr r="N595" s="1"/>
      </tp>
      <tp>
        <v>19.010000000000002</v>
        <stp/>
        <stp>BID</stp>
        <stp>.SPY160115C195</stp>
        <tr r="C596" s="1"/>
      </tp>
      <tp>
        <v>7.96</v>
        <stp/>
        <stp>BID</stp>
        <stp>.SPY160115P195</stp>
        <tr r="N596" s="1"/>
      </tp>
      <tp t="s">
        <v>N/A</v>
        <stp/>
        <stp>BID</stp>
        <stp>.SPY160115C192</stp>
        <tr r="C593" s="1"/>
      </tp>
      <tp t="s">
        <v>N/A</v>
        <stp/>
        <stp>BID</stp>
        <stp>.SPY160115P192</stp>
        <tr r="N593" s="1"/>
      </tp>
      <tp t="s">
        <v>N/A</v>
        <stp/>
        <stp>BID</stp>
        <stp>.SPY160115C193</stp>
        <tr r="C594" s="1"/>
      </tp>
      <tp t="s">
        <v>N/A</v>
        <stp/>
        <stp>BID</stp>
        <stp>.SPY160115P193</stp>
        <tr r="N594" s="1"/>
      </tp>
      <tp>
        <v>22.84</v>
        <stp/>
        <stp>BID</stp>
        <stp>.SPY160115C190</stp>
        <tr r="C591" s="1"/>
      </tp>
      <tp>
        <v>6.61</v>
        <stp/>
        <stp>BID</stp>
        <stp>.SPY160115P190</stp>
        <tr r="N591" s="1"/>
      </tp>
      <tp t="s">
        <v>N/A</v>
        <stp/>
        <stp>BID</stp>
        <stp>.SPY160115C191</stp>
        <tr r="C592" s="1"/>
      </tp>
      <tp t="s">
        <v>N/A</v>
        <stp/>
        <stp>BID</stp>
        <stp>.SPY160115P191</stp>
        <tr r="N592" s="1"/>
      </tp>
      <tp>
        <v>0.44018000000000002</v>
        <stp/>
        <stp>RHO</stp>
        <stp>.SPY151231C218</stp>
        <tr r="K577" s="1"/>
      </tp>
      <tp>
        <v>-1.12426</v>
        <stp/>
        <stp>RHO</stp>
        <stp>.SPY151231P218</stp>
        <tr r="V577" s="1"/>
      </tp>
      <tp>
        <v>0.42018</v>
        <stp/>
        <stp>RHO</stp>
        <stp>.SPY151231C219</stp>
        <tr r="K578" s="1"/>
      </tp>
      <tp>
        <v>-1.15387</v>
        <stp/>
        <stp>RHO</stp>
        <stp>.SPY151231P219</stp>
        <tr r="V578" s="1"/>
      </tp>
      <tp>
        <v>0.57867999999999997</v>
        <stp/>
        <stp>RHO</stp>
        <stp>.SPY151231C210</stp>
        <tr r="K569" s="1"/>
      </tp>
      <tp>
        <v>-0.89749999999999996</v>
        <stp/>
        <stp>RHO</stp>
        <stp>.SPY151231P210</stp>
        <tr r="V569" s="1"/>
      </tp>
      <tp>
        <v>0.56396000000000002</v>
        <stp/>
        <stp>RHO</stp>
        <stp>.SPY151231C211</stp>
        <tr r="K570" s="1"/>
      </tp>
      <tp>
        <v>-0.92456000000000005</v>
        <stp/>
        <stp>RHO</stp>
        <stp>.SPY151231P211</stp>
        <tr r="V570" s="1"/>
      </tp>
      <tp>
        <v>0.54869999999999997</v>
        <stp/>
        <stp>RHO</stp>
        <stp>.SPY151231C212</stp>
        <tr r="K571" s="1"/>
      </tp>
      <tp>
        <v>-0.95135999999999998</v>
        <stp/>
        <stp>RHO</stp>
        <stp>.SPY151231P212</stp>
        <tr r="V571" s="1"/>
      </tp>
      <tp>
        <v>0.53207000000000004</v>
        <stp/>
        <stp>RHO</stp>
        <stp>.SPY151231C213</stp>
        <tr r="K572" s="1"/>
      </tp>
      <tp>
        <v>-0.97990999999999995</v>
        <stp/>
        <stp>RHO</stp>
        <stp>.SPY151231P213</stp>
        <tr r="V572" s="1"/>
      </tp>
      <tp>
        <v>0.51502999999999999</v>
        <stp/>
        <stp>RHO</stp>
        <stp>.SPY151231C214</stp>
        <tr r="K573" s="1"/>
      </tp>
      <tp>
        <v>-1.00806</v>
        <stp/>
        <stp>RHO</stp>
        <stp>.SPY151231P214</stp>
        <tr r="V573" s="1"/>
      </tp>
      <tp>
        <v>0.49792999999999998</v>
        <stp/>
        <stp>RHO</stp>
        <stp>.SPY151231C215</stp>
        <tr r="K574" s="1"/>
      </tp>
      <tp>
        <v>-1.0370600000000001</v>
        <stp/>
        <stp>RHO</stp>
        <stp>.SPY151231P215</stp>
        <tr r="V574" s="1"/>
      </tp>
      <tp>
        <v>0.47892000000000001</v>
        <stp/>
        <stp>RHO</stp>
        <stp>.SPY151231C216</stp>
        <tr r="K575" s="1"/>
      </tp>
      <tp>
        <v>-1.0654699999999999</v>
        <stp/>
        <stp>RHO</stp>
        <stp>.SPY151231P216</stp>
        <tr r="V575" s="1"/>
      </tp>
      <tp>
        <v>0.46028000000000002</v>
        <stp/>
        <stp>RHO</stp>
        <stp>.SPY151231C217</stp>
        <tr r="K576" s="1"/>
      </tp>
      <tp>
        <v>-1.0947199999999999</v>
        <stp/>
        <stp>RHO</stp>
        <stp>.SPY151231P217</stp>
        <tr r="V576" s="1"/>
      </tp>
      <tp>
        <v>0.37796000000000002</v>
        <stp/>
        <stp>RHO</stp>
        <stp>.SPY151219C220</stp>
        <tr r="K537" s="1"/>
      </tp>
      <tp>
        <v>0.60565999999999998</v>
        <stp/>
        <stp>RHO</stp>
        <stp>.SPY151231C208</stp>
        <tr r="K567" s="1"/>
      </tp>
      <tp>
        <v>-1.1339900000000001</v>
        <stp/>
        <stp>RHO</stp>
        <stp>.SPY151219P220</stp>
        <tr r="V537" s="1"/>
      </tp>
      <tp>
        <v>-0.84516999999999998</v>
        <stp/>
        <stp>RHO</stp>
        <stp>.SPY151231P208</stp>
        <tr r="V567" s="1"/>
      </tp>
      <tp>
        <v>0.35875000000000001</v>
        <stp/>
        <stp>RHO</stp>
        <stp>.SPY151219C221</stp>
        <tr r="K538" s="1"/>
      </tp>
      <tp>
        <v>0.59260999999999997</v>
        <stp/>
        <stp>RHO</stp>
        <stp>.SPY151231C209</stp>
        <tr r="K568" s="1"/>
      </tp>
      <tp>
        <v>-1.16157</v>
        <stp/>
        <stp>RHO</stp>
        <stp>.SPY151219P221</stp>
        <tr r="V538" s="1"/>
      </tp>
      <tp>
        <v>-0.87107999999999997</v>
        <stp/>
        <stp>RHO</stp>
        <stp>.SPY151231P209</stp>
        <tr r="V568" s="1"/>
      </tp>
      <tp>
        <v>0.33765000000000001</v>
        <stp/>
        <stp>RHO</stp>
        <stp>.SPY151219C222</stp>
        <tr r="K539" s="1"/>
      </tp>
      <tp>
        <v>-1.1898</v>
        <stp/>
        <stp>RHO</stp>
        <stp>.SPY151219P222</stp>
        <tr r="V539" s="1"/>
      </tp>
      <tp>
        <v>0.31640000000000001</v>
        <stp/>
        <stp>RHO</stp>
        <stp>.SPY151219C223</stp>
        <tr r="K540" s="1"/>
      </tp>
      <tp>
        <v>-1.2181999999999999</v>
        <stp/>
        <stp>RHO</stp>
        <stp>.SPY151219P223</stp>
        <tr r="V540" s="1"/>
      </tp>
      <tp>
        <v>0.29292000000000001</v>
        <stp/>
        <stp>RHO</stp>
        <stp>.SPY151219C224</stp>
        <tr r="K541" s="1"/>
      </tp>
      <tp>
        <v>-1.24586</v>
        <stp/>
        <stp>RHO</stp>
        <stp>.SPY151219P224</stp>
        <tr r="V541" s="1"/>
      </tp>
      <tp>
        <v>0.27239000000000002</v>
        <stp/>
        <stp>RHO</stp>
        <stp>.SPY151219C225</stp>
        <tr r="K542" s="1"/>
      </tp>
      <tp>
        <v>-1.2761400000000001</v>
        <stp/>
        <stp>RHO</stp>
        <stp>.SPY151219P225</stp>
        <tr r="V542" s="1"/>
      </tp>
      <tp t="s">
        <v>N/A</v>
        <stp/>
        <stp>RHO</stp>
        <stp>.SPY151219C226</stp>
        <tr r="K543" s="1"/>
      </tp>
      <tp t="s">
        <v>N/A</v>
        <stp/>
        <stp>RHO</stp>
        <stp>.SPY151219P226</stp>
        <tr r="V543" s="1"/>
      </tp>
      <tp t="s">
        <v>N/A</v>
        <stp/>
        <stp>RHO</stp>
        <stp>.SPY151219C227</stp>
        <tr r="K544" s="1"/>
      </tp>
      <tp t="s">
        <v>N/A</v>
        <stp/>
        <stp>RHO</stp>
        <stp>.SPY151219P227</stp>
        <tr r="V544" s="1"/>
      </tp>
      <tp t="s">
        <v>N/A</v>
        <stp/>
        <stp>RHO</stp>
        <stp>.SPY151219C228</stp>
        <tr r="K545" s="1"/>
      </tp>
      <tp>
        <v>0.68018000000000001</v>
        <stp/>
        <stp>RHO</stp>
        <stp>.SPY151231C200</stp>
        <tr r="K559" s="1"/>
      </tp>
      <tp t="s">
        <v>N/A</v>
        <stp/>
        <stp>RHO</stp>
        <stp>.SPY151219P228</stp>
        <tr r="V545" s="1"/>
      </tp>
      <tp>
        <v>-0.65827999999999998</v>
        <stp/>
        <stp>RHO</stp>
        <stp>.SPY151231P200</stp>
        <tr r="V559" s="1"/>
      </tp>
      <tp t="s">
        <v>N/A</v>
        <stp/>
        <stp>RHO</stp>
        <stp>.SPY151219C229</stp>
        <tr r="K546" s="1"/>
      </tp>
      <tp>
        <v>0.67376999999999998</v>
        <stp/>
        <stp>RHO</stp>
        <stp>.SPY151231C201</stp>
        <tr r="K560" s="1"/>
      </tp>
      <tp t="s">
        <v>N/A</v>
        <stp/>
        <stp>RHO</stp>
        <stp>.SPY151219P229</stp>
        <tr r="V546" s="1"/>
      </tp>
      <tp>
        <v>-0.67949000000000004</v>
        <stp/>
        <stp>RHO</stp>
        <stp>.SPY151231P201</stp>
        <tr r="V560" s="1"/>
      </tp>
      <tp>
        <v>0.66659999999999997</v>
        <stp/>
        <stp>RHO</stp>
        <stp>.SPY151231C202</stp>
        <tr r="K561" s="1"/>
      </tp>
      <tp>
        <v>-0.70128000000000001</v>
        <stp/>
        <stp>RHO</stp>
        <stp>.SPY151231P202</stp>
        <tr r="V561" s="1"/>
      </tp>
      <tp>
        <v>0.65859000000000001</v>
        <stp/>
        <stp>RHO</stp>
        <stp>.SPY151231C203</stp>
        <tr r="K562" s="1"/>
      </tp>
      <tp>
        <v>-0.72397999999999996</v>
        <stp/>
        <stp>RHO</stp>
        <stp>.SPY151231P203</stp>
        <tr r="V562" s="1"/>
      </tp>
      <tp>
        <v>0.64975000000000005</v>
        <stp/>
        <stp>RHO</stp>
        <stp>.SPY151231C204</stp>
        <tr r="K563" s="1"/>
      </tp>
      <tp>
        <v>-0.74702999999999997</v>
        <stp/>
        <stp>RHO</stp>
        <stp>.SPY151231P204</stp>
        <tr r="V563" s="1"/>
      </tp>
      <tp>
        <v>0.64</v>
        <stp/>
        <stp>RHO</stp>
        <stp>.SPY151231C205</stp>
        <tr r="K564" s="1"/>
      </tp>
      <tp>
        <v>-0.77076999999999996</v>
        <stp/>
        <stp>RHO</stp>
        <stp>.SPY151231P205</stp>
        <tr r="V564" s="1"/>
      </tp>
      <tp>
        <v>0.62936000000000003</v>
        <stp/>
        <stp>RHO</stp>
        <stp>.SPY151231C206</stp>
        <tr r="K565" s="1"/>
      </tp>
      <tp>
        <v>-0.79498000000000002</v>
        <stp/>
        <stp>RHO</stp>
        <stp>.SPY151231P206</stp>
        <tr r="V565" s="1"/>
      </tp>
      <tp>
        <v>0.61797000000000002</v>
        <stp/>
        <stp>RHO</stp>
        <stp>.SPY151231C207</stp>
        <tr r="K566" s="1"/>
      </tp>
      <tp>
        <v>-0.81979000000000002</v>
        <stp/>
        <stp>RHO</stp>
        <stp>.SPY151231P207</stp>
        <tr r="V566" s="1"/>
      </tp>
      <tp>
        <v>0.55517000000000005</v>
        <stp/>
        <stp>RHO</stp>
        <stp>.SPY151219C210</stp>
        <tr r="K527" s="1"/>
      </tp>
      <tp>
        <v>-0.85611000000000004</v>
        <stp/>
        <stp>RHO</stp>
        <stp>.SPY151219P210</stp>
        <tr r="V527" s="1"/>
      </tp>
      <tp>
        <v>0.54073000000000004</v>
        <stp/>
        <stp>RHO</stp>
        <stp>.SPY151219C211</stp>
        <tr r="K528" s="1"/>
      </tp>
      <tp>
        <v>-0.88227999999999995</v>
        <stp/>
        <stp>RHO</stp>
        <stp>.SPY151219P211</stp>
        <tr r="V528" s="1"/>
      </tp>
      <tp>
        <v>0.52534000000000003</v>
        <stp/>
        <stp>RHO</stp>
        <stp>.SPY151219C212</stp>
        <tr r="K529" s="1"/>
      </tp>
      <tp>
        <v>-0.90903</v>
        <stp/>
        <stp>RHO</stp>
        <stp>.SPY151219P212</stp>
        <tr r="V529" s="1"/>
      </tp>
      <tp>
        <v>0.50914000000000004</v>
        <stp/>
        <stp>RHO</stp>
        <stp>.SPY151219C213</stp>
        <tr r="K530" s="1"/>
      </tp>
      <tp>
        <v>-0.93579999999999997</v>
        <stp/>
        <stp>RHO</stp>
        <stp>.SPY151219P213</stp>
        <tr r="V530" s="1"/>
      </tp>
      <tp>
        <v>0.49220999999999998</v>
        <stp/>
        <stp>RHO</stp>
        <stp>.SPY151219C214</stp>
        <tr r="K531" s="1"/>
      </tp>
      <tp>
        <v>-0.96321999999999997</v>
        <stp/>
        <stp>RHO</stp>
        <stp>.SPY151219P214</stp>
        <tr r="V531" s="1"/>
      </tp>
      <tp>
        <v>0.47455999999999998</v>
        <stp/>
        <stp>RHO</stp>
        <stp>.SPY151219C215</stp>
        <tr r="K532" s="1"/>
      </tp>
      <tp>
        <v>-0.99095</v>
        <stp/>
        <stp>RHO</stp>
        <stp>.SPY151219P215</stp>
        <tr r="V532" s="1"/>
      </tp>
      <tp>
        <v>0.45649000000000001</v>
        <stp/>
        <stp>RHO</stp>
        <stp>.SPY151219C216</stp>
        <tr r="K533" s="1"/>
      </tp>
      <tp>
        <v>-1.01894</v>
        <stp/>
        <stp>RHO</stp>
        <stp>.SPY151219P216</stp>
        <tr r="V533" s="1"/>
      </tp>
      <tp>
        <v>0.43764999999999998</v>
        <stp/>
        <stp>RHO</stp>
        <stp>.SPY151219C217</stp>
        <tr r="K534" s="1"/>
      </tp>
      <tp>
        <v>-1.04735</v>
        <stp/>
        <stp>RHO</stp>
        <stp>.SPY151219P217</stp>
        <tr r="V534" s="1"/>
      </tp>
      <tp>
        <v>0.41827999999999999</v>
        <stp/>
        <stp>RHO</stp>
        <stp>.SPY151219C218</stp>
        <tr r="K535" s="1"/>
      </tp>
      <tp>
        <v>-1.0756699999999999</v>
        <stp/>
        <stp>RHO</stp>
        <stp>.SPY151219P218</stp>
        <tr r="V535" s="1"/>
      </tp>
      <tp>
        <v>0.39839000000000002</v>
        <stp/>
        <stp>RHO</stp>
        <stp>.SPY151219C219</stp>
        <tr r="K536" s="1"/>
      </tp>
      <tp>
        <v>-1.10426</v>
        <stp/>
        <stp>RHO</stp>
        <stp>.SPY151219P219</stp>
        <tr r="V536" s="1"/>
      </tp>
      <tp>
        <v>0.65519000000000005</v>
        <stp/>
        <stp>RHO</stp>
        <stp>.SPY151219C200</stp>
        <tr r="K517" s="1"/>
      </tp>
      <tp t="s">
        <v>N/A</v>
        <stp/>
        <stp>RHO</stp>
        <stp>.SPY151231C228</stp>
        <tr r="K587" s="1"/>
      </tp>
      <tp>
        <v>-0.62424000000000002</v>
        <stp/>
        <stp>RHO</stp>
        <stp>.SPY151219P200</stp>
        <tr r="V517" s="1"/>
      </tp>
      <tp t="s">
        <v>N/A</v>
        <stp/>
        <stp>RHO</stp>
        <stp>.SPY151231P228</stp>
        <tr r="V587" s="1"/>
      </tp>
      <tp>
        <v>0.64898999999999996</v>
        <stp/>
        <stp>RHO</stp>
        <stp>.SPY151219C201</stp>
        <tr r="K518" s="1"/>
      </tp>
      <tp t="s">
        <v>N/A</v>
        <stp/>
        <stp>RHO</stp>
        <stp>.SPY151231C229</stp>
        <tr r="K588" s="1"/>
      </tp>
      <tp>
        <v>-0.64483000000000001</v>
        <stp/>
        <stp>RHO</stp>
        <stp>.SPY151219P201</stp>
        <tr r="V518" s="1"/>
      </tp>
      <tp t="s">
        <v>N/A</v>
        <stp/>
        <stp>RHO</stp>
        <stp>.SPY151231P229</stp>
        <tr r="V588" s="1"/>
      </tp>
      <tp>
        <v>0.64188999999999996</v>
        <stp/>
        <stp>RHO</stp>
        <stp>.SPY151219C202</stp>
        <tr r="K519" s="1"/>
      </tp>
      <tp>
        <v>-0.66603000000000001</v>
        <stp/>
        <stp>RHO</stp>
        <stp>.SPY151219P202</stp>
        <tr r="V519" s="1"/>
      </tp>
      <tp>
        <v>0.63402999999999998</v>
        <stp/>
        <stp>RHO</stp>
        <stp>.SPY151219C203</stp>
        <tr r="K520" s="1"/>
      </tp>
      <tp>
        <v>-0.68783000000000005</v>
        <stp/>
        <stp>RHO</stp>
        <stp>.SPY151219P203</stp>
        <tr r="V520" s="1"/>
      </tp>
      <tp>
        <v>0.62534999999999996</v>
        <stp/>
        <stp>RHO</stp>
        <stp>.SPY151219C204</stp>
        <tr r="K521" s="1"/>
      </tp>
      <tp>
        <v>-0.71021000000000001</v>
        <stp/>
        <stp>RHO</stp>
        <stp>.SPY151219P204</stp>
        <tr r="V521" s="1"/>
      </tp>
      <tp>
        <v>0.61577000000000004</v>
        <stp/>
        <stp>RHO</stp>
        <stp>.SPY151219C205</stp>
        <tr r="K522" s="1"/>
      </tp>
      <tp>
        <v>-0.73316999999999999</v>
        <stp/>
        <stp>RHO</stp>
        <stp>.SPY151219P205</stp>
        <tr r="V522" s="1"/>
      </tp>
      <tp>
        <v>0.60536000000000001</v>
        <stp/>
        <stp>RHO</stp>
        <stp>.SPY151219C206</stp>
        <tr r="K523" s="1"/>
      </tp>
      <tp>
        <v>-0.75661999999999996</v>
        <stp/>
        <stp>RHO</stp>
        <stp>.SPY151219P206</stp>
        <tr r="V523" s="1"/>
      </tp>
      <tp>
        <v>0.59408000000000005</v>
        <stp/>
        <stp>RHO</stp>
        <stp>.SPY151219C207</stp>
        <tr r="K524" s="1"/>
      </tp>
      <tp>
        <v>-0.78071000000000002</v>
        <stp/>
        <stp>RHO</stp>
        <stp>.SPY151219P207</stp>
        <tr r="V524" s="1"/>
      </tp>
      <tp>
        <v>0.58204</v>
        <stp/>
        <stp>RHO</stp>
        <stp>.SPY151219C208</stp>
        <tr r="K525" s="1"/>
      </tp>
      <tp>
        <v>0.39909</v>
        <stp/>
        <stp>RHO</stp>
        <stp>.SPY151231C220</stp>
        <tr r="K579" s="1"/>
      </tp>
      <tp>
        <v>-0.80532999999999999</v>
        <stp/>
        <stp>RHO</stp>
        <stp>.SPY151219P208</stp>
        <tr r="V525" s="1"/>
      </tp>
      <tp>
        <v>-1.1835</v>
        <stp/>
        <stp>RHO</stp>
        <stp>.SPY151231P220</stp>
        <tr r="V579" s="1"/>
      </tp>
      <tp>
        <v>0.56911</v>
        <stp/>
        <stp>RHO</stp>
        <stp>.SPY151219C209</stp>
        <tr r="K526" s="1"/>
      </tp>
      <tp>
        <v>0.37973000000000001</v>
        <stp/>
        <stp>RHO</stp>
        <stp>.SPY151231C221</stp>
        <tr r="K580" s="1"/>
      </tp>
      <tp>
        <v>-0.83048</v>
        <stp/>
        <stp>RHO</stp>
        <stp>.SPY151219P209</stp>
        <tr r="V526" s="1"/>
      </tp>
      <tp>
        <v>-1.2134499999999999</v>
        <stp/>
        <stp>RHO</stp>
        <stp>.SPY151231P221</stp>
        <tr r="V580" s="1"/>
      </tp>
      <tp>
        <v>0.35869000000000001</v>
        <stp/>
        <stp>RHO</stp>
        <stp>.SPY151231C222</stp>
        <tr r="K581" s="1"/>
      </tp>
      <tp>
        <v>-1.2429699999999999</v>
        <stp/>
        <stp>RHO</stp>
        <stp>.SPY151231P222</stp>
        <tr r="V581" s="1"/>
      </tp>
      <tp>
        <v>0.33787</v>
        <stp/>
        <stp>RHO</stp>
        <stp>.SPY151231C223</stp>
        <tr r="K582" s="1"/>
      </tp>
      <tp>
        <v>-1.2727200000000001</v>
        <stp/>
        <stp>RHO</stp>
        <stp>.SPY151231P223</stp>
        <tr r="V582" s="1"/>
      </tp>
      <tp>
        <v>0.31627</v>
        <stp/>
        <stp>RHO</stp>
        <stp>.SPY151231C224</stp>
        <tr r="K583" s="1"/>
      </tp>
      <tp>
        <v>-1.3037000000000001</v>
        <stp/>
        <stp>RHO</stp>
        <stp>.SPY151231P224</stp>
        <tr r="V583" s="1"/>
      </tp>
      <tp>
        <v>0.29437999999999998</v>
        <stp/>
        <stp>RHO</stp>
        <stp>.SPY151231C225</stp>
        <tr r="K584" s="1"/>
      </tp>
      <tp>
        <v>-1.3299300000000001</v>
        <stp/>
        <stp>RHO</stp>
        <stp>.SPY151231P225</stp>
        <tr r="V584" s="1"/>
      </tp>
      <tp t="s">
        <v>N/A</v>
        <stp/>
        <stp>RHO</stp>
        <stp>.SPY151231C226</stp>
        <tr r="K585" s="1"/>
      </tp>
      <tp t="s">
        <v>N/A</v>
        <stp/>
        <stp>RHO</stp>
        <stp>.SPY151231P226</stp>
        <tr r="V585" s="1"/>
      </tp>
      <tp t="s">
        <v>N/A</v>
        <stp/>
        <stp>RHO</stp>
        <stp>.SPY151231C227</stp>
        <tr r="K586" s="1"/>
      </tp>
      <tp t="s">
        <v>N/A</v>
        <stp/>
        <stp>RHO</stp>
        <stp>.SPY151231P227</stp>
        <tr r="V586" s="1"/>
      </tp>
      <tp>
        <v>0.71667000000000003</v>
        <stp/>
        <stp>RHO</stp>
        <stp>.SPY160115C199</stp>
        <tr r="K600" s="1"/>
      </tp>
      <tp>
        <v>-0.67893999999999999</v>
        <stp/>
        <stp>RHO</stp>
        <stp>.SPY160115P199</stp>
        <tr r="V600" s="1"/>
      </tp>
      <tp>
        <v>0.72157000000000004</v>
        <stp/>
        <stp>RHO</stp>
        <stp>.SPY160115C198</stp>
        <tr r="K599" s="1"/>
      </tp>
      <tp>
        <v>-0.65778999999999999</v>
        <stp/>
        <stp>RHO</stp>
        <stp>.SPY160115P198</stp>
        <tr r="V599" s="1"/>
      </tp>
      <tp t="s">
        <v>N/A</v>
        <stp/>
        <stp>RHO</stp>
        <stp>.SPY160115C197</stp>
        <tr r="K598" s="1"/>
      </tp>
      <tp t="s">
        <v>N/A</v>
        <stp/>
        <stp>RHO</stp>
        <stp>.SPY160115P197</stp>
        <tr r="V598" s="1"/>
      </tp>
      <tp t="s">
        <v>N/A</v>
        <stp/>
        <stp>RHO</stp>
        <stp>.SPY160115C196</stp>
        <tr r="K597" s="1"/>
      </tp>
      <tp t="s">
        <v>N/A</v>
        <stp/>
        <stp>RHO</stp>
        <stp>.SPY160115P196</stp>
        <tr r="V597" s="1"/>
      </tp>
      <tp>
        <v>0.73140000000000005</v>
        <stp/>
        <stp>RHO</stp>
        <stp>.SPY160115C195</stp>
        <tr r="K596" s="1"/>
      </tp>
      <tp>
        <v>-0.59777999999999998</v>
        <stp/>
        <stp>RHO</stp>
        <stp>.SPY160115P195</stp>
        <tr r="V596" s="1"/>
      </tp>
      <tp t="s">
        <v>N/A</v>
        <stp/>
        <stp>RHO</stp>
        <stp>.SPY160115C194</stp>
        <tr r="K595" s="1"/>
      </tp>
      <tp t="s">
        <v>N/A</v>
        <stp/>
        <stp>RHO</stp>
        <stp>.SPY160115P194</stp>
        <tr r="V595" s="1"/>
      </tp>
      <tp t="s">
        <v>N/A</v>
        <stp/>
        <stp>RHO</stp>
        <stp>.SPY160115C193</stp>
        <tr r="K594" s="1"/>
      </tp>
      <tp t="s">
        <v>N/A</v>
        <stp/>
        <stp>RHO</stp>
        <stp>.SPY160115P193</stp>
        <tr r="V594" s="1"/>
      </tp>
      <tp t="s">
        <v>N/A</v>
        <stp/>
        <stp>RHO</stp>
        <stp>.SPY160115C192</stp>
        <tr r="K593" s="1"/>
      </tp>
      <tp t="s">
        <v>N/A</v>
        <stp/>
        <stp>RHO</stp>
        <stp>.SPY160115P192</stp>
        <tr r="V593" s="1"/>
      </tp>
      <tp t="s">
        <v>N/A</v>
        <stp/>
        <stp>RHO</stp>
        <stp>.SPY160115C191</stp>
        <tr r="K592" s="1"/>
      </tp>
      <tp t="s">
        <v>N/A</v>
        <stp/>
        <stp>RHO</stp>
        <stp>.SPY160115P191</stp>
        <tr r="V592" s="1"/>
      </tp>
      <tp>
        <v>0.73251999999999995</v>
        <stp/>
        <stp>RHO</stp>
        <stp>.SPY160115C190</stp>
        <tr r="K591" s="1"/>
      </tp>
      <tp>
        <v>-0.50695999999999997</v>
        <stp/>
        <stp>RHO</stp>
        <stp>.SPY160115P190</stp>
        <tr r="V591" s="1"/>
      </tp>
      <tp>
        <v>10959</v>
        <stp/>
        <stp>OPEN_INT</stp>
        <stp>.SPY150918P198</stp>
        <tr r="Q431" s="1"/>
      </tp>
      <tp>
        <v>1971</v>
        <stp/>
        <stp>OPEN_INT</stp>
        <stp>.SPY150918C198</stp>
        <tr r="F431" s="1"/>
      </tp>
      <tp>
        <v>3112</v>
        <stp/>
        <stp>OPEN_INT</stp>
        <stp>.SPY150918P199</stp>
        <tr r="Q432" s="1"/>
      </tp>
      <tp>
        <v>3102</v>
        <stp/>
        <stp>OPEN_INT</stp>
        <stp>.SPY150918C199</stp>
        <tr r="F432" s="1"/>
      </tp>
      <tp>
        <v>5544</v>
        <stp/>
        <stp>OPEN_INT</stp>
        <stp>.SPY150918P194</stp>
        <tr r="Q427" s="1"/>
      </tp>
      <tp>
        <v>362</v>
        <stp/>
        <stp>OPEN_INT</stp>
        <stp>.SPY150918C194</stp>
        <tr r="F427" s="1"/>
      </tp>
      <tp>
        <v>24225</v>
        <stp/>
        <stp>OPEN_INT</stp>
        <stp>.SPY150918P195</stp>
        <tr r="Q428" s="1"/>
      </tp>
      <tp>
        <v>4536</v>
        <stp/>
        <stp>OPEN_INT</stp>
        <stp>.SPY150918C195</stp>
        <tr r="F428" s="1"/>
      </tp>
      <tp>
        <v>5258</v>
        <stp/>
        <stp>OPEN_INT</stp>
        <stp>.SPY150918P196</stp>
        <tr r="Q429" s="1"/>
      </tp>
      <tp>
        <v>2558</v>
        <stp/>
        <stp>OPEN_INT</stp>
        <stp>.SPY150918C196</stp>
        <tr r="F429" s="1"/>
      </tp>
      <tp>
        <v>2573</v>
        <stp/>
        <stp>OPEN_INT</stp>
        <stp>.SPY150918P197</stp>
        <tr r="Q430" s="1"/>
      </tp>
      <tp>
        <v>4402</v>
        <stp/>
        <stp>OPEN_INT</stp>
        <stp>.SPY150918C197</stp>
        <tr r="F430" s="1"/>
      </tp>
      <tp>
        <v>33292</v>
        <stp/>
        <stp>OPEN_INT</stp>
        <stp>.SPY150918P190</stp>
        <tr r="Q423" s="1"/>
      </tp>
      <tp>
        <v>2148</v>
        <stp/>
        <stp>OPEN_INT</stp>
        <stp>.SPY150918C190</stp>
        <tr r="F423" s="1"/>
      </tp>
      <tp>
        <v>4194</v>
        <stp/>
        <stp>OPEN_INT</stp>
        <stp>.SPY150918P191</stp>
        <tr r="Q424" s="1"/>
      </tp>
      <tp>
        <v>171</v>
        <stp/>
        <stp>OPEN_INT</stp>
        <stp>.SPY150918C191</stp>
        <tr r="F424" s="1"/>
      </tp>
      <tp>
        <v>5542</v>
        <stp/>
        <stp>OPEN_INT</stp>
        <stp>.SPY150918P192</stp>
        <tr r="Q425" s="1"/>
      </tp>
      <tp>
        <v>518</v>
        <stp/>
        <stp>OPEN_INT</stp>
        <stp>.SPY150918C192</stp>
        <tr r="F425" s="1"/>
      </tp>
      <tp>
        <v>3198</v>
        <stp/>
        <stp>OPEN_INT</stp>
        <stp>.SPY150918P193</stp>
        <tr r="Q426" s="1"/>
      </tp>
      <tp>
        <v>273</v>
        <stp/>
        <stp>OPEN_INT</stp>
        <stp>.SPY150918C193</stp>
        <tr r="F426" s="1"/>
      </tp>
      <tp>
        <v>366</v>
        <stp/>
        <stp>OPEN_INT</stp>
        <stp>.SPY150930P194</stp>
        <tr r="Q469" s="1"/>
      </tp>
      <tp>
        <v>195</v>
        <stp/>
        <stp>OPEN_INT</stp>
        <stp>.SPY150930C194</stp>
        <tr r="F469" s="1"/>
      </tp>
      <tp>
        <v>1121</v>
        <stp/>
        <stp>OPEN_INT</stp>
        <stp>.SPY150930P195</stp>
        <tr r="Q470" s="1"/>
      </tp>
      <tp>
        <v>166</v>
        <stp/>
        <stp>OPEN_INT</stp>
        <stp>.SPY150930C195</stp>
        <tr r="F470" s="1"/>
      </tp>
      <tp>
        <v>631</v>
        <stp/>
        <stp>OPEN_INT</stp>
        <stp>.SPY150930P196</stp>
        <tr r="Q471" s="1"/>
      </tp>
      <tp>
        <v>244</v>
        <stp/>
        <stp>OPEN_INT</stp>
        <stp>.SPY150930C196</stp>
        <tr r="F471" s="1"/>
      </tp>
      <tp>
        <v>481</v>
        <stp/>
        <stp>OPEN_INT</stp>
        <stp>.SPY150930P197</stp>
        <tr r="Q472" s="1"/>
      </tp>
      <tp>
        <v>76</v>
        <stp/>
        <stp>OPEN_INT</stp>
        <stp>.SPY150930C197</stp>
        <tr r="F472" s="1"/>
      </tp>
      <tp>
        <v>924</v>
        <stp/>
        <stp>OPEN_INT</stp>
        <stp>.SPY150930P190</stp>
        <tr r="Q465" s="1"/>
      </tp>
      <tp>
        <v>208</v>
        <stp/>
        <stp>OPEN_INT</stp>
        <stp>.SPY150930C190</stp>
        <tr r="F465" s="1"/>
      </tp>
      <tp>
        <v>808</v>
        <stp/>
        <stp>OPEN_INT</stp>
        <stp>.SPY150930P191</stp>
        <tr r="Q466" s="1"/>
      </tp>
      <tp>
        <v>97</v>
        <stp/>
        <stp>OPEN_INT</stp>
        <stp>.SPY150930C191</stp>
        <tr r="F466" s="1"/>
      </tp>
      <tp>
        <v>494</v>
        <stp/>
        <stp>OPEN_INT</stp>
        <stp>.SPY150930P192</stp>
        <tr r="Q467" s="1"/>
      </tp>
      <tp>
        <v>239</v>
        <stp/>
        <stp>OPEN_INT</stp>
        <stp>.SPY150930C192</stp>
        <tr r="F467" s="1"/>
      </tp>
      <tp>
        <v>753</v>
        <stp/>
        <stp>OPEN_INT</stp>
        <stp>.SPY150930P193</stp>
        <tr r="Q468" s="1"/>
      </tp>
      <tp>
        <v>297</v>
        <stp/>
        <stp>OPEN_INT</stp>
        <stp>.SPY150930C193</stp>
        <tr r="F468" s="1"/>
      </tp>
      <tp>
        <v>821</v>
        <stp/>
        <stp>OPEN_INT</stp>
        <stp>.SPY150930P198</stp>
        <tr r="Q473" s="1"/>
      </tp>
      <tp>
        <v>1502</v>
        <stp/>
        <stp>OPEN_INT</stp>
        <stp>.SPY150930C198</stp>
        <tr r="F473" s="1"/>
      </tp>
      <tp>
        <v>484</v>
        <stp/>
        <stp>OPEN_INT</stp>
        <stp>.SPY150930P199</stp>
        <tr r="Q474" s="1"/>
      </tp>
      <tp>
        <v>442</v>
        <stp/>
        <stp>OPEN_INT</stp>
        <stp>.SPY150930C199</stp>
        <tr r="F474" s="1"/>
      </tp>
      <tp>
        <v>6.25</v>
        <stp/>
        <stp>ASK</stp>
        <stp>.SPY150410C202</stp>
        <tr r="A15" s="1"/>
      </tp>
      <tp>
        <v>3.79</v>
        <stp/>
        <stp>ASK</stp>
        <stp>.SPY150417C205</stp>
        <tr r="A60" s="1"/>
      </tp>
      <tp>
        <v>0.03</v>
        <stp/>
        <stp>ASK</stp>
        <stp>.SPY150410P202</stp>
        <tr r="L15" s="1"/>
      </tp>
      <tp>
        <v>0.68</v>
        <stp/>
        <stp>ASK</stp>
        <stp>.SPY150417P205</stp>
        <tr r="L60" s="1"/>
      </tp>
      <tp>
        <v>5.22</v>
        <stp/>
        <stp>ASK</stp>
        <stp>.SPY150410C203</stp>
        <tr r="A16" s="1"/>
      </tp>
      <tp>
        <v>4.6399999999999997</v>
        <stp/>
        <stp>ASK</stp>
        <stp>.SPY150417C204</stp>
        <tr r="A59" s="1"/>
      </tp>
      <tp>
        <v>0.05</v>
        <stp/>
        <stp>ASK</stp>
        <stp>.SPY150410P203</stp>
        <tr r="L16" s="1"/>
      </tp>
      <tp>
        <v>0.52</v>
        <stp/>
        <stp>ASK</stp>
        <stp>.SPY150417P204</stp>
        <tr r="L59" s="1"/>
      </tp>
      <tp>
        <v>8.23</v>
        <stp/>
        <stp>ASK</stp>
        <stp>.SPY150410C200</stp>
        <tr r="A13" s="1"/>
      </tp>
      <tp>
        <v>2.31</v>
        <stp/>
        <stp>ASK</stp>
        <stp>.SPY150417C207</stp>
        <tr r="A62" s="1"/>
      </tp>
      <tp>
        <v>0.02</v>
        <stp/>
        <stp>ASK</stp>
        <stp>.SPY150410P200</stp>
        <tr r="L13" s="1"/>
      </tp>
      <tp>
        <v>1.2</v>
        <stp/>
        <stp>ASK</stp>
        <stp>.SPY150417P207</stp>
        <tr r="L62" s="1"/>
      </tp>
      <tp>
        <v>7.24</v>
        <stp/>
        <stp>ASK</stp>
        <stp>.SPY150410C201</stp>
        <tr r="A14" s="1"/>
      </tp>
      <tp>
        <v>3.03</v>
        <stp/>
        <stp>ASK</stp>
        <stp>.SPY150417C206</stp>
        <tr r="A61" s="1"/>
      </tp>
      <tp>
        <v>0.02</v>
        <stp/>
        <stp>ASK</stp>
        <stp>.SPY150410P201</stp>
        <tr r="L14" s="1"/>
      </tp>
      <tp>
        <v>0.91</v>
        <stp/>
        <stp>ASK</stp>
        <stp>.SPY150417P206</stp>
        <tr r="L61" s="1"/>
      </tp>
      <tp>
        <v>2.4</v>
        <stp/>
        <stp>ASK</stp>
        <stp>.SPY150410C206</stp>
        <tr r="A19" s="1"/>
      </tp>
      <tp>
        <v>7.36</v>
        <stp/>
        <stp>ASK</stp>
        <stp>.SPY150417C201</stp>
        <tr r="A56" s="1"/>
      </tp>
      <tp>
        <v>0.25</v>
        <stp/>
        <stp>ASK</stp>
        <stp>.SPY150410P206</stp>
        <tr r="L19" s="1"/>
      </tp>
      <tp>
        <v>0.21</v>
        <stp/>
        <stp>ASK</stp>
        <stp>.SPY150417P201</stp>
        <tr r="L56" s="1"/>
      </tp>
      <tp>
        <v>1.57</v>
        <stp/>
        <stp>ASK</stp>
        <stp>.SPY150410C207</stp>
        <tr r="A20" s="1"/>
      </tp>
      <tp>
        <v>8.31</v>
        <stp/>
        <stp>ASK</stp>
        <stp>.SPY150417C200</stp>
        <tr r="A55" s="1"/>
      </tp>
      <tp>
        <v>0.44</v>
        <stp/>
        <stp>ASK</stp>
        <stp>.SPY150410P207</stp>
        <tr r="L20" s="1"/>
      </tp>
      <tp>
        <v>0.15</v>
        <stp/>
        <stp>ASK</stp>
        <stp>.SPY150417P200</stp>
        <tr r="L55" s="1"/>
      </tp>
      <tp>
        <v>4.24</v>
        <stp/>
        <stp>ASK</stp>
        <stp>.SPY150410C204</stp>
        <tr r="A17" s="1"/>
      </tp>
      <tp>
        <v>5.51</v>
        <stp/>
        <stp>ASK</stp>
        <stp>.SPY150417C203</stp>
        <tr r="A58" s="1"/>
      </tp>
      <tp>
        <v>0.08</v>
        <stp/>
        <stp>ASK</stp>
        <stp>.SPY150410P204</stp>
        <tr r="L17" s="1"/>
      </tp>
      <tp>
        <v>0.38</v>
        <stp/>
        <stp>ASK</stp>
        <stp>.SPY150417P203</stp>
        <tr r="L58" s="1"/>
      </tp>
      <tp>
        <v>3.29</v>
        <stp/>
        <stp>ASK</stp>
        <stp>.SPY150410C205</stp>
        <tr r="A18" s="1"/>
      </tp>
      <tp>
        <v>6.43</v>
        <stp/>
        <stp>ASK</stp>
        <stp>.SPY150417C202</stp>
        <tr r="A57" s="1"/>
      </tp>
      <tp>
        <v>0.15</v>
        <stp/>
        <stp>ASK</stp>
        <stp>.SPY150410P205</stp>
        <tr r="L18" s="1"/>
      </tp>
      <tp>
        <v>0.28000000000000003</v>
        <stp/>
        <stp>ASK</stp>
        <stp>.SPY150417P202</stp>
        <tr r="L57" s="1"/>
      </tp>
      <tp>
        <v>0.84</v>
        <stp/>
        <stp>ASK</stp>
        <stp>.SPY150410C208</stp>
        <tr r="A21" s="1"/>
      </tp>
      <tp>
        <v>0.77</v>
        <stp/>
        <stp>ASK</stp>
        <stp>.SPY150410P208</stp>
        <tr r="L21" s="1"/>
      </tp>
      <tp>
        <v>0.34</v>
        <stp/>
        <stp>ASK</stp>
        <stp>.SPY150410C209</stp>
        <tr r="A22" s="1"/>
      </tp>
      <tp>
        <v>1.3</v>
        <stp/>
        <stp>ASK</stp>
        <stp>.SPY150410P209</stp>
        <tr r="L22" s="1"/>
      </tp>
      <tp>
        <v>1.1000000000000001</v>
        <stp/>
        <stp>ASK</stp>
        <stp>.SPY150417C209</stp>
        <tr r="A64" s="1"/>
      </tp>
      <tp>
        <v>2.04</v>
        <stp/>
        <stp>ASK</stp>
        <stp>.SPY150417P209</stp>
        <tr r="L64" s="1"/>
      </tp>
      <tp>
        <v>1.65</v>
        <stp/>
        <stp>ASK</stp>
        <stp>.SPY150417C208</stp>
        <tr r="A63" s="1"/>
      </tp>
      <tp>
        <v>1.56</v>
        <stp/>
        <stp>ASK</stp>
        <stp>.SPY150417P208</stp>
        <tr r="L63" s="1"/>
      </tp>
      <tp>
        <v>2.0699999999999998</v>
        <stp/>
        <stp>BID</stp>
        <stp>.SPY150424C208</stp>
        <tr r="C105" s="1"/>
      </tp>
      <tp>
        <v>1.98</v>
        <stp/>
        <stp>BID</stp>
        <stp>.SPY150424P208</stp>
        <tr r="N105" s="1"/>
      </tp>
      <tp>
        <v>1.5</v>
        <stp/>
        <stp>BID</stp>
        <stp>.SPY150424C209</stp>
        <tr r="C106" s="1"/>
      </tp>
      <tp>
        <v>2.38</v>
        <stp/>
        <stp>BID</stp>
        <stp>.SPY150424P209</stp>
        <tr r="N106" s="1"/>
      </tp>
      <tp>
        <v>4.87</v>
        <stp/>
        <stp>BID</stp>
        <stp>.SPY150424C204</stp>
        <tr r="C101" s="1"/>
      </tp>
      <tp>
        <v>0.86</v>
        <stp/>
        <stp>BID</stp>
        <stp>.SPY150424P204</stp>
        <tr r="N101" s="1"/>
      </tp>
      <tp>
        <v>4.09</v>
        <stp/>
        <stp>BID</stp>
        <stp>.SPY150424C205</stp>
        <tr r="C102" s="1"/>
      </tp>
      <tp>
        <v>1.06</v>
        <stp/>
        <stp>BID</stp>
        <stp>.SPY150424P205</stp>
        <tr r="N102" s="1"/>
      </tp>
      <tp>
        <v>3.4</v>
        <stp/>
        <stp>BID</stp>
        <stp>.SPY150424C206</stp>
        <tr r="C103" s="1"/>
      </tp>
      <tp>
        <v>1.31</v>
        <stp/>
        <stp>BID</stp>
        <stp>.SPY150424P206</stp>
        <tr r="N103" s="1"/>
      </tp>
      <tp>
        <v>2.7</v>
        <stp/>
        <stp>BID</stp>
        <stp>.SPY150424C207</stp>
        <tr r="C104" s="1"/>
      </tp>
      <tp>
        <v>1.61</v>
        <stp/>
        <stp>BID</stp>
        <stp>.SPY150424P207</stp>
        <tr r="N104" s="1"/>
      </tp>
      <tp>
        <v>8.32</v>
        <stp/>
        <stp>BID</stp>
        <stp>.SPY150424C200</stp>
        <tr r="C97" s="1"/>
      </tp>
      <tp>
        <v>0.35</v>
        <stp/>
        <stp>BID</stp>
        <stp>.SPY150424P200</stp>
        <tr r="N97" s="1"/>
      </tp>
      <tp>
        <v>7.42</v>
        <stp/>
        <stp>BID</stp>
        <stp>.SPY150424C201</stp>
        <tr r="C98" s="1"/>
      </tp>
      <tp>
        <v>0.44</v>
        <stp/>
        <stp>BID</stp>
        <stp>.SPY150424P201</stp>
        <tr r="N98" s="1"/>
      </tp>
      <tp>
        <v>6.54</v>
        <stp/>
        <stp>BID</stp>
        <stp>.SPY150424C202</stp>
        <tr r="C99" s="1"/>
      </tp>
      <tp>
        <v>0.55000000000000004</v>
        <stp/>
        <stp>BID</stp>
        <stp>.SPY150424P202</stp>
        <tr r="N99" s="1"/>
      </tp>
      <tp>
        <v>5.69</v>
        <stp/>
        <stp>BID</stp>
        <stp>.SPY150424C203</stp>
        <tr r="C100" s="1"/>
      </tp>
      <tp>
        <v>0.68</v>
        <stp/>
        <stp>BID</stp>
        <stp>.SPY150424P203</stp>
        <tr r="N100" s="1"/>
      </tp>
      <tp>
        <v>0.01</v>
        <stp/>
        <stp>ASK</stp>
        <stp>.SPY150410C212</stp>
        <tr r="A25" s="1"/>
      </tp>
      <tp>
        <v>0.03</v>
        <stp/>
        <stp>ASK</stp>
        <stp>.SPY150417C215</stp>
        <tr r="A70" s="1"/>
      </tp>
      <tp t="s">
        <v>N/A</v>
        <stp/>
        <stp>ASK</stp>
        <stp>.SPY150424C226</stp>
        <tr r="A123" s="1"/>
      </tp>
      <tp>
        <v>4.01</v>
        <stp/>
        <stp>ASK</stp>
        <stp>.SPY150410P212</stp>
        <tr r="L25" s="1"/>
      </tp>
      <tp>
        <v>7.03</v>
        <stp/>
        <stp>ASK</stp>
        <stp>.SPY150417P215</stp>
        <tr r="L70" s="1"/>
      </tp>
      <tp t="s">
        <v>N/A</v>
        <stp/>
        <stp>ASK</stp>
        <stp>.SPY150424P226</stp>
        <tr r="L123" s="1"/>
      </tp>
      <tp>
        <v>0.01</v>
        <stp/>
        <stp>ASK</stp>
        <stp>.SPY150410C213</stp>
        <tr r="A26" s="1"/>
      </tp>
      <tp>
        <v>0.04</v>
        <stp/>
        <stp>ASK</stp>
        <stp>.SPY150417C214</stp>
        <tr r="A69" s="1"/>
      </tp>
      <tp t="s">
        <v>N/A</v>
        <stp/>
        <stp>ASK</stp>
        <stp>.SPY150424C227</stp>
        <tr r="A124" s="1"/>
      </tp>
      <tp>
        <v>5.03</v>
        <stp/>
        <stp>ASK</stp>
        <stp>.SPY150410P213</stp>
        <tr r="L26" s="1"/>
      </tp>
      <tp>
        <v>6.05</v>
        <stp/>
        <stp>ASK</stp>
        <stp>.SPY150417P214</stp>
        <tr r="L69" s="1"/>
      </tp>
      <tp t="s">
        <v>N/A</v>
        <stp/>
        <stp>ASK</stp>
        <stp>.SPY150424P227</stp>
        <tr r="L124" s="1"/>
      </tp>
      <tp>
        <v>0.08</v>
        <stp/>
        <stp>ASK</stp>
        <stp>.SPY150410C210</stp>
        <tr r="A23" s="1"/>
      </tp>
      <tp>
        <v>0.02</v>
        <stp/>
        <stp>ASK</stp>
        <stp>.SPY150417C217</stp>
        <tr r="A72" s="1"/>
      </tp>
      <tp t="s">
        <v>N/A</v>
        <stp/>
        <stp>ASK</stp>
        <stp>.SPY150424C224</stp>
        <tr r="A121" s="1"/>
      </tp>
      <tp>
        <v>2.1</v>
        <stp/>
        <stp>ASK</stp>
        <stp>.SPY150410P210</stp>
        <tr r="L23" s="1"/>
      </tp>
      <tp>
        <v>9.0399999999999991</v>
        <stp/>
        <stp>ASK</stp>
        <stp>.SPY150417P217</stp>
        <tr r="L72" s="1"/>
      </tp>
      <tp t="s">
        <v>N/A</v>
        <stp/>
        <stp>ASK</stp>
        <stp>.SPY150424P224</stp>
        <tr r="L121" s="1"/>
      </tp>
      <tp>
        <v>0.03</v>
        <stp/>
        <stp>ASK</stp>
        <stp>.SPY150410C211</stp>
        <tr r="A24" s="1"/>
      </tp>
      <tp>
        <v>0.02</v>
        <stp/>
        <stp>ASK</stp>
        <stp>.SPY150417C216</stp>
        <tr r="A71" s="1"/>
      </tp>
      <tp>
        <v>0.01</v>
        <stp/>
        <stp>ASK</stp>
        <stp>.SPY150424C225</stp>
        <tr r="A122" s="1"/>
      </tp>
      <tp>
        <v>3.03</v>
        <stp/>
        <stp>ASK</stp>
        <stp>.SPY150410P211</stp>
        <tr r="L24" s="1"/>
      </tp>
      <tp>
        <v>8.0500000000000007</v>
        <stp/>
        <stp>ASK</stp>
        <stp>.SPY150417P216</stp>
        <tr r="L71" s="1"/>
      </tp>
      <tp>
        <v>17.04</v>
        <stp/>
        <stp>ASK</stp>
        <stp>.SPY150424P225</stp>
        <tr r="L122" s="1"/>
      </tp>
      <tp>
        <v>0.01</v>
        <stp/>
        <stp>ASK</stp>
        <stp>.SPY150410C216</stp>
        <tr r="A29" s="1"/>
      </tp>
      <tp>
        <v>0.35</v>
        <stp/>
        <stp>ASK</stp>
        <stp>.SPY150417C211</stp>
        <tr r="A66" s="1"/>
      </tp>
      <tp t="s">
        <v>N/A</v>
        <stp/>
        <stp>ASK</stp>
        <stp>.SPY150424C222</stp>
        <tr r="A119" s="1"/>
      </tp>
      <tp>
        <v>8.0299999999999994</v>
        <stp/>
        <stp>ASK</stp>
        <stp>.SPY150410P216</stp>
        <tr r="L29" s="1"/>
      </tp>
      <tp>
        <v>3.36</v>
        <stp/>
        <stp>ASK</stp>
        <stp>.SPY150417P211</stp>
        <tr r="L66" s="1"/>
      </tp>
      <tp t="s">
        <v>N/A</v>
        <stp/>
        <stp>ASK</stp>
        <stp>.SPY150424P222</stp>
        <tr r="L119" s="1"/>
      </tp>
      <tp>
        <v>0.01</v>
        <stp/>
        <stp>ASK</stp>
        <stp>.SPY150410C217</stp>
        <tr r="A30" s="1"/>
      </tp>
      <tp>
        <v>0.67</v>
        <stp/>
        <stp>ASK</stp>
        <stp>.SPY150417C210</stp>
        <tr r="A65" s="1"/>
      </tp>
      <tp t="s">
        <v>N/A</v>
        <stp/>
        <stp>ASK</stp>
        <stp>.SPY150424C223</stp>
        <tr r="A120" s="1"/>
      </tp>
      <tp>
        <v>9.07</v>
        <stp/>
        <stp>ASK</stp>
        <stp>.SPY150410P217</stp>
        <tr r="L30" s="1"/>
      </tp>
      <tp>
        <v>2.62</v>
        <stp/>
        <stp>ASK</stp>
        <stp>.SPY150417P210</stp>
        <tr r="L65" s="1"/>
      </tp>
      <tp t="s">
        <v>N/A</v>
        <stp/>
        <stp>ASK</stp>
        <stp>.SPY150424P223</stp>
        <tr r="L120" s="1"/>
      </tp>
      <tp>
        <v>0.01</v>
        <stp/>
        <stp>ASK</stp>
        <stp>.SPY150410C214</stp>
        <tr r="A27" s="1"/>
      </tp>
      <tp>
        <v>0.08</v>
        <stp/>
        <stp>ASK</stp>
        <stp>.SPY150417C213</stp>
        <tr r="A68" s="1"/>
      </tp>
      <tp>
        <v>0.02</v>
        <stp/>
        <stp>ASK</stp>
        <stp>.SPY150424C220</stp>
        <tr r="A117" s="1"/>
      </tp>
      <tp>
        <v>6.03</v>
        <stp/>
        <stp>ASK</stp>
        <stp>.SPY150410P214</stp>
        <tr r="L27" s="1"/>
      </tp>
      <tp>
        <v>5.09</v>
        <stp/>
        <stp>ASK</stp>
        <stp>.SPY150417P213</stp>
        <tr r="L68" s="1"/>
      </tp>
      <tp>
        <v>12.04</v>
        <stp/>
        <stp>ASK</stp>
        <stp>.SPY150424P220</stp>
        <tr r="L117" s="1"/>
      </tp>
      <tp>
        <v>0.01</v>
        <stp/>
        <stp>ASK</stp>
        <stp>.SPY150410C215</stp>
        <tr r="A28" s="1"/>
      </tp>
      <tp>
        <v>0.17</v>
        <stp/>
        <stp>ASK</stp>
        <stp>.SPY150417C212</stp>
        <tr r="A67" s="1"/>
      </tp>
      <tp t="s">
        <v>N/A</v>
        <stp/>
        <stp>ASK</stp>
        <stp>.SPY150424C221</stp>
        <tr r="A118" s="1"/>
      </tp>
      <tp>
        <v>7.03</v>
        <stp/>
        <stp>ASK</stp>
        <stp>.SPY150410P215</stp>
        <tr r="L28" s="1"/>
      </tp>
      <tp>
        <v>4.17</v>
        <stp/>
        <stp>ASK</stp>
        <stp>.SPY150417P212</stp>
        <tr r="L67" s="1"/>
      </tp>
      <tp t="s">
        <v>N/A</v>
        <stp/>
        <stp>ASK</stp>
        <stp>.SPY150424P221</stp>
        <tr r="L118" s="1"/>
      </tp>
      <tp>
        <v>0.01</v>
        <stp/>
        <stp>ASK</stp>
        <stp>.SPY150410C218</stp>
        <tr r="A31" s="1"/>
      </tp>
      <tp>
        <v>10.029999999999999</v>
        <stp/>
        <stp>ASK</stp>
        <stp>.SPY150410P218</stp>
        <tr r="L31" s="1"/>
      </tp>
      <tp>
        <v>0.01</v>
        <stp/>
        <stp>ASK</stp>
        <stp>.SPY150410C219</stp>
        <tr r="A32" s="1"/>
      </tp>
      <tp>
        <v>11.03</v>
        <stp/>
        <stp>ASK</stp>
        <stp>.SPY150410P219</stp>
        <tr r="L32" s="1"/>
      </tp>
      <tp>
        <v>0.01</v>
        <stp/>
        <stp>ASK</stp>
        <stp>.SPY150417C219</stp>
        <tr r="A74" s="1"/>
      </tp>
      <tp>
        <v>11.04</v>
        <stp/>
        <stp>ASK</stp>
        <stp>.SPY150417P219</stp>
        <tr r="L74" s="1"/>
      </tp>
      <tp>
        <v>0.01</v>
        <stp/>
        <stp>ASK</stp>
        <stp>.SPY150417C218</stp>
        <tr r="A73" s="1"/>
      </tp>
      <tp>
        <v>10.039999999999999</v>
        <stp/>
        <stp>ASK</stp>
        <stp>.SPY150417P218</stp>
        <tr r="L73" s="1"/>
      </tp>
      <tp t="s">
        <v>N/A</v>
        <stp/>
        <stp>ASK</stp>
        <stp>.SPY150424C228</stp>
        <tr r="A125" s="1"/>
      </tp>
      <tp t="s">
        <v>N/A</v>
        <stp/>
        <stp>ASK</stp>
        <stp>.SPY150424P228</stp>
        <tr r="L125" s="1"/>
      </tp>
      <tp t="s">
        <v>N/A</v>
        <stp/>
        <stp>ASK</stp>
        <stp>.SPY150424C229</stp>
        <tr r="A126" s="1"/>
      </tp>
      <tp t="s">
        <v>N/A</v>
        <stp/>
        <stp>ASK</stp>
        <stp>.SPY150424P229</stp>
        <tr r="L126" s="1"/>
      </tp>
      <tp t="s">
        <v>N/A</v>
        <stp/>
        <stp>BID</stp>
        <stp>.SPY150410C228</stp>
        <tr r="C41" s="1"/>
      </tp>
      <tp t="s">
        <v>N/A</v>
        <stp/>
        <stp>BID</stp>
        <stp>.SPY150410P228</stp>
        <tr r="N41" s="1"/>
      </tp>
      <tp t="s">
        <v>N/A</v>
        <stp/>
        <stp>BID</stp>
        <stp>.SPY150410C229</stp>
        <tr r="C42" s="1"/>
      </tp>
      <tp t="s">
        <v>N/A</v>
        <stp/>
        <stp>BID</stp>
        <stp>.SPY150410P229</stp>
        <tr r="N42" s="1"/>
      </tp>
      <tp>
        <v>0.01</v>
        <stp/>
        <stp>BID</stp>
        <stp>.SPY150424C218</stp>
        <tr r="C115" s="1"/>
      </tp>
      <tp>
        <v>9.7200000000000006</v>
        <stp/>
        <stp>BID</stp>
        <stp>.SPY150424P218</stp>
        <tr r="N115" s="1"/>
      </tp>
      <tp>
        <v>0.01</v>
        <stp/>
        <stp>BID</stp>
        <stp>.SPY150424C219</stp>
        <tr r="C116" s="1"/>
      </tp>
      <tp>
        <v>10.72</v>
        <stp/>
        <stp>BID</stp>
        <stp>.SPY150424P219</stp>
        <tr r="N116" s="1"/>
      </tp>
      <tp>
        <v>0</v>
        <stp/>
        <stp>BID</stp>
        <stp>.SPY150417C229</stp>
        <tr r="C84" s="1"/>
      </tp>
      <tp>
        <v>20.72</v>
        <stp/>
        <stp>BID</stp>
        <stp>.SPY150417P229</stp>
        <tr r="N84" s="1"/>
      </tp>
      <tp>
        <v>0</v>
        <stp/>
        <stp>BID</stp>
        <stp>.SPY150417C228</stp>
        <tr r="C83" s="1"/>
      </tp>
      <tp>
        <v>19.72</v>
        <stp/>
        <stp>BID</stp>
        <stp>.SPY150417P228</stp>
        <tr r="N83" s="1"/>
      </tp>
      <tp>
        <v>0</v>
        <stp/>
        <stp>BID</stp>
        <stp>.SPY150410C220</stp>
        <tr r="C33" s="1"/>
      </tp>
      <tp>
        <v>0</v>
        <stp/>
        <stp>BID</stp>
        <stp>.SPY150417C227</stp>
        <tr r="C82" s="1"/>
      </tp>
      <tp>
        <v>0.09</v>
        <stp/>
        <stp>BID</stp>
        <stp>.SPY150424C214</stp>
        <tr r="C111" s="1"/>
      </tp>
      <tp>
        <v>11.77</v>
        <stp/>
        <stp>BID</stp>
        <stp>.SPY150410P220</stp>
        <tr r="N33" s="1"/>
      </tp>
      <tp>
        <v>18.760000000000002</v>
        <stp/>
        <stp>BID</stp>
        <stp>.SPY150417P227</stp>
        <tr r="N82" s="1"/>
      </tp>
      <tp>
        <v>5.88</v>
        <stp/>
        <stp>BID</stp>
        <stp>.SPY150424P214</stp>
        <tr r="N111" s="1"/>
      </tp>
      <tp t="s">
        <v>N/A</v>
        <stp/>
        <stp>BID</stp>
        <stp>.SPY150410C221</stp>
        <tr r="C34" s="1"/>
      </tp>
      <tp>
        <v>0</v>
        <stp/>
        <stp>BID</stp>
        <stp>.SPY150417C226</stp>
        <tr r="C81" s="1"/>
      </tp>
      <tp>
        <v>0.05</v>
        <stp/>
        <stp>BID</stp>
        <stp>.SPY150424C215</stp>
        <tr r="C112" s="1"/>
      </tp>
      <tp t="s">
        <v>N/A</v>
        <stp/>
        <stp>BID</stp>
        <stp>.SPY150410P221</stp>
        <tr r="N34" s="1"/>
      </tp>
      <tp>
        <v>17.72</v>
        <stp/>
        <stp>BID</stp>
        <stp>.SPY150417P226</stp>
        <tr r="N81" s="1"/>
      </tp>
      <tp>
        <v>6.81</v>
        <stp/>
        <stp>BID</stp>
        <stp>.SPY150424P215</stp>
        <tr r="N112" s="1"/>
      </tp>
      <tp t="s">
        <v>N/A</v>
        <stp/>
        <stp>BID</stp>
        <stp>.SPY150410C222</stp>
        <tr r="C35" s="1"/>
      </tp>
      <tp>
        <v>0</v>
        <stp/>
        <stp>BID</stp>
        <stp>.SPY150417C225</stp>
        <tr r="C80" s="1"/>
      </tp>
      <tp>
        <v>0.03</v>
        <stp/>
        <stp>BID</stp>
        <stp>.SPY150424C216</stp>
        <tr r="C113" s="1"/>
      </tp>
      <tp t="s">
        <v>N/A</v>
        <stp/>
        <stp>BID</stp>
        <stp>.SPY150410P222</stp>
        <tr r="N35" s="1"/>
      </tp>
      <tp>
        <v>16.760000000000002</v>
        <stp/>
        <stp>BID</stp>
        <stp>.SPY150417P225</stp>
        <tr r="N80" s="1"/>
      </tp>
      <tp>
        <v>7.78</v>
        <stp/>
        <stp>BID</stp>
        <stp>.SPY150424P216</stp>
        <tr r="N113" s="1"/>
      </tp>
      <tp t="s">
        <v>N/A</v>
        <stp/>
        <stp>BID</stp>
        <stp>.SPY150410C223</stp>
        <tr r="C36" s="1"/>
      </tp>
      <tp>
        <v>0</v>
        <stp/>
        <stp>BID</stp>
        <stp>.SPY150417C224</stp>
        <tr r="C79" s="1"/>
      </tp>
      <tp>
        <v>0.02</v>
        <stp/>
        <stp>BID</stp>
        <stp>.SPY150424C217</stp>
        <tr r="C114" s="1"/>
      </tp>
      <tp t="s">
        <v>N/A</v>
        <stp/>
        <stp>BID</stp>
        <stp>.SPY150410P223</stp>
        <tr r="N36" s="1"/>
      </tp>
      <tp>
        <v>15.76</v>
        <stp/>
        <stp>BID</stp>
        <stp>.SPY150417P224</stp>
        <tr r="N79" s="1"/>
      </tp>
      <tp>
        <v>8.77</v>
        <stp/>
        <stp>BID</stp>
        <stp>.SPY150424P217</stp>
        <tr r="N114" s="1"/>
      </tp>
      <tp t="s">
        <v>N/A</v>
        <stp/>
        <stp>BID</stp>
        <stp>.SPY150410C224</stp>
        <tr r="C37" s="1"/>
      </tp>
      <tp>
        <v>0</v>
        <stp/>
        <stp>BID</stp>
        <stp>.SPY150417C223</stp>
        <tr r="C78" s="1"/>
      </tp>
      <tp>
        <v>1.01</v>
        <stp/>
        <stp>BID</stp>
        <stp>.SPY150424C210</stp>
        <tr r="C107" s="1"/>
      </tp>
      <tp t="s">
        <v>N/A</v>
        <stp/>
        <stp>BID</stp>
        <stp>.SPY150410P224</stp>
        <tr r="N37" s="1"/>
      </tp>
      <tp>
        <v>14.76</v>
        <stp/>
        <stp>BID</stp>
        <stp>.SPY150417P223</stp>
        <tr r="N78" s="1"/>
      </tp>
      <tp>
        <v>2.88</v>
        <stp/>
        <stp>BID</stp>
        <stp>.SPY150424P210</stp>
        <tr r="N107" s="1"/>
      </tp>
      <tp>
        <v>0</v>
        <stp/>
        <stp>BID</stp>
        <stp>.SPY150410C225</stp>
        <tr r="C38" s="1"/>
      </tp>
      <tp>
        <v>0</v>
        <stp/>
        <stp>BID</stp>
        <stp>.SPY150417C222</stp>
        <tr r="C77" s="1"/>
      </tp>
      <tp>
        <v>0.63</v>
        <stp/>
        <stp>BID</stp>
        <stp>.SPY150424C211</stp>
        <tr r="C108" s="1"/>
      </tp>
      <tp>
        <v>16.72</v>
        <stp/>
        <stp>BID</stp>
        <stp>.SPY150410P225</stp>
        <tr r="N38" s="1"/>
      </tp>
      <tp>
        <v>13.76</v>
        <stp/>
        <stp>BID</stp>
        <stp>.SPY150417P222</stp>
        <tr r="N77" s="1"/>
      </tp>
      <tp>
        <v>3.49</v>
        <stp/>
        <stp>BID</stp>
        <stp>.SPY150424P211</stp>
        <tr r="N108" s="1"/>
      </tp>
      <tp t="s">
        <v>N/A</v>
        <stp/>
        <stp>BID</stp>
        <stp>.SPY150410C226</stp>
        <tr r="C39" s="1"/>
      </tp>
      <tp>
        <v>0</v>
        <stp/>
        <stp>BID</stp>
        <stp>.SPY150417C221</stp>
        <tr r="C76" s="1"/>
      </tp>
      <tp>
        <v>0.36</v>
        <stp/>
        <stp>BID</stp>
        <stp>.SPY150424C212</stp>
        <tr r="C109" s="1"/>
      </tp>
      <tp t="s">
        <v>N/A</v>
        <stp/>
        <stp>BID</stp>
        <stp>.SPY150410P226</stp>
        <tr r="N39" s="1"/>
      </tp>
      <tp>
        <v>12.76</v>
        <stp/>
        <stp>BID</stp>
        <stp>.SPY150417P221</stp>
        <tr r="N76" s="1"/>
      </tp>
      <tp>
        <v>4.1900000000000004</v>
        <stp/>
        <stp>BID</stp>
        <stp>.SPY150424P212</stp>
        <tr r="N109" s="1"/>
      </tp>
      <tp t="s">
        <v>N/A</v>
        <stp/>
        <stp>BID</stp>
        <stp>.SPY150410C227</stp>
        <tr r="C40" s="1"/>
      </tp>
      <tp>
        <v>0.01</v>
        <stp/>
        <stp>BID</stp>
        <stp>.SPY150417C220</stp>
        <tr r="C75" s="1"/>
      </tp>
      <tp>
        <v>0.19</v>
        <stp/>
        <stp>BID</stp>
        <stp>.SPY150424C213</stp>
        <tr r="C110" s="1"/>
      </tp>
      <tp t="s">
        <v>N/A</v>
        <stp/>
        <stp>BID</stp>
        <stp>.SPY150410P227</stp>
        <tr r="N40" s="1"/>
      </tp>
      <tp>
        <v>11.76</v>
        <stp/>
        <stp>BID</stp>
        <stp>.SPY150417P220</stp>
        <tr r="N75" s="1"/>
      </tp>
      <tp>
        <v>4.99</v>
        <stp/>
        <stp>BID</stp>
        <stp>.SPY150424P213</stp>
        <tr r="N110" s="1"/>
      </tp>
      <tp t="s">
        <v>N/A</v>
        <stp/>
        <stp>ASK</stp>
        <stp>.SPY150410C222</stp>
        <tr r="A35" s="1"/>
      </tp>
      <tp>
        <v>0.01</v>
        <stp/>
        <stp>ASK</stp>
        <stp>.SPY150417C225</stp>
        <tr r="A80" s="1"/>
      </tp>
      <tp>
        <v>0.04</v>
        <stp/>
        <stp>ASK</stp>
        <stp>.SPY150424C216</stp>
        <tr r="A113" s="1"/>
      </tp>
      <tp t="s">
        <v>N/A</v>
        <stp/>
        <stp>ASK</stp>
        <stp>.SPY150410P222</stp>
        <tr r="L35" s="1"/>
      </tp>
      <tp>
        <v>17.07</v>
        <stp/>
        <stp>ASK</stp>
        <stp>.SPY150417P225</stp>
        <tr r="L80" s="1"/>
      </tp>
      <tp>
        <v>8.0399999999999991</v>
        <stp/>
        <stp>ASK</stp>
        <stp>.SPY150424P216</stp>
        <tr r="L113" s="1"/>
      </tp>
      <tp t="s">
        <v>N/A</v>
        <stp/>
        <stp>ASK</stp>
        <stp>.SPY150410C223</stp>
        <tr r="A36" s="1"/>
      </tp>
      <tp>
        <v>0.01</v>
        <stp/>
        <stp>ASK</stp>
        <stp>.SPY150417C224</stp>
        <tr r="A79" s="1"/>
      </tp>
      <tp>
        <v>0.03</v>
        <stp/>
        <stp>ASK</stp>
        <stp>.SPY150424C217</stp>
        <tr r="A114" s="1"/>
      </tp>
      <tp t="s">
        <v>N/A</v>
        <stp/>
        <stp>ASK</stp>
        <stp>.SPY150410P223</stp>
        <tr r="L36" s="1"/>
      </tp>
      <tp>
        <v>16.07</v>
        <stp/>
        <stp>ASK</stp>
        <stp>.SPY150417P224</stp>
        <tr r="L79" s="1"/>
      </tp>
      <tp>
        <v>9.0500000000000007</v>
        <stp/>
        <stp>ASK</stp>
        <stp>.SPY150424P217</stp>
        <tr r="L114" s="1"/>
      </tp>
      <tp>
        <v>0.01</v>
        <stp/>
        <stp>ASK</stp>
        <stp>.SPY150410C220</stp>
        <tr r="A33" s="1"/>
      </tp>
      <tp>
        <v>0.01</v>
        <stp/>
        <stp>ASK</stp>
        <stp>.SPY150417C227</stp>
        <tr r="A82" s="1"/>
      </tp>
      <tp>
        <v>0.11</v>
        <stp/>
        <stp>ASK</stp>
        <stp>.SPY150424C214</stp>
        <tr r="A111" s="1"/>
      </tp>
      <tp>
        <v>12.07</v>
        <stp/>
        <stp>ASK</stp>
        <stp>.SPY150410P220</stp>
        <tr r="L33" s="1"/>
      </tp>
      <tp>
        <v>19.07</v>
        <stp/>
        <stp>ASK</stp>
        <stp>.SPY150417P227</stp>
        <tr r="L82" s="1"/>
      </tp>
      <tp>
        <v>6.11</v>
        <stp/>
        <stp>ASK</stp>
        <stp>.SPY150424P214</stp>
        <tr r="L111" s="1"/>
      </tp>
      <tp t="s">
        <v>N/A</v>
        <stp/>
        <stp>ASK</stp>
        <stp>.SPY150410C221</stp>
        <tr r="A34" s="1"/>
      </tp>
      <tp>
        <v>0.01</v>
        <stp/>
        <stp>ASK</stp>
        <stp>.SPY150417C226</stp>
        <tr r="A81" s="1"/>
      </tp>
      <tp>
        <v>0.06</v>
        <stp/>
        <stp>ASK</stp>
        <stp>.SPY150424C215</stp>
        <tr r="A112" s="1"/>
      </tp>
      <tp t="s">
        <v>N/A</v>
        <stp/>
        <stp>ASK</stp>
        <stp>.SPY150410P221</stp>
        <tr r="L34" s="1"/>
      </tp>
      <tp>
        <v>18.04</v>
        <stp/>
        <stp>ASK</stp>
        <stp>.SPY150417P226</stp>
        <tr r="L81" s="1"/>
      </tp>
      <tp>
        <v>7.06</v>
        <stp/>
        <stp>ASK</stp>
        <stp>.SPY150424P215</stp>
        <tr r="L112" s="1"/>
      </tp>
      <tp t="s">
        <v>N/A</v>
        <stp/>
        <stp>ASK</stp>
        <stp>.SPY150410C226</stp>
        <tr r="A39" s="1"/>
      </tp>
      <tp>
        <v>0.01</v>
        <stp/>
        <stp>ASK</stp>
        <stp>.SPY150417C221</stp>
        <tr r="A76" s="1"/>
      </tp>
      <tp>
        <v>0.38</v>
        <stp/>
        <stp>ASK</stp>
        <stp>.SPY150424C212</stp>
        <tr r="A109" s="1"/>
      </tp>
      <tp t="s">
        <v>N/A</v>
        <stp/>
        <stp>ASK</stp>
        <stp>.SPY150410P226</stp>
        <tr r="L39" s="1"/>
      </tp>
      <tp>
        <v>13.07</v>
        <stp/>
        <stp>ASK</stp>
        <stp>.SPY150417P221</stp>
        <tr r="L76" s="1"/>
      </tp>
      <tp>
        <v>4.37</v>
        <stp/>
        <stp>ASK</stp>
        <stp>.SPY150424P212</stp>
        <tr r="L109" s="1"/>
      </tp>
      <tp t="s">
        <v>N/A</v>
        <stp/>
        <stp>ASK</stp>
        <stp>.SPY150410C227</stp>
        <tr r="A40" s="1"/>
      </tp>
      <tp>
        <v>0.02</v>
        <stp/>
        <stp>ASK</stp>
        <stp>.SPY150417C220</stp>
        <tr r="A75" s="1"/>
      </tp>
      <tp>
        <v>0.2</v>
        <stp/>
        <stp>ASK</stp>
        <stp>.SPY150424C213</stp>
        <tr r="A110" s="1"/>
      </tp>
      <tp t="s">
        <v>N/A</v>
        <stp/>
        <stp>ASK</stp>
        <stp>.SPY150410P227</stp>
        <tr r="L40" s="1"/>
      </tp>
      <tp>
        <v>12.07</v>
        <stp/>
        <stp>ASK</stp>
        <stp>.SPY150417P220</stp>
        <tr r="L75" s="1"/>
      </tp>
      <tp>
        <v>5.2</v>
        <stp/>
        <stp>ASK</stp>
        <stp>.SPY150424P213</stp>
        <tr r="L110" s="1"/>
      </tp>
      <tp t="s">
        <v>N/A</v>
        <stp/>
        <stp>ASK</stp>
        <stp>.SPY150410C224</stp>
        <tr r="A37" s="1"/>
      </tp>
      <tp>
        <v>0.01</v>
        <stp/>
        <stp>ASK</stp>
        <stp>.SPY150417C223</stp>
        <tr r="A78" s="1"/>
      </tp>
      <tp>
        <v>1.06</v>
        <stp/>
        <stp>ASK</stp>
        <stp>.SPY150424C210</stp>
        <tr r="A107" s="1"/>
      </tp>
      <tp t="s">
        <v>N/A</v>
        <stp/>
        <stp>ASK</stp>
        <stp>.SPY150410P224</stp>
        <tr r="L37" s="1"/>
      </tp>
      <tp>
        <v>15.07</v>
        <stp/>
        <stp>ASK</stp>
        <stp>.SPY150417P223</stp>
        <tr r="L78" s="1"/>
      </tp>
      <tp>
        <v>3.03</v>
        <stp/>
        <stp>ASK</stp>
        <stp>.SPY150424P210</stp>
        <tr r="L107" s="1"/>
      </tp>
      <tp>
        <v>0.01</v>
        <stp/>
        <stp>ASK</stp>
        <stp>.SPY150410C225</stp>
        <tr r="A38" s="1"/>
      </tp>
      <tp>
        <v>0.01</v>
        <stp/>
        <stp>ASK</stp>
        <stp>.SPY150417C222</stp>
        <tr r="A77" s="1"/>
      </tp>
      <tp>
        <v>0.66</v>
        <stp/>
        <stp>ASK</stp>
        <stp>.SPY150424C211</stp>
        <tr r="A108" s="1"/>
      </tp>
      <tp>
        <v>17.03</v>
        <stp/>
        <stp>ASK</stp>
        <stp>.SPY150410P225</stp>
        <tr r="L38" s="1"/>
      </tp>
      <tp>
        <v>14.07</v>
        <stp/>
        <stp>ASK</stp>
        <stp>.SPY150417P222</stp>
        <tr r="L77" s="1"/>
      </tp>
      <tp>
        <v>3.65</v>
        <stp/>
        <stp>ASK</stp>
        <stp>.SPY150424P211</stp>
        <tr r="L108" s="1"/>
      </tp>
      <tp t="s">
        <v>N/A</v>
        <stp/>
        <stp>ASK</stp>
        <stp>.SPY150410C228</stp>
        <tr r="A41" s="1"/>
      </tp>
      <tp t="s">
        <v>N/A</v>
        <stp/>
        <stp>ASK</stp>
        <stp>.SPY150410P228</stp>
        <tr r="L41" s="1"/>
      </tp>
      <tp t="s">
        <v>N/A</v>
        <stp/>
        <stp>ASK</stp>
        <stp>.SPY150410C229</stp>
        <tr r="A42" s="1"/>
      </tp>
      <tp t="s">
        <v>N/A</v>
        <stp/>
        <stp>ASK</stp>
        <stp>.SPY150410P229</stp>
        <tr r="L42" s="1"/>
      </tp>
      <tp>
        <v>0.01</v>
        <stp/>
        <stp>ASK</stp>
        <stp>.SPY150417C229</stp>
        <tr r="A84" s="1"/>
      </tp>
      <tp>
        <v>21.04</v>
        <stp/>
        <stp>ASK</stp>
        <stp>.SPY150417P229</stp>
        <tr r="L84" s="1"/>
      </tp>
      <tp>
        <v>0.01</v>
        <stp/>
        <stp>ASK</stp>
        <stp>.SPY150417C228</stp>
        <tr r="A83" s="1"/>
      </tp>
      <tp>
        <v>20.04</v>
        <stp/>
        <stp>ASK</stp>
        <stp>.SPY150417P228</stp>
        <tr r="L83" s="1"/>
      </tp>
      <tp>
        <v>0.02</v>
        <stp/>
        <stp>ASK</stp>
        <stp>.SPY150424C218</stp>
        <tr r="A115" s="1"/>
      </tp>
      <tp>
        <v>10.050000000000001</v>
        <stp/>
        <stp>ASK</stp>
        <stp>.SPY150424P218</stp>
        <tr r="L115" s="1"/>
      </tp>
      <tp>
        <v>0.02</v>
        <stp/>
        <stp>ASK</stp>
        <stp>.SPY150424C219</stp>
        <tr r="A116" s="1"/>
      </tp>
      <tp>
        <v>11.04</v>
        <stp/>
        <stp>ASK</stp>
        <stp>.SPY150424P219</stp>
        <tr r="L116" s="1"/>
      </tp>
      <tp>
        <v>0</v>
        <stp/>
        <stp>BID</stp>
        <stp>.SPY150410C218</stp>
        <tr r="C31" s="1"/>
      </tp>
      <tp>
        <v>9.7200000000000006</v>
        <stp/>
        <stp>BID</stp>
        <stp>.SPY150410P218</stp>
        <tr r="N31" s="1"/>
      </tp>
      <tp>
        <v>0</v>
        <stp/>
        <stp>BID</stp>
        <stp>.SPY150410C219</stp>
        <tr r="C32" s="1"/>
      </tp>
      <tp>
        <v>10.72</v>
        <stp/>
        <stp>BID</stp>
        <stp>.SPY150410P219</stp>
        <tr r="N32" s="1"/>
      </tp>
      <tp t="s">
        <v>N/A</v>
        <stp/>
        <stp>BID</stp>
        <stp>.SPY150424C228</stp>
        <tr r="C125" s="1"/>
      </tp>
      <tp t="s">
        <v>N/A</v>
        <stp/>
        <stp>BID</stp>
        <stp>.SPY150424P228</stp>
        <tr r="N125" s="1"/>
      </tp>
      <tp t="s">
        <v>N/A</v>
        <stp/>
        <stp>BID</stp>
        <stp>.SPY150424C229</stp>
        <tr r="C126" s="1"/>
      </tp>
      <tp t="s">
        <v>N/A</v>
        <stp/>
        <stp>BID</stp>
        <stp>.SPY150424P229</stp>
        <tr r="N126" s="1"/>
      </tp>
      <tp>
        <v>0</v>
        <stp/>
        <stp>BID</stp>
        <stp>.SPY150417C219</stp>
        <tr r="C74" s="1"/>
      </tp>
      <tp>
        <v>10.72</v>
        <stp/>
        <stp>BID</stp>
        <stp>.SPY150417P219</stp>
        <tr r="N74" s="1"/>
      </tp>
      <tp>
        <v>0</v>
        <stp/>
        <stp>BID</stp>
        <stp>.SPY150417C218</stp>
        <tr r="C73" s="1"/>
      </tp>
      <tp>
        <v>9.7200000000000006</v>
        <stp/>
        <stp>BID</stp>
        <stp>.SPY150417P218</stp>
        <tr r="N73" s="1"/>
      </tp>
      <tp>
        <v>7.0000000000000007E-2</v>
        <stp/>
        <stp>BID</stp>
        <stp>.SPY150410C210</stp>
        <tr r="C23" s="1"/>
      </tp>
      <tp>
        <v>0.01</v>
        <stp/>
        <stp>BID</stp>
        <stp>.SPY150417C217</stp>
        <tr r="C72" s="1"/>
      </tp>
      <tp t="s">
        <v>N/A</v>
        <stp/>
        <stp>BID</stp>
        <stp>.SPY150424C224</stp>
        <tr r="C121" s="1"/>
      </tp>
      <tp>
        <v>1.91</v>
        <stp/>
        <stp>BID</stp>
        <stp>.SPY150410P210</stp>
        <tr r="N23" s="1"/>
      </tp>
      <tp>
        <v>8.75</v>
        <stp/>
        <stp>BID</stp>
        <stp>.SPY150417P217</stp>
        <tr r="N72" s="1"/>
      </tp>
      <tp t="s">
        <v>N/A</v>
        <stp/>
        <stp>BID</stp>
        <stp>.SPY150424P224</stp>
        <tr r="N121" s="1"/>
      </tp>
      <tp>
        <v>0.02</v>
        <stp/>
        <stp>BID</stp>
        <stp>.SPY150410C211</stp>
        <tr r="C24" s="1"/>
      </tp>
      <tp>
        <v>0.01</v>
        <stp/>
        <stp>BID</stp>
        <stp>.SPY150417C216</stp>
        <tr r="C71" s="1"/>
      </tp>
      <tp>
        <v>0</v>
        <stp/>
        <stp>BID</stp>
        <stp>.SPY150424C225</stp>
        <tr r="C122" s="1"/>
      </tp>
      <tp>
        <v>2.87</v>
        <stp/>
        <stp>BID</stp>
        <stp>.SPY150410P211</stp>
        <tr r="N24" s="1"/>
      </tp>
      <tp>
        <v>7.79</v>
        <stp/>
        <stp>BID</stp>
        <stp>.SPY150417P216</stp>
        <tr r="N71" s="1"/>
      </tp>
      <tp>
        <v>16.72</v>
        <stp/>
        <stp>BID</stp>
        <stp>.SPY150424P225</stp>
        <tr r="N122" s="1"/>
      </tp>
      <tp>
        <v>0</v>
        <stp/>
        <stp>BID</stp>
        <stp>.SPY150410C212</stp>
        <tr r="C25" s="1"/>
      </tp>
      <tp>
        <v>0.02</v>
        <stp/>
        <stp>BID</stp>
        <stp>.SPY150417C215</stp>
        <tr r="C70" s="1"/>
      </tp>
      <tp t="s">
        <v>N/A</v>
        <stp/>
        <stp>BID</stp>
        <stp>.SPY150424C226</stp>
        <tr r="C123" s="1"/>
      </tp>
      <tp>
        <v>3.78</v>
        <stp/>
        <stp>BID</stp>
        <stp>.SPY150410P212</stp>
        <tr r="N25" s="1"/>
      </tp>
      <tp>
        <v>6.8</v>
        <stp/>
        <stp>BID</stp>
        <stp>.SPY150417P215</stp>
        <tr r="N70" s="1"/>
      </tp>
      <tp t="s">
        <v>N/A</v>
        <stp/>
        <stp>BID</stp>
        <stp>.SPY150424P226</stp>
        <tr r="N123" s="1"/>
      </tp>
      <tp>
        <v>0</v>
        <stp/>
        <stp>BID</stp>
        <stp>.SPY150410C213</stp>
        <tr r="C26" s="1"/>
      </tp>
      <tp>
        <v>0.03</v>
        <stp/>
        <stp>BID</stp>
        <stp>.SPY150417C214</stp>
        <tr r="C69" s="1"/>
      </tp>
      <tp t="s">
        <v>N/A</v>
        <stp/>
        <stp>BID</stp>
        <stp>.SPY150424C227</stp>
        <tr r="C124" s="1"/>
      </tp>
      <tp>
        <v>4.7699999999999996</v>
        <stp/>
        <stp>BID</stp>
        <stp>.SPY150410P213</stp>
        <tr r="N26" s="1"/>
      </tp>
      <tp>
        <v>5.81</v>
        <stp/>
        <stp>BID</stp>
        <stp>.SPY150417P214</stp>
        <tr r="N69" s="1"/>
      </tp>
      <tp t="s">
        <v>N/A</v>
        <stp/>
        <stp>BID</stp>
        <stp>.SPY150424P227</stp>
        <tr r="N124" s="1"/>
      </tp>
      <tp>
        <v>0</v>
        <stp/>
        <stp>BID</stp>
        <stp>.SPY150410C214</stp>
        <tr r="C27" s="1"/>
      </tp>
      <tp>
        <v>0.06</v>
        <stp/>
        <stp>BID</stp>
        <stp>.SPY150417C213</stp>
        <tr r="C68" s="1"/>
      </tp>
      <tp>
        <v>0</v>
        <stp/>
        <stp>BID</stp>
        <stp>.SPY150424C220</stp>
        <tr r="C117" s="1"/>
      </tp>
      <tp>
        <v>5.73</v>
        <stp/>
        <stp>BID</stp>
        <stp>.SPY150410P214</stp>
        <tr r="N27" s="1"/>
      </tp>
      <tp>
        <v>4.88</v>
        <stp/>
        <stp>BID</stp>
        <stp>.SPY150417P213</stp>
        <tr r="N68" s="1"/>
      </tp>
      <tp>
        <v>11.72</v>
        <stp/>
        <stp>BID</stp>
        <stp>.SPY150424P220</stp>
        <tr r="N117" s="1"/>
      </tp>
      <tp>
        <v>0</v>
        <stp/>
        <stp>BID</stp>
        <stp>.SPY150410C215</stp>
        <tr r="C28" s="1"/>
      </tp>
      <tp>
        <v>0.15</v>
        <stp/>
        <stp>BID</stp>
        <stp>.SPY150417C212</stp>
        <tr r="C67" s="1"/>
      </tp>
      <tp t="s">
        <v>N/A</v>
        <stp/>
        <stp>BID</stp>
        <stp>.SPY150424C221</stp>
        <tr r="C118" s="1"/>
      </tp>
      <tp>
        <v>6.72</v>
        <stp/>
        <stp>BID</stp>
        <stp>.SPY150410P215</stp>
        <tr r="N28" s="1"/>
      </tp>
      <tp>
        <v>4.05</v>
        <stp/>
        <stp>BID</stp>
        <stp>.SPY150417P212</stp>
        <tr r="N67" s="1"/>
      </tp>
      <tp t="s">
        <v>N/A</v>
        <stp/>
        <stp>BID</stp>
        <stp>.SPY150424P221</stp>
        <tr r="N118" s="1"/>
      </tp>
      <tp>
        <v>0</v>
        <stp/>
        <stp>BID</stp>
        <stp>.SPY150410C216</stp>
        <tr r="C29" s="1"/>
      </tp>
      <tp>
        <v>0.34</v>
        <stp/>
        <stp>BID</stp>
        <stp>.SPY150417C211</stp>
        <tr r="C66" s="1"/>
      </tp>
      <tp t="s">
        <v>N/A</v>
        <stp/>
        <stp>BID</stp>
        <stp>.SPY150424C222</stp>
        <tr r="C119" s="1"/>
      </tp>
      <tp>
        <v>7.72</v>
        <stp/>
        <stp>BID</stp>
        <stp>.SPY150410P216</stp>
        <tr r="N29" s="1"/>
      </tp>
      <tp>
        <v>3.19</v>
        <stp/>
        <stp>BID</stp>
        <stp>.SPY150417P211</stp>
        <tr r="N66" s="1"/>
      </tp>
      <tp t="s">
        <v>N/A</v>
        <stp/>
        <stp>BID</stp>
        <stp>.SPY150424P222</stp>
        <tr r="N119" s="1"/>
      </tp>
      <tp>
        <v>0</v>
        <stp/>
        <stp>BID</stp>
        <stp>.SPY150410C217</stp>
        <tr r="C30" s="1"/>
      </tp>
      <tp>
        <v>0.65</v>
        <stp/>
        <stp>BID</stp>
        <stp>.SPY150417C210</stp>
        <tr r="C65" s="1"/>
      </tp>
      <tp t="s">
        <v>N/A</v>
        <stp/>
        <stp>BID</stp>
        <stp>.SPY150424C223</stp>
        <tr r="C120" s="1"/>
      </tp>
      <tp>
        <v>8.77</v>
        <stp/>
        <stp>BID</stp>
        <stp>.SPY150410P217</stp>
        <tr r="N30" s="1"/>
      </tp>
      <tp>
        <v>2.52</v>
        <stp/>
        <stp>BID</stp>
        <stp>.SPY150417P210</stp>
        <tr r="N65" s="1"/>
      </tp>
      <tp t="s">
        <v>N/A</v>
        <stp/>
        <stp>BID</stp>
        <stp>.SPY150424P223</stp>
        <tr r="N120" s="1"/>
      </tp>
      <tp>
        <v>3.48</v>
        <stp/>
        <stp>ASK</stp>
        <stp>.SPY150424C206</stp>
        <tr r="A103" s="1"/>
      </tp>
      <tp>
        <v>1.35</v>
        <stp/>
        <stp>ASK</stp>
        <stp>.SPY150424P206</stp>
        <tr r="L103" s="1"/>
      </tp>
      <tp>
        <v>2.77</v>
        <stp/>
        <stp>ASK</stp>
        <stp>.SPY150424C207</stp>
        <tr r="A104" s="1"/>
      </tp>
      <tp>
        <v>1.65</v>
        <stp/>
        <stp>ASK</stp>
        <stp>.SPY150424P207</stp>
        <tr r="L104" s="1"/>
      </tp>
      <tp>
        <v>5.03</v>
        <stp/>
        <stp>ASK</stp>
        <stp>.SPY150424C204</stp>
        <tr r="A101" s="1"/>
      </tp>
      <tp>
        <v>0.9</v>
        <stp/>
        <stp>ASK</stp>
        <stp>.SPY150424P204</stp>
        <tr r="L101" s="1"/>
      </tp>
      <tp>
        <v>4.24</v>
        <stp/>
        <stp>ASK</stp>
        <stp>.SPY150424C205</stp>
        <tr r="A102" s="1"/>
      </tp>
      <tp>
        <v>1.1000000000000001</v>
        <stp/>
        <stp>ASK</stp>
        <stp>.SPY150424P205</stp>
        <tr r="L102" s="1"/>
      </tp>
      <tp>
        <v>6.74</v>
        <stp/>
        <stp>ASK</stp>
        <stp>.SPY150424C202</stp>
        <tr r="A99" s="1"/>
      </tp>
      <tp>
        <v>0.56999999999999995</v>
        <stp/>
        <stp>ASK</stp>
        <stp>.SPY150424P202</stp>
        <tr r="L99" s="1"/>
      </tp>
      <tp>
        <v>5.87</v>
        <stp/>
        <stp>ASK</stp>
        <stp>.SPY150424C203</stp>
        <tr r="A100" s="1"/>
      </tp>
      <tp>
        <v>0.72</v>
        <stp/>
        <stp>ASK</stp>
        <stp>.SPY150424P203</stp>
        <tr r="L100" s="1"/>
      </tp>
      <tp>
        <v>8.56</v>
        <stp/>
        <stp>ASK</stp>
        <stp>.SPY150424C200</stp>
        <tr r="A97" s="1"/>
      </tp>
      <tp>
        <v>0.37</v>
        <stp/>
        <stp>ASK</stp>
        <stp>.SPY150424P200</stp>
        <tr r="L97" s="1"/>
      </tp>
      <tp>
        <v>7.64</v>
        <stp/>
        <stp>ASK</stp>
        <stp>.SPY150424C201</stp>
        <tr r="A98" s="1"/>
      </tp>
      <tp>
        <v>0.46</v>
        <stp/>
        <stp>ASK</stp>
        <stp>.SPY150424P201</stp>
        <tr r="L98" s="1"/>
      </tp>
      <tp>
        <v>2.12</v>
        <stp/>
        <stp>ASK</stp>
        <stp>.SPY150424C208</stp>
        <tr r="A105" s="1"/>
      </tp>
      <tp>
        <v>2</v>
        <stp/>
        <stp>ASK</stp>
        <stp>.SPY150424P208</stp>
        <tr r="L105" s="1"/>
      </tp>
      <tp>
        <v>1.55</v>
        <stp/>
        <stp>ASK</stp>
        <stp>.SPY150424C209</stp>
        <tr r="A106" s="1"/>
      </tp>
      <tp>
        <v>2.52</v>
        <stp/>
        <stp>ASK</stp>
        <stp>.SPY150424P209</stp>
        <tr r="L106" s="1"/>
      </tp>
      <tp>
        <v>0.82</v>
        <stp/>
        <stp>BID</stp>
        <stp>.SPY150410C208</stp>
        <tr r="C21" s="1"/>
      </tp>
      <tp>
        <v>0.74</v>
        <stp/>
        <stp>BID</stp>
        <stp>.SPY150410P208</stp>
        <tr r="N21" s="1"/>
      </tp>
      <tp>
        <v>0.33</v>
        <stp/>
        <stp>BID</stp>
        <stp>.SPY150410C209</stp>
        <tr r="C22" s="1"/>
      </tp>
      <tp>
        <v>1.19</v>
        <stp/>
        <stp>BID</stp>
        <stp>.SPY150410P209</stp>
        <tr r="N22" s="1"/>
      </tp>
      <tp>
        <v>1.08</v>
        <stp/>
        <stp>BID</stp>
        <stp>.SPY150417C209</stp>
        <tr r="C64" s="1"/>
      </tp>
      <tp>
        <v>1.97</v>
        <stp/>
        <stp>BID</stp>
        <stp>.SPY150417P209</stp>
        <tr r="N64" s="1"/>
      </tp>
      <tp>
        <v>1.62</v>
        <stp/>
        <stp>BID</stp>
        <stp>.SPY150417C208</stp>
        <tr r="C63" s="1"/>
      </tp>
      <tp>
        <v>1.55</v>
        <stp/>
        <stp>BID</stp>
        <stp>.SPY150417P208</stp>
        <tr r="N63" s="1"/>
      </tp>
      <tp>
        <v>7.97</v>
        <stp/>
        <stp>BID</stp>
        <stp>.SPY150410C200</stp>
        <tr r="C13" s="1"/>
      </tp>
      <tp>
        <v>2.2599999999999998</v>
        <stp/>
        <stp>BID</stp>
        <stp>.SPY150417C207</stp>
        <tr r="C62" s="1"/>
      </tp>
      <tp>
        <v>0.01</v>
        <stp/>
        <stp>BID</stp>
        <stp>.SPY150410P200</stp>
        <tr r="N13" s="1"/>
      </tp>
      <tp>
        <v>1.17</v>
        <stp/>
        <stp>BID</stp>
        <stp>.SPY150417P207</stp>
        <tr r="N62" s="1"/>
      </tp>
      <tp>
        <v>6.97</v>
        <stp/>
        <stp>BID</stp>
        <stp>.SPY150410C201</stp>
        <tr r="C14" s="1"/>
      </tp>
      <tp>
        <v>2.94</v>
        <stp/>
        <stp>BID</stp>
        <stp>.SPY150417C206</stp>
        <tr r="C61" s="1"/>
      </tp>
      <tp>
        <v>0.01</v>
        <stp/>
        <stp>BID</stp>
        <stp>.SPY150410P201</stp>
        <tr r="N14" s="1"/>
      </tp>
      <tp>
        <v>0.88</v>
        <stp/>
        <stp>BID</stp>
        <stp>.SPY150417P206</stp>
        <tr r="N61" s="1"/>
      </tp>
      <tp>
        <v>5.98</v>
        <stp/>
        <stp>BID</stp>
        <stp>.SPY150410C202</stp>
        <tr r="C15" s="1"/>
      </tp>
      <tp>
        <v>3.71</v>
        <stp/>
        <stp>BID</stp>
        <stp>.SPY150417C205</stp>
        <tr r="C60" s="1"/>
      </tp>
      <tp>
        <v>0.02</v>
        <stp/>
        <stp>BID</stp>
        <stp>.SPY150410P202</stp>
        <tr r="N15" s="1"/>
      </tp>
      <tp>
        <v>0.66</v>
        <stp/>
        <stp>BID</stp>
        <stp>.SPY150417P205</stp>
        <tr r="N60" s="1"/>
      </tp>
      <tp>
        <v>4.9800000000000004</v>
        <stp/>
        <stp>BID</stp>
        <stp>.SPY150410C203</stp>
        <tr r="C16" s="1"/>
      </tp>
      <tp>
        <v>4.45</v>
        <stp/>
        <stp>BID</stp>
        <stp>.SPY150417C204</stp>
        <tr r="C59" s="1"/>
      </tp>
      <tp>
        <v>0.04</v>
        <stp/>
        <stp>BID</stp>
        <stp>.SPY150410P203</stp>
        <tr r="N16" s="1"/>
      </tp>
      <tp>
        <v>0.49</v>
        <stp/>
        <stp>BID</stp>
        <stp>.SPY150417P204</stp>
        <tr r="N59" s="1"/>
      </tp>
      <tp>
        <v>4.01</v>
        <stp/>
        <stp>BID</stp>
        <stp>.SPY150410C204</stp>
        <tr r="C17" s="1"/>
      </tp>
      <tp>
        <v>5.31</v>
        <stp/>
        <stp>BID</stp>
        <stp>.SPY150417C203</stp>
        <tr r="C58" s="1"/>
      </tp>
      <tp>
        <v>7.0000000000000007E-2</v>
        <stp/>
        <stp>BID</stp>
        <stp>.SPY150410P204</stp>
        <tr r="N17" s="1"/>
      </tp>
      <tp>
        <v>0.36</v>
        <stp/>
        <stp>BID</stp>
        <stp>.SPY150417P203</stp>
        <tr r="N58" s="1"/>
      </tp>
      <tp>
        <v>3.06</v>
        <stp/>
        <stp>BID</stp>
        <stp>.SPY150410C205</stp>
        <tr r="C18" s="1"/>
      </tp>
      <tp>
        <v>6.21</v>
        <stp/>
        <stp>BID</stp>
        <stp>.SPY150417C202</stp>
        <tr r="C57" s="1"/>
      </tp>
      <tp>
        <v>0.12</v>
        <stp/>
        <stp>BID</stp>
        <stp>.SPY150410P205</stp>
        <tr r="N18" s="1"/>
      </tp>
      <tp>
        <v>0.26</v>
        <stp/>
        <stp>BID</stp>
        <stp>.SPY150417P202</stp>
        <tr r="N57" s="1"/>
      </tp>
      <tp>
        <v>2.27</v>
        <stp/>
        <stp>BID</stp>
        <stp>.SPY150410C206</stp>
        <tr r="C19" s="1"/>
      </tp>
      <tp>
        <v>7.14</v>
        <stp/>
        <stp>BID</stp>
        <stp>.SPY150417C201</stp>
        <tr r="C56" s="1"/>
      </tp>
      <tp>
        <v>0.23</v>
        <stp/>
        <stp>BID</stp>
        <stp>.SPY150410P206</stp>
        <tr r="N19" s="1"/>
      </tp>
      <tp>
        <v>0.2</v>
        <stp/>
        <stp>BID</stp>
        <stp>.SPY150417P201</stp>
        <tr r="N56" s="1"/>
      </tp>
      <tp>
        <v>1.47</v>
        <stp/>
        <stp>BID</stp>
        <stp>.SPY150410C207</stp>
        <tr r="C20" s="1"/>
      </tp>
      <tp>
        <v>8.08</v>
        <stp/>
        <stp>BID</stp>
        <stp>.SPY150417C200</stp>
        <tr r="C55" s="1"/>
      </tp>
      <tp>
        <v>0.41</v>
        <stp/>
        <stp>BID</stp>
        <stp>.SPY150410P207</stp>
        <tr r="N20" s="1"/>
      </tp>
      <tp>
        <v>0.14000000000000001</v>
        <stp/>
        <stp>BID</stp>
        <stp>.SPY150417P200</stp>
        <tr r="N55" s="1"/>
      </tp>
      <tp>
        <v>15.77</v>
        <stp/>
        <stp>ASK</stp>
        <stp>.SPY150717C195</stp>
        <tr r="A386" s="1"/>
      </tp>
      <tp>
        <v>3</v>
        <stp/>
        <stp>ASK</stp>
        <stp>.SPY150717P195</stp>
        <tr r="L386" s="1"/>
      </tp>
      <tp>
        <v>16.62</v>
        <stp/>
        <stp>ASK</stp>
        <stp>.SPY150717C194</stp>
        <tr r="A385" s="1"/>
      </tp>
      <tp>
        <v>2.83</v>
        <stp/>
        <stp>ASK</stp>
        <stp>.SPY150717P194</stp>
        <tr r="L385" s="1"/>
      </tp>
      <tp>
        <v>14.02</v>
        <stp/>
        <stp>ASK</stp>
        <stp>.SPY150717C197</stp>
        <tr r="A388" s="1"/>
      </tp>
      <tp>
        <v>3.38</v>
        <stp/>
        <stp>ASK</stp>
        <stp>.SPY150717P197</stp>
        <tr r="L388" s="1"/>
      </tp>
      <tp>
        <v>14.85</v>
        <stp/>
        <stp>ASK</stp>
        <stp>.SPY150717C196</stp>
        <tr r="A387" s="1"/>
      </tp>
      <tp>
        <v>3.18</v>
        <stp/>
        <stp>ASK</stp>
        <stp>.SPY150717P196</stp>
        <tr r="L387" s="1"/>
      </tp>
      <tp>
        <v>19.149999999999999</v>
        <stp/>
        <stp>ASK</stp>
        <stp>.SPY150717C191</stp>
        <tr r="A382" s="1"/>
      </tp>
      <tp>
        <v>2.36</v>
        <stp/>
        <stp>ASK</stp>
        <stp>.SPY150717P191</stp>
        <tr r="L382" s="1"/>
      </tp>
      <tp>
        <v>20.07</v>
        <stp/>
        <stp>ASK</stp>
        <stp>.SPY150717C190</stp>
        <tr r="A381" s="1"/>
      </tp>
      <tp>
        <v>2.2200000000000002</v>
        <stp/>
        <stp>ASK</stp>
        <stp>.SPY150717P190</stp>
        <tr r="L381" s="1"/>
      </tp>
      <tp>
        <v>17.38</v>
        <stp/>
        <stp>ASK</stp>
        <stp>.SPY150717C193</stp>
        <tr r="A384" s="1"/>
      </tp>
      <tp>
        <v>2.66</v>
        <stp/>
        <stp>ASK</stp>
        <stp>.SPY150717P193</stp>
        <tr r="L384" s="1"/>
      </tp>
      <tp>
        <v>18.350000000000001</v>
        <stp/>
        <stp>ASK</stp>
        <stp>.SPY150717C192</stp>
        <tr r="A383" s="1"/>
      </tp>
      <tp>
        <v>2.5099999999999998</v>
        <stp/>
        <stp>ASK</stp>
        <stp>.SPY150717P192</stp>
        <tr r="L383" s="1"/>
      </tp>
      <tp>
        <v>12.51</v>
        <stp/>
        <stp>ASK</stp>
        <stp>.SPY150717C199</stp>
        <tr r="A390" s="1"/>
      </tp>
      <tp>
        <v>3.8</v>
        <stp/>
        <stp>ASK</stp>
        <stp>.SPY150717P199</stp>
        <tr r="L390" s="1"/>
      </tp>
      <tp>
        <v>13.3</v>
        <stp/>
        <stp>ASK</stp>
        <stp>.SPY150717C198</stp>
        <tr r="A389" s="1"/>
      </tp>
      <tp>
        <v>3.59</v>
        <stp/>
        <stp>ASK</stp>
        <stp>.SPY150717P198</stp>
        <tr r="L389" s="1"/>
      </tp>
      <tp>
        <v>12.21</v>
        <stp/>
        <stp>BID</stp>
        <stp>.SPY150717C199</stp>
        <tr r="C390" s="1"/>
      </tp>
      <tp>
        <v>3.74</v>
        <stp/>
        <stp>BID</stp>
        <stp>.SPY150717P199</stp>
        <tr r="N390" s="1"/>
      </tp>
      <tp>
        <v>13.01</v>
        <stp/>
        <stp>BID</stp>
        <stp>.SPY150717C198</stp>
        <tr r="C389" s="1"/>
      </tp>
      <tp>
        <v>3.52</v>
        <stp/>
        <stp>BID</stp>
        <stp>.SPY150717P198</stp>
        <tr r="N389" s="1"/>
      </tp>
      <tp>
        <v>13.82</v>
        <stp/>
        <stp>BID</stp>
        <stp>.SPY150717C197</stp>
        <tr r="C388" s="1"/>
      </tp>
      <tp>
        <v>3.32</v>
        <stp/>
        <stp>BID</stp>
        <stp>.SPY150717P197</stp>
        <tr r="N388" s="1"/>
      </tp>
      <tp>
        <v>14.64</v>
        <stp/>
        <stp>BID</stp>
        <stp>.SPY150717C196</stp>
        <tr r="C387" s="1"/>
      </tp>
      <tp>
        <v>3.12</v>
        <stp/>
        <stp>BID</stp>
        <stp>.SPY150717P196</stp>
        <tr r="N387" s="1"/>
      </tp>
      <tp>
        <v>15.47</v>
        <stp/>
        <stp>BID</stp>
        <stp>.SPY150717C195</stp>
        <tr r="C386" s="1"/>
      </tp>
      <tp>
        <v>2.94</v>
        <stp/>
        <stp>BID</stp>
        <stp>.SPY150717P195</stp>
        <tr r="N386" s="1"/>
      </tp>
      <tp>
        <v>16.309999999999999</v>
        <stp/>
        <stp>BID</stp>
        <stp>.SPY150717C194</stp>
        <tr r="C385" s="1"/>
      </tp>
      <tp>
        <v>2.77</v>
        <stp/>
        <stp>BID</stp>
        <stp>.SPY150717P194</stp>
        <tr r="N385" s="1"/>
      </tp>
      <tp>
        <v>17.16</v>
        <stp/>
        <stp>BID</stp>
        <stp>.SPY150717C193</stp>
        <tr r="C384" s="1"/>
      </tp>
      <tp>
        <v>2.61</v>
        <stp/>
        <stp>BID</stp>
        <stp>.SPY150717P193</stp>
        <tr r="N384" s="1"/>
      </tp>
      <tp>
        <v>18.02</v>
        <stp/>
        <stp>BID</stp>
        <stp>.SPY150717C192</stp>
        <tr r="C383" s="1"/>
      </tp>
      <tp>
        <v>2.4500000000000002</v>
        <stp/>
        <stp>BID</stp>
        <stp>.SPY150717P192</stp>
        <tr r="N383" s="1"/>
      </tp>
      <tp>
        <v>18.89</v>
        <stp/>
        <stp>BID</stp>
        <stp>.SPY150717C191</stp>
        <tr r="C382" s="1"/>
      </tp>
      <tp>
        <v>2.31</v>
        <stp/>
        <stp>BID</stp>
        <stp>.SPY150717P191</stp>
        <tr r="N382" s="1"/>
      </tp>
      <tp>
        <v>19.760000000000002</v>
        <stp/>
        <stp>BID</stp>
        <stp>.SPY150717C190</stp>
        <tr r="C381" s="1"/>
      </tp>
      <tp>
        <v>2.17</v>
        <stp/>
        <stp>BID</stp>
        <stp>.SPY150717P190</stp>
        <tr r="N381" s="1"/>
      </tp>
      <tp>
        <v>3.9960000000000002E-2</v>
        <stp/>
        <stp>RHO</stp>
        <stp>.SPY150424C209</stp>
        <tr r="K106" s="1"/>
      </tp>
      <tp>
        <v>-5.57E-2</v>
        <stp/>
        <stp>RHO</stp>
        <stp>.SPY150424P209</stp>
        <tr r="V106" s="1"/>
      </tp>
      <tp>
        <v>4.666E-2</v>
        <stp/>
        <stp>RHO</stp>
        <stp>.SPY150424C208</stp>
        <tr r="K105" s="1"/>
      </tp>
      <tp>
        <v>-4.7789999999999999E-2</v>
        <stp/>
        <stp>RHO</stp>
        <stp>.SPY150424P208</stp>
        <tr r="V105" s="1"/>
      </tp>
      <tp>
        <v>5.9020000000000003E-2</v>
        <stp/>
        <stp>RHO</stp>
        <stp>.SPY150424C205</stp>
        <tr r="K102" s="1"/>
      </tp>
      <tp>
        <v>-2.8539999999999999E-2</v>
        <stp/>
        <stp>RHO</stp>
        <stp>.SPY150424P205</stp>
        <tr r="V102" s="1"/>
      </tp>
      <tp>
        <v>6.0159999999999998E-2</v>
        <stp/>
        <stp>RHO</stp>
        <stp>.SPY150424C204</stp>
        <tr r="K101" s="1"/>
      </tp>
      <tp>
        <v>-2.3769999999999999E-2</v>
        <stp/>
        <stp>RHO</stp>
        <stp>.SPY150424P204</stp>
        <tr r="V101" s="1"/>
      </tp>
      <tp>
        <v>5.2130000000000003E-2</v>
        <stp/>
        <stp>RHO</stp>
        <stp>.SPY150424C207</stp>
        <tr r="K104" s="1"/>
      </tp>
      <tp>
        <v>-4.0559999999999999E-2</v>
        <stp/>
        <stp>RHO</stp>
        <stp>.SPY150424P207</stp>
        <tr r="V104" s="1"/>
      </tp>
      <tp>
        <v>5.6239999999999998E-2</v>
        <stp/>
        <stp>RHO</stp>
        <stp>.SPY150424C206</stp>
        <tr r="K103" s="1"/>
      </tp>
      <tp>
        <v>-3.415E-2</v>
        <stp/>
        <stp>RHO</stp>
        <stp>.SPY150424P206</stp>
        <tr r="V103" s="1"/>
      </tp>
      <tp>
        <v>5.2830000000000002E-2</v>
        <stp/>
        <stp>RHO</stp>
        <stp>.SPY150424C201</stp>
        <tr r="K98" s="1"/>
      </tp>
      <tp>
        <v>-1.308E-2</v>
        <stp/>
        <stp>RHO</stp>
        <stp>.SPY150424P201</stp>
        <tr r="V98" s="1"/>
      </tp>
      <tp>
        <v>4.5929999999999999E-2</v>
        <stp/>
        <stp>RHO</stp>
        <stp>.SPY150424C200</stp>
        <tr r="K97" s="1"/>
      </tp>
      <tp>
        <v>-1.065E-2</v>
        <stp/>
        <stp>RHO</stp>
        <stp>.SPY150424P200</stp>
        <tr r="V97" s="1"/>
      </tp>
      <tp>
        <v>5.9619999999999999E-2</v>
        <stp/>
        <stp>RHO</stp>
        <stp>.SPY150424C203</stp>
        <tr r="K100" s="1"/>
      </tp>
      <tp>
        <v>-1.951E-2</v>
        <stp/>
        <stp>RHO</stp>
        <stp>.SPY150424P203</stp>
        <tr r="V100" s="1"/>
      </tp>
      <tp>
        <v>5.7230000000000003E-2</v>
        <stp/>
        <stp>RHO</stp>
        <stp>.SPY150424C202</stp>
        <tr r="K99" s="1"/>
      </tp>
      <tp>
        <v>-1.5980000000000001E-2</v>
        <stp/>
        <stp>RHO</stp>
        <stp>.SPY150424P202</stp>
        <tr r="V99" s="1"/>
      </tp>
      <tp t="s">
        <v>N/A</v>
        <stp/>
        <stp>RHO</stp>
        <stp>.SPY150410C229</stp>
        <tr r="K42" s="1"/>
      </tp>
      <tp t="s">
        <v>N/A</v>
        <stp/>
        <stp>RHO</stp>
        <stp>.SPY150410P229</stp>
        <tr r="V42" s="1"/>
      </tp>
      <tp t="s">
        <v>N/A</v>
        <stp/>
        <stp>RHO</stp>
        <stp>.SPY150410C228</stp>
        <tr r="K41" s="1"/>
      </tp>
      <tp t="s">
        <v>N/A</v>
        <stp/>
        <stp>RHO</stp>
        <stp>.SPY150410P228</stp>
        <tr r="V41" s="1"/>
      </tp>
      <tp>
        <v>9.6000000000000002E-4</v>
        <stp/>
        <stp>RHO</stp>
        <stp>.SPY150424C219</stp>
        <tr r="K116" s="1"/>
      </tp>
      <tp>
        <v>-0.10063</v>
        <stp/>
        <stp>RHO</stp>
        <stp>.SPY150424P219</stp>
        <tr r="V116" s="1"/>
      </tp>
      <tp>
        <v>1.0399999999999999E-3</v>
        <stp/>
        <stp>RHO</stp>
        <stp>.SPY150424C218</stp>
        <tr r="K115" s="1"/>
      </tp>
      <tp>
        <v>-9.9839999999999998E-2</v>
        <stp/>
        <stp>RHO</stp>
        <stp>.SPY150424P218</stp>
        <tr r="V115" s="1"/>
      </tp>
      <tp>
        <v>1.4999999999999999E-4</v>
        <stp/>
        <stp>RHO</stp>
        <stp>.SPY150417C228</stp>
        <tr r="K83" s="1"/>
      </tp>
      <tp>
        <v>-6.1080000000000002E-2</v>
        <stp/>
        <stp>RHO</stp>
        <stp>.SPY150417P228</stp>
        <tr r="V83" s="1"/>
      </tp>
      <tp>
        <v>1.3999999999999999E-4</v>
        <stp/>
        <stp>RHO</stp>
        <stp>.SPY150417C229</stp>
        <tr r="K84" s="1"/>
      </tp>
      <tp>
        <v>-6.1400000000000003E-2</v>
        <stp/>
        <stp>RHO</stp>
        <stp>.SPY150417P229</stp>
        <tr r="V84" s="1"/>
      </tp>
      <tp t="s">
        <v>N/A</v>
        <stp/>
        <stp>RHO</stp>
        <stp>.SPY150410C221</stp>
        <tr r="K34" s="1"/>
      </tp>
      <tp>
        <v>1.6000000000000001E-4</v>
        <stp/>
        <stp>RHO</stp>
        <stp>.SPY150417C226</stp>
        <tr r="K81" s="1"/>
      </tp>
      <tp>
        <v>3.5699999999999998E-3</v>
        <stp/>
        <stp>RHO</stp>
        <stp>.SPY150424C215</stp>
        <tr r="K112" s="1"/>
      </tp>
      <tp t="s">
        <v>N/A</v>
        <stp/>
        <stp>RHO</stp>
        <stp>.SPY150410P221</stp>
        <tr r="V34" s="1"/>
      </tp>
      <tp>
        <v>-6.0429999999999998E-2</v>
        <stp/>
        <stp>RHO</stp>
        <stp>.SPY150417P226</stp>
        <tr r="V81" s="1"/>
      </tp>
      <tp>
        <v>-9.5549999999999996E-2</v>
        <stp/>
        <stp>RHO</stp>
        <stp>.SPY150424P215</stp>
        <tr r="V112" s="1"/>
      </tp>
      <tp>
        <v>6.9999999999999994E-5</v>
        <stp/>
        <stp>RHO</stp>
        <stp>.SPY150410C220</stp>
        <tr r="K33" s="1"/>
      </tp>
      <tp>
        <v>1.4999999999999999E-4</v>
        <stp/>
        <stp>RHO</stp>
        <stp>.SPY150417C227</stp>
        <tr r="K82" s="1"/>
      </tp>
      <tp>
        <v>5.9800000000000001E-3</v>
        <stp/>
        <stp>RHO</stp>
        <stp>.SPY150424C214</stp>
        <tr r="K111" s="1"/>
      </tp>
      <tp>
        <v>-1.7059999999999999E-2</v>
        <stp/>
        <stp>RHO</stp>
        <stp>.SPY150410P220</stp>
        <tr r="V33" s="1"/>
      </tp>
      <tp>
        <v>-6.0350000000000001E-2</v>
        <stp/>
        <stp>RHO</stp>
        <stp>.SPY150417P227</stp>
        <tr r="V82" s="1"/>
      </tp>
      <tp>
        <v>-9.2240000000000003E-2</v>
        <stp/>
        <stp>RHO</stp>
        <stp>.SPY150424P214</stp>
        <tr r="V111" s="1"/>
      </tp>
      <tp t="s">
        <v>N/A</v>
        <stp/>
        <stp>RHO</stp>
        <stp>.SPY150410C223</stp>
        <tr r="K36" s="1"/>
      </tp>
      <tp>
        <v>1.8000000000000001E-4</v>
        <stp/>
        <stp>RHO</stp>
        <stp>.SPY150417C224</stp>
        <tr r="K79" s="1"/>
      </tp>
      <tp>
        <v>1.65E-3</v>
        <stp/>
        <stp>RHO</stp>
        <stp>.SPY150424C217</stp>
        <tr r="K114" s="1"/>
      </tp>
      <tp t="s">
        <v>N/A</v>
        <stp/>
        <stp>RHO</stp>
        <stp>.SPY150410P223</stp>
        <tr r="V36" s="1"/>
      </tp>
      <tp>
        <v>-5.9299999999999999E-2</v>
        <stp/>
        <stp>RHO</stp>
        <stp>.SPY150417P224</stp>
        <tr r="V79" s="1"/>
      </tp>
      <tp>
        <v>-9.8129999999999995E-2</v>
        <stp/>
        <stp>RHO</stp>
        <stp>.SPY150424P217</stp>
        <tr r="V114" s="1"/>
      </tp>
      <tp t="s">
        <v>N/A</v>
        <stp/>
        <stp>RHO</stp>
        <stp>.SPY150410C222</stp>
        <tr r="K35" s="1"/>
      </tp>
      <tp>
        <v>1.7000000000000001E-4</v>
        <stp/>
        <stp>RHO</stp>
        <stp>.SPY150417C225</stp>
        <tr r="K80" s="1"/>
      </tp>
      <tp>
        <v>2.32E-3</v>
        <stp/>
        <stp>RHO</stp>
        <stp>.SPY150424C216</stp>
        <tr r="K113" s="1"/>
      </tp>
      <tp t="s">
        <v>N/A</v>
        <stp/>
        <stp>RHO</stp>
        <stp>.SPY150410P222</stp>
        <tr r="V35" s="1"/>
      </tp>
      <tp>
        <v>-5.9659999999999998E-2</v>
        <stp/>
        <stp>RHO</stp>
        <stp>.SPY150417P225</stp>
        <tr r="V80" s="1"/>
      </tp>
      <tp>
        <v>-9.7420000000000007E-2</v>
        <stp/>
        <stp>RHO</stp>
        <stp>.SPY150424P216</stp>
        <tr r="V113" s="1"/>
      </tp>
      <tp>
        <v>5.0000000000000002E-5</v>
        <stp/>
        <stp>RHO</stp>
        <stp>.SPY150410C225</stp>
        <tr r="K38" s="1"/>
      </tp>
      <tp>
        <v>1.8000000000000001E-4</v>
        <stp/>
        <stp>RHO</stp>
        <stp>.SPY150417C222</stp>
        <tr r="K77" s="1"/>
      </tp>
      <tp>
        <v>2.4119999999999999E-2</v>
        <stp/>
        <stp>RHO</stp>
        <stp>.SPY150424C211</stp>
        <tr r="K108" s="1"/>
      </tp>
      <tp>
        <v>-1.7829999999999999E-2</v>
        <stp/>
        <stp>RHO</stp>
        <stp>.SPY150410P225</stp>
        <tr r="V38" s="1"/>
      </tp>
      <tp>
        <v>-5.8560000000000001E-2</v>
        <stp/>
        <stp>RHO</stp>
        <stp>.SPY150417P222</stp>
        <tr r="V77" s="1"/>
      </tp>
      <tp>
        <v>-7.2789999999999994E-2</v>
        <stp/>
        <stp>RHO</stp>
        <stp>.SPY150424P211</stp>
        <tr r="V108" s="1"/>
      </tp>
      <tp t="s">
        <v>N/A</v>
        <stp/>
        <stp>RHO</stp>
        <stp>.SPY150410C224</stp>
        <tr r="K37" s="1"/>
      </tp>
      <tp>
        <v>1.7000000000000001E-4</v>
        <stp/>
        <stp>RHO</stp>
        <stp>.SPY150417C223</stp>
        <tr r="K78" s="1"/>
      </tp>
      <tp>
        <v>3.2280000000000003E-2</v>
        <stp/>
        <stp>RHO</stp>
        <stp>.SPY150424C210</stp>
        <tr r="K107" s="1"/>
      </tp>
      <tp t="s">
        <v>N/A</v>
        <stp/>
        <stp>RHO</stp>
        <stp>.SPY150410P224</stp>
        <tr r="V37" s="1"/>
      </tp>
      <tp>
        <v>-5.8930000000000003E-2</v>
        <stp/>
        <stp>RHO</stp>
        <stp>.SPY150417P223</stp>
        <tr r="V78" s="1"/>
      </tp>
      <tp>
        <v>-6.4210000000000003E-2</v>
        <stp/>
        <stp>RHO</stp>
        <stp>.SPY150424P210</stp>
        <tr r="V107" s="1"/>
      </tp>
      <tp t="s">
        <v>N/A</v>
        <stp/>
        <stp>RHO</stp>
        <stp>.SPY150410C227</stp>
        <tr r="K40" s="1"/>
      </tp>
      <tp>
        <v>5.2999999999999998E-4</v>
        <stp/>
        <stp>RHO</stp>
        <stp>.SPY150417C220</stp>
        <tr r="K75" s="1"/>
      </tp>
      <tp>
        <v>1.023E-2</v>
        <stp/>
        <stp>RHO</stp>
        <stp>.SPY150424C213</stp>
        <tr r="K110" s="1"/>
      </tp>
      <tp t="s">
        <v>N/A</v>
        <stp/>
        <stp>RHO</stp>
        <stp>.SPY150410P227</stp>
        <tr r="V40" s="1"/>
      </tp>
      <tp>
        <v>-5.7759999999999999E-2</v>
        <stp/>
        <stp>RHO</stp>
        <stp>.SPY150417P220</stp>
        <tr r="V75" s="1"/>
      </tp>
      <tp>
        <v>-8.7609999999999993E-2</v>
        <stp/>
        <stp>RHO</stp>
        <stp>.SPY150424P213</stp>
        <tr r="V110" s="1"/>
      </tp>
      <tp t="s">
        <v>N/A</v>
        <stp/>
        <stp>RHO</stp>
        <stp>.SPY150410C226</stp>
        <tr r="K39" s="1"/>
      </tp>
      <tp>
        <v>1.9000000000000001E-4</v>
        <stp/>
        <stp>RHO</stp>
        <stp>.SPY150417C221</stp>
        <tr r="K76" s="1"/>
      </tp>
      <tp>
        <v>1.6490000000000001E-2</v>
        <stp/>
        <stp>RHO</stp>
        <stp>.SPY150424C212</stp>
        <tr r="K109" s="1"/>
      </tp>
      <tp t="s">
        <v>N/A</v>
        <stp/>
        <stp>RHO</stp>
        <stp>.SPY150410P226</stp>
        <tr r="V39" s="1"/>
      </tp>
      <tp>
        <v>-5.8169999999999999E-2</v>
        <stp/>
        <stp>RHO</stp>
        <stp>.SPY150417P221</stp>
        <tr r="V76" s="1"/>
      </tp>
      <tp>
        <v>-8.0930000000000002E-2</v>
        <stp/>
        <stp>RHO</stp>
        <stp>.SPY150424P212</stp>
        <tr r="V109" s="1"/>
      </tp>
      <tp>
        <v>6.9999999999999994E-5</v>
        <stp/>
        <stp>RHO</stp>
        <stp>.SPY150410C219</stp>
        <tr r="K32" s="1"/>
      </tp>
      <tp>
        <v>-1.7100000000000001E-2</v>
        <stp/>
        <stp>RHO</stp>
        <stp>.SPY150410P219</stp>
        <tr r="V32" s="1"/>
      </tp>
      <tp>
        <v>8.0000000000000007E-5</v>
        <stp/>
        <stp>RHO</stp>
        <stp>.SPY150410C218</stp>
        <tr r="K31" s="1"/>
      </tp>
      <tp>
        <v>-1.6959999999999999E-2</v>
        <stp/>
        <stp>RHO</stp>
        <stp>.SPY150410P218</stp>
        <tr r="V31" s="1"/>
      </tp>
      <tp t="s">
        <v>N/A</v>
        <stp/>
        <stp>RHO</stp>
        <stp>.SPY150424C229</stp>
        <tr r="K126" s="1"/>
      </tp>
      <tp t="s">
        <v>N/A</v>
        <stp/>
        <stp>RHO</stp>
        <stp>.SPY150424P229</stp>
        <tr r="V126" s="1"/>
      </tp>
      <tp t="s">
        <v>N/A</v>
        <stp/>
        <stp>RHO</stp>
        <stp>.SPY150424C228</stp>
        <tr r="K125" s="1"/>
      </tp>
      <tp t="s">
        <v>N/A</v>
        <stp/>
        <stp>RHO</stp>
        <stp>.SPY150424P228</stp>
        <tr r="V125" s="1"/>
      </tp>
      <tp>
        <v>2.5000000000000001E-4</v>
        <stp/>
        <stp>RHO</stp>
        <stp>.SPY150417C218</stp>
        <tr r="K73" s="1"/>
      </tp>
      <tp>
        <v>-5.7489999999999999E-2</v>
        <stp/>
        <stp>RHO</stp>
        <stp>.SPY150417P218</stp>
        <tr r="V73" s="1"/>
      </tp>
      <tp>
        <v>2.3000000000000001E-4</v>
        <stp/>
        <stp>RHO</stp>
        <stp>.SPY150417C219</stp>
        <tr r="K74" s="1"/>
      </tp>
      <tp>
        <v>-5.7910000000000003E-2</v>
        <stp/>
        <stp>RHO</stp>
        <stp>.SPY150417P219</stp>
        <tr r="V74" s="1"/>
      </tp>
      <tp>
        <v>6.8999999999999997E-4</v>
        <stp/>
        <stp>RHO</stp>
        <stp>.SPY150410C211</stp>
        <tr r="K24" s="1"/>
      </tp>
      <tp>
        <v>7.2999999999999996E-4</v>
        <stp/>
        <stp>RHO</stp>
        <stp>.SPY150417C216</stp>
        <tr r="K71" s="1"/>
      </tp>
      <tp>
        <v>2.9E-4</v>
        <stp/>
        <stp>RHO</stp>
        <stp>.SPY150424C225</stp>
        <tr r="K122" s="1"/>
      </tp>
      <tp>
        <v>-1.47E-2</v>
        <stp/>
        <stp>RHO</stp>
        <stp>.SPY150410P211</stp>
        <tr r="V24" s="1"/>
      </tp>
      <tp>
        <v>-5.5789999999999999E-2</v>
        <stp/>
        <stp>RHO</stp>
        <stp>.SPY150417P216</stp>
        <tr r="V71" s="1"/>
      </tp>
      <tp>
        <v>-0.10378</v>
        <stp/>
        <stp>RHO</stp>
        <stp>.SPY150424P225</stp>
        <tr r="V122" s="1"/>
      </tp>
      <tp>
        <v>1.8799999999999999E-3</v>
        <stp/>
        <stp>RHO</stp>
        <stp>.SPY150410C210</stp>
        <tr r="K23" s="1"/>
      </tp>
      <tp>
        <v>6.7000000000000002E-4</v>
        <stp/>
        <stp>RHO</stp>
        <stp>.SPY150417C217</stp>
        <tr r="K72" s="1"/>
      </tp>
      <tp t="s">
        <v>N/A</v>
        <stp/>
        <stp>RHO</stp>
        <stp>.SPY150424C224</stp>
        <tr r="K121" s="1"/>
      </tp>
      <tp>
        <v>-1.357E-2</v>
        <stp/>
        <stp>RHO</stp>
        <stp>.SPY150410P210</stp>
        <tr r="V23" s="1"/>
      </tp>
      <tp>
        <v>-5.6759999999999998E-2</v>
        <stp/>
        <stp>RHO</stp>
        <stp>.SPY150417P217</stp>
        <tr r="V72" s="1"/>
      </tp>
      <tp t="s">
        <v>N/A</v>
        <stp/>
        <stp>RHO</stp>
        <stp>.SPY150424P224</stp>
        <tr r="V121" s="1"/>
      </tp>
      <tp>
        <v>1.2E-4</v>
        <stp/>
        <stp>RHO</stp>
        <stp>.SPY150410C213</stp>
        <tr r="K26" s="1"/>
      </tp>
      <tp>
        <v>1.6999999999999999E-3</v>
        <stp/>
        <stp>RHO</stp>
        <stp>.SPY150417C214</stp>
        <tr r="K69" s="1"/>
      </tp>
      <tp t="s">
        <v>N/A</v>
        <stp/>
        <stp>RHO</stp>
        <stp>.SPY150424C227</stp>
        <tr r="K124" s="1"/>
      </tp>
      <tp>
        <v>-1.584E-2</v>
        <stp/>
        <stp>RHO</stp>
        <stp>.SPY150410P213</stp>
        <tr r="V26" s="1"/>
      </tp>
      <tp>
        <v>-5.4309999999999997E-2</v>
        <stp/>
        <stp>RHO</stp>
        <stp>.SPY150417P214</stp>
        <tr r="V69" s="1"/>
      </tp>
      <tp t="s">
        <v>N/A</v>
        <stp/>
        <stp>RHO</stp>
        <stp>.SPY150424P227</stp>
        <tr r="V124" s="1"/>
      </tp>
      <tp>
        <v>1.4999999999999999E-4</v>
        <stp/>
        <stp>RHO</stp>
        <stp>.SPY150410C212</stp>
        <tr r="K25" s="1"/>
      </tp>
      <tp>
        <v>1.1800000000000001E-3</v>
        <stp/>
        <stp>RHO</stp>
        <stp>.SPY150417C215</stp>
        <tr r="K70" s="1"/>
      </tp>
      <tp t="s">
        <v>N/A</v>
        <stp/>
        <stp>RHO</stp>
        <stp>.SPY150424C226</stp>
        <tr r="K123" s="1"/>
      </tp>
      <tp>
        <v>-1.554E-2</v>
        <stp/>
        <stp>RHO</stp>
        <stp>.SPY150410P212</stp>
        <tr r="V25" s="1"/>
      </tp>
      <tp>
        <v>-5.5300000000000002E-2</v>
        <stp/>
        <stp>RHO</stp>
        <stp>.SPY150417P215</stp>
        <tr r="V70" s="1"/>
      </tp>
      <tp t="s">
        <v>N/A</v>
        <stp/>
        <stp>RHO</stp>
        <stp>.SPY150424P226</stp>
        <tr r="V123" s="1"/>
      </tp>
      <tp>
        <v>1E-4</v>
        <stp/>
        <stp>RHO</stp>
        <stp>.SPY150410C215</stp>
        <tr r="K28" s="1"/>
      </tp>
      <tp>
        <v>6.1900000000000002E-3</v>
        <stp/>
        <stp>RHO</stp>
        <stp>.SPY150417C212</stp>
        <tr r="K67" s="1"/>
      </tp>
      <tp t="s">
        <v>N/A</v>
        <stp/>
        <stp>RHO</stp>
        <stp>.SPY150424C221</stp>
        <tr r="K118" s="1"/>
      </tp>
      <tp>
        <v>-1.6459999999999999E-2</v>
        <stp/>
        <stp>RHO</stp>
        <stp>.SPY150410P215</stp>
        <tr r="V28" s="1"/>
      </tp>
      <tp>
        <v>-4.9009999999999998E-2</v>
        <stp/>
        <stp>RHO</stp>
        <stp>.SPY150417P212</stp>
        <tr r="V67" s="1"/>
      </tp>
      <tp t="s">
        <v>N/A</v>
        <stp/>
        <stp>RHO</stp>
        <stp>.SPY150424P221</stp>
        <tr r="V118" s="1"/>
      </tp>
      <tp>
        <v>1.2E-4</v>
        <stp/>
        <stp>RHO</stp>
        <stp>.SPY150410C214</stp>
        <tr r="K27" s="1"/>
      </tp>
      <tp>
        <v>3.1700000000000001E-3</v>
        <stp/>
        <stp>RHO</stp>
        <stp>.SPY150417C213</stp>
        <tr r="K68" s="1"/>
      </tp>
      <tp>
        <v>6.6E-4</v>
        <stp/>
        <stp>RHO</stp>
        <stp>.SPY150424C220</stp>
        <tr r="K117" s="1"/>
      </tp>
      <tp>
        <v>-1.6219999999999998E-2</v>
        <stp/>
        <stp>RHO</stp>
        <stp>.SPY150410P214</stp>
        <tr r="V27" s="1"/>
      </tp>
      <tp>
        <v>-5.2359999999999997E-2</v>
        <stp/>
        <stp>RHO</stp>
        <stp>.SPY150417P213</stp>
        <tr r="V68" s="1"/>
      </tp>
      <tp>
        <v>-0.10118000000000001</v>
        <stp/>
        <stp>RHO</stp>
        <stp>.SPY150424P220</stp>
        <tr r="V117" s="1"/>
      </tp>
      <tp>
        <v>8.0000000000000007E-5</v>
        <stp/>
        <stp>RHO</stp>
        <stp>.SPY150410C217</stp>
        <tr r="K30" s="1"/>
      </tp>
      <tp>
        <v>1.6910000000000001E-2</v>
        <stp/>
        <stp>RHO</stp>
        <stp>.SPY150417C210</stp>
        <tr r="K65" s="1"/>
      </tp>
      <tp t="s">
        <v>N/A</v>
        <stp/>
        <stp>RHO</stp>
        <stp>.SPY150424C223</stp>
        <tr r="K120" s="1"/>
      </tp>
      <tp>
        <v>-1.66E-2</v>
        <stp/>
        <stp>RHO</stp>
        <stp>.SPY150410P217</stp>
        <tr r="V30" s="1"/>
      </tp>
      <tp>
        <v>-3.9449999999999999E-2</v>
        <stp/>
        <stp>RHO</stp>
        <stp>.SPY150417P210</stp>
        <tr r="V65" s="1"/>
      </tp>
      <tp t="s">
        <v>N/A</v>
        <stp/>
        <stp>RHO</stp>
        <stp>.SPY150424P223</stp>
        <tr r="V120" s="1"/>
      </tp>
      <tp>
        <v>9.0000000000000006E-5</v>
        <stp/>
        <stp>RHO</stp>
        <stp>.SPY150410C216</stp>
        <tr r="K29" s="1"/>
      </tp>
      <tp>
        <v>1.0970000000000001E-2</v>
        <stp/>
        <stp>RHO</stp>
        <stp>.SPY150417C211</stp>
        <tr r="K66" s="1"/>
      </tp>
      <tp t="s">
        <v>N/A</v>
        <stp/>
        <stp>RHO</stp>
        <stp>.SPY150424C222</stp>
        <tr r="K119" s="1"/>
      </tp>
      <tp>
        <v>-1.6650000000000002E-2</v>
        <stp/>
        <stp>RHO</stp>
        <stp>.SPY150410P216</stp>
        <tr r="V29" s="1"/>
      </tp>
      <tp>
        <v>-4.4949999999999997E-2</v>
        <stp/>
        <stp>RHO</stp>
        <stp>.SPY150417P211</stp>
        <tr r="V66" s="1"/>
      </tp>
      <tp t="s">
        <v>N/A</v>
        <stp/>
        <stp>RHO</stp>
        <stp>.SPY150424P222</stp>
        <tr r="V119" s="1"/>
      </tp>
      <tp>
        <v>5.4400000000000004E-3</v>
        <stp/>
        <stp>RHO</stp>
        <stp>.SPY150410C209</stp>
        <tr r="K22" s="1"/>
      </tp>
      <tp>
        <v>-1.0999999999999999E-2</v>
        <stp/>
        <stp>RHO</stp>
        <stp>.SPY150410P209</stp>
        <tr r="V22" s="1"/>
      </tp>
      <tp>
        <v>9.1199999999999996E-3</v>
        <stp/>
        <stp>RHO</stp>
        <stp>.SPY150410C208</stp>
        <tr r="K21" s="1"/>
      </tp>
      <tp>
        <v>-7.7600000000000004E-3</v>
        <stp/>
        <stp>RHO</stp>
        <stp>.SPY150410P208</stp>
        <tr r="V21" s="1"/>
      </tp>
      <tp>
        <v>2.8170000000000001E-2</v>
        <stp/>
        <stp>RHO</stp>
        <stp>.SPY150417C208</stp>
        <tr r="K63" s="1"/>
      </tp>
      <tp>
        <v>-2.7570000000000001E-2</v>
        <stp/>
        <stp>RHO</stp>
        <stp>.SPY150417P208</stp>
        <tr r="V63" s="1"/>
      </tp>
      <tp>
        <v>2.2849999999999999E-2</v>
        <stp/>
        <stp>RHO</stp>
        <stp>.SPY150417C209</stp>
        <tr r="K64" s="1"/>
      </tp>
      <tp>
        <v>-3.3390000000000003E-2</v>
        <stp/>
        <stp>RHO</stp>
        <stp>.SPY150417P209</stp>
        <tr r="V64" s="1"/>
      </tp>
      <tp>
        <v>0</v>
        <stp/>
        <stp>RHO</stp>
        <stp>.SPY150410C201</stp>
        <tr r="K14" s="1"/>
      </tp>
      <tp>
        <v>3.5200000000000002E-2</v>
        <stp/>
        <stp>RHO</stp>
        <stp>.SPY150417C206</stp>
        <tr r="K61" s="1"/>
      </tp>
      <tp>
        <v>-2.2000000000000001E-4</v>
        <stp/>
        <stp>RHO</stp>
        <stp>.SPY150410P201</stp>
        <tr r="V14" s="1"/>
      </tp>
      <tp>
        <v>-1.7749999999999998E-2</v>
        <stp/>
        <stp>RHO</stp>
        <stp>.SPY150417P206</stp>
        <tr r="V61" s="1"/>
      </tp>
      <tp>
        <v>0</v>
        <stp/>
        <stp>RHO</stp>
        <stp>.SPY150410C200</stp>
        <tr r="K13" s="1"/>
      </tp>
      <tp>
        <v>3.2340000000000001E-2</v>
        <stp/>
        <stp>RHO</stp>
        <stp>.SPY150417C207</stp>
        <tr r="K62" s="1"/>
      </tp>
      <tp>
        <v>-2.0000000000000001E-4</v>
        <stp/>
        <stp>RHO</stp>
        <stp>.SPY150410P200</stp>
        <tr r="V13" s="1"/>
      </tp>
      <tp>
        <v>-2.232E-2</v>
        <stp/>
        <stp>RHO</stp>
        <stp>.SPY150417P207</stp>
        <tr r="V62" s="1"/>
      </tp>
      <tp>
        <v>0</v>
        <stp/>
        <stp>RHO</stp>
        <stp>.SPY150410C203</stp>
        <tr r="K16" s="1"/>
      </tp>
      <tp>
        <v>3.499E-2</v>
        <stp/>
        <stp>RHO</stp>
        <stp>.SPY150417C204</stp>
        <tr r="K59" s="1"/>
      </tp>
      <tp>
        <v>-6.4000000000000005E-4</v>
        <stp/>
        <stp>RHO</stp>
        <stp>.SPY150410P203</stp>
        <tr r="V16" s="1"/>
      </tp>
      <tp>
        <v>-1.0829999999999999E-2</v>
        <stp/>
        <stp>RHO</stp>
        <stp>.SPY150417P204</stp>
        <tr r="V59" s="1"/>
      </tp>
      <tp>
        <v>0</v>
        <stp/>
        <stp>RHO</stp>
        <stp>.SPY150410C202</stp>
        <tr r="K15" s="1"/>
      </tp>
      <tp>
        <v>3.6360000000000003E-2</v>
        <stp/>
        <stp>RHO</stp>
        <stp>.SPY150417C205</stp>
        <tr r="K60" s="1"/>
      </tp>
      <tp>
        <v>-3.6000000000000002E-4</v>
        <stp/>
        <stp>RHO</stp>
        <stp>.SPY150410P202</stp>
        <tr r="V15" s="1"/>
      </tp>
      <tp>
        <v>-1.391E-2</v>
        <stp/>
        <stp>RHO</stp>
        <stp>.SPY150417P205</stp>
        <tr r="V60" s="1"/>
      </tp>
      <tp>
        <v>0</v>
        <stp/>
        <stp>RHO</stp>
        <stp>.SPY150410C205</stp>
        <tr r="K18" s="1"/>
      </tp>
      <tp>
        <v>1.7569999999999999E-2</v>
        <stp/>
        <stp>RHO</stp>
        <stp>.SPY150417C202</stp>
        <tr r="K57" s="1"/>
      </tp>
      <tp>
        <v>-1.82E-3</v>
        <stp/>
        <stp>RHO</stp>
        <stp>.SPY150410P205</stp>
        <tr r="V18" s="1"/>
      </tp>
      <tp>
        <v>-6.2300000000000003E-3</v>
        <stp/>
        <stp>RHO</stp>
        <stp>.SPY150417P202</stp>
        <tr r="V57" s="1"/>
      </tp>
      <tp>
        <v>0</v>
        <stp/>
        <stp>RHO</stp>
        <stp>.SPY150410C204</stp>
        <tr r="K17" s="1"/>
      </tp>
      <tp>
        <v>2.9819999999999999E-2</v>
        <stp/>
        <stp>RHO</stp>
        <stp>.SPY150417C203</stp>
        <tr r="K58" s="1"/>
      </tp>
      <tp>
        <v>-1.06E-3</v>
        <stp/>
        <stp>RHO</stp>
        <stp>.SPY150410P204</stp>
        <tr r="V17" s="1"/>
      </tp>
      <tp>
        <v>-8.2500000000000004E-3</v>
        <stp/>
        <stp>RHO</stp>
        <stp>.SPY150417P203</stp>
        <tr r="V58" s="1"/>
      </tp>
      <tp>
        <v>1.123E-2</v>
        <stp/>
        <stp>RHO</stp>
        <stp>.SPY150410C207</stp>
        <tr r="K20" s="1"/>
      </tp>
      <tp>
        <v>0</v>
        <stp/>
        <stp>RHO</stp>
        <stp>.SPY150417C200</stp>
        <tr r="K55" s="1"/>
      </tp>
      <tp>
        <v>-5.0000000000000001E-3</v>
        <stp/>
        <stp>RHO</stp>
        <stp>.SPY150410P207</stp>
        <tr r="V20" s="1"/>
      </tp>
      <tp>
        <v>-3.5100000000000001E-3</v>
        <stp/>
        <stp>RHO</stp>
        <stp>.SPY150417P200</stp>
        <tr r="V55" s="1"/>
      </tp>
      <tp>
        <v>9.1400000000000006E-3</v>
        <stp/>
        <stp>RHO</stp>
        <stp>.SPY150410C206</stp>
        <tr r="K19" s="1"/>
      </tp>
      <tp>
        <v>0</v>
        <stp/>
        <stp>RHO</stp>
        <stp>.SPY150417C201</stp>
        <tr r="K56" s="1"/>
      </tp>
      <tp>
        <v>-3.0599999999999998E-3</v>
        <stp/>
        <stp>RHO</stp>
        <stp>.SPY150410P206</stp>
        <tr r="V19" s="1"/>
      </tp>
      <tp>
        <v>-4.79E-3</v>
        <stp/>
        <stp>RHO</stp>
        <stp>.SPY150417P201</stp>
        <tr r="V56" s="1"/>
      </tp>
      <tp>
        <v>0.30675999999999998</v>
        <stp/>
        <stp>RHO</stp>
        <stp>.SPY150717C198</stp>
        <tr r="K389" s="1"/>
      </tp>
      <tp>
        <v>-0.17487</v>
        <stp/>
        <stp>RHO</stp>
        <stp>.SPY150717P198</stp>
        <tr r="V389" s="1"/>
      </tp>
      <tp>
        <v>0.30510999999999999</v>
        <stp/>
        <stp>RHO</stp>
        <stp>.SPY150717C199</stp>
        <tr r="K390" s="1"/>
      </tp>
      <tp>
        <v>-0.18503</v>
        <stp/>
        <stp>RHO</stp>
        <stp>.SPY150717P199</stp>
        <tr r="V390" s="1"/>
      </tp>
      <tp>
        <v>0.30765999999999999</v>
        <stp/>
        <stp>RHO</stp>
        <stp>.SPY150717C196</stp>
        <tr r="K387" s="1"/>
      </tp>
      <tp>
        <v>-0.15587000000000001</v>
        <stp/>
        <stp>RHO</stp>
        <stp>.SPY150717P196</stp>
        <tr r="V387" s="1"/>
      </tp>
      <tp>
        <v>0.30763000000000001</v>
        <stp/>
        <stp>RHO</stp>
        <stp>.SPY150717C197</stp>
        <tr r="K388" s="1"/>
      </tp>
      <tp>
        <v>-0.16517000000000001</v>
        <stp/>
        <stp>RHO</stp>
        <stp>.SPY150717P197</stp>
        <tr r="V388" s="1"/>
      </tp>
      <tp>
        <v>0.30573</v>
        <stp/>
        <stp>RHO</stp>
        <stp>.SPY150717C194</stp>
        <tr r="K385" s="1"/>
      </tp>
      <tp>
        <v>-0.13902999999999999</v>
        <stp/>
        <stp>RHO</stp>
        <stp>.SPY150717P194</stp>
        <tr r="V385" s="1"/>
      </tp>
      <tp>
        <v>0.30707000000000001</v>
        <stp/>
        <stp>RHO</stp>
        <stp>.SPY150717C195</stp>
        <tr r="K386" s="1"/>
      </tp>
      <tp>
        <v>-0.14721000000000001</v>
        <stp/>
        <stp>RHO</stp>
        <stp>.SPY150717P195</stp>
        <tr r="V386" s="1"/>
      </tp>
      <tp>
        <v>0.30108000000000001</v>
        <stp/>
        <stp>RHO</stp>
        <stp>.SPY150717C192</stp>
        <tr r="K383" s="1"/>
      </tp>
      <tp>
        <v>-0.12371</v>
        <stp/>
        <stp>RHO</stp>
        <stp>.SPY150717P192</stp>
        <tr r="V383" s="1"/>
      </tp>
      <tp>
        <v>0.30335000000000001</v>
        <stp/>
        <stp>RHO</stp>
        <stp>.SPY150717C193</stp>
        <tr r="K384" s="1"/>
      </tp>
      <tp>
        <v>-0.13113</v>
        <stp/>
        <stp>RHO</stp>
        <stp>.SPY150717P193</stp>
        <tr r="V384" s="1"/>
      </tp>
      <tp>
        <v>0.29363</v>
        <stp/>
        <stp>RHO</stp>
        <stp>.SPY150717C190</stp>
        <tr r="K381" s="1"/>
      </tp>
      <tp>
        <v>-0.10997</v>
        <stp/>
        <stp>RHO</stp>
        <stp>.SPY150717P190</stp>
        <tr r="V381" s="1"/>
      </tp>
      <tp>
        <v>0.29735</v>
        <stp/>
        <stp>RHO</stp>
        <stp>.SPY150717C191</stp>
        <tr r="K382" s="1"/>
      </tp>
      <tp>
        <v>-0.11669</v>
        <stp/>
        <stp>RHO</stp>
        <stp>.SPY150717P191</stp>
        <tr r="V382" s="1"/>
      </tp>
      <tp>
        <v>188</v>
        <stp/>
        <stp>BID_SIZE</stp>
        <stp>.SPY150918P199</stp>
        <tr r="O432" s="1"/>
      </tp>
      <tp>
        <v>424</v>
        <stp/>
        <stp>BID_SIZE</stp>
        <stp>.SPY150918C199</stp>
        <tr r="D432" s="1"/>
      </tp>
      <tp>
        <v>148</v>
        <stp/>
        <stp>BID_SIZE</stp>
        <stp>.SPY150918P198</stp>
        <tr r="O431" s="1"/>
      </tp>
      <tp>
        <v>405</v>
        <stp/>
        <stp>BID_SIZE</stp>
        <stp>.SPY150918C198</stp>
        <tr r="D431" s="1"/>
      </tp>
      <tp>
        <v>188</v>
        <stp/>
        <stp>BID_SIZE</stp>
        <stp>.SPY150918P191</stp>
        <tr r="O424" s="1"/>
      </tp>
      <tp>
        <v>344</v>
        <stp/>
        <stp>BID_SIZE</stp>
        <stp>.SPY150918C191</stp>
        <tr r="D424" s="1"/>
      </tp>
      <tp>
        <v>133</v>
        <stp/>
        <stp>BID_SIZE</stp>
        <stp>.SPY150918P190</stp>
        <tr r="O423" s="1"/>
      </tp>
      <tp>
        <v>344</v>
        <stp/>
        <stp>BID_SIZE</stp>
        <stp>.SPY150918C190</stp>
        <tr r="D423" s="1"/>
      </tp>
      <tp>
        <v>338</v>
        <stp/>
        <stp>BID_SIZE</stp>
        <stp>.SPY150918P193</stp>
        <tr r="O426" s="1"/>
      </tp>
      <tp>
        <v>350</v>
        <stp/>
        <stp>BID_SIZE</stp>
        <stp>.SPY150918C193</stp>
        <tr r="D426" s="1"/>
      </tp>
      <tp>
        <v>338</v>
        <stp/>
        <stp>BID_SIZE</stp>
        <stp>.SPY150918P192</stp>
        <tr r="O425" s="1"/>
      </tp>
      <tp>
        <v>372</v>
        <stp/>
        <stp>BID_SIZE</stp>
        <stp>.SPY150918C192</stp>
        <tr r="D425" s="1"/>
      </tp>
      <tp>
        <v>348</v>
        <stp/>
        <stp>BID_SIZE</stp>
        <stp>.SPY150918P195</stp>
        <tr r="O428" s="1"/>
      </tp>
      <tp>
        <v>293</v>
        <stp/>
        <stp>BID_SIZE</stp>
        <stp>.SPY150918C195</stp>
        <tr r="D428" s="1"/>
      </tp>
      <tp>
        <v>361</v>
        <stp/>
        <stp>BID_SIZE</stp>
        <stp>.SPY150918P194</stp>
        <tr r="O427" s="1"/>
      </tp>
      <tp>
        <v>361</v>
        <stp/>
        <stp>BID_SIZE</stp>
        <stp>.SPY150918C194</stp>
        <tr r="D427" s="1"/>
      </tp>
      <tp>
        <v>338</v>
        <stp/>
        <stp>BID_SIZE</stp>
        <stp>.SPY150918P197</stp>
        <tr r="O430" s="1"/>
      </tp>
      <tp>
        <v>383</v>
        <stp/>
        <stp>BID_SIZE</stp>
        <stp>.SPY150918C197</stp>
        <tr r="D430" s="1"/>
      </tp>
      <tp>
        <v>188</v>
        <stp/>
        <stp>BID_SIZE</stp>
        <stp>.SPY150918P196</stp>
        <tr r="O429" s="1"/>
      </tp>
      <tp>
        <v>303</v>
        <stp/>
        <stp>BID_SIZE</stp>
        <stp>.SPY150918C196</stp>
        <tr r="D429" s="1"/>
      </tp>
      <tp>
        <v>154</v>
        <stp/>
        <stp>BID_SIZE</stp>
        <stp>.SPY150930P191</stp>
        <tr r="O466" s="1"/>
      </tp>
      <tp>
        <v>251</v>
        <stp/>
        <stp>BID_SIZE</stp>
        <stp>.SPY150930C191</stp>
        <tr r="D466" s="1"/>
      </tp>
      <tp>
        <v>147</v>
        <stp/>
        <stp>BID_SIZE</stp>
        <stp>.SPY150930P190</stp>
        <tr r="O465" s="1"/>
      </tp>
      <tp>
        <v>265</v>
        <stp/>
        <stp>BID_SIZE</stp>
        <stp>.SPY150930C190</stp>
        <tr r="D465" s="1"/>
      </tp>
      <tp>
        <v>161</v>
        <stp/>
        <stp>BID_SIZE</stp>
        <stp>.SPY150930P193</stp>
        <tr r="O468" s="1"/>
      </tp>
      <tp>
        <v>263</v>
        <stp/>
        <stp>BID_SIZE</stp>
        <stp>.SPY150930C193</stp>
        <tr r="D468" s="1"/>
      </tp>
      <tp>
        <v>210</v>
        <stp/>
        <stp>BID_SIZE</stp>
        <stp>.SPY150930P192</stp>
        <tr r="O467" s="1"/>
      </tp>
      <tp>
        <v>281</v>
        <stp/>
        <stp>BID_SIZE</stp>
        <stp>.SPY150930C192</stp>
        <tr r="D467" s="1"/>
      </tp>
      <tp>
        <v>99</v>
        <stp/>
        <stp>BID_SIZE</stp>
        <stp>.SPY150930P195</stp>
        <tr r="O470" s="1"/>
      </tp>
      <tp>
        <v>273</v>
        <stp/>
        <stp>BID_SIZE</stp>
        <stp>.SPY150930C195</stp>
        <tr r="D470" s="1"/>
      </tp>
      <tp>
        <v>163</v>
        <stp/>
        <stp>BID_SIZE</stp>
        <stp>.SPY150930P194</stp>
        <tr r="O469" s="1"/>
      </tp>
      <tp>
        <v>281</v>
        <stp/>
        <stp>BID_SIZE</stp>
        <stp>.SPY150930C194</stp>
        <tr r="D469" s="1"/>
      </tp>
      <tp>
        <v>199</v>
        <stp/>
        <stp>BID_SIZE</stp>
        <stp>.SPY150930P197</stp>
        <tr r="O472" s="1"/>
      </tp>
      <tp>
        <v>295</v>
        <stp/>
        <stp>BID_SIZE</stp>
        <stp>.SPY150930C197</stp>
        <tr r="D472" s="1"/>
      </tp>
      <tp>
        <v>126</v>
        <stp/>
        <stp>BID_SIZE</stp>
        <stp>.SPY150930P196</stp>
        <tr r="O471" s="1"/>
      </tp>
      <tp>
        <v>341</v>
        <stp/>
        <stp>BID_SIZE</stp>
        <stp>.SPY150930C196</stp>
        <tr r="D471" s="1"/>
      </tp>
      <tp>
        <v>163</v>
        <stp/>
        <stp>BID_SIZE</stp>
        <stp>.SPY150930P199</stp>
        <tr r="O474" s="1"/>
      </tp>
      <tp>
        <v>336</v>
        <stp/>
        <stp>BID_SIZE</stp>
        <stp>.SPY150930C199</stp>
        <tr r="D474" s="1"/>
      </tp>
      <tp>
        <v>163</v>
        <stp/>
        <stp>BID_SIZE</stp>
        <stp>.SPY150930P198</stp>
        <tr r="O473" s="1"/>
      </tp>
      <tp>
        <v>328</v>
        <stp/>
        <stp>BID_SIZE</stp>
        <stp>.SPY150930C198</stp>
        <tr r="D473" s="1"/>
      </tp>
      <tp t="s">
        <v>N/A</v>
        <stp/>
        <stp>ASK_SIZE</stp>
        <stp>.SPY150930P218</stp>
        <tr r="M493" s="1"/>
      </tp>
      <tp t="s">
        <v>N/A</v>
        <stp/>
        <stp>ASK_SIZE</stp>
        <stp>.SPY150930C218</stp>
        <tr r="B493" s="1"/>
      </tp>
      <tp t="s">
        <v>N/A</v>
        <stp/>
        <stp>ASK_SIZE</stp>
        <stp>.SPY150930P219</stp>
        <tr r="M494" s="1"/>
      </tp>
      <tp t="s">
        <v>N/A</v>
        <stp/>
        <stp>ASK_SIZE</stp>
        <stp>.SPY150930C219</stp>
        <tr r="B494" s="1"/>
      </tp>
      <tp t="s">
        <v>N/A</v>
        <stp/>
        <stp>ASK_SIZE</stp>
        <stp>.SPY150930P216</stp>
        <tr r="M491" s="1"/>
      </tp>
      <tp t="s">
        <v>N/A</v>
        <stp/>
        <stp>ASK_SIZE</stp>
        <stp>.SPY150930C216</stp>
        <tr r="B491" s="1"/>
      </tp>
      <tp t="s">
        <v>N/A</v>
        <stp/>
        <stp>ASK_SIZE</stp>
        <stp>.SPY150930P217</stp>
        <tr r="M492" s="1"/>
      </tp>
      <tp t="s">
        <v>N/A</v>
        <stp/>
        <stp>ASK_SIZE</stp>
        <stp>.SPY150930C217</stp>
        <tr r="B492" s="1"/>
      </tp>
      <tp>
        <v>215</v>
        <stp/>
        <stp>ASK_SIZE</stp>
        <stp>.SPY150930P214</stp>
        <tr r="M489" s="1"/>
      </tp>
      <tp>
        <v>150</v>
        <stp/>
        <stp>ASK_SIZE</stp>
        <stp>.SPY150930C214</stp>
        <tr r="B489" s="1"/>
      </tp>
      <tp>
        <v>239</v>
        <stp/>
        <stp>ASK_SIZE</stp>
        <stp>.SPY150930P215</stp>
        <tr r="M490" s="1"/>
      </tp>
      <tp>
        <v>123</v>
        <stp/>
        <stp>ASK_SIZE</stp>
        <stp>.SPY150930C215</stp>
        <tr r="B490" s="1"/>
      </tp>
      <tp>
        <v>248</v>
        <stp/>
        <stp>ASK_SIZE</stp>
        <stp>.SPY150930P212</stp>
        <tr r="M487" s="1"/>
      </tp>
      <tp>
        <v>101</v>
        <stp/>
        <stp>ASK_SIZE</stp>
        <stp>.SPY150930C212</stp>
        <tr r="B487" s="1"/>
      </tp>
      <tp>
        <v>270</v>
        <stp/>
        <stp>ASK_SIZE</stp>
        <stp>.SPY150930P213</stp>
        <tr r="M488" s="1"/>
      </tp>
      <tp>
        <v>199</v>
        <stp/>
        <stp>ASK_SIZE</stp>
        <stp>.SPY150930C213</stp>
        <tr r="B488" s="1"/>
      </tp>
      <tp>
        <v>185</v>
        <stp/>
        <stp>ASK_SIZE</stp>
        <stp>.SPY150930P210</stp>
        <tr r="M485" s="1"/>
      </tp>
      <tp>
        <v>123</v>
        <stp/>
        <stp>ASK_SIZE</stp>
        <stp>.SPY150930C210</stp>
        <tr r="B485" s="1"/>
      </tp>
      <tp>
        <v>271</v>
        <stp/>
        <stp>ASK_SIZE</stp>
        <stp>.SPY150930P211</stp>
        <tr r="M486" s="1"/>
      </tp>
      <tp>
        <v>123</v>
        <stp/>
        <stp>ASK_SIZE</stp>
        <stp>.SPY150930C211</stp>
        <tr r="B486" s="1"/>
      </tp>
      <tp t="s">
        <v>N/A</v>
        <stp/>
        <stp>ASK_SIZE</stp>
        <stp>.SPY150918P226</stp>
        <tr r="M459" s="1"/>
      </tp>
      <tp t="s">
        <v>N/A</v>
        <stp/>
        <stp>ASK_SIZE</stp>
        <stp>.SPY150918C226</stp>
        <tr r="B459" s="1"/>
      </tp>
      <tp t="s">
        <v>N/A</v>
        <stp/>
        <stp>ASK_SIZE</stp>
        <stp>.SPY150918P227</stp>
        <tr r="M460" s="1"/>
      </tp>
      <tp t="s">
        <v>N/A</v>
        <stp/>
        <stp>ASK_SIZE</stp>
        <stp>.SPY150918C227</stp>
        <tr r="B460" s="1"/>
      </tp>
      <tp t="s">
        <v>N/A</v>
        <stp/>
        <stp>ASK_SIZE</stp>
        <stp>.SPY150918P224</stp>
        <tr r="M457" s="1"/>
      </tp>
      <tp t="s">
        <v>N/A</v>
        <stp/>
        <stp>ASK_SIZE</stp>
        <stp>.SPY150918C224</stp>
        <tr r="B457" s="1"/>
      </tp>
      <tp>
        <v>120</v>
        <stp/>
        <stp>ASK_SIZE</stp>
        <stp>.SPY150918P225</stp>
        <tr r="M458" s="1"/>
      </tp>
      <tp>
        <v>2304</v>
        <stp/>
        <stp>ASK_SIZE</stp>
        <stp>.SPY150918C225</stp>
        <tr r="B458" s="1"/>
      </tp>
      <tp t="s">
        <v>N/A</v>
        <stp/>
        <stp>ASK_SIZE</stp>
        <stp>.SPY150918P222</stp>
        <tr r="M455" s="1"/>
      </tp>
      <tp t="s">
        <v>N/A</v>
        <stp/>
        <stp>ASK_SIZE</stp>
        <stp>.SPY150918C222</stp>
        <tr r="B455" s="1"/>
      </tp>
      <tp t="s">
        <v>N/A</v>
        <stp/>
        <stp>ASK_SIZE</stp>
        <stp>.SPY150918P223</stp>
        <tr r="M456" s="1"/>
      </tp>
      <tp t="s">
        <v>N/A</v>
        <stp/>
        <stp>ASK_SIZE</stp>
        <stp>.SPY150918C223</stp>
        <tr r="B456" s="1"/>
      </tp>
      <tp>
        <v>217</v>
        <stp/>
        <stp>ASK_SIZE</stp>
        <stp>.SPY150918P220</stp>
        <tr r="M453" s="1"/>
      </tp>
      <tp>
        <v>2326</v>
        <stp/>
        <stp>ASK_SIZE</stp>
        <stp>.SPY150930P208</stp>
        <tr r="M483" s="1"/>
      </tp>
      <tp>
        <v>160</v>
        <stp/>
        <stp>ASK_SIZE</stp>
        <stp>.SPY150918C220</stp>
        <tr r="B453" s="1"/>
      </tp>
      <tp>
        <v>101</v>
        <stp/>
        <stp>ASK_SIZE</stp>
        <stp>.SPY150930C208</stp>
        <tr r="B483" s="1"/>
      </tp>
      <tp t="s">
        <v>N/A</v>
        <stp/>
        <stp>ASK_SIZE</stp>
        <stp>.SPY150918P221</stp>
        <tr r="M454" s="1"/>
      </tp>
      <tp>
        <v>196</v>
        <stp/>
        <stp>ASK_SIZE</stp>
        <stp>.SPY150930P209</stp>
        <tr r="M484" s="1"/>
      </tp>
      <tp t="s">
        <v>N/A</v>
        <stp/>
        <stp>ASK_SIZE</stp>
        <stp>.SPY150918C221</stp>
        <tr r="B454" s="1"/>
      </tp>
      <tp>
        <v>100</v>
        <stp/>
        <stp>ASK_SIZE</stp>
        <stp>.SPY150930C209</stp>
        <tr r="B484" s="1"/>
      </tp>
      <tp>
        <v>2142</v>
        <stp/>
        <stp>ASK_SIZE</stp>
        <stp>.SPY150930P206</stp>
        <tr r="M481" s="1"/>
      </tp>
      <tp>
        <v>101</v>
        <stp/>
        <stp>ASK_SIZE</stp>
        <stp>.SPY150930C206</stp>
        <tr r="B481" s="1"/>
      </tp>
      <tp>
        <v>214</v>
        <stp/>
        <stp>ASK_SIZE</stp>
        <stp>.SPY150930P207</stp>
        <tr r="M482" s="1"/>
      </tp>
      <tp>
        <v>123</v>
        <stp/>
        <stp>ASK_SIZE</stp>
        <stp>.SPY150930C207</stp>
        <tr r="B482" s="1"/>
      </tp>
      <tp>
        <v>2089</v>
        <stp/>
        <stp>ASK_SIZE</stp>
        <stp>.SPY150930P204</stp>
        <tr r="M479" s="1"/>
      </tp>
      <tp>
        <v>180</v>
        <stp/>
        <stp>ASK_SIZE</stp>
        <stp>.SPY150930C204</stp>
        <tr r="B479" s="1"/>
      </tp>
      <tp>
        <v>248</v>
        <stp/>
        <stp>ASK_SIZE</stp>
        <stp>.SPY150930P205</stp>
        <tr r="M480" s="1"/>
      </tp>
      <tp>
        <v>101</v>
        <stp/>
        <stp>ASK_SIZE</stp>
        <stp>.SPY150930C205</stp>
        <tr r="B480" s="1"/>
      </tp>
      <tp>
        <v>196</v>
        <stp/>
        <stp>ASK_SIZE</stp>
        <stp>.SPY150930P202</stp>
        <tr r="M477" s="1"/>
      </tp>
      <tp>
        <v>128</v>
        <stp/>
        <stp>ASK_SIZE</stp>
        <stp>.SPY150930C202</stp>
        <tr r="B477" s="1"/>
      </tp>
      <tp>
        <v>2159</v>
        <stp/>
        <stp>ASK_SIZE</stp>
        <stp>.SPY150930P203</stp>
        <tr r="M478" s="1"/>
      </tp>
      <tp>
        <v>130</v>
        <stp/>
        <stp>ASK_SIZE</stp>
        <stp>.SPY150930C203</stp>
        <tr r="B478" s="1"/>
      </tp>
      <tp t="s">
        <v>N/A</v>
        <stp/>
        <stp>ASK_SIZE</stp>
        <stp>.SPY150918P228</stp>
        <tr r="M461" s="1"/>
      </tp>
      <tp>
        <v>214</v>
        <stp/>
        <stp>ASK_SIZE</stp>
        <stp>.SPY150930P200</stp>
        <tr r="M475" s="1"/>
      </tp>
      <tp t="s">
        <v>N/A</v>
        <stp/>
        <stp>ASK_SIZE</stp>
        <stp>.SPY150918C228</stp>
        <tr r="B461" s="1"/>
      </tp>
      <tp>
        <v>209</v>
        <stp/>
        <stp>ASK_SIZE</stp>
        <stp>.SPY150930C200</stp>
        <tr r="B475" s="1"/>
      </tp>
      <tp t="s">
        <v>N/A</v>
        <stp/>
        <stp>ASK_SIZE</stp>
        <stp>.SPY150918P229</stp>
        <tr r="M462" s="1"/>
      </tp>
      <tp>
        <v>203</v>
        <stp/>
        <stp>ASK_SIZE</stp>
        <stp>.SPY150930P201</stp>
        <tr r="M476" s="1"/>
      </tp>
      <tp t="s">
        <v>N/A</v>
        <stp/>
        <stp>ASK_SIZE</stp>
        <stp>.SPY150918C229</stp>
        <tr r="B462" s="1"/>
      </tp>
      <tp>
        <v>26</v>
        <stp/>
        <stp>ASK_SIZE</stp>
        <stp>.SPY150930C201</stp>
        <tr r="B476" s="1"/>
      </tp>
      <tp>
        <v>259</v>
        <stp/>
        <stp>ASK_SIZE</stp>
        <stp>.SPY150918P216</stp>
        <tr r="M449" s="1"/>
      </tp>
      <tp>
        <v>262</v>
        <stp/>
        <stp>ASK_SIZE</stp>
        <stp>.SPY150918C216</stp>
        <tr r="B449" s="1"/>
      </tp>
      <tp>
        <v>243</v>
        <stp/>
        <stp>ASK_SIZE</stp>
        <stp>.SPY150918P217</stp>
        <tr r="M450" s="1"/>
      </tp>
      <tp>
        <v>199</v>
        <stp/>
        <stp>ASK_SIZE</stp>
        <stp>.SPY150918C217</stp>
        <tr r="B450" s="1"/>
      </tp>
      <tp>
        <v>260</v>
        <stp/>
        <stp>ASK_SIZE</stp>
        <stp>.SPY150918P214</stp>
        <tr r="M447" s="1"/>
      </tp>
      <tp>
        <v>158</v>
        <stp/>
        <stp>ASK_SIZE</stp>
        <stp>.SPY150918C214</stp>
        <tr r="B447" s="1"/>
      </tp>
      <tp>
        <v>273</v>
        <stp/>
        <stp>ASK_SIZE</stp>
        <stp>.SPY150918P215</stp>
        <tr r="M448" s="1"/>
      </tp>
      <tp>
        <v>160</v>
        <stp/>
        <stp>ASK_SIZE</stp>
        <stp>.SPY150918C215</stp>
        <tr r="B448" s="1"/>
      </tp>
      <tp>
        <v>287</v>
        <stp/>
        <stp>ASK_SIZE</stp>
        <stp>.SPY150918P212</stp>
        <tr r="M445" s="1"/>
      </tp>
      <tp>
        <v>122</v>
        <stp/>
        <stp>ASK_SIZE</stp>
        <stp>.SPY150918C212</stp>
        <tr r="B445" s="1"/>
      </tp>
      <tp>
        <v>272</v>
        <stp/>
        <stp>ASK_SIZE</stp>
        <stp>.SPY150918P213</stp>
        <tr r="M446" s="1"/>
      </tp>
      <tp>
        <v>196</v>
        <stp/>
        <stp>ASK_SIZE</stp>
        <stp>.SPY150918C213</stp>
        <tr r="B446" s="1"/>
      </tp>
      <tp>
        <v>185</v>
        <stp/>
        <stp>ASK_SIZE</stp>
        <stp>.SPY150918P210</stp>
        <tr r="M443" s="1"/>
      </tp>
      <tp>
        <v>158</v>
        <stp/>
        <stp>ASK_SIZE</stp>
        <stp>.SPY150918C210</stp>
        <tr r="B443" s="1"/>
      </tp>
      <tp>
        <v>220</v>
        <stp/>
        <stp>ASK_SIZE</stp>
        <stp>.SPY150918P211</stp>
        <tr r="M444" s="1"/>
      </tp>
      <tp>
        <v>99</v>
        <stp/>
        <stp>ASK_SIZE</stp>
        <stp>.SPY150918C211</stp>
        <tr r="B444" s="1"/>
      </tp>
      <tp>
        <v>245</v>
        <stp/>
        <stp>ASK_SIZE</stp>
        <stp>.SPY150918P218</stp>
        <tr r="M451" s="1"/>
      </tp>
      <tp>
        <v>148</v>
        <stp/>
        <stp>ASK_SIZE</stp>
        <stp>.SPY150918C218</stp>
        <tr r="B451" s="1"/>
      </tp>
      <tp>
        <v>231</v>
        <stp/>
        <stp>ASK_SIZE</stp>
        <stp>.SPY150918P219</stp>
        <tr r="M452" s="1"/>
      </tp>
      <tp>
        <v>100</v>
        <stp/>
        <stp>ASK_SIZE</stp>
        <stp>.SPY150918C219</stp>
        <tr r="B452" s="1"/>
      </tp>
      <tp>
        <v>241</v>
        <stp/>
        <stp>ASK_SIZE</stp>
        <stp>.SPY150918P206</stp>
        <tr r="M439" s="1"/>
      </tp>
      <tp>
        <v>351</v>
        <stp/>
        <stp>ASK_SIZE</stp>
        <stp>.SPY150918C206</stp>
        <tr r="B439" s="1"/>
      </tp>
      <tp>
        <v>237</v>
        <stp/>
        <stp>ASK_SIZE</stp>
        <stp>.SPY150918P207</stp>
        <tr r="M440" s="1"/>
      </tp>
      <tp>
        <v>101</v>
        <stp/>
        <stp>ASK_SIZE</stp>
        <stp>.SPY150918C207</stp>
        <tr r="B440" s="1"/>
      </tp>
      <tp>
        <v>196</v>
        <stp/>
        <stp>ASK_SIZE</stp>
        <stp>.SPY150918P204</stp>
        <tr r="M437" s="1"/>
      </tp>
      <tp>
        <v>350</v>
        <stp/>
        <stp>ASK_SIZE</stp>
        <stp>.SPY150918C204</stp>
        <tr r="B437" s="1"/>
      </tp>
      <tp>
        <v>222</v>
        <stp/>
        <stp>ASK_SIZE</stp>
        <stp>.SPY150918P205</stp>
        <tr r="M438" s="1"/>
      </tp>
      <tp>
        <v>148</v>
        <stp/>
        <stp>ASK_SIZE</stp>
        <stp>.SPY150918C205</stp>
        <tr r="B438" s="1"/>
      </tp>
      <tp>
        <v>351</v>
        <stp/>
        <stp>ASK_SIZE</stp>
        <stp>.SPY150918P202</stp>
        <tr r="M435" s="1"/>
      </tp>
      <tp>
        <v>122</v>
        <stp/>
        <stp>ASK_SIZE</stp>
        <stp>.SPY150918C202</stp>
        <tr r="B435" s="1"/>
      </tp>
      <tp>
        <v>199</v>
        <stp/>
        <stp>ASK_SIZE</stp>
        <stp>.SPY150918P203</stp>
        <tr r="M436" s="1"/>
      </tp>
      <tp>
        <v>148</v>
        <stp/>
        <stp>ASK_SIZE</stp>
        <stp>.SPY150918C203</stp>
        <tr r="B436" s="1"/>
      </tp>
      <tp>
        <v>249</v>
        <stp/>
        <stp>ASK_SIZE</stp>
        <stp>.SPY150918P200</stp>
        <tr r="M433" s="1"/>
      </tp>
      <tp t="s">
        <v>N/A</v>
        <stp/>
        <stp>ASK_SIZE</stp>
        <stp>.SPY150930P228</stp>
        <tr r="M503" s="1"/>
      </tp>
      <tp>
        <v>174</v>
        <stp/>
        <stp>ASK_SIZE</stp>
        <stp>.SPY150918C200</stp>
        <tr r="B433" s="1"/>
      </tp>
      <tp t="s">
        <v>N/A</v>
        <stp/>
        <stp>ASK_SIZE</stp>
        <stp>.SPY150930C228</stp>
        <tr r="B503" s="1"/>
      </tp>
      <tp>
        <v>200</v>
        <stp/>
        <stp>ASK_SIZE</stp>
        <stp>.SPY150918P201</stp>
        <tr r="M434" s="1"/>
      </tp>
      <tp t="s">
        <v>N/A</v>
        <stp/>
        <stp>ASK_SIZE</stp>
        <stp>.SPY150930P229</stp>
        <tr r="M504" s="1"/>
      </tp>
      <tp>
        <v>157</v>
        <stp/>
        <stp>ASK_SIZE</stp>
        <stp>.SPY150918C201</stp>
        <tr r="B434" s="1"/>
      </tp>
      <tp t="s">
        <v>N/A</v>
        <stp/>
        <stp>ASK_SIZE</stp>
        <stp>.SPY150930C229</stp>
        <tr r="B504" s="1"/>
      </tp>
      <tp t="s">
        <v>N/A</v>
        <stp/>
        <stp>ASK_SIZE</stp>
        <stp>.SPY150930P226</stp>
        <tr r="M501" s="1"/>
      </tp>
      <tp t="s">
        <v>N/A</v>
        <stp/>
        <stp>ASK_SIZE</stp>
        <stp>.SPY150930C226</stp>
        <tr r="B501" s="1"/>
      </tp>
      <tp t="s">
        <v>N/A</v>
        <stp/>
        <stp>ASK_SIZE</stp>
        <stp>.SPY150930P227</stp>
        <tr r="M502" s="1"/>
      </tp>
      <tp t="s">
        <v>N/A</v>
        <stp/>
        <stp>ASK_SIZE</stp>
        <stp>.SPY150930C227</stp>
        <tr r="B502" s="1"/>
      </tp>
      <tp t="s">
        <v>N/A</v>
        <stp/>
        <stp>ASK_SIZE</stp>
        <stp>.SPY150930P224</stp>
        <tr r="M499" s="1"/>
      </tp>
      <tp t="s">
        <v>N/A</v>
        <stp/>
        <stp>ASK_SIZE</stp>
        <stp>.SPY150930C224</stp>
        <tr r="B499" s="1"/>
      </tp>
      <tp>
        <v>120</v>
        <stp/>
        <stp>ASK_SIZE</stp>
        <stp>.SPY150930P225</stp>
        <tr r="M500" s="1"/>
      </tp>
      <tp>
        <v>100</v>
        <stp/>
        <stp>ASK_SIZE</stp>
        <stp>.SPY150930C225</stp>
        <tr r="B500" s="1"/>
      </tp>
      <tp t="s">
        <v>N/A</v>
        <stp/>
        <stp>ASK_SIZE</stp>
        <stp>.SPY150930P222</stp>
        <tr r="M497" s="1"/>
      </tp>
      <tp t="s">
        <v>N/A</v>
        <stp/>
        <stp>ASK_SIZE</stp>
        <stp>.SPY150930C222</stp>
        <tr r="B497" s="1"/>
      </tp>
      <tp t="s">
        <v>N/A</v>
        <stp/>
        <stp>ASK_SIZE</stp>
        <stp>.SPY150930P223</stp>
        <tr r="M498" s="1"/>
      </tp>
      <tp t="s">
        <v>N/A</v>
        <stp/>
        <stp>ASK_SIZE</stp>
        <stp>.SPY150930C223</stp>
        <tr r="B498" s="1"/>
      </tp>
      <tp>
        <v>323</v>
        <stp/>
        <stp>ASK_SIZE</stp>
        <stp>.SPY150918P208</stp>
        <tr r="M441" s="1"/>
      </tp>
      <tp>
        <v>215</v>
        <stp/>
        <stp>ASK_SIZE</stp>
        <stp>.SPY150930P220</stp>
        <tr r="M495" s="1"/>
      </tp>
      <tp>
        <v>163</v>
        <stp/>
        <stp>ASK_SIZE</stp>
        <stp>.SPY150918C208</stp>
        <tr r="B441" s="1"/>
      </tp>
      <tp>
        <v>160</v>
        <stp/>
        <stp>ASK_SIZE</stp>
        <stp>.SPY150930C220</stp>
        <tr r="B495" s="1"/>
      </tp>
      <tp>
        <v>220</v>
        <stp/>
        <stp>ASK_SIZE</stp>
        <stp>.SPY150918P209</stp>
        <tr r="M442" s="1"/>
      </tp>
      <tp t="s">
        <v>N/A</v>
        <stp/>
        <stp>ASK_SIZE</stp>
        <stp>.SPY150930P221</stp>
        <tr r="M496" s="1"/>
      </tp>
      <tp>
        <v>148</v>
        <stp/>
        <stp>ASK_SIZE</stp>
        <stp>.SPY150918C209</stp>
        <tr r="B442" s="1"/>
      </tp>
      <tp t="s">
        <v>N/A</v>
        <stp/>
        <stp>ASK_SIZE</stp>
        <stp>.SPY150930C221</stp>
        <tr r="B496" s="1"/>
      </tp>
      <tp>
        <v>0.44</v>
        <stp/>
        <stp>ASK</stp>
        <stp>.SPY150501C213</stp>
        <tr r="A152" s="1"/>
      </tp>
      <tp>
        <v>4.1500000000000004</v>
        <stp/>
        <stp>ASK</stp>
        <stp>.SPY150515C207</stp>
        <tr r="A230" s="1"/>
      </tp>
      <tp>
        <v>5.42</v>
        <stp/>
        <stp>ASK</stp>
        <stp>.SPY150501P213</stp>
        <tr r="L152" s="1"/>
      </tp>
      <tp>
        <v>3</v>
        <stp/>
        <stp>ASK</stp>
        <stp>.SPY150515P207</stp>
        <tr r="L230" s="1"/>
      </tp>
      <tp>
        <v>0.71</v>
        <stp/>
        <stp>ASK</stp>
        <stp>.SPY150501C212</stp>
        <tr r="A151" s="1"/>
      </tp>
      <tp>
        <v>4.84</v>
        <stp/>
        <stp>ASK</stp>
        <stp>.SPY150515C206</stp>
        <tr r="A229" s="1"/>
      </tp>
      <tp>
        <v>4.67</v>
        <stp/>
        <stp>ASK</stp>
        <stp>.SPY150501P212</stp>
        <tr r="L151" s="1"/>
      </tp>
      <tp>
        <v>2.68</v>
        <stp/>
        <stp>ASK</stp>
        <stp>.SPY150515P206</stp>
        <tr r="L229" s="1"/>
      </tp>
      <tp>
        <v>1.06</v>
        <stp/>
        <stp>ASK</stp>
        <stp>.SPY150501C211</stp>
        <tr r="A150" s="1"/>
      </tp>
      <tp>
        <v>0.08</v>
        <stp/>
        <stp>ASK</stp>
        <stp>.SPY150508C218</stp>
        <tr r="A199" s="1"/>
      </tp>
      <tp>
        <v>5.54</v>
        <stp/>
        <stp>ASK</stp>
        <stp>.SPY150515C205</stp>
        <tr r="A228" s="1"/>
      </tp>
      <tp>
        <v>4.03</v>
        <stp/>
        <stp>ASK</stp>
        <stp>.SPY150501P211</stp>
        <tr r="L150" s="1"/>
      </tp>
      <tp>
        <v>10.07</v>
        <stp/>
        <stp>ASK</stp>
        <stp>.SPY150508P218</stp>
        <tr r="L199" s="1"/>
      </tp>
      <tp>
        <v>2.38</v>
        <stp/>
        <stp>ASK</stp>
        <stp>.SPY150515P205</stp>
        <tr r="L228" s="1"/>
      </tp>
      <tp>
        <v>1.51</v>
        <stp/>
        <stp>ASK</stp>
        <stp>.SPY150501C210</stp>
        <tr r="A149" s="1"/>
      </tp>
      <tp>
        <v>0.06</v>
        <stp/>
        <stp>ASK</stp>
        <stp>.SPY150508C219</stp>
        <tr r="A200" s="1"/>
      </tp>
      <tp>
        <v>6.28</v>
        <stp/>
        <stp>ASK</stp>
        <stp>.SPY150515C204</stp>
        <tr r="A227" s="1"/>
      </tp>
      <tp>
        <v>3.45</v>
        <stp/>
        <stp>ASK</stp>
        <stp>.SPY150501P210</stp>
        <tr r="L149" s="1"/>
      </tp>
      <tp>
        <v>11.05</v>
        <stp/>
        <stp>ASK</stp>
        <stp>.SPY150508P219</stp>
        <tr r="L200" s="1"/>
      </tp>
      <tp>
        <v>2.13</v>
        <stp/>
        <stp>ASK</stp>
        <stp>.SPY150515P204</stp>
        <tr r="L227" s="1"/>
      </tp>
      <tp>
        <v>0.06</v>
        <stp/>
        <stp>ASK</stp>
        <stp>.SPY150501C217</stp>
        <tr r="A156" s="1"/>
      </tp>
      <tp>
        <v>7.05</v>
        <stp/>
        <stp>ASK</stp>
        <stp>.SPY150515C203</stp>
        <tr r="A226" s="1"/>
      </tp>
      <tp>
        <v>9.06</v>
        <stp/>
        <stp>ASK</stp>
        <stp>.SPY150501P217</stp>
        <tr r="L156" s="1"/>
      </tp>
      <tp>
        <v>1.9</v>
        <stp/>
        <stp>ASK</stp>
        <stp>.SPY150515P203</stp>
        <tr r="L226" s="1"/>
      </tp>
      <tp>
        <v>0.1</v>
        <stp/>
        <stp>ASK</stp>
        <stp>.SPY150501C216</stp>
        <tr r="A155" s="1"/>
      </tp>
      <tp>
        <v>7.85</v>
        <stp/>
        <stp>ASK</stp>
        <stp>.SPY150515C202</stp>
        <tr r="A225" s="1"/>
      </tp>
      <tp>
        <v>8.09</v>
        <stp/>
        <stp>ASK</stp>
        <stp>.SPY150501P216</stp>
        <tr r="L155" s="1"/>
      </tp>
      <tp>
        <v>1.69</v>
        <stp/>
        <stp>ASK</stp>
        <stp>.SPY150515P202</stp>
        <tr r="L225" s="1"/>
      </tp>
      <tp>
        <v>0.14000000000000001</v>
        <stp/>
        <stp>ASK</stp>
        <stp>.SPY150501C215</stp>
        <tr r="A154" s="1"/>
      </tp>
      <tp>
        <v>8.67</v>
        <stp/>
        <stp>ASK</stp>
        <stp>.SPY150515C201</stp>
        <tr r="A224" s="1"/>
      </tp>
      <tp>
        <v>7.14</v>
        <stp/>
        <stp>ASK</stp>
        <stp>.SPY150501P215</stp>
        <tr r="L154" s="1"/>
      </tp>
      <tp>
        <v>1.5</v>
        <stp/>
        <stp>ASK</stp>
        <stp>.SPY150515P201</stp>
        <tr r="L224" s="1"/>
      </tp>
      <tp>
        <v>0.26</v>
        <stp/>
        <stp>ASK</stp>
        <stp>.SPY150501C214</stp>
        <tr r="A153" s="1"/>
      </tp>
      <tp>
        <v>9.51</v>
        <stp/>
        <stp>ASK</stp>
        <stp>.SPY150515C200</stp>
        <tr r="A223" s="1"/>
      </tp>
      <tp>
        <v>6.25</v>
        <stp/>
        <stp>ASK</stp>
        <stp>.SPY150501P214</stp>
        <tr r="L153" s="1"/>
      </tp>
      <tp>
        <v>1.34</v>
        <stp/>
        <stp>ASK</stp>
        <stp>.SPY150515P200</stp>
        <tr r="L223" s="1"/>
      </tp>
      <tp>
        <v>1.0900000000000001</v>
        <stp/>
        <stp>ASK</stp>
        <stp>.SPY150508C212</stp>
        <tr r="A193" s="1"/>
      </tp>
      <tp>
        <v>5.0199999999999996</v>
        <stp/>
        <stp>ASK</stp>
        <stp>.SPY150508P212</stp>
        <tr r="L193" s="1"/>
      </tp>
      <tp>
        <v>0.75</v>
        <stp/>
        <stp>ASK</stp>
        <stp>.SPY150508C213</stp>
        <tr r="A194" s="1"/>
      </tp>
      <tp>
        <v>5.7</v>
        <stp/>
        <stp>ASK</stp>
        <stp>.SPY150508P213</stp>
        <tr r="L194" s="1"/>
      </tp>
      <tp>
        <v>0.03</v>
        <stp/>
        <stp>ASK</stp>
        <stp>.SPY150501C219</stp>
        <tr r="A158" s="1"/>
      </tp>
      <tp>
        <v>1.96</v>
        <stp/>
        <stp>ASK</stp>
        <stp>.SPY150508C210</stp>
        <tr r="A191" s="1"/>
      </tp>
      <tp>
        <v>11.06</v>
        <stp/>
        <stp>ASK</stp>
        <stp>.SPY150501P219</stp>
        <tr r="L158" s="1"/>
      </tp>
      <tp>
        <v>3.89</v>
        <stp/>
        <stp>ASK</stp>
        <stp>.SPY150508P210</stp>
        <tr r="L191" s="1"/>
      </tp>
      <tp>
        <v>0.04</v>
        <stp/>
        <stp>ASK</stp>
        <stp>.SPY150501C218</stp>
        <tr r="A157" s="1"/>
      </tp>
      <tp>
        <v>1.49</v>
        <stp/>
        <stp>ASK</stp>
        <stp>.SPY150508C211</stp>
        <tr r="A192" s="1"/>
      </tp>
      <tp>
        <v>10.039999999999999</v>
        <stp/>
        <stp>ASK</stp>
        <stp>.SPY150501P218</stp>
        <tr r="L157" s="1"/>
      </tp>
      <tp>
        <v>4.43</v>
        <stp/>
        <stp>ASK</stp>
        <stp>.SPY150508P211</stp>
        <tr r="L192" s="1"/>
      </tp>
      <tp>
        <v>0.21</v>
        <stp/>
        <stp>ASK</stp>
        <stp>.SPY150508C216</stp>
        <tr r="A197" s="1"/>
      </tp>
      <tp>
        <v>8.18</v>
        <stp/>
        <stp>ASK</stp>
        <stp>.SPY150508P216</stp>
        <tr r="L197" s="1"/>
      </tp>
      <tp>
        <v>0.13</v>
        <stp/>
        <stp>ASK</stp>
        <stp>.SPY150508C217</stp>
        <tr r="A198" s="1"/>
      </tp>
      <tp>
        <v>9.11</v>
        <stp/>
        <stp>ASK</stp>
        <stp>.SPY150508P217</stp>
        <tr r="L198" s="1"/>
      </tp>
      <tp>
        <v>0.49</v>
        <stp/>
        <stp>ASK</stp>
        <stp>.SPY150508C214</stp>
        <tr r="A195" s="1"/>
      </tp>
      <tp>
        <v>2.9</v>
        <stp/>
        <stp>ASK</stp>
        <stp>.SPY150515C209</stp>
        <tr r="A232" s="1"/>
      </tp>
      <tp>
        <v>6.45</v>
        <stp/>
        <stp>ASK</stp>
        <stp>.SPY150508P214</stp>
        <tr r="L195" s="1"/>
      </tp>
      <tp>
        <v>3.79</v>
        <stp/>
        <stp>ASK</stp>
        <stp>.SPY150515P209</stp>
        <tr r="L232" s="1"/>
      </tp>
      <tp>
        <v>0.32</v>
        <stp/>
        <stp>ASK</stp>
        <stp>.SPY150508C215</stp>
        <tr r="A196" s="1"/>
      </tp>
      <tp>
        <v>3.5</v>
        <stp/>
        <stp>ASK</stp>
        <stp>.SPY150515C208</stp>
        <tr r="A231" s="1"/>
      </tp>
      <tp>
        <v>7.28</v>
        <stp/>
        <stp>ASK</stp>
        <stp>.SPY150508P215</stp>
        <tr r="L196" s="1"/>
      </tp>
      <tp>
        <v>3.36</v>
        <stp/>
        <stp>ASK</stp>
        <stp>.SPY150515P208</stp>
        <tr r="L231" s="1"/>
      </tp>
      <tp t="s">
        <v>N/A</v>
        <stp/>
        <stp>BID</stp>
        <stp>.SPY150501C229</stp>
        <tr r="C168" s="1"/>
      </tp>
      <tp>
        <v>0.03</v>
        <stp/>
        <stp>BID</stp>
        <stp>.SPY150508C220</stp>
        <tr r="C201" s="1"/>
      </tp>
      <tp t="s">
        <v>N/A</v>
        <stp/>
        <stp>BID</stp>
        <stp>.SPY150501P229</stp>
        <tr r="N168" s="1"/>
      </tp>
      <tp>
        <v>11.72</v>
        <stp/>
        <stp>BID</stp>
        <stp>.SPY150508P220</stp>
        <tr r="N201" s="1"/>
      </tp>
      <tp t="s">
        <v>N/A</v>
        <stp/>
        <stp>BID</stp>
        <stp>.SPY150501C228</stp>
        <tr r="C167" s="1"/>
      </tp>
      <tp t="s">
        <v>N/A</v>
        <stp/>
        <stp>BID</stp>
        <stp>.SPY150508C221</stp>
        <tr r="C202" s="1"/>
      </tp>
      <tp t="s">
        <v>N/A</v>
        <stp/>
        <stp>BID</stp>
        <stp>.SPY150501P228</stp>
        <tr r="N167" s="1"/>
      </tp>
      <tp t="s">
        <v>N/A</v>
        <stp/>
        <stp>BID</stp>
        <stp>.SPY150508P221</stp>
        <tr r="N202" s="1"/>
      </tp>
      <tp t="s">
        <v>N/A</v>
        <stp/>
        <stp>BID</stp>
        <stp>.SPY150508C222</stp>
        <tr r="C203" s="1"/>
      </tp>
      <tp>
        <v>3.81</v>
        <stp/>
        <stp>BID</stp>
        <stp>.SPY150522C208</stp>
        <tr r="C273" s="1"/>
      </tp>
      <tp t="s">
        <v>N/A</v>
        <stp/>
        <stp>BID</stp>
        <stp>.SPY150508P222</stp>
        <tr r="N203" s="1"/>
      </tp>
      <tp>
        <v>3.66</v>
        <stp/>
        <stp>BID</stp>
        <stp>.SPY150522P208</stp>
        <tr r="N273" s="1"/>
      </tp>
      <tp t="s">
        <v>N/A</v>
        <stp/>
        <stp>BID</stp>
        <stp>.SPY150508C223</stp>
        <tr r="C204" s="1"/>
      </tp>
      <tp>
        <v>3.21</v>
        <stp/>
        <stp>BID</stp>
        <stp>.SPY150522C209</stp>
        <tr r="C274" s="1"/>
      </tp>
      <tp t="s">
        <v>N/A</v>
        <stp/>
        <stp>BID</stp>
        <stp>.SPY150508P223</stp>
        <tr r="N204" s="1"/>
      </tp>
      <tp>
        <v>4.05</v>
        <stp/>
        <stp>BID</stp>
        <stp>.SPY150522P209</stp>
        <tr r="N274" s="1"/>
      </tp>
      <tp t="s">
        <v>N/A</v>
        <stp/>
        <stp>BID</stp>
        <stp>.SPY150508C224</stp>
        <tr r="C205" s="1"/>
      </tp>
      <tp t="s">
        <v>N/A</v>
        <stp/>
        <stp>BID</stp>
        <stp>.SPY150508P224</stp>
        <tr r="N205" s="1"/>
      </tp>
      <tp>
        <v>0</v>
        <stp/>
        <stp>BID</stp>
        <stp>.SPY150508C225</stp>
        <tr r="C206" s="1"/>
      </tp>
      <tp>
        <v>16.71</v>
        <stp/>
        <stp>BID</stp>
        <stp>.SPY150508P225</stp>
        <tr r="N206" s="1"/>
      </tp>
      <tp t="s">
        <v>N/A</v>
        <stp/>
        <stp>BID</stp>
        <stp>.SPY150508C226</stp>
        <tr r="C207" s="1"/>
      </tp>
      <tp t="s">
        <v>N/A</v>
        <stp/>
        <stp>BID</stp>
        <stp>.SPY150508P226</stp>
        <tr r="N207" s="1"/>
      </tp>
      <tp t="s">
        <v>N/A</v>
        <stp/>
        <stp>BID</stp>
        <stp>.SPY150508C227</stp>
        <tr r="C208" s="1"/>
      </tp>
      <tp t="s">
        <v>N/A</v>
        <stp/>
        <stp>BID</stp>
        <stp>.SPY150508P227</stp>
        <tr r="N208" s="1"/>
      </tp>
      <tp t="s">
        <v>N/A</v>
        <stp/>
        <stp>BID</stp>
        <stp>.SPY150501C221</stp>
        <tr r="C160" s="1"/>
      </tp>
      <tp t="s">
        <v>N/A</v>
        <stp/>
        <stp>BID</stp>
        <stp>.SPY150508C228</stp>
        <tr r="C209" s="1"/>
      </tp>
      <tp>
        <v>8.0500000000000007</v>
        <stp/>
        <stp>BID</stp>
        <stp>.SPY150522C202</stp>
        <tr r="C267" s="1"/>
      </tp>
      <tp t="s">
        <v>N/A</v>
        <stp/>
        <stp>BID</stp>
        <stp>.SPY150501P221</stp>
        <tr r="N160" s="1"/>
      </tp>
      <tp t="s">
        <v>N/A</v>
        <stp/>
        <stp>BID</stp>
        <stp>.SPY150508P228</stp>
        <tr r="N209" s="1"/>
      </tp>
      <tp>
        <v>1.98</v>
        <stp/>
        <stp>BID</stp>
        <stp>.SPY150522P202</stp>
        <tr r="N267" s="1"/>
      </tp>
      <tp>
        <v>0.01</v>
        <stp/>
        <stp>BID</stp>
        <stp>.SPY150501C220</stp>
        <tr r="C159" s="1"/>
      </tp>
      <tp t="s">
        <v>N/A</v>
        <stp/>
        <stp>BID</stp>
        <stp>.SPY150508C229</stp>
        <tr r="C210" s="1"/>
      </tp>
      <tp>
        <v>7.28</v>
        <stp/>
        <stp>BID</stp>
        <stp>.SPY150522C203</stp>
        <tr r="C268" s="1"/>
      </tp>
      <tp>
        <v>11.71</v>
        <stp/>
        <stp>BID</stp>
        <stp>.SPY150501P220</stp>
        <tr r="N159" s="1"/>
      </tp>
      <tp t="s">
        <v>N/A</v>
        <stp/>
        <stp>BID</stp>
        <stp>.SPY150508P229</stp>
        <tr r="N210" s="1"/>
      </tp>
      <tp>
        <v>2.2000000000000002</v>
        <stp/>
        <stp>BID</stp>
        <stp>.SPY150522P203</stp>
        <tr r="N268" s="1"/>
      </tp>
      <tp t="s">
        <v>N/A</v>
        <stp/>
        <stp>BID</stp>
        <stp>.SPY150501C223</stp>
        <tr r="C162" s="1"/>
      </tp>
      <tp>
        <v>9.67</v>
        <stp/>
        <stp>BID</stp>
        <stp>.SPY150522C200</stp>
        <tr r="C265" s="1"/>
      </tp>
      <tp t="s">
        <v>N/A</v>
        <stp/>
        <stp>BID</stp>
        <stp>.SPY150501P223</stp>
        <tr r="N162" s="1"/>
      </tp>
      <tp>
        <v>1.6</v>
        <stp/>
        <stp>BID</stp>
        <stp>.SPY150522P200</stp>
        <tr r="N265" s="1"/>
      </tp>
      <tp t="s">
        <v>N/A</v>
        <stp/>
        <stp>BID</stp>
        <stp>.SPY150501C222</stp>
        <tr r="C161" s="1"/>
      </tp>
      <tp>
        <v>8.84</v>
        <stp/>
        <stp>BID</stp>
        <stp>.SPY150522C201</stp>
        <tr r="C266" s="1"/>
      </tp>
      <tp t="s">
        <v>N/A</v>
        <stp/>
        <stp>BID</stp>
        <stp>.SPY150501P222</stp>
        <tr r="N161" s="1"/>
      </tp>
      <tp>
        <v>1.78</v>
        <stp/>
        <stp>BID</stp>
        <stp>.SPY150522P201</stp>
        <tr r="N266" s="1"/>
      </tp>
      <tp>
        <v>0</v>
        <stp/>
        <stp>BID</stp>
        <stp>.SPY150501C225</stp>
        <tr r="C164" s="1"/>
      </tp>
      <tp>
        <v>5.13</v>
        <stp/>
        <stp>BID</stp>
        <stp>.SPY150522C206</stp>
        <tr r="C271" s="1"/>
      </tp>
      <tp>
        <v>16.71</v>
        <stp/>
        <stp>BID</stp>
        <stp>.SPY150501P225</stp>
        <tr r="N164" s="1"/>
      </tp>
      <tp>
        <v>2.98</v>
        <stp/>
        <stp>BID</stp>
        <stp>.SPY150522P206</stp>
        <tr r="N271" s="1"/>
      </tp>
      <tp t="s">
        <v>N/A</v>
        <stp/>
        <stp>BID</stp>
        <stp>.SPY150501C224</stp>
        <tr r="C163" s="1"/>
      </tp>
      <tp>
        <v>4.45</v>
        <stp/>
        <stp>BID</stp>
        <stp>.SPY150522C207</stp>
        <tr r="C272" s="1"/>
      </tp>
      <tp t="s">
        <v>N/A</v>
        <stp/>
        <stp>BID</stp>
        <stp>.SPY150501P224</stp>
        <tr r="N163" s="1"/>
      </tp>
      <tp>
        <v>3.31</v>
        <stp/>
        <stp>BID</stp>
        <stp>.SPY150522P207</stp>
        <tr r="N272" s="1"/>
      </tp>
      <tp t="s">
        <v>N/A</v>
        <stp/>
        <stp>BID</stp>
        <stp>.SPY150501C227</stp>
        <tr r="C166" s="1"/>
      </tp>
      <tp>
        <v>6.52</v>
        <stp/>
        <stp>BID</stp>
        <stp>.SPY150522C204</stp>
        <tr r="C269" s="1"/>
      </tp>
      <tp t="s">
        <v>N/A</v>
        <stp/>
        <stp>BID</stp>
        <stp>.SPY150501P227</stp>
        <tr r="N166" s="1"/>
      </tp>
      <tp>
        <v>2.4300000000000002</v>
        <stp/>
        <stp>BID</stp>
        <stp>.SPY150522P204</stp>
        <tr r="N269" s="1"/>
      </tp>
      <tp t="s">
        <v>N/A</v>
        <stp/>
        <stp>BID</stp>
        <stp>.SPY150501C226</stp>
        <tr r="C165" s="1"/>
      </tp>
      <tp>
        <v>5.83</v>
        <stp/>
        <stp>BID</stp>
        <stp>.SPY150522C205</stp>
        <tr r="C270" s="1"/>
      </tp>
      <tp t="s">
        <v>N/A</v>
        <stp/>
        <stp>BID</stp>
        <stp>.SPY150501P226</stp>
        <tr r="N165" s="1"/>
      </tp>
      <tp>
        <v>2.69</v>
        <stp/>
        <stp>BID</stp>
        <stp>.SPY150522P205</stp>
        <tr r="N270" s="1"/>
      </tp>
      <tp>
        <v>6.28</v>
        <stp/>
        <stp>ASK</stp>
        <stp>.SPY150501C203</stp>
        <tr r="A142" s="1"/>
      </tp>
      <tp>
        <v>0.22</v>
        <stp/>
        <stp>ASK</stp>
        <stp>.SPY150515C217</stp>
        <tr r="A240" s="1"/>
      </tp>
      <tp>
        <v>0.12</v>
        <stp/>
        <stp>ASK</stp>
        <stp>.SPY150522C220</stp>
        <tr r="A285" s="1"/>
      </tp>
      <tp>
        <v>1.1200000000000001</v>
        <stp/>
        <stp>ASK</stp>
        <stp>.SPY150501P203</stp>
        <tr r="L142" s="1"/>
      </tp>
      <tp>
        <v>9.18</v>
        <stp/>
        <stp>ASK</stp>
        <stp>.SPY150515P217</stp>
        <tr r="L240" s="1"/>
      </tp>
      <tp>
        <v>12.08</v>
        <stp/>
        <stp>ASK</stp>
        <stp>.SPY150522P220</stp>
        <tr r="L285" s="1"/>
      </tp>
      <tp>
        <v>7.12</v>
        <stp/>
        <stp>ASK</stp>
        <stp>.SPY150501C202</stp>
        <tr r="A141" s="1"/>
      </tp>
      <tp>
        <v>0.34</v>
        <stp/>
        <stp>ASK</stp>
        <stp>.SPY150515C216</stp>
        <tr r="A239" s="1"/>
      </tp>
      <tp t="s">
        <v>N/A</v>
        <stp/>
        <stp>ASK</stp>
        <stp>.SPY150522C221</stp>
        <tr r="A286" s="1"/>
      </tp>
      <tp>
        <v>0.95</v>
        <stp/>
        <stp>ASK</stp>
        <stp>.SPY150501P202</stp>
        <tr r="L141" s="1"/>
      </tp>
      <tp>
        <v>8.2899999999999991</v>
        <stp/>
        <stp>ASK</stp>
        <stp>.SPY150515P216</stp>
        <tr r="L239" s="1"/>
      </tp>
      <tp t="s">
        <v>N/A</v>
        <stp/>
        <stp>ASK</stp>
        <stp>.SPY150522P221</stp>
        <tr r="L286" s="1"/>
      </tp>
      <tp>
        <v>7.98</v>
        <stp/>
        <stp>ASK</stp>
        <stp>.SPY150501C201</stp>
        <tr r="A140" s="1"/>
      </tp>
      <tp>
        <v>3.1</v>
        <stp/>
        <stp>ASK</stp>
        <stp>.SPY150508C208</stp>
        <tr r="A189" s="1"/>
      </tp>
      <tp>
        <v>0.51</v>
        <stp/>
        <stp>ASK</stp>
        <stp>.SPY150515C215</stp>
        <tr r="A238" s="1"/>
      </tp>
      <tp t="s">
        <v>N/A</v>
        <stp/>
        <stp>ASK</stp>
        <stp>.SPY150522C222</stp>
        <tr r="A287" s="1"/>
      </tp>
      <tp>
        <v>0.8</v>
        <stp/>
        <stp>ASK</stp>
        <stp>.SPY150501P201</stp>
        <tr r="L140" s="1"/>
      </tp>
      <tp>
        <v>2.96</v>
        <stp/>
        <stp>ASK</stp>
        <stp>.SPY150508P208</stp>
        <tr r="L189" s="1"/>
      </tp>
      <tp>
        <v>7.46</v>
        <stp/>
        <stp>ASK</stp>
        <stp>.SPY150515P215</stp>
        <tr r="L238" s="1"/>
      </tp>
      <tp t="s">
        <v>N/A</v>
        <stp/>
        <stp>ASK</stp>
        <stp>.SPY150522P222</stp>
        <tr r="L287" s="1"/>
      </tp>
      <tp>
        <v>8.86</v>
        <stp/>
        <stp>ASK</stp>
        <stp>.SPY150501C200</stp>
        <tr r="A139" s="1"/>
      </tp>
      <tp>
        <v>2.5</v>
        <stp/>
        <stp>ASK</stp>
        <stp>.SPY150508C209</stp>
        <tr r="A190" s="1"/>
      </tp>
      <tp>
        <v>0.75</v>
        <stp/>
        <stp>ASK</stp>
        <stp>.SPY150515C214</stp>
        <tr r="A237" s="1"/>
      </tp>
      <tp t="s">
        <v>N/A</v>
        <stp/>
        <stp>ASK</stp>
        <stp>.SPY150522C223</stp>
        <tr r="A288" s="1"/>
      </tp>
      <tp>
        <v>0.68</v>
        <stp/>
        <stp>ASK</stp>
        <stp>.SPY150501P200</stp>
        <tr r="L139" s="1"/>
      </tp>
      <tp>
        <v>3.41</v>
        <stp/>
        <stp>ASK</stp>
        <stp>.SPY150508P209</stp>
        <tr r="L190" s="1"/>
      </tp>
      <tp>
        <v>6.69</v>
        <stp/>
        <stp>ASK</stp>
        <stp>.SPY150515P214</stp>
        <tr r="L237" s="1"/>
      </tp>
      <tp t="s">
        <v>N/A</v>
        <stp/>
        <stp>ASK</stp>
        <stp>.SPY150522P223</stp>
        <tr r="L288" s="1"/>
      </tp>
      <tp>
        <v>3.26</v>
        <stp/>
        <stp>ASK</stp>
        <stp>.SPY150501C207</stp>
        <tr r="A146" s="1"/>
      </tp>
      <tp>
        <v>1.05</v>
        <stp/>
        <stp>ASK</stp>
        <stp>.SPY150515C213</stp>
        <tr r="A236" s="1"/>
      </tp>
      <tp t="s">
        <v>N/A</v>
        <stp/>
        <stp>ASK</stp>
        <stp>.SPY150522C224</stp>
        <tr r="A289" s="1"/>
      </tp>
      <tp>
        <v>2.12</v>
        <stp/>
        <stp>ASK</stp>
        <stp>.SPY150501P207</stp>
        <tr r="L146" s="1"/>
      </tp>
      <tp>
        <v>5.98</v>
        <stp/>
        <stp>ASK</stp>
        <stp>.SPY150515P213</stp>
        <tr r="L236" s="1"/>
      </tp>
      <tp t="s">
        <v>N/A</v>
        <stp/>
        <stp>ASK</stp>
        <stp>.SPY150522P224</stp>
        <tr r="L289" s="1"/>
      </tp>
      <tp>
        <v>3.96</v>
        <stp/>
        <stp>ASK</stp>
        <stp>.SPY150501C206</stp>
        <tr r="A145" s="1"/>
      </tp>
      <tp>
        <v>1.42</v>
        <stp/>
        <stp>ASK</stp>
        <stp>.SPY150515C212</stp>
        <tr r="A235" s="1"/>
      </tp>
      <tp>
        <v>0.05</v>
        <stp/>
        <stp>ASK</stp>
        <stp>.SPY150522C225</stp>
        <tr r="A290" s="1"/>
      </tp>
      <tp>
        <v>1.82</v>
        <stp/>
        <stp>ASK</stp>
        <stp>.SPY150501P206</stp>
        <tr r="L145" s="1"/>
      </tp>
      <tp>
        <v>5.34</v>
        <stp/>
        <stp>ASK</stp>
        <stp>.SPY150515P212</stp>
        <tr r="L235" s="1"/>
      </tp>
      <tp>
        <v>17.079999999999998</v>
        <stp/>
        <stp>ASK</stp>
        <stp>.SPY150522P225</stp>
        <tr r="L290" s="1"/>
      </tp>
      <tp>
        <v>4.6900000000000004</v>
        <stp/>
        <stp>ASK</stp>
        <stp>.SPY150501C205</stp>
        <tr r="A144" s="1"/>
      </tp>
      <tp>
        <v>1.86</v>
        <stp/>
        <stp>ASK</stp>
        <stp>.SPY150515C211</stp>
        <tr r="A234" s="1"/>
      </tp>
      <tp t="s">
        <v>N/A</v>
        <stp/>
        <stp>ASK</stp>
        <stp>.SPY150522C226</stp>
        <tr r="A291" s="1"/>
      </tp>
      <tp>
        <v>1.55</v>
        <stp/>
        <stp>ASK</stp>
        <stp>.SPY150501P205</stp>
        <tr r="L144" s="1"/>
      </tp>
      <tp>
        <v>4.75</v>
        <stp/>
        <stp>ASK</stp>
        <stp>.SPY150515P211</stp>
        <tr r="L234" s="1"/>
      </tp>
      <tp t="s">
        <v>N/A</v>
        <stp/>
        <stp>ASK</stp>
        <stp>.SPY150522P226</stp>
        <tr r="L291" s="1"/>
      </tp>
      <tp>
        <v>5.47</v>
        <stp/>
        <stp>ASK</stp>
        <stp>.SPY150501C204</stp>
        <tr r="A143" s="1"/>
      </tp>
      <tp>
        <v>2.36</v>
        <stp/>
        <stp>ASK</stp>
        <stp>.SPY150515C210</stp>
        <tr r="A233" s="1"/>
      </tp>
      <tp t="s">
        <v>N/A</v>
        <stp/>
        <stp>ASK</stp>
        <stp>.SPY150522C227</stp>
        <tr r="A292" s="1"/>
      </tp>
      <tp>
        <v>1.32</v>
        <stp/>
        <stp>ASK</stp>
        <stp>.SPY150501P204</stp>
        <tr r="L143" s="1"/>
      </tp>
      <tp>
        <v>4.25</v>
        <stp/>
        <stp>ASK</stp>
        <stp>.SPY150515P210</stp>
        <tr r="L233" s="1"/>
      </tp>
      <tp t="s">
        <v>N/A</v>
        <stp/>
        <stp>ASK</stp>
        <stp>.SPY150522P227</stp>
        <tr r="L292" s="1"/>
      </tp>
      <tp>
        <v>7.51</v>
        <stp/>
        <stp>ASK</stp>
        <stp>.SPY150508C202</stp>
        <tr r="A183" s="1"/>
      </tp>
      <tp t="s">
        <v>N/A</v>
        <stp/>
        <stp>ASK</stp>
        <stp>.SPY150522C228</stp>
        <tr r="A293" s="1"/>
      </tp>
      <tp>
        <v>1.33</v>
        <stp/>
        <stp>ASK</stp>
        <stp>.SPY150508P202</stp>
        <tr r="L183" s="1"/>
      </tp>
      <tp t="s">
        <v>N/A</v>
        <stp/>
        <stp>ASK</stp>
        <stp>.SPY150522P228</stp>
        <tr r="L293" s="1"/>
      </tp>
      <tp>
        <v>6.69</v>
        <stp/>
        <stp>ASK</stp>
        <stp>.SPY150508C203</stp>
        <tr r="A184" s="1"/>
      </tp>
      <tp t="s">
        <v>N/A</v>
        <stp/>
        <stp>ASK</stp>
        <stp>.SPY150522C229</stp>
        <tr r="A294" s="1"/>
      </tp>
      <tp>
        <v>1.53</v>
        <stp/>
        <stp>ASK</stp>
        <stp>.SPY150508P203</stp>
        <tr r="L184" s="1"/>
      </tp>
      <tp t="s">
        <v>N/A</v>
        <stp/>
        <stp>ASK</stp>
        <stp>.SPY150522P229</stp>
        <tr r="L294" s="1"/>
      </tp>
      <tp>
        <v>2.0299999999999998</v>
        <stp/>
        <stp>ASK</stp>
        <stp>.SPY150501C209</stp>
        <tr r="A148" s="1"/>
      </tp>
      <tp>
        <v>9.1999999999999993</v>
        <stp/>
        <stp>ASK</stp>
        <stp>.SPY150508C200</stp>
        <tr r="A181" s="1"/>
      </tp>
      <tp>
        <v>2.94</v>
        <stp/>
        <stp>ASK</stp>
        <stp>.SPY150501P209</stp>
        <tr r="L148" s="1"/>
      </tp>
      <tp>
        <v>1.02</v>
        <stp/>
        <stp>ASK</stp>
        <stp>.SPY150508P200</stp>
        <tr r="L181" s="1"/>
      </tp>
      <tp>
        <v>2.62</v>
        <stp/>
        <stp>ASK</stp>
        <stp>.SPY150501C208</stp>
        <tr r="A147" s="1"/>
      </tp>
      <tp>
        <v>8.34</v>
        <stp/>
        <stp>ASK</stp>
        <stp>.SPY150508C201</stp>
        <tr r="A182" s="1"/>
      </tp>
      <tp>
        <v>2.48</v>
        <stp/>
        <stp>ASK</stp>
        <stp>.SPY150501P208</stp>
        <tr r="L147" s="1"/>
      </tp>
      <tp>
        <v>1.1599999999999999</v>
        <stp/>
        <stp>ASK</stp>
        <stp>.SPY150508P201</stp>
        <tr r="L182" s="1"/>
      </tp>
      <tp>
        <v>4.43</v>
        <stp/>
        <stp>ASK</stp>
        <stp>.SPY150508C206</stp>
        <tr r="A187" s="1"/>
      </tp>
      <tp>
        <v>2.27</v>
        <stp/>
        <stp>ASK</stp>
        <stp>.SPY150508P206</stp>
        <tr r="L187" s="1"/>
      </tp>
      <tp>
        <v>3.74</v>
        <stp/>
        <stp>ASK</stp>
        <stp>.SPY150508C207</stp>
        <tr r="A188" s="1"/>
      </tp>
      <tp>
        <v>2.59</v>
        <stp/>
        <stp>ASK</stp>
        <stp>.SPY150508P207</stp>
        <tr r="L188" s="1"/>
      </tp>
      <tp>
        <v>5.91</v>
        <stp/>
        <stp>ASK</stp>
        <stp>.SPY150508C204</stp>
        <tr r="A185" s="1"/>
      </tp>
      <tp>
        <v>0.1</v>
        <stp/>
        <stp>ASK</stp>
        <stp>.SPY150515C219</stp>
        <tr r="A242" s="1"/>
      </tp>
      <tp>
        <v>1.74</v>
        <stp/>
        <stp>ASK</stp>
        <stp>.SPY150508P204</stp>
        <tr r="L185" s="1"/>
      </tp>
      <tp>
        <v>11.08</v>
        <stp/>
        <stp>ASK</stp>
        <stp>.SPY150515P219</stp>
        <tr r="L242" s="1"/>
      </tp>
      <tp>
        <v>5.16</v>
        <stp/>
        <stp>ASK</stp>
        <stp>.SPY150508C205</stp>
        <tr r="A186" s="1"/>
      </tp>
      <tp>
        <v>0.15</v>
        <stp/>
        <stp>ASK</stp>
        <stp>.SPY150515C218</stp>
        <tr r="A241" s="1"/>
      </tp>
      <tp>
        <v>1.99</v>
        <stp/>
        <stp>ASK</stp>
        <stp>.SPY150508P205</stp>
        <tr r="L186" s="1"/>
      </tp>
      <tp>
        <v>10.119999999999999</v>
        <stp/>
        <stp>ASK</stp>
        <stp>.SPY150515P218</stp>
        <tr r="L241" s="1"/>
      </tp>
      <tp t="s">
        <v>N/A</v>
        <stp/>
        <stp>BID</stp>
        <stp>.SPY150522C218</stp>
        <tr r="C283" s="1"/>
      </tp>
      <tp t="s">
        <v>N/A</v>
        <stp/>
        <stp>BID</stp>
        <stp>.SPY150522P218</stp>
        <tr r="N283" s="1"/>
      </tp>
      <tp t="s">
        <v>N/A</v>
        <stp/>
        <stp>BID</stp>
        <stp>.SPY150522C219</stp>
        <tr r="C284" s="1"/>
      </tp>
      <tp t="s">
        <v>N/A</v>
        <stp/>
        <stp>BID</stp>
        <stp>.SPY150522P219</stp>
        <tr r="N284" s="1"/>
      </tp>
      <tp>
        <v>0.01</v>
        <stp/>
        <stp>BID</stp>
        <stp>.SPY150515C229</stp>
        <tr r="C252" s="1"/>
      </tp>
      <tp>
        <v>20.71</v>
        <stp/>
        <stp>BID</stp>
        <stp>.SPY150515P229</stp>
        <tr r="N252" s="1"/>
      </tp>
      <tp>
        <v>0.01</v>
        <stp/>
        <stp>BID</stp>
        <stp>.SPY150515C228</stp>
        <tr r="C251" s="1"/>
      </tp>
      <tp>
        <v>19.71</v>
        <stp/>
        <stp>BID</stp>
        <stp>.SPY150515P228</stp>
        <tr r="N251" s="1"/>
      </tp>
      <tp>
        <v>0.01</v>
        <stp/>
        <stp>BID</stp>
        <stp>.SPY150515C225</stp>
        <tr r="C248" s="1"/>
      </tp>
      <tp>
        <v>1.68</v>
        <stp/>
        <stp>BID</stp>
        <stp>.SPY150522C212</stp>
        <tr r="C277" s="1"/>
      </tp>
      <tp>
        <v>16.71</v>
        <stp/>
        <stp>BID</stp>
        <stp>.SPY150515P225</stp>
        <tr r="N248" s="1"/>
      </tp>
      <tp>
        <v>5.47</v>
        <stp/>
        <stp>BID</stp>
        <stp>.SPY150522P212</stp>
        <tr r="N277" s="1"/>
      </tp>
      <tp>
        <v>0.02</v>
        <stp/>
        <stp>BID</stp>
        <stp>.SPY150515C224</stp>
        <tr r="C247" s="1"/>
      </tp>
      <tp>
        <v>1.29</v>
        <stp/>
        <stp>BID</stp>
        <stp>.SPY150522C213</stp>
        <tr r="C278" s="1"/>
      </tp>
      <tp>
        <v>15.71</v>
        <stp/>
        <stp>BID</stp>
        <stp>.SPY150515P224</stp>
        <tr r="N247" s="1"/>
      </tp>
      <tp>
        <v>6.06</v>
        <stp/>
        <stp>BID</stp>
        <stp>.SPY150522P213</stp>
        <tr r="N278" s="1"/>
      </tp>
      <tp>
        <v>0.01</v>
        <stp/>
        <stp>BID</stp>
        <stp>.SPY150515C227</stp>
        <tr r="C250" s="1"/>
      </tp>
      <tp>
        <v>2.65</v>
        <stp/>
        <stp>BID</stp>
        <stp>.SPY150522C210</stp>
        <tr r="C275" s="1"/>
      </tp>
      <tp>
        <v>18.71</v>
        <stp/>
        <stp>BID</stp>
        <stp>.SPY150515P227</stp>
        <tr r="N250" s="1"/>
      </tp>
      <tp>
        <v>4.47</v>
        <stp/>
        <stp>BID</stp>
        <stp>.SPY150522P210</stp>
        <tr r="N275" s="1"/>
      </tp>
      <tp>
        <v>0.01</v>
        <stp/>
        <stp>BID</stp>
        <stp>.SPY150515C226</stp>
        <tr r="C249" s="1"/>
      </tp>
      <tp>
        <v>2.14</v>
        <stp/>
        <stp>BID</stp>
        <stp>.SPY150522C211</stp>
        <tr r="C276" s="1"/>
      </tp>
      <tp>
        <v>17.71</v>
        <stp/>
        <stp>BID</stp>
        <stp>.SPY150515P226</stp>
        <tr r="N249" s="1"/>
      </tp>
      <tp>
        <v>4.95</v>
        <stp/>
        <stp>BID</stp>
        <stp>.SPY150522P211</stp>
        <tr r="N276" s="1"/>
      </tp>
      <tp>
        <v>0.04</v>
        <stp/>
        <stp>BID</stp>
        <stp>.SPY150515C221</stp>
        <tr r="C244" s="1"/>
      </tp>
      <tp>
        <v>0.44</v>
        <stp/>
        <stp>BID</stp>
        <stp>.SPY150522C216</stp>
        <tr r="C281" s="1"/>
      </tp>
      <tp>
        <v>12.73</v>
        <stp/>
        <stp>BID</stp>
        <stp>.SPY150515P221</stp>
        <tr r="N244" s="1"/>
      </tp>
      <tp>
        <v>8.1999999999999993</v>
        <stp/>
        <stp>BID</stp>
        <stp>.SPY150522P216</stp>
        <tr r="N281" s="1"/>
      </tp>
      <tp>
        <v>0.06</v>
        <stp/>
        <stp>BID</stp>
        <stp>.SPY150515C220</stp>
        <tr r="C243" s="1"/>
      </tp>
      <tp t="s">
        <v>N/A</v>
        <stp/>
        <stp>BID</stp>
        <stp>.SPY150522C217</stp>
        <tr r="C282" s="1"/>
      </tp>
      <tp>
        <v>11.79</v>
        <stp/>
        <stp>BID</stp>
        <stp>.SPY150515P220</stp>
        <tr r="N243" s="1"/>
      </tp>
      <tp t="s">
        <v>N/A</v>
        <stp/>
        <stp>BID</stp>
        <stp>.SPY150522P217</stp>
        <tr r="N282" s="1"/>
      </tp>
      <tp>
        <v>0.02</v>
        <stp/>
        <stp>BID</stp>
        <stp>.SPY150515C223</stp>
        <tr r="C246" s="1"/>
      </tp>
      <tp>
        <v>0.93</v>
        <stp/>
        <stp>BID</stp>
        <stp>.SPY150522C214</stp>
        <tr r="C279" s="1"/>
      </tp>
      <tp>
        <v>14.71</v>
        <stp/>
        <stp>BID</stp>
        <stp>.SPY150515P223</stp>
        <tr r="N246" s="1"/>
      </tp>
      <tp>
        <v>6.71</v>
        <stp/>
        <stp>BID</stp>
        <stp>.SPY150522P214</stp>
        <tr r="N279" s="1"/>
      </tp>
      <tp>
        <v>0.03</v>
        <stp/>
        <stp>BID</stp>
        <stp>.SPY150515C222</stp>
        <tr r="C245" s="1"/>
      </tp>
      <tp>
        <v>0.66</v>
        <stp/>
        <stp>BID</stp>
        <stp>.SPY150522C215</stp>
        <tr r="C280" s="1"/>
      </tp>
      <tp>
        <v>13.72</v>
        <stp/>
        <stp>BID</stp>
        <stp>.SPY150515P222</stp>
        <tr r="N245" s="1"/>
      </tp>
      <tp>
        <v>7.43</v>
        <stp/>
        <stp>BID</stp>
        <stp>.SPY150522P215</stp>
        <tr r="N280" s="1"/>
      </tp>
      <tp>
        <v>0.02</v>
        <stp/>
        <stp>ASK</stp>
        <stp>.SPY150515C227</stp>
        <tr r="A250" s="1"/>
      </tp>
      <tp>
        <v>2.72</v>
        <stp/>
        <stp>ASK</stp>
        <stp>.SPY150522C210</stp>
        <tr r="A275" s="1"/>
      </tp>
      <tp>
        <v>19.04</v>
        <stp/>
        <stp>ASK</stp>
        <stp>.SPY150515P227</stp>
        <tr r="L250" s="1"/>
      </tp>
      <tp>
        <v>4.6100000000000003</v>
        <stp/>
        <stp>ASK</stp>
        <stp>.SPY150522P210</stp>
        <tr r="L275" s="1"/>
      </tp>
      <tp>
        <v>0.02</v>
        <stp/>
        <stp>ASK</stp>
        <stp>.SPY150515C226</stp>
        <tr r="A249" s="1"/>
      </tp>
      <tp>
        <v>2.2000000000000002</v>
        <stp/>
        <stp>ASK</stp>
        <stp>.SPY150522C211</stp>
        <tr r="A276" s="1"/>
      </tp>
      <tp>
        <v>18.04</v>
        <stp/>
        <stp>ASK</stp>
        <stp>.SPY150515P226</stp>
        <tr r="L249" s="1"/>
      </tp>
      <tp>
        <v>5.0999999999999996</v>
        <stp/>
        <stp>ASK</stp>
        <stp>.SPY150522P211</stp>
        <tr r="L276" s="1"/>
      </tp>
      <tp>
        <v>0.03</v>
        <stp/>
        <stp>ASK</stp>
        <stp>.SPY150515C225</stp>
        <tr r="A248" s="1"/>
      </tp>
      <tp>
        <v>1.74</v>
        <stp/>
        <stp>ASK</stp>
        <stp>.SPY150522C212</stp>
        <tr r="A277" s="1"/>
      </tp>
      <tp>
        <v>17.04</v>
        <stp/>
        <stp>ASK</stp>
        <stp>.SPY150515P225</stp>
        <tr r="L248" s="1"/>
      </tp>
      <tp>
        <v>5.64</v>
        <stp/>
        <stp>ASK</stp>
        <stp>.SPY150522P212</stp>
        <tr r="L277" s="1"/>
      </tp>
      <tp>
        <v>0.03</v>
        <stp/>
        <stp>ASK</stp>
        <stp>.SPY150515C224</stp>
        <tr r="A247" s="1"/>
      </tp>
      <tp>
        <v>1.33</v>
        <stp/>
        <stp>ASK</stp>
        <stp>.SPY150522C213</stp>
        <tr r="A278" s="1"/>
      </tp>
      <tp>
        <v>16.05</v>
        <stp/>
        <stp>ASK</stp>
        <stp>.SPY150515P224</stp>
        <tr r="L247" s="1"/>
      </tp>
      <tp>
        <v>6.24</v>
        <stp/>
        <stp>ASK</stp>
        <stp>.SPY150522P213</stp>
        <tr r="L278" s="1"/>
      </tp>
      <tp>
        <v>0.04</v>
        <stp/>
        <stp>ASK</stp>
        <stp>.SPY150515C223</stp>
        <tr r="A246" s="1"/>
      </tp>
      <tp>
        <v>0.99</v>
        <stp/>
        <stp>ASK</stp>
        <stp>.SPY150522C214</stp>
        <tr r="A279" s="1"/>
      </tp>
      <tp>
        <v>15.05</v>
        <stp/>
        <stp>ASK</stp>
        <stp>.SPY150515P223</stp>
        <tr r="L246" s="1"/>
      </tp>
      <tp>
        <v>6.91</v>
        <stp/>
        <stp>ASK</stp>
        <stp>.SPY150522P214</stp>
        <tr r="L279" s="1"/>
      </tp>
      <tp>
        <v>0.04</v>
        <stp/>
        <stp>ASK</stp>
        <stp>.SPY150515C222</stp>
        <tr r="A245" s="1"/>
      </tp>
      <tp>
        <v>0.7</v>
        <stp/>
        <stp>ASK</stp>
        <stp>.SPY150522C215</stp>
        <tr r="A280" s="1"/>
      </tp>
      <tp>
        <v>14.06</v>
        <stp/>
        <stp>ASK</stp>
        <stp>.SPY150515P222</stp>
        <tr r="L245" s="1"/>
      </tp>
      <tp>
        <v>7.63</v>
        <stp/>
        <stp>ASK</stp>
        <stp>.SPY150522P215</stp>
        <tr r="L280" s="1"/>
      </tp>
      <tp>
        <v>0.05</v>
        <stp/>
        <stp>ASK</stp>
        <stp>.SPY150515C221</stp>
        <tr r="A244" s="1"/>
      </tp>
      <tp>
        <v>0.49</v>
        <stp/>
        <stp>ASK</stp>
        <stp>.SPY150522C216</stp>
        <tr r="A281" s="1"/>
      </tp>
      <tp>
        <v>13.06</v>
        <stp/>
        <stp>ASK</stp>
        <stp>.SPY150515P221</stp>
        <tr r="L244" s="1"/>
      </tp>
      <tp>
        <v>8.42</v>
        <stp/>
        <stp>ASK</stp>
        <stp>.SPY150522P216</stp>
        <tr r="L281" s="1"/>
      </tp>
      <tp>
        <v>7.0000000000000007E-2</v>
        <stp/>
        <stp>ASK</stp>
        <stp>.SPY150515C220</stp>
        <tr r="A243" s="1"/>
      </tp>
      <tp t="s">
        <v>N/A</v>
        <stp/>
        <stp>ASK</stp>
        <stp>.SPY150522C217</stp>
        <tr r="A282" s="1"/>
      </tp>
      <tp>
        <v>12.06</v>
        <stp/>
        <stp>ASK</stp>
        <stp>.SPY150515P220</stp>
        <tr r="L243" s="1"/>
      </tp>
      <tp t="s">
        <v>N/A</v>
        <stp/>
        <stp>ASK</stp>
        <stp>.SPY150522P217</stp>
        <tr r="L282" s="1"/>
      </tp>
      <tp t="s">
        <v>N/A</v>
        <stp/>
        <stp>ASK</stp>
        <stp>.SPY150522C218</stp>
        <tr r="A283" s="1"/>
      </tp>
      <tp t="s">
        <v>N/A</v>
        <stp/>
        <stp>ASK</stp>
        <stp>.SPY150522P218</stp>
        <tr r="L283" s="1"/>
      </tp>
      <tp t="s">
        <v>N/A</v>
        <stp/>
        <stp>ASK</stp>
        <stp>.SPY150522C219</stp>
        <tr r="A284" s="1"/>
      </tp>
      <tp t="s">
        <v>N/A</v>
        <stp/>
        <stp>ASK</stp>
        <stp>.SPY150522P219</stp>
        <tr r="L284" s="1"/>
      </tp>
      <tp>
        <v>0.02</v>
        <stp/>
        <stp>ASK</stp>
        <stp>.SPY150515C229</stp>
        <tr r="A252" s="1"/>
      </tp>
      <tp>
        <v>21.04</v>
        <stp/>
        <stp>ASK</stp>
        <stp>.SPY150515P229</stp>
        <tr r="L252" s="1"/>
      </tp>
      <tp>
        <v>0.02</v>
        <stp/>
        <stp>ASK</stp>
        <stp>.SPY150515C228</stp>
        <tr r="A251" s="1"/>
      </tp>
      <tp>
        <v>20.04</v>
        <stp/>
        <stp>ASK</stp>
        <stp>.SPY150515P228</stp>
        <tr r="L251" s="1"/>
      </tp>
      <tp>
        <v>1.95</v>
        <stp/>
        <stp>BID</stp>
        <stp>.SPY150501C209</stp>
        <tr r="C148" s="1"/>
      </tp>
      <tp>
        <v>9.01</v>
        <stp/>
        <stp>BID</stp>
        <stp>.SPY150508C200</stp>
        <tr r="C181" s="1"/>
      </tp>
      <tp>
        <v>2.85</v>
        <stp/>
        <stp>BID</stp>
        <stp>.SPY150501P209</stp>
        <tr r="N148" s="1"/>
      </tp>
      <tp>
        <v>0.97</v>
        <stp/>
        <stp>BID</stp>
        <stp>.SPY150508P200</stp>
        <tr r="N181" s="1"/>
      </tp>
      <tp>
        <v>2.5499999999999998</v>
        <stp/>
        <stp>BID</stp>
        <stp>.SPY150501C208</stp>
        <tr r="C147" s="1"/>
      </tp>
      <tp>
        <v>8.16</v>
        <stp/>
        <stp>BID</stp>
        <stp>.SPY150508C201</stp>
        <tr r="C182" s="1"/>
      </tp>
      <tp>
        <v>2.4300000000000002</v>
        <stp/>
        <stp>BID</stp>
        <stp>.SPY150501P208</stp>
        <tr r="N147" s="1"/>
      </tp>
      <tp>
        <v>1.1200000000000001</v>
        <stp/>
        <stp>BID</stp>
        <stp>.SPY150508P201</stp>
        <tr r="N182" s="1"/>
      </tp>
      <tp>
        <v>7.34</v>
        <stp/>
        <stp>BID</stp>
        <stp>.SPY150508C202</stp>
        <tr r="C183" s="1"/>
      </tp>
      <tp t="s">
        <v>N/A</v>
        <stp/>
        <stp>BID</stp>
        <stp>.SPY150522C228</stp>
        <tr r="C293" s="1"/>
      </tp>
      <tp>
        <v>1.3</v>
        <stp/>
        <stp>BID</stp>
        <stp>.SPY150508P202</stp>
        <tr r="N183" s="1"/>
      </tp>
      <tp t="s">
        <v>N/A</v>
        <stp/>
        <stp>BID</stp>
        <stp>.SPY150522P228</stp>
        <tr r="N293" s="1"/>
      </tp>
      <tp>
        <v>6.54</v>
        <stp/>
        <stp>BID</stp>
        <stp>.SPY150508C203</stp>
        <tr r="C184" s="1"/>
      </tp>
      <tp t="s">
        <v>N/A</v>
        <stp/>
        <stp>BID</stp>
        <stp>.SPY150522C229</stp>
        <tr r="C294" s="1"/>
      </tp>
      <tp>
        <v>1.48</v>
        <stp/>
        <stp>BID</stp>
        <stp>.SPY150508P203</stp>
        <tr r="N184" s="1"/>
      </tp>
      <tp t="s">
        <v>N/A</v>
        <stp/>
        <stp>BID</stp>
        <stp>.SPY150522P229</stp>
        <tr r="N294" s="1"/>
      </tp>
      <tp>
        <v>5.76</v>
        <stp/>
        <stp>BID</stp>
        <stp>.SPY150508C204</stp>
        <tr r="C185" s="1"/>
      </tp>
      <tp>
        <v>0.08</v>
        <stp/>
        <stp>BID</stp>
        <stp>.SPY150515C219</stp>
        <tr r="C242" s="1"/>
      </tp>
      <tp>
        <v>1.7</v>
        <stp/>
        <stp>BID</stp>
        <stp>.SPY150508P204</stp>
        <tr r="N185" s="1"/>
      </tp>
      <tp>
        <v>10.79</v>
        <stp/>
        <stp>BID</stp>
        <stp>.SPY150515P219</stp>
        <tr r="N242" s="1"/>
      </tp>
      <tp>
        <v>5.0599999999999996</v>
        <stp/>
        <stp>BID</stp>
        <stp>.SPY150508C205</stp>
        <tr r="C186" s="1"/>
      </tp>
      <tp>
        <v>0.13</v>
        <stp/>
        <stp>BID</stp>
        <stp>.SPY150515C218</stp>
        <tr r="C241" s="1"/>
      </tp>
      <tp>
        <v>1.95</v>
        <stp/>
        <stp>BID</stp>
        <stp>.SPY150508P205</stp>
        <tr r="N186" s="1"/>
      </tp>
      <tp>
        <v>9.91</v>
        <stp/>
        <stp>BID</stp>
        <stp>.SPY150515P218</stp>
        <tr r="N241" s="1"/>
      </tp>
      <tp>
        <v>4.34</v>
        <stp/>
        <stp>BID</stp>
        <stp>.SPY150508C206</stp>
        <tr r="C187" s="1"/>
      </tp>
      <tp>
        <v>2.23</v>
        <stp/>
        <stp>BID</stp>
        <stp>.SPY150508P206</stp>
        <tr r="N187" s="1"/>
      </tp>
      <tp>
        <v>3.66</v>
        <stp/>
        <stp>BID</stp>
        <stp>.SPY150508C207</stp>
        <tr r="C188" s="1"/>
      </tp>
      <tp>
        <v>2.5499999999999998</v>
        <stp/>
        <stp>BID</stp>
        <stp>.SPY150508P207</stp>
        <tr r="N188" s="1"/>
      </tp>
      <tp>
        <v>7.78</v>
        <stp/>
        <stp>BID</stp>
        <stp>.SPY150501C201</stp>
        <tr r="C140" s="1"/>
      </tp>
      <tp>
        <v>3.02</v>
        <stp/>
        <stp>BID</stp>
        <stp>.SPY150508C208</stp>
        <tr r="C189" s="1"/>
      </tp>
      <tp>
        <v>0.49</v>
        <stp/>
        <stp>BID</stp>
        <stp>.SPY150515C215</stp>
        <tr r="C238" s="1"/>
      </tp>
      <tp t="s">
        <v>N/A</v>
        <stp/>
        <stp>BID</stp>
        <stp>.SPY150522C222</stp>
        <tr r="C287" s="1"/>
      </tp>
      <tp>
        <v>0.76</v>
        <stp/>
        <stp>BID</stp>
        <stp>.SPY150501P201</stp>
        <tr r="N140" s="1"/>
      </tp>
      <tp>
        <v>2.91</v>
        <stp/>
        <stp>BID</stp>
        <stp>.SPY150508P208</stp>
        <tr r="N189" s="1"/>
      </tp>
      <tp>
        <v>7.31</v>
        <stp/>
        <stp>BID</stp>
        <stp>.SPY150515P215</stp>
        <tr r="N238" s="1"/>
      </tp>
      <tp t="s">
        <v>N/A</v>
        <stp/>
        <stp>BID</stp>
        <stp>.SPY150522P222</stp>
        <tr r="N287" s="1"/>
      </tp>
      <tp>
        <v>8.65</v>
        <stp/>
        <stp>BID</stp>
        <stp>.SPY150501C200</stp>
        <tr r="C139" s="1"/>
      </tp>
      <tp>
        <v>2.4300000000000002</v>
        <stp/>
        <stp>BID</stp>
        <stp>.SPY150508C209</stp>
        <tr r="C190" s="1"/>
      </tp>
      <tp>
        <v>0.72</v>
        <stp/>
        <stp>BID</stp>
        <stp>.SPY150515C214</stp>
        <tr r="C237" s="1"/>
      </tp>
      <tp t="s">
        <v>N/A</v>
        <stp/>
        <stp>BID</stp>
        <stp>.SPY150522C223</stp>
        <tr r="C288" s="1"/>
      </tp>
      <tp>
        <v>0.64</v>
        <stp/>
        <stp>BID</stp>
        <stp>.SPY150501P200</stp>
        <tr r="N139" s="1"/>
      </tp>
      <tp>
        <v>3.31</v>
        <stp/>
        <stp>BID</stp>
        <stp>.SPY150508P209</stp>
        <tr r="N190" s="1"/>
      </tp>
      <tp>
        <v>6.54</v>
        <stp/>
        <stp>BID</stp>
        <stp>.SPY150515P214</stp>
        <tr r="N237" s="1"/>
      </tp>
      <tp t="s">
        <v>N/A</v>
        <stp/>
        <stp>BID</stp>
        <stp>.SPY150522P223</stp>
        <tr r="N288" s="1"/>
      </tp>
      <tp>
        <v>6.11</v>
        <stp/>
        <stp>BID</stp>
        <stp>.SPY150501C203</stp>
        <tr r="C142" s="1"/>
      </tp>
      <tp>
        <v>0.2</v>
        <stp/>
        <stp>BID</stp>
        <stp>.SPY150515C217</stp>
        <tr r="C240" s="1"/>
      </tp>
      <tp>
        <v>0.08</v>
        <stp/>
        <stp>BID</stp>
        <stp>.SPY150522C220</stp>
        <tr r="C285" s="1"/>
      </tp>
      <tp>
        <v>1.08</v>
        <stp/>
        <stp>BID</stp>
        <stp>.SPY150501P203</stp>
        <tr r="N142" s="1"/>
      </tp>
      <tp>
        <v>9</v>
        <stp/>
        <stp>BID</stp>
        <stp>.SPY150515P217</stp>
        <tr r="N240" s="1"/>
      </tp>
      <tp>
        <v>11.78</v>
        <stp/>
        <stp>BID</stp>
        <stp>.SPY150522P220</stp>
        <tr r="N285" s="1"/>
      </tp>
      <tp>
        <v>6.94</v>
        <stp/>
        <stp>BID</stp>
        <stp>.SPY150501C202</stp>
        <tr r="C141" s="1"/>
      </tp>
      <tp>
        <v>0.32</v>
        <stp/>
        <stp>BID</stp>
        <stp>.SPY150515C216</stp>
        <tr r="C239" s="1"/>
      </tp>
      <tp t="s">
        <v>N/A</v>
        <stp/>
        <stp>BID</stp>
        <stp>.SPY150522C221</stp>
        <tr r="C286" s="1"/>
      </tp>
      <tp>
        <v>0.91</v>
        <stp/>
        <stp>BID</stp>
        <stp>.SPY150501P202</stp>
        <tr r="N141" s="1"/>
      </tp>
      <tp>
        <v>8.1199999999999992</v>
        <stp/>
        <stp>BID</stp>
        <stp>.SPY150515P216</stp>
        <tr r="N239" s="1"/>
      </tp>
      <tp t="s">
        <v>N/A</v>
        <stp/>
        <stp>BID</stp>
        <stp>.SPY150522P221</stp>
        <tr r="N286" s="1"/>
      </tp>
      <tp>
        <v>4.5599999999999996</v>
        <stp/>
        <stp>BID</stp>
        <stp>.SPY150501C205</stp>
        <tr r="C144" s="1"/>
      </tp>
      <tp>
        <v>1.81</v>
        <stp/>
        <stp>BID</stp>
        <stp>.SPY150515C211</stp>
        <tr r="C234" s="1"/>
      </tp>
      <tp t="s">
        <v>N/A</v>
        <stp/>
        <stp>BID</stp>
        <stp>.SPY150522C226</stp>
        <tr r="C291" s="1"/>
      </tp>
      <tp>
        <v>1.51</v>
        <stp/>
        <stp>BID</stp>
        <stp>.SPY150501P205</stp>
        <tr r="N144" s="1"/>
      </tp>
      <tp>
        <v>4.66</v>
        <stp/>
        <stp>BID</stp>
        <stp>.SPY150515P211</stp>
        <tr r="N234" s="1"/>
      </tp>
      <tp t="s">
        <v>N/A</v>
        <stp/>
        <stp>BID</stp>
        <stp>.SPY150522P226</stp>
        <tr r="N291" s="1"/>
      </tp>
      <tp>
        <v>5.32</v>
        <stp/>
        <stp>BID</stp>
        <stp>.SPY150501C204</stp>
        <tr r="C143" s="1"/>
      </tp>
      <tp>
        <v>2.31</v>
        <stp/>
        <stp>BID</stp>
        <stp>.SPY150515C210</stp>
        <tr r="C233" s="1"/>
      </tp>
      <tp t="s">
        <v>N/A</v>
        <stp/>
        <stp>BID</stp>
        <stp>.SPY150522C227</stp>
        <tr r="C292" s="1"/>
      </tp>
      <tp>
        <v>1.28</v>
        <stp/>
        <stp>BID</stp>
        <stp>.SPY150501P204</stp>
        <tr r="N143" s="1"/>
      </tp>
      <tp>
        <v>4.2</v>
        <stp/>
        <stp>BID</stp>
        <stp>.SPY150515P210</stp>
        <tr r="N233" s="1"/>
      </tp>
      <tp t="s">
        <v>N/A</v>
        <stp/>
        <stp>BID</stp>
        <stp>.SPY150522P227</stp>
        <tr r="N292" s="1"/>
      </tp>
      <tp>
        <v>3.19</v>
        <stp/>
        <stp>BID</stp>
        <stp>.SPY150501C207</stp>
        <tr r="C146" s="1"/>
      </tp>
      <tp>
        <v>1.03</v>
        <stp/>
        <stp>BID</stp>
        <stp>.SPY150515C213</stp>
        <tr r="C236" s="1"/>
      </tp>
      <tp t="s">
        <v>N/A</v>
        <stp/>
        <stp>BID</stp>
        <stp>.SPY150522C224</stp>
        <tr r="C289" s="1"/>
      </tp>
      <tp>
        <v>2.09</v>
        <stp/>
        <stp>BID</stp>
        <stp>.SPY150501P207</stp>
        <tr r="N146" s="1"/>
      </tp>
      <tp>
        <v>5.85</v>
        <stp/>
        <stp>BID</stp>
        <stp>.SPY150515P213</stp>
        <tr r="N236" s="1"/>
      </tp>
      <tp t="s">
        <v>N/A</v>
        <stp/>
        <stp>BID</stp>
        <stp>.SPY150522P224</stp>
        <tr r="N289" s="1"/>
      </tp>
      <tp>
        <v>3.87</v>
        <stp/>
        <stp>BID</stp>
        <stp>.SPY150501C206</stp>
        <tr r="C145" s="1"/>
      </tp>
      <tp>
        <v>1.38</v>
        <stp/>
        <stp>BID</stp>
        <stp>.SPY150515C212</stp>
        <tr r="C235" s="1"/>
      </tp>
      <tp>
        <v>0.01</v>
        <stp/>
        <stp>BID</stp>
        <stp>.SPY150522C225</stp>
        <tr r="C290" s="1"/>
      </tp>
      <tp>
        <v>1.78</v>
        <stp/>
        <stp>BID</stp>
        <stp>.SPY150501P206</stp>
        <tr r="N145" s="1"/>
      </tp>
      <tp>
        <v>5.22</v>
        <stp/>
        <stp>BID</stp>
        <stp>.SPY150515P212</stp>
        <tr r="N235" s="1"/>
      </tp>
      <tp>
        <v>16.73</v>
        <stp/>
        <stp>BID</stp>
        <stp>.SPY150522P225</stp>
        <tr r="N290" s="1"/>
      </tp>
      <tp t="s">
        <v>N/A</v>
        <stp/>
        <stp>ASK</stp>
        <stp>.SPY150501C223</stp>
        <tr r="A162" s="1"/>
      </tp>
      <tp>
        <v>9.86</v>
        <stp/>
        <stp>ASK</stp>
        <stp>.SPY150522C200</stp>
        <tr r="A265" s="1"/>
      </tp>
      <tp t="s">
        <v>N/A</v>
        <stp/>
        <stp>ASK</stp>
        <stp>.SPY150501P223</stp>
        <tr r="L162" s="1"/>
      </tp>
      <tp>
        <v>1.68</v>
        <stp/>
        <stp>ASK</stp>
        <stp>.SPY150522P200</stp>
        <tr r="L265" s="1"/>
      </tp>
      <tp t="s">
        <v>N/A</v>
        <stp/>
        <stp>ASK</stp>
        <stp>.SPY150501C222</stp>
        <tr r="A161" s="1"/>
      </tp>
      <tp>
        <v>9.0399999999999991</v>
        <stp/>
        <stp>ASK</stp>
        <stp>.SPY150522C201</stp>
        <tr r="A266" s="1"/>
      </tp>
      <tp t="s">
        <v>N/A</v>
        <stp/>
        <stp>ASK</stp>
        <stp>.SPY150501P222</stp>
        <tr r="L161" s="1"/>
      </tp>
      <tp>
        <v>1.86</v>
        <stp/>
        <stp>ASK</stp>
        <stp>.SPY150522P201</stp>
        <tr r="L266" s="1"/>
      </tp>
      <tp t="s">
        <v>N/A</v>
        <stp/>
        <stp>ASK</stp>
        <stp>.SPY150501C221</stp>
        <tr r="A160" s="1"/>
      </tp>
      <tp t="s">
        <v>N/A</v>
        <stp/>
        <stp>ASK</stp>
        <stp>.SPY150508C228</stp>
        <tr r="A209" s="1"/>
      </tp>
      <tp>
        <v>8.23</v>
        <stp/>
        <stp>ASK</stp>
        <stp>.SPY150522C202</stp>
        <tr r="A267" s="1"/>
      </tp>
      <tp t="s">
        <v>N/A</v>
        <stp/>
        <stp>ASK</stp>
        <stp>.SPY150501P221</stp>
        <tr r="L160" s="1"/>
      </tp>
      <tp t="s">
        <v>N/A</v>
        <stp/>
        <stp>ASK</stp>
        <stp>.SPY150508P228</stp>
        <tr r="L209" s="1"/>
      </tp>
      <tp>
        <v>2.06</v>
        <stp/>
        <stp>ASK</stp>
        <stp>.SPY150522P202</stp>
        <tr r="L267" s="1"/>
      </tp>
      <tp>
        <v>0.03</v>
        <stp/>
        <stp>ASK</stp>
        <stp>.SPY150501C220</stp>
        <tr r="A159" s="1"/>
      </tp>
      <tp t="s">
        <v>N/A</v>
        <stp/>
        <stp>ASK</stp>
        <stp>.SPY150508C229</stp>
        <tr r="A210" s="1"/>
      </tp>
      <tp>
        <v>7.43</v>
        <stp/>
        <stp>ASK</stp>
        <stp>.SPY150522C203</stp>
        <tr r="A268" s="1"/>
      </tp>
      <tp>
        <v>12.05</v>
        <stp/>
        <stp>ASK</stp>
        <stp>.SPY150501P220</stp>
        <tr r="L159" s="1"/>
      </tp>
      <tp t="s">
        <v>N/A</v>
        <stp/>
        <stp>ASK</stp>
        <stp>.SPY150508P229</stp>
        <tr r="L210" s="1"/>
      </tp>
      <tp>
        <v>2.2799999999999998</v>
        <stp/>
        <stp>ASK</stp>
        <stp>.SPY150522P203</stp>
        <tr r="L268" s="1"/>
      </tp>
      <tp t="s">
        <v>N/A</v>
        <stp/>
        <stp>ASK</stp>
        <stp>.SPY150501C227</stp>
        <tr r="A166" s="1"/>
      </tp>
      <tp>
        <v>6.68</v>
        <stp/>
        <stp>ASK</stp>
        <stp>.SPY150522C204</stp>
        <tr r="A269" s="1"/>
      </tp>
      <tp t="s">
        <v>N/A</v>
        <stp/>
        <stp>ASK</stp>
        <stp>.SPY150501P227</stp>
        <tr r="L166" s="1"/>
      </tp>
      <tp>
        <v>2.52</v>
        <stp/>
        <stp>ASK</stp>
        <stp>.SPY150522P204</stp>
        <tr r="L269" s="1"/>
      </tp>
      <tp t="s">
        <v>N/A</v>
        <stp/>
        <stp>ASK</stp>
        <stp>.SPY150501C226</stp>
        <tr r="A165" s="1"/>
      </tp>
      <tp>
        <v>5.94</v>
        <stp/>
        <stp>ASK</stp>
        <stp>.SPY150522C205</stp>
        <tr r="A270" s="1"/>
      </tp>
      <tp t="s">
        <v>N/A</v>
        <stp/>
        <stp>ASK</stp>
        <stp>.SPY150501P226</stp>
        <tr r="L165" s="1"/>
      </tp>
      <tp>
        <v>2.79</v>
        <stp/>
        <stp>ASK</stp>
        <stp>.SPY150522P205</stp>
        <tr r="L270" s="1"/>
      </tp>
      <tp>
        <v>0.02</v>
        <stp/>
        <stp>ASK</stp>
        <stp>.SPY150501C225</stp>
        <tr r="A164" s="1"/>
      </tp>
      <tp>
        <v>5.22</v>
        <stp/>
        <stp>ASK</stp>
        <stp>.SPY150522C206</stp>
        <tr r="A271" s="1"/>
      </tp>
      <tp>
        <v>17.04</v>
        <stp/>
        <stp>ASK</stp>
        <stp>.SPY150501P225</stp>
        <tr r="L164" s="1"/>
      </tp>
      <tp>
        <v>3.08</v>
        <stp/>
        <stp>ASK</stp>
        <stp>.SPY150522P206</stp>
        <tr r="L271" s="1"/>
      </tp>
      <tp t="s">
        <v>N/A</v>
        <stp/>
        <stp>ASK</stp>
        <stp>.SPY150501C224</stp>
        <tr r="A163" s="1"/>
      </tp>
      <tp>
        <v>4.54</v>
        <stp/>
        <stp>ASK</stp>
        <stp>.SPY150522C207</stp>
        <tr r="A272" s="1"/>
      </tp>
      <tp t="s">
        <v>N/A</v>
        <stp/>
        <stp>ASK</stp>
        <stp>.SPY150501P224</stp>
        <tr r="L163" s="1"/>
      </tp>
      <tp>
        <v>3.41</v>
        <stp/>
        <stp>ASK</stp>
        <stp>.SPY150522P207</stp>
        <tr r="L272" s="1"/>
      </tp>
      <tp t="s">
        <v>N/A</v>
        <stp/>
        <stp>ASK</stp>
        <stp>.SPY150508C222</stp>
        <tr r="A203" s="1"/>
      </tp>
      <tp>
        <v>3.89</v>
        <stp/>
        <stp>ASK</stp>
        <stp>.SPY150522C208</stp>
        <tr r="A273" s="1"/>
      </tp>
      <tp t="s">
        <v>N/A</v>
        <stp/>
        <stp>ASK</stp>
        <stp>.SPY150508P222</stp>
        <tr r="L203" s="1"/>
      </tp>
      <tp>
        <v>3.76</v>
        <stp/>
        <stp>ASK</stp>
        <stp>.SPY150522P208</stp>
        <tr r="L273" s="1"/>
      </tp>
      <tp t="s">
        <v>N/A</v>
        <stp/>
        <stp>ASK</stp>
        <stp>.SPY150508C223</stp>
        <tr r="A204" s="1"/>
      </tp>
      <tp>
        <v>3.28</v>
        <stp/>
        <stp>ASK</stp>
        <stp>.SPY150522C209</stp>
        <tr r="A274" s="1"/>
      </tp>
      <tp t="s">
        <v>N/A</v>
        <stp/>
        <stp>ASK</stp>
        <stp>.SPY150508P223</stp>
        <tr r="L204" s="1"/>
      </tp>
      <tp>
        <v>4.16</v>
        <stp/>
        <stp>ASK</stp>
        <stp>.SPY150522P209</stp>
        <tr r="L274" s="1"/>
      </tp>
      <tp t="s">
        <v>N/A</v>
        <stp/>
        <stp>ASK</stp>
        <stp>.SPY150501C229</stp>
        <tr r="A168" s="1"/>
      </tp>
      <tp>
        <v>0.05</v>
        <stp/>
        <stp>ASK</stp>
        <stp>.SPY150508C220</stp>
        <tr r="A201" s="1"/>
      </tp>
      <tp t="s">
        <v>N/A</v>
        <stp/>
        <stp>ASK</stp>
        <stp>.SPY150501P229</stp>
        <tr r="L168" s="1"/>
      </tp>
      <tp>
        <v>12.06</v>
        <stp/>
        <stp>ASK</stp>
        <stp>.SPY150508P220</stp>
        <tr r="L201" s="1"/>
      </tp>
      <tp t="s">
        <v>N/A</v>
        <stp/>
        <stp>ASK</stp>
        <stp>.SPY150501C228</stp>
        <tr r="A167" s="1"/>
      </tp>
      <tp t="s">
        <v>N/A</v>
        <stp/>
        <stp>ASK</stp>
        <stp>.SPY150508C221</stp>
        <tr r="A202" s="1"/>
      </tp>
      <tp t="s">
        <v>N/A</v>
        <stp/>
        <stp>ASK</stp>
        <stp>.SPY150501P228</stp>
        <tr r="L167" s="1"/>
      </tp>
      <tp t="s">
        <v>N/A</v>
        <stp/>
        <stp>ASK</stp>
        <stp>.SPY150508P221</stp>
        <tr r="L202" s="1"/>
      </tp>
      <tp t="s">
        <v>N/A</v>
        <stp/>
        <stp>ASK</stp>
        <stp>.SPY150508C226</stp>
        <tr r="A207" s="1"/>
      </tp>
      <tp t="s">
        <v>N/A</v>
        <stp/>
        <stp>ASK</stp>
        <stp>.SPY150508P226</stp>
        <tr r="L207" s="1"/>
      </tp>
      <tp t="s">
        <v>N/A</v>
        <stp/>
        <stp>ASK</stp>
        <stp>.SPY150508C227</stp>
        <tr r="A208" s="1"/>
      </tp>
      <tp t="s">
        <v>N/A</v>
        <stp/>
        <stp>ASK</stp>
        <stp>.SPY150508P227</stp>
        <tr r="L208" s="1"/>
      </tp>
      <tp t="s">
        <v>N/A</v>
        <stp/>
        <stp>ASK</stp>
        <stp>.SPY150508C224</stp>
        <tr r="A205" s="1"/>
      </tp>
      <tp t="s">
        <v>N/A</v>
        <stp/>
        <stp>ASK</stp>
        <stp>.SPY150508P224</stp>
        <tr r="L205" s="1"/>
      </tp>
      <tp>
        <v>0.02</v>
        <stp/>
        <stp>ASK</stp>
        <stp>.SPY150508C225</stp>
        <tr r="A206" s="1"/>
      </tp>
      <tp>
        <v>17.04</v>
        <stp/>
        <stp>ASK</stp>
        <stp>.SPY150508P225</stp>
        <tr r="L206" s="1"/>
      </tp>
      <tp>
        <v>0.02</v>
        <stp/>
        <stp>BID</stp>
        <stp>.SPY150501C219</stp>
        <tr r="C158" s="1"/>
      </tp>
      <tp>
        <v>1.89</v>
        <stp/>
        <stp>BID</stp>
        <stp>.SPY150508C210</stp>
        <tr r="C191" s="1"/>
      </tp>
      <tp>
        <v>10.72</v>
        <stp/>
        <stp>BID</stp>
        <stp>.SPY150501P219</stp>
        <tr r="N158" s="1"/>
      </tp>
      <tp>
        <v>3.76</v>
        <stp/>
        <stp>BID</stp>
        <stp>.SPY150508P210</stp>
        <tr r="N191" s="1"/>
      </tp>
      <tp>
        <v>0.03</v>
        <stp/>
        <stp>BID</stp>
        <stp>.SPY150501C218</stp>
        <tr r="C157" s="1"/>
      </tp>
      <tp>
        <v>1.42</v>
        <stp/>
        <stp>BID</stp>
        <stp>.SPY150508C211</stp>
        <tr r="C192" s="1"/>
      </tp>
      <tp>
        <v>9.77</v>
        <stp/>
        <stp>BID</stp>
        <stp>.SPY150501P218</stp>
        <tr r="N157" s="1"/>
      </tp>
      <tp>
        <v>4.28</v>
        <stp/>
        <stp>BID</stp>
        <stp>.SPY150508P211</stp>
        <tr r="N192" s="1"/>
      </tp>
      <tp>
        <v>1.03</v>
        <stp/>
        <stp>BID</stp>
        <stp>.SPY150508C212</stp>
        <tr r="C193" s="1"/>
      </tp>
      <tp>
        <v>4.88</v>
        <stp/>
        <stp>BID</stp>
        <stp>.SPY150508P212</stp>
        <tr r="N193" s="1"/>
      </tp>
      <tp>
        <v>0.7</v>
        <stp/>
        <stp>BID</stp>
        <stp>.SPY150508C213</stp>
        <tr r="C194" s="1"/>
      </tp>
      <tp>
        <v>5.54</v>
        <stp/>
        <stp>BID</stp>
        <stp>.SPY150508P213</stp>
        <tr r="N194" s="1"/>
      </tp>
      <tp>
        <v>0.46</v>
        <stp/>
        <stp>BID</stp>
        <stp>.SPY150508C214</stp>
        <tr r="C195" s="1"/>
      </tp>
      <tp>
        <v>2.87</v>
        <stp/>
        <stp>BID</stp>
        <stp>.SPY150515C209</stp>
        <tr r="C232" s="1"/>
      </tp>
      <tp>
        <v>6.29</v>
        <stp/>
        <stp>BID</stp>
        <stp>.SPY150508P214</stp>
        <tr r="N195" s="1"/>
      </tp>
      <tp>
        <v>3.72</v>
        <stp/>
        <stp>BID</stp>
        <stp>.SPY150515P209</stp>
        <tr r="N232" s="1"/>
      </tp>
      <tp>
        <v>0.28000000000000003</v>
        <stp/>
        <stp>BID</stp>
        <stp>.SPY150508C215</stp>
        <tr r="C196" s="1"/>
      </tp>
      <tp>
        <v>3.45</v>
        <stp/>
        <stp>BID</stp>
        <stp>.SPY150515C208</stp>
        <tr r="C231" s="1"/>
      </tp>
      <tp>
        <v>7.12</v>
        <stp/>
        <stp>BID</stp>
        <stp>.SPY150508P215</stp>
        <tr r="N196" s="1"/>
      </tp>
      <tp>
        <v>3.33</v>
        <stp/>
        <stp>BID</stp>
        <stp>.SPY150515P208</stp>
        <tr r="N231" s="1"/>
      </tp>
      <tp>
        <v>0.17</v>
        <stp/>
        <stp>BID</stp>
        <stp>.SPY150508C216</stp>
        <tr r="C197" s="1"/>
      </tp>
      <tp>
        <v>7.96</v>
        <stp/>
        <stp>BID</stp>
        <stp>.SPY150508P216</stp>
        <tr r="N197" s="1"/>
      </tp>
      <tp>
        <v>0.11</v>
        <stp/>
        <stp>BID</stp>
        <stp>.SPY150508C217</stp>
        <tr r="C198" s="1"/>
      </tp>
      <tp>
        <v>8.83</v>
        <stp/>
        <stp>BID</stp>
        <stp>.SPY150508P217</stp>
        <tr r="N198" s="1"/>
      </tp>
      <tp>
        <v>1.01</v>
        <stp/>
        <stp>BID</stp>
        <stp>.SPY150501C211</stp>
        <tr r="C150" s="1"/>
      </tp>
      <tp>
        <v>7.0000000000000007E-2</v>
        <stp/>
        <stp>BID</stp>
        <stp>.SPY150508C218</stp>
        <tr r="C199" s="1"/>
      </tp>
      <tp>
        <v>5.46</v>
        <stp/>
        <stp>BID</stp>
        <stp>.SPY150515C205</stp>
        <tr r="C228" s="1"/>
      </tp>
      <tp>
        <v>3.87</v>
        <stp/>
        <stp>BID</stp>
        <stp>.SPY150501P211</stp>
        <tr r="N150" s="1"/>
      </tp>
      <tp>
        <v>9.7799999999999994</v>
        <stp/>
        <stp>BID</stp>
        <stp>.SPY150508P218</stp>
        <tr r="N199" s="1"/>
      </tp>
      <tp>
        <v>2.37</v>
        <stp/>
        <stp>BID</stp>
        <stp>.SPY150515P205</stp>
        <tr r="N228" s="1"/>
      </tp>
      <tp>
        <v>1.44</v>
        <stp/>
        <stp>BID</stp>
        <stp>.SPY150501C210</stp>
        <tr r="C149" s="1"/>
      </tp>
      <tp>
        <v>0.05</v>
        <stp/>
        <stp>BID</stp>
        <stp>.SPY150508C219</stp>
        <tr r="C200" s="1"/>
      </tp>
      <tp>
        <v>6.18</v>
        <stp/>
        <stp>BID</stp>
        <stp>.SPY150515C204</stp>
        <tr r="C227" s="1"/>
      </tp>
      <tp>
        <v>3.37</v>
        <stp/>
        <stp>BID</stp>
        <stp>.SPY150501P210</stp>
        <tr r="N149" s="1"/>
      </tp>
      <tp>
        <v>10.76</v>
        <stp/>
        <stp>BID</stp>
        <stp>.SPY150508P219</stp>
        <tr r="N200" s="1"/>
      </tp>
      <tp>
        <v>2.09</v>
        <stp/>
        <stp>BID</stp>
        <stp>.SPY150515P204</stp>
        <tr r="N227" s="1"/>
      </tp>
      <tp>
        <v>0.4</v>
        <stp/>
        <stp>BID</stp>
        <stp>.SPY150501C213</stp>
        <tr r="C152" s="1"/>
      </tp>
      <tp>
        <v>4.0999999999999996</v>
        <stp/>
        <stp>BID</stp>
        <stp>.SPY150515C207</stp>
        <tr r="C230" s="1"/>
      </tp>
      <tp>
        <v>5.22</v>
        <stp/>
        <stp>BID</stp>
        <stp>.SPY150501P213</stp>
        <tr r="N152" s="1"/>
      </tp>
      <tp>
        <v>2.97</v>
        <stp/>
        <stp>BID</stp>
        <stp>.SPY150515P207</stp>
        <tr r="N230" s="1"/>
      </tp>
      <tp>
        <v>0.66</v>
        <stp/>
        <stp>BID</stp>
        <stp>.SPY150501C212</stp>
        <tr r="C151" s="1"/>
      </tp>
      <tp>
        <v>4.76</v>
        <stp/>
        <stp>BID</stp>
        <stp>.SPY150515C206</stp>
        <tr r="C229" s="1"/>
      </tp>
      <tp>
        <v>4.5</v>
        <stp/>
        <stp>BID</stp>
        <stp>.SPY150501P212</stp>
        <tr r="N151" s="1"/>
      </tp>
      <tp>
        <v>2.64</v>
        <stp/>
        <stp>BID</stp>
        <stp>.SPY150515P206</stp>
        <tr r="N229" s="1"/>
      </tp>
      <tp>
        <v>0.13</v>
        <stp/>
        <stp>BID</stp>
        <stp>.SPY150501C215</stp>
        <tr r="C154" s="1"/>
      </tp>
      <tp>
        <v>8.52</v>
        <stp/>
        <stp>BID</stp>
        <stp>.SPY150515C201</stp>
        <tr r="C224" s="1"/>
      </tp>
      <tp>
        <v>6.93</v>
        <stp/>
        <stp>BID</stp>
        <stp>.SPY150501P215</stp>
        <tr r="N154" s="1"/>
      </tp>
      <tp>
        <v>1.47</v>
        <stp/>
        <stp>BID</stp>
        <stp>.SPY150515P201</stp>
        <tr r="N224" s="1"/>
      </tp>
      <tp>
        <v>0.23</v>
        <stp/>
        <stp>BID</stp>
        <stp>.SPY150501C214</stp>
        <tr r="C153" s="1"/>
      </tp>
      <tp>
        <v>9.34</v>
        <stp/>
        <stp>BID</stp>
        <stp>.SPY150515C200</stp>
        <tr r="C223" s="1"/>
      </tp>
      <tp>
        <v>6.04</v>
        <stp/>
        <stp>BID</stp>
        <stp>.SPY150501P214</stp>
        <tr r="N153" s="1"/>
      </tp>
      <tp>
        <v>1.31</v>
        <stp/>
        <stp>BID</stp>
        <stp>.SPY150515P200</stp>
        <tr r="N223" s="1"/>
      </tp>
      <tp>
        <v>0.04</v>
        <stp/>
        <stp>BID</stp>
        <stp>.SPY150501C217</stp>
        <tr r="C156" s="1"/>
      </tp>
      <tp>
        <v>6.95</v>
        <stp/>
        <stp>BID</stp>
        <stp>.SPY150515C203</stp>
        <tr r="C226" s="1"/>
      </tp>
      <tp>
        <v>8.7899999999999991</v>
        <stp/>
        <stp>BID</stp>
        <stp>.SPY150501P217</stp>
        <tr r="N156" s="1"/>
      </tp>
      <tp>
        <v>1.85</v>
        <stp/>
        <stp>BID</stp>
        <stp>.SPY150515P203</stp>
        <tr r="N226" s="1"/>
      </tp>
      <tp>
        <v>7.0000000000000007E-2</v>
        <stp/>
        <stp>BID</stp>
        <stp>.SPY150501C216</stp>
        <tr r="C155" s="1"/>
      </tp>
      <tp>
        <v>7.71</v>
        <stp/>
        <stp>BID</stp>
        <stp>.SPY150515C202</stp>
        <tr r="C225" s="1"/>
      </tp>
      <tp>
        <v>7.8</v>
        <stp/>
        <stp>BID</stp>
        <stp>.SPY150501P216</stp>
        <tr r="N155" s="1"/>
      </tp>
      <tp>
        <v>1.65</v>
        <stp/>
        <stp>BID</stp>
        <stp>.SPY150515P202</stp>
        <tr r="N225" s="1"/>
      </tp>
      <tp>
        <v>12.57</v>
        <stp/>
        <stp>BID</stp>
        <stp>.SPY150630C198</stp>
        <tr r="C347" s="1"/>
      </tp>
      <tp>
        <v>2.91</v>
        <stp/>
        <stp>BID</stp>
        <stp>.SPY150630P198</stp>
        <tr r="N347" s="1"/>
      </tp>
      <tp>
        <v>11.76</v>
        <stp/>
        <stp>BID</stp>
        <stp>.SPY150630C199</stp>
        <tr r="C348" s="1"/>
      </tp>
      <tp>
        <v>3.12</v>
        <stp/>
        <stp>BID</stp>
        <stp>.SPY150630P199</stp>
        <tr r="N348" s="1"/>
      </tp>
      <tp>
        <v>19.43</v>
        <stp/>
        <stp>BID</stp>
        <stp>.SPY150630C190</stp>
        <tr r="C339" s="1"/>
      </tp>
      <tp>
        <v>1.67</v>
        <stp/>
        <stp>BID</stp>
        <stp>.SPY150630P190</stp>
        <tr r="N339" s="1"/>
      </tp>
      <tp>
        <v>18.54</v>
        <stp/>
        <stp>BID</stp>
        <stp>.SPY150630C191</stp>
        <tr r="C340" s="1"/>
      </tp>
      <tp>
        <v>1.79</v>
        <stp/>
        <stp>BID</stp>
        <stp>.SPY150630P191</stp>
        <tr r="N340" s="1"/>
      </tp>
      <tp>
        <v>17.66</v>
        <stp/>
        <stp>BID</stp>
        <stp>.SPY150630C192</stp>
        <tr r="C341" s="1"/>
      </tp>
      <tp>
        <v>1.92</v>
        <stp/>
        <stp>BID</stp>
        <stp>.SPY150630P192</stp>
        <tr r="N341" s="1"/>
      </tp>
      <tp>
        <v>16.78</v>
        <stp/>
        <stp>BID</stp>
        <stp>.SPY150630C193</stp>
        <tr r="C342" s="1"/>
      </tp>
      <tp>
        <v>2.06</v>
        <stp/>
        <stp>BID</stp>
        <stp>.SPY150630P193</stp>
        <tr r="N342" s="1"/>
      </tp>
      <tp>
        <v>15.92</v>
        <stp/>
        <stp>BID</stp>
        <stp>.SPY150630C194</stp>
        <tr r="C343" s="1"/>
      </tp>
      <tp>
        <v>2.21</v>
        <stp/>
        <stp>BID</stp>
        <stp>.SPY150630P194</stp>
        <tr r="N343" s="1"/>
      </tp>
      <tp>
        <v>15.06</v>
        <stp/>
        <stp>BID</stp>
        <stp>.SPY150630C195</stp>
        <tr r="C344" s="1"/>
      </tp>
      <tp>
        <v>2.36</v>
        <stp/>
        <stp>BID</stp>
        <stp>.SPY150630P195</stp>
        <tr r="N344" s="1"/>
      </tp>
      <tp>
        <v>14.22</v>
        <stp/>
        <stp>BID</stp>
        <stp>.SPY150630C196</stp>
        <tr r="C345" s="1"/>
      </tp>
      <tp>
        <v>2.5299999999999998</v>
        <stp/>
        <stp>BID</stp>
        <stp>.SPY150630P196</stp>
        <tr r="N345" s="1"/>
      </tp>
      <tp>
        <v>13.39</v>
        <stp/>
        <stp>BID</stp>
        <stp>.SPY150630C197</stp>
        <tr r="C346" s="1"/>
      </tp>
      <tp>
        <v>2.72</v>
        <stp/>
        <stp>BID</stp>
        <stp>.SPY150630P197</stp>
        <tr r="N346" s="1"/>
      </tp>
      <tp>
        <v>11.75</v>
        <stp/>
        <stp>ASK</stp>
        <stp>.SPY150619C199</stp>
        <tr r="A306" s="1"/>
      </tp>
      <tp>
        <v>2.77</v>
        <stp/>
        <stp>ASK</stp>
        <stp>.SPY150619P199</stp>
        <tr r="L306" s="1"/>
      </tp>
      <tp>
        <v>12.57</v>
        <stp/>
        <stp>ASK</stp>
        <stp>.SPY150619C198</stp>
        <tr r="A305" s="1"/>
      </tp>
      <tp>
        <v>2.56</v>
        <stp/>
        <stp>ASK</stp>
        <stp>.SPY150619P198</stp>
        <tr r="L305" s="1"/>
      </tp>
      <tp>
        <v>16.850000000000001</v>
        <stp/>
        <stp>ASK</stp>
        <stp>.SPY150619C193</stp>
        <tr r="A300" s="1"/>
      </tp>
      <tp>
        <v>1.77</v>
        <stp/>
        <stp>ASK</stp>
        <stp>.SPY150619P193</stp>
        <tr r="L300" s="1"/>
      </tp>
      <tp>
        <v>17.75</v>
        <stp/>
        <stp>ASK</stp>
        <stp>.SPY150619C192</stp>
        <tr r="A299" s="1"/>
      </tp>
      <tp>
        <v>1.65</v>
        <stp/>
        <stp>ASK</stp>
        <stp>.SPY150619P192</stp>
        <tr r="L299" s="1"/>
      </tp>
      <tp>
        <v>18.64</v>
        <stp/>
        <stp>ASK</stp>
        <stp>.SPY150619C191</stp>
        <tr r="A298" s="1"/>
      </tp>
      <tp>
        <v>1.52</v>
        <stp/>
        <stp>ASK</stp>
        <stp>.SPY150619P191</stp>
        <tr r="L298" s="1"/>
      </tp>
      <tp>
        <v>19.52</v>
        <stp/>
        <stp>ASK</stp>
        <stp>.SPY150619C190</stp>
        <tr r="A297" s="1"/>
      </tp>
      <tp>
        <v>1.42</v>
        <stp/>
        <stp>ASK</stp>
        <stp>.SPY150619P190</stp>
        <tr r="L297" s="1"/>
      </tp>
      <tp>
        <v>13.4</v>
        <stp/>
        <stp>ASK</stp>
        <stp>.SPY150619C197</stp>
        <tr r="A304" s="1"/>
      </tp>
      <tp>
        <v>2.38</v>
        <stp/>
        <stp>ASK</stp>
        <stp>.SPY150619P197</stp>
        <tr r="L304" s="1"/>
      </tp>
      <tp>
        <v>14.25</v>
        <stp/>
        <stp>ASK</stp>
        <stp>.SPY150619C196</stp>
        <tr r="A303" s="1"/>
      </tp>
      <tp>
        <v>2.21</v>
        <stp/>
        <stp>ASK</stp>
        <stp>.SPY150619P196</stp>
        <tr r="L303" s="1"/>
      </tp>
      <tp>
        <v>15.1</v>
        <stp/>
        <stp>ASK</stp>
        <stp>.SPY150619C195</stp>
        <tr r="A302" s="1"/>
      </tp>
      <tp>
        <v>2.06</v>
        <stp/>
        <stp>ASK</stp>
        <stp>.SPY150619P195</stp>
        <tr r="L302" s="1"/>
      </tp>
      <tp>
        <v>15.95</v>
        <stp/>
        <stp>ASK</stp>
        <stp>.SPY150619C194</stp>
        <tr r="A301" s="1"/>
      </tp>
      <tp>
        <v>1.9</v>
        <stp/>
        <stp>ASK</stp>
        <stp>.SPY150619P194</stp>
        <tr r="L301" s="1"/>
      </tp>
      <tp>
        <v>18.350000000000001</v>
        <stp/>
        <stp>BID</stp>
        <stp>.SPY150619C191</stp>
        <tr r="C298" s="1"/>
      </tp>
      <tp>
        <v>1.49</v>
        <stp/>
        <stp>BID</stp>
        <stp>.SPY150619P191</stp>
        <tr r="N298" s="1"/>
      </tp>
      <tp>
        <v>19.25</v>
        <stp/>
        <stp>BID</stp>
        <stp>.SPY150619C190</stp>
        <tr r="C297" s="1"/>
      </tp>
      <tp>
        <v>1.38</v>
        <stp/>
        <stp>BID</stp>
        <stp>.SPY150619P190</stp>
        <tr r="N297" s="1"/>
      </tp>
      <tp>
        <v>16.57</v>
        <stp/>
        <stp>BID</stp>
        <stp>.SPY150619C193</stp>
        <tr r="C300" s="1"/>
      </tp>
      <tp>
        <v>1.72</v>
        <stp/>
        <stp>BID</stp>
        <stp>.SPY150619P193</stp>
        <tr r="N300" s="1"/>
      </tp>
      <tp>
        <v>17.45</v>
        <stp/>
        <stp>BID</stp>
        <stp>.SPY150619C192</stp>
        <tr r="C299" s="1"/>
      </tp>
      <tp>
        <v>1.6</v>
        <stp/>
        <stp>BID</stp>
        <stp>.SPY150619P192</stp>
        <tr r="N299" s="1"/>
      </tp>
      <tp>
        <v>14.83</v>
        <stp/>
        <stp>BID</stp>
        <stp>.SPY150619C195</stp>
        <tr r="C302" s="1"/>
      </tp>
      <tp>
        <v>2.0099999999999998</v>
        <stp/>
        <stp>BID</stp>
        <stp>.SPY150619P195</stp>
        <tr r="N302" s="1"/>
      </tp>
      <tp>
        <v>15.7</v>
        <stp/>
        <stp>BID</stp>
        <stp>.SPY150619C194</stp>
        <tr r="C301" s="1"/>
      </tp>
      <tp>
        <v>1.86</v>
        <stp/>
        <stp>BID</stp>
        <stp>.SPY150619P194</stp>
        <tr r="N301" s="1"/>
      </tp>
      <tp>
        <v>13.14</v>
        <stp/>
        <stp>BID</stp>
        <stp>.SPY150619C197</stp>
        <tr r="C304" s="1"/>
      </tp>
      <tp>
        <v>2.34</v>
        <stp/>
        <stp>BID</stp>
        <stp>.SPY150619P197</stp>
        <tr r="N304" s="1"/>
      </tp>
      <tp>
        <v>13.98</v>
        <stp/>
        <stp>BID</stp>
        <stp>.SPY150619C196</stp>
        <tr r="C303" s="1"/>
      </tp>
      <tp>
        <v>2.17</v>
        <stp/>
        <stp>BID</stp>
        <stp>.SPY150619P196</stp>
        <tr r="N303" s="1"/>
      </tp>
      <tp>
        <v>11.49</v>
        <stp/>
        <stp>BID</stp>
        <stp>.SPY150619C199</stp>
        <tr r="C306" s="1"/>
      </tp>
      <tp>
        <v>2.72</v>
        <stp/>
        <stp>BID</stp>
        <stp>.SPY150619P199</stp>
        <tr r="N306" s="1"/>
      </tp>
      <tp>
        <v>12.31</v>
        <stp/>
        <stp>BID</stp>
        <stp>.SPY150619C198</stp>
        <tr r="C305" s="1"/>
      </tp>
      <tp>
        <v>2.52</v>
        <stp/>
        <stp>BID</stp>
        <stp>.SPY150619P198</stp>
        <tr r="N305" s="1"/>
      </tp>
      <tp>
        <v>17.96</v>
        <stp/>
        <stp>ASK</stp>
        <stp>.SPY150630C192</stp>
        <tr r="A341" s="1"/>
      </tp>
      <tp>
        <v>1.99</v>
        <stp/>
        <stp>ASK</stp>
        <stp>.SPY150630P192</stp>
        <tr r="L341" s="1"/>
      </tp>
      <tp>
        <v>17.079999999999998</v>
        <stp/>
        <stp>ASK</stp>
        <stp>.SPY150630C193</stp>
        <tr r="A342" s="1"/>
      </tp>
      <tp>
        <v>2.13</v>
        <stp/>
        <stp>ASK</stp>
        <stp>.SPY150630P193</stp>
        <tr r="L342" s="1"/>
      </tp>
      <tp>
        <v>19.75</v>
        <stp/>
        <stp>ASK</stp>
        <stp>.SPY150630C190</stp>
        <tr r="A339" s="1"/>
      </tp>
      <tp>
        <v>1.73</v>
        <stp/>
        <stp>ASK</stp>
        <stp>.SPY150630P190</stp>
        <tr r="L339" s="1"/>
      </tp>
      <tp>
        <v>18.850000000000001</v>
        <stp/>
        <stp>ASK</stp>
        <stp>.SPY150630C191</stp>
        <tr r="A340" s="1"/>
      </tp>
      <tp>
        <v>1.86</v>
        <stp/>
        <stp>ASK</stp>
        <stp>.SPY150630P191</stp>
        <tr r="L340" s="1"/>
      </tp>
      <tp>
        <v>14.51</v>
        <stp/>
        <stp>ASK</stp>
        <stp>.SPY150630C196</stp>
        <tr r="A345" s="1"/>
      </tp>
      <tp>
        <v>2.6</v>
        <stp/>
        <stp>ASK</stp>
        <stp>.SPY150630P196</stp>
        <tr r="L345" s="1"/>
      </tp>
      <tp>
        <v>13.61</v>
        <stp/>
        <stp>ASK</stp>
        <stp>.SPY150630C197</stp>
        <tr r="A346" s="1"/>
      </tp>
      <tp>
        <v>2.78</v>
        <stp/>
        <stp>ASK</stp>
        <stp>.SPY150630P197</stp>
        <tr r="L346" s="1"/>
      </tp>
      <tp>
        <v>16.2</v>
        <stp/>
        <stp>ASK</stp>
        <stp>.SPY150630C194</stp>
        <tr r="A343" s="1"/>
      </tp>
      <tp>
        <v>2.27</v>
        <stp/>
        <stp>ASK</stp>
        <stp>.SPY150630P194</stp>
        <tr r="L343" s="1"/>
      </tp>
      <tp>
        <v>15.36</v>
        <stp/>
        <stp>ASK</stp>
        <stp>.SPY150630C195</stp>
        <tr r="A344" s="1"/>
      </tp>
      <tp>
        <v>2.4300000000000002</v>
        <stp/>
        <stp>ASK</stp>
        <stp>.SPY150630P195</stp>
        <tr r="L344" s="1"/>
      </tp>
      <tp>
        <v>12.82</v>
        <stp/>
        <stp>ASK</stp>
        <stp>.SPY150630C198</stp>
        <tr r="A347" s="1"/>
      </tp>
      <tp>
        <v>2.98</v>
        <stp/>
        <stp>ASK</stp>
        <stp>.SPY150630P198</stp>
        <tr r="L347" s="1"/>
      </tp>
      <tp>
        <v>11.95</v>
        <stp/>
        <stp>ASK</stp>
        <stp>.SPY150630C199</stp>
        <tr r="A348" s="1"/>
      </tp>
      <tp>
        <v>3.18</v>
        <stp/>
        <stp>ASK</stp>
        <stp>.SPY150630P199</stp>
        <tr r="L348" s="1"/>
      </tp>
      <tp t="s">
        <v>N/A</v>
        <stp/>
        <stp>RHO</stp>
        <stp>.SPY150501C228</stp>
        <tr r="K167" s="1"/>
      </tp>
      <tp t="s">
        <v>N/A</v>
        <stp/>
        <stp>RHO</stp>
        <stp>.SPY150508C221</stp>
        <tr r="K202" s="1"/>
      </tp>
      <tp t="s">
        <v>N/A</v>
        <stp/>
        <stp>RHO</stp>
        <stp>.SPY150501P228</stp>
        <tr r="V167" s="1"/>
      </tp>
      <tp t="s">
        <v>N/A</v>
        <stp/>
        <stp>RHO</stp>
        <stp>.SPY150508P221</stp>
        <tr r="V202" s="1"/>
      </tp>
      <tp t="s">
        <v>N/A</v>
        <stp/>
        <stp>RHO</stp>
        <stp>.SPY150501C229</stp>
        <tr r="K168" s="1"/>
      </tp>
      <tp>
        <v>3.4399999999999999E-3</v>
        <stp/>
        <stp>RHO</stp>
        <stp>.SPY150508C220</stp>
        <tr r="K201" s="1"/>
      </tp>
      <tp t="s">
        <v>N/A</v>
        <stp/>
        <stp>RHO</stp>
        <stp>.SPY150501P229</stp>
        <tr r="V168" s="1"/>
      </tp>
      <tp>
        <v>0</v>
        <stp/>
        <stp>RHO</stp>
        <stp>.SPY150508P220</stp>
        <tr r="V201" s="1"/>
      </tp>
      <tp t="s">
        <v>N/A</v>
        <stp/>
        <stp>RHO</stp>
        <stp>.SPY150508C223</stp>
        <tr r="K204" s="1"/>
      </tp>
      <tp>
        <v>0.10901</v>
        <stp/>
        <stp>RHO</stp>
        <stp>.SPY150522C209</stp>
        <tr r="K274" s="1"/>
      </tp>
      <tp t="s">
        <v>N/A</v>
        <stp/>
        <stp>RHO</stp>
        <stp>.SPY150508P223</stp>
        <tr r="V204" s="1"/>
      </tp>
      <tp>
        <v>-0.14352000000000001</v>
        <stp/>
        <stp>RHO</stp>
        <stp>.SPY150522P209</stp>
        <tr r="V274" s="1"/>
      </tp>
      <tp t="s">
        <v>N/A</v>
        <stp/>
        <stp>RHO</stp>
        <stp>.SPY150508C222</stp>
        <tr r="K203" s="1"/>
      </tp>
      <tp>
        <v>0.11753</v>
        <stp/>
        <stp>RHO</stp>
        <stp>.SPY150522C208</stp>
        <tr r="K273" s="1"/>
      </tp>
      <tp t="s">
        <v>N/A</v>
        <stp/>
        <stp>RHO</stp>
        <stp>.SPY150508P222</stp>
        <tr r="V203" s="1"/>
      </tp>
      <tp>
        <v>-0.13136999999999999</v>
        <stp/>
        <stp>RHO</stp>
        <stp>.SPY150522P208</stp>
        <tr r="V273" s="1"/>
      </tp>
      <tp>
        <v>8.8999999999999995E-4</v>
        <stp/>
        <stp>RHO</stp>
        <stp>.SPY150508C225</stp>
        <tr r="K206" s="1"/>
      </tp>
      <tp>
        <v>-0.19092000000000001</v>
        <stp/>
        <stp>RHO</stp>
        <stp>.SPY150508P225</stp>
        <tr r="V206" s="1"/>
      </tp>
      <tp t="s">
        <v>N/A</v>
        <stp/>
        <stp>RHO</stp>
        <stp>.SPY150508C224</stp>
        <tr r="K205" s="1"/>
      </tp>
      <tp t="s">
        <v>N/A</v>
        <stp/>
        <stp>RHO</stp>
        <stp>.SPY150508P224</stp>
        <tr r="V205" s="1"/>
      </tp>
      <tp t="s">
        <v>N/A</v>
        <stp/>
        <stp>RHO</stp>
        <stp>.SPY150508C227</stp>
        <tr r="K208" s="1"/>
      </tp>
      <tp t="s">
        <v>N/A</v>
        <stp/>
        <stp>RHO</stp>
        <stp>.SPY150508P227</stp>
        <tr r="V208" s="1"/>
      </tp>
      <tp t="s">
        <v>N/A</v>
        <stp/>
        <stp>RHO</stp>
        <stp>.SPY150508C226</stp>
        <tr r="K207" s="1"/>
      </tp>
      <tp t="s">
        <v>N/A</v>
        <stp/>
        <stp>RHO</stp>
        <stp>.SPY150508P226</stp>
        <tr r="V207" s="1"/>
      </tp>
      <tp>
        <v>1.57E-3</v>
        <stp/>
        <stp>RHO</stp>
        <stp>.SPY150501C220</stp>
        <tr r="K159" s="1"/>
      </tp>
      <tp t="s">
        <v>N/A</v>
        <stp/>
        <stp>RHO</stp>
        <stp>.SPY150508C229</stp>
        <tr r="K210" s="1"/>
      </tp>
      <tp>
        <v>0.14477999999999999</v>
        <stp/>
        <stp>RHO</stp>
        <stp>.SPY150522C203</stp>
        <tr r="K268" s="1"/>
      </tp>
      <tp>
        <v>0</v>
        <stp/>
        <stp>RHO</stp>
        <stp>.SPY150501P220</stp>
        <tr r="V159" s="1"/>
      </tp>
      <tp t="s">
        <v>N/A</v>
        <stp/>
        <stp>RHO</stp>
        <stp>.SPY150508P229</stp>
        <tr r="V210" s="1"/>
      </tp>
      <tp>
        <v>-8.2949999999999996E-2</v>
        <stp/>
        <stp>RHO</stp>
        <stp>.SPY150522P203</stp>
        <tr r="V268" s="1"/>
      </tp>
      <tp t="s">
        <v>N/A</v>
        <stp/>
        <stp>RHO</stp>
        <stp>.SPY150501C221</stp>
        <tr r="K160" s="1"/>
      </tp>
      <tp t="s">
        <v>N/A</v>
        <stp/>
        <stp>RHO</stp>
        <stp>.SPY150508C228</stp>
        <tr r="K209" s="1"/>
      </tp>
      <tp>
        <v>0.14723</v>
        <stp/>
        <stp>RHO</stp>
        <stp>.SPY150522C202</stp>
        <tr r="K267" s="1"/>
      </tp>
      <tp t="s">
        <v>N/A</v>
        <stp/>
        <stp>RHO</stp>
        <stp>.SPY150501P221</stp>
        <tr r="V160" s="1"/>
      </tp>
      <tp t="s">
        <v>N/A</v>
        <stp/>
        <stp>RHO</stp>
        <stp>.SPY150508P228</stp>
        <tr r="V209" s="1"/>
      </tp>
      <tp>
        <v>-7.5410000000000005E-2</v>
        <stp/>
        <stp>RHO</stp>
        <stp>.SPY150522P202</stp>
        <tr r="V267" s="1"/>
      </tp>
      <tp t="s">
        <v>N/A</v>
        <stp/>
        <stp>RHO</stp>
        <stp>.SPY150501C222</stp>
        <tr r="K161" s="1"/>
      </tp>
      <tp>
        <v>0.14874999999999999</v>
        <stp/>
        <stp>RHO</stp>
        <stp>.SPY150522C201</stp>
        <tr r="K266" s="1"/>
      </tp>
      <tp t="s">
        <v>N/A</v>
        <stp/>
        <stp>RHO</stp>
        <stp>.SPY150501P222</stp>
        <tr r="V161" s="1"/>
      </tp>
      <tp>
        <v>-6.8470000000000003E-2</v>
        <stp/>
        <stp>RHO</stp>
        <stp>.SPY150522P201</stp>
        <tr r="V266" s="1"/>
      </tp>
      <tp t="s">
        <v>N/A</v>
        <stp/>
        <stp>RHO</stp>
        <stp>.SPY150501C223</stp>
        <tr r="K162" s="1"/>
      </tp>
      <tp>
        <v>0.14935999999999999</v>
        <stp/>
        <stp>RHO</stp>
        <stp>.SPY150522C200</stp>
        <tr r="K265" s="1"/>
      </tp>
      <tp t="s">
        <v>N/A</v>
        <stp/>
        <stp>RHO</stp>
        <stp>.SPY150501P223</stp>
        <tr r="V162" s="1"/>
      </tp>
      <tp>
        <v>-6.2129999999999998E-2</v>
        <stp/>
        <stp>RHO</stp>
        <stp>.SPY150522P200</stp>
        <tr r="V265" s="1"/>
      </tp>
      <tp t="s">
        <v>N/A</v>
        <stp/>
        <stp>RHO</stp>
        <stp>.SPY150501C224</stp>
        <tr r="K163" s="1"/>
      </tp>
      <tp>
        <v>0.12503</v>
        <stp/>
        <stp>RHO</stp>
        <stp>.SPY150522C207</stp>
        <tr r="K272" s="1"/>
      </tp>
      <tp t="s">
        <v>N/A</v>
        <stp/>
        <stp>RHO</stp>
        <stp>.SPY150501P224</stp>
        <tr r="V163" s="1"/>
      </tp>
      <tp>
        <v>-0.12008000000000001</v>
        <stp/>
        <stp>RHO</stp>
        <stp>.SPY150522P207</stp>
        <tr r="V272" s="1"/>
      </tp>
      <tp>
        <v>6.8999999999999997E-4</v>
        <stp/>
        <stp>RHO</stp>
        <stp>.SPY150501C225</stp>
        <tr r="K164" s="1"/>
      </tp>
      <tp>
        <v>0.13147</v>
        <stp/>
        <stp>RHO</stp>
        <stp>.SPY150522C206</stp>
        <tr r="K271" s="1"/>
      </tp>
      <tp>
        <v>0</v>
        <stp/>
        <stp>RHO</stp>
        <stp>.SPY150501P225</stp>
        <tr r="V164" s="1"/>
      </tp>
      <tp>
        <v>-0.10961</v>
        <stp/>
        <stp>RHO</stp>
        <stp>.SPY150522P206</stp>
        <tr r="V271" s="1"/>
      </tp>
      <tp t="s">
        <v>N/A</v>
        <stp/>
        <stp>RHO</stp>
        <stp>.SPY150501C226</stp>
        <tr r="K165" s="1"/>
      </tp>
      <tp>
        <v>0.13686999999999999</v>
        <stp/>
        <stp>RHO</stp>
        <stp>.SPY150522C205</stp>
        <tr r="K270" s="1"/>
      </tp>
      <tp t="s">
        <v>N/A</v>
        <stp/>
        <stp>RHO</stp>
        <stp>.SPY150501P226</stp>
        <tr r="V165" s="1"/>
      </tp>
      <tp>
        <v>-9.9970000000000003E-2</v>
        <stp/>
        <stp>RHO</stp>
        <stp>.SPY150522P205</stp>
        <tr r="V270" s="1"/>
      </tp>
      <tp t="s">
        <v>N/A</v>
        <stp/>
        <stp>RHO</stp>
        <stp>.SPY150501C227</stp>
        <tr r="K166" s="1"/>
      </tp>
      <tp>
        <v>0.14135</v>
        <stp/>
        <stp>RHO</stp>
        <stp>.SPY150522C204</stp>
        <tr r="K269" s="1"/>
      </tp>
      <tp t="s">
        <v>N/A</v>
        <stp/>
        <stp>RHO</stp>
        <stp>.SPY150501P227</stp>
        <tr r="V166" s="1"/>
      </tp>
      <tp>
        <v>-9.1079999999999994E-2</v>
        <stp/>
        <stp>RHO</stp>
        <stp>.SPY150522P204</stp>
        <tr r="V269" s="1"/>
      </tp>
      <tp t="s">
        <v>N/A</v>
        <stp/>
        <stp>RHO</stp>
        <stp>.SPY150522C219</stp>
        <tr r="K284" s="1"/>
      </tp>
      <tp t="s">
        <v>N/A</v>
        <stp/>
        <stp>RHO</stp>
        <stp>.SPY150522P219</stp>
        <tr r="V284" s="1"/>
      </tp>
      <tp t="s">
        <v>N/A</v>
        <stp/>
        <stp>RHO</stp>
        <stp>.SPY150522C218</stp>
        <tr r="K283" s="1"/>
      </tp>
      <tp t="s">
        <v>N/A</v>
        <stp/>
        <stp>RHO</stp>
        <stp>.SPY150522P218</stp>
        <tr r="V283" s="1"/>
      </tp>
      <tp>
        <v>1.31E-3</v>
        <stp/>
        <stp>RHO</stp>
        <stp>.SPY150515C228</stp>
        <tr r="K251" s="1"/>
      </tp>
      <tp>
        <v>-0.23713999999999999</v>
        <stp/>
        <stp>RHO</stp>
        <stp>.SPY150515P228</stp>
        <tr r="V251" s="1"/>
      </tp>
      <tp>
        <v>1.2999999999999999E-3</v>
        <stp/>
        <stp>RHO</stp>
        <stp>.SPY150515C229</stp>
        <tr r="K252" s="1"/>
      </tp>
      <tp>
        <v>-0.23818</v>
        <stp/>
        <stp>RHO</stp>
        <stp>.SPY150515P229</stp>
        <tr r="V252" s="1"/>
      </tp>
      <tp>
        <v>2.3400000000000001E-3</v>
        <stp/>
        <stp>RHO</stp>
        <stp>.SPY150515C224</stp>
        <tr r="K247" s="1"/>
      </tp>
      <tp>
        <v>6.6589999999999996E-2</v>
        <stp/>
        <stp>RHO</stp>
        <stp>.SPY150522C213</stp>
        <tr r="K278" s="1"/>
      </tp>
      <tp>
        <v>0</v>
        <stp/>
        <stp>RHO</stp>
        <stp>.SPY150515P224</stp>
        <tr r="V247" s="1"/>
      </tp>
      <tp>
        <v>-0.2</v>
        <stp/>
        <stp>RHO</stp>
        <stp>.SPY150522P213</stp>
        <tr r="V278" s="1"/>
      </tp>
      <tp>
        <v>1.8699999999999999E-3</v>
        <stp/>
        <stp>RHO</stp>
        <stp>.SPY150515C225</stp>
        <tr r="K248" s="1"/>
      </tp>
      <tp>
        <v>7.8060000000000004E-2</v>
        <stp/>
        <stp>RHO</stp>
        <stp>.SPY150522C212</stp>
        <tr r="K277" s="1"/>
      </tp>
      <tp>
        <v>-0.23402000000000001</v>
        <stp/>
        <stp>RHO</stp>
        <stp>.SPY150515P225</stp>
        <tr r="V248" s="1"/>
      </tp>
      <tp>
        <v>-0.18495</v>
        <stp/>
        <stp>RHO</stp>
        <stp>.SPY150522P212</stp>
        <tr r="V277" s="1"/>
      </tp>
      <tp>
        <v>1.41E-3</v>
        <stp/>
        <stp>RHO</stp>
        <stp>.SPY150515C226</stp>
        <tr r="K249" s="1"/>
      </tp>
      <tp>
        <v>8.9139999999999997E-2</v>
        <stp/>
        <stp>RHO</stp>
        <stp>.SPY150522C211</stp>
        <tr r="K276" s="1"/>
      </tp>
      <tp>
        <v>-0.23505999999999999</v>
        <stp/>
        <stp>RHO</stp>
        <stp>.SPY150515P226</stp>
        <tr r="V249" s="1"/>
      </tp>
      <tp>
        <v>-0.17032</v>
        <stp/>
        <stp>RHO</stp>
        <stp>.SPY150522P211</stp>
        <tr r="V276" s="1"/>
      </tp>
      <tp>
        <v>1.3600000000000001E-3</v>
        <stp/>
        <stp>RHO</stp>
        <stp>.SPY150515C227</stp>
        <tr r="K250" s="1"/>
      </tp>
      <tp>
        <v>9.9519999999999997E-2</v>
        <stp/>
        <stp>RHO</stp>
        <stp>.SPY150522C210</stp>
        <tr r="K275" s="1"/>
      </tp>
      <tp>
        <v>-0.2361</v>
        <stp/>
        <stp>RHO</stp>
        <stp>.SPY150515P227</stp>
        <tr r="V250" s="1"/>
      </tp>
      <tp>
        <v>-0.15651999999999999</v>
        <stp/>
        <stp>RHO</stp>
        <stp>.SPY150522P210</stp>
        <tr r="V275" s="1"/>
      </tp>
      <tp>
        <v>6.0200000000000002E-3</v>
        <stp/>
        <stp>RHO</stp>
        <stp>.SPY150515C220</stp>
        <tr r="K243" s="1"/>
      </tp>
      <tp t="s">
        <v>N/A</v>
        <stp/>
        <stp>RHO</stp>
        <stp>.SPY150522C217</stp>
        <tr r="K282" s="1"/>
      </tp>
      <tp>
        <v>0</v>
        <stp/>
        <stp>RHO</stp>
        <stp>.SPY150515P220</stp>
        <tr r="V243" s="1"/>
      </tp>
      <tp t="s">
        <v>N/A</v>
        <stp/>
        <stp>RHO</stp>
        <stp>.SPY150522P217</stp>
        <tr r="V282" s="1"/>
      </tp>
      <tp>
        <v>4.3600000000000002E-3</v>
        <stp/>
        <stp>RHO</stp>
        <stp>.SPY150515C221</stp>
        <tr r="K244" s="1"/>
      </tp>
      <tp>
        <v>3.329E-2</v>
        <stp/>
        <stp>RHO</stp>
        <stp>.SPY150522C216</stp>
        <tr r="K281" s="1"/>
      </tp>
      <tp>
        <v>-0.22986000000000001</v>
        <stp/>
        <stp>RHO</stp>
        <stp>.SPY150515P221</stp>
        <tr r="V244" s="1"/>
      </tp>
      <tp>
        <v>-0.24528</v>
        <stp/>
        <stp>RHO</stp>
        <stp>.SPY150522P216</stp>
        <tr r="V281" s="1"/>
      </tp>
      <tp>
        <v>3.3700000000000002E-3</v>
        <stp/>
        <stp>RHO</stp>
        <stp>.SPY150515C222</stp>
        <tr r="K245" s="1"/>
      </tp>
      <tp>
        <v>4.3549999999999998E-2</v>
        <stp/>
        <stp>RHO</stp>
        <stp>.SPY150522C215</stp>
        <tr r="K280" s="1"/>
      </tp>
      <tp>
        <v>0</v>
        <stp/>
        <stp>RHO</stp>
        <stp>.SPY150515P222</stp>
        <tr r="V245" s="1"/>
      </tp>
      <tp>
        <v>-0.23033000000000001</v>
        <stp/>
        <stp>RHO</stp>
        <stp>.SPY150522P215</stp>
        <tr r="V280" s="1"/>
      </tp>
      <tp>
        <v>2.8400000000000001E-3</v>
        <stp/>
        <stp>RHO</stp>
        <stp>.SPY150515C223</stp>
        <tr r="K246" s="1"/>
      </tp>
      <tp>
        <v>5.4809999999999998E-2</v>
        <stp/>
        <stp>RHO</stp>
        <stp>.SPY150522C214</stp>
        <tr r="K279" s="1"/>
      </tp>
      <tp>
        <v>0</v>
        <stp/>
        <stp>RHO</stp>
        <stp>.SPY150515P223</stp>
        <tr r="V246" s="1"/>
      </tp>
      <tp>
        <v>-0.21517</v>
        <stp/>
        <stp>RHO</stp>
        <stp>.SPY150522P214</stp>
        <tr r="V279" s="1"/>
      </tp>
      <tp>
        <v>6.4740000000000006E-2</v>
        <stp/>
        <stp>RHO</stp>
        <stp>.SPY150501C208</stp>
        <tr r="K147" s="1"/>
      </tp>
      <tp>
        <v>0.10579</v>
        <stp/>
        <stp>RHO</stp>
        <stp>.SPY150508C201</stp>
        <tr r="K182" s="1"/>
      </tp>
      <tp>
        <v>-6.8390000000000006E-2</v>
        <stp/>
        <stp>RHO</stp>
        <stp>.SPY150501P208</stp>
        <tr r="V147" s="1"/>
      </tp>
      <tp>
        <v>-3.85E-2</v>
        <stp/>
        <stp>RHO</stp>
        <stp>.SPY150508P201</stp>
        <tr r="V182" s="1"/>
      </tp>
      <tp>
        <v>5.7349999999999998E-2</v>
        <stp/>
        <stp>RHO</stp>
        <stp>.SPY150501C209</stp>
        <tr r="K148" s="1"/>
      </tp>
      <tp>
        <v>0.1047</v>
        <stp/>
        <stp>RHO</stp>
        <stp>.SPY150508C200</stp>
        <tr r="K181" s="1"/>
      </tp>
      <tp>
        <v>-7.7700000000000005E-2</v>
        <stp/>
        <stp>RHO</stp>
        <stp>.SPY150501P209</stp>
        <tr r="V148" s="1"/>
      </tp>
      <tp>
        <v>-3.3919999999999999E-2</v>
        <stp/>
        <stp>RHO</stp>
        <stp>.SPY150508P200</stp>
        <tr r="V181" s="1"/>
      </tp>
      <tp>
        <v>0.10475</v>
        <stp/>
        <stp>RHO</stp>
        <stp>.SPY150508C203</stp>
        <tr r="K184" s="1"/>
      </tp>
      <tp t="s">
        <v>N/A</v>
        <stp/>
        <stp>RHO</stp>
        <stp>.SPY150522C229</stp>
        <tr r="K294" s="1"/>
      </tp>
      <tp>
        <v>-4.9549999999999997E-2</v>
        <stp/>
        <stp>RHO</stp>
        <stp>.SPY150508P203</stp>
        <tr r="V184" s="1"/>
      </tp>
      <tp t="s">
        <v>N/A</v>
        <stp/>
        <stp>RHO</stp>
        <stp>.SPY150522P229</stp>
        <tr r="V294" s="1"/>
      </tp>
      <tp>
        <v>0.10582</v>
        <stp/>
        <stp>RHO</stp>
        <stp>.SPY150508C202</stp>
        <tr r="K183" s="1"/>
      </tp>
      <tp t="s">
        <v>N/A</v>
        <stp/>
        <stp>RHO</stp>
        <stp>.SPY150522C228</stp>
        <tr r="K293" s="1"/>
      </tp>
      <tp>
        <v>-4.3779999999999999E-2</v>
        <stp/>
        <stp>RHO</stp>
        <stp>.SPY150508P202</stp>
        <tr r="V183" s="1"/>
      </tp>
      <tp t="s">
        <v>N/A</v>
        <stp/>
        <stp>RHO</stp>
        <stp>.SPY150522P228</stp>
        <tr r="V293" s="1"/>
      </tp>
      <tp>
        <v>9.9180000000000004E-2</v>
        <stp/>
        <stp>RHO</stp>
        <stp>.SPY150508C205</stp>
        <tr r="K186" s="1"/>
      </tp>
      <tp>
        <v>1.1730000000000001E-2</v>
        <stp/>
        <stp>RHO</stp>
        <stp>.SPY150515C218</stp>
        <tr r="K241" s="1"/>
      </tp>
      <tp>
        <v>-6.3130000000000006E-2</v>
        <stp/>
        <stp>RHO</stp>
        <stp>.SPY150508P205</stp>
        <tr r="V186" s="1"/>
      </tp>
      <tp>
        <v>0</v>
        <stp/>
        <stp>RHO</stp>
        <stp>.SPY150515P218</stp>
        <tr r="V241" s="1"/>
      </tp>
      <tp>
        <v>0.10256999999999999</v>
        <stp/>
        <stp>RHO</stp>
        <stp>.SPY150508C204</stp>
        <tr r="K185" s="1"/>
      </tp>
      <tp>
        <v>8.0999999999999996E-3</v>
        <stp/>
        <stp>RHO</stp>
        <stp>.SPY150515C219</stp>
        <tr r="K242" s="1"/>
      </tp>
      <tp>
        <v>-5.5960000000000003E-2</v>
        <stp/>
        <stp>RHO</stp>
        <stp>.SPY150508P204</stp>
        <tr r="V185" s="1"/>
      </tp>
      <tp>
        <v>0</v>
        <stp/>
        <stp>RHO</stp>
        <stp>.SPY150515P219</stp>
        <tr r="V242" s="1"/>
      </tp>
      <tp>
        <v>8.924E-2</v>
        <stp/>
        <stp>RHO</stp>
        <stp>.SPY150508C207</stp>
        <tr r="K188" s="1"/>
      </tp>
      <tp>
        <v>-7.9729999999999995E-2</v>
        <stp/>
        <stp>RHO</stp>
        <stp>.SPY150508P207</stp>
        <tr r="V188" s="1"/>
      </tp>
      <tp>
        <v>9.4780000000000003E-2</v>
        <stp/>
        <stp>RHO</stp>
        <stp>.SPY150508C206</stp>
        <tr r="K187" s="1"/>
      </tp>
      <tp>
        <v>-7.1029999999999996E-2</v>
        <stp/>
        <stp>RHO</stp>
        <stp>.SPY150508P206</stp>
        <tr r="V187" s="1"/>
      </tp>
      <tp>
        <v>7.8850000000000003E-2</v>
        <stp/>
        <stp>RHO</stp>
        <stp>.SPY150501C200</stp>
        <tr r="K139" s="1"/>
      </tp>
      <tp>
        <v>7.4789999999999995E-2</v>
        <stp/>
        <stp>RHO</stp>
        <stp>.SPY150508C209</stp>
        <tr r="K190" s="1"/>
      </tp>
      <tp>
        <v>4.1279999999999997E-2</v>
        <stp/>
        <stp>RHO</stp>
        <stp>.SPY150515C214</stp>
        <tr r="K237" s="1"/>
      </tp>
      <tp t="s">
        <v>N/A</v>
        <stp/>
        <stp>RHO</stp>
        <stp>.SPY150522C223</stp>
        <tr r="K288" s="1"/>
      </tp>
      <tp>
        <v>-2.1239999999999998E-2</v>
        <stp/>
        <stp>RHO</stp>
        <stp>.SPY150501P200</stp>
        <tr r="V139" s="1"/>
      </tp>
      <tp>
        <v>-9.9500000000000005E-2</v>
        <stp/>
        <stp>RHO</stp>
        <stp>.SPY150508P209</stp>
        <tr r="V190" s="1"/>
      </tp>
      <tp>
        <v>-0.18554999999999999</v>
        <stp/>
        <stp>RHO</stp>
        <stp>.SPY150515P214</stp>
        <tr r="V237" s="1"/>
      </tp>
      <tp t="s">
        <v>N/A</v>
        <stp/>
        <stp>RHO</stp>
        <stp>.SPY150522P223</stp>
        <tr r="V288" s="1"/>
      </tp>
      <tp>
        <v>8.1680000000000003E-2</v>
        <stp/>
        <stp>RHO</stp>
        <stp>.SPY150501C201</stp>
        <tr r="K140" s="1"/>
      </tp>
      <tp>
        <v>8.2559999999999995E-2</v>
        <stp/>
        <stp>RHO</stp>
        <stp>.SPY150508C208</stp>
        <tr r="K189" s="1"/>
      </tp>
      <tp>
        <v>3.1570000000000001E-2</v>
        <stp/>
        <stp>RHO</stp>
        <stp>.SPY150515C215</stp>
        <tr r="K238" s="1"/>
      </tp>
      <tp t="s">
        <v>N/A</v>
        <stp/>
        <stp>RHO</stp>
        <stp>.SPY150522C222</stp>
        <tr r="K287" s="1"/>
      </tp>
      <tp>
        <v>-2.4809999999999999E-2</v>
        <stp/>
        <stp>RHO</stp>
        <stp>.SPY150501P201</stp>
        <tr r="V140" s="1"/>
      </tp>
      <tp>
        <v>-8.924E-2</v>
        <stp/>
        <stp>RHO</stp>
        <stp>.SPY150508P208</stp>
        <tr r="V189" s="1"/>
      </tp>
      <tp>
        <v>-0.19778000000000001</v>
        <stp/>
        <stp>RHO</stp>
        <stp>.SPY150515P215</stp>
        <tr r="V238" s="1"/>
      </tp>
      <tp t="s">
        <v>N/A</v>
        <stp/>
        <stp>RHO</stp>
        <stp>.SPY150522P222</stp>
        <tr r="V287" s="1"/>
      </tp>
      <tp>
        <v>8.3159999999999998E-2</v>
        <stp/>
        <stp>RHO</stp>
        <stp>.SPY150501C202</stp>
        <tr r="K141" s="1"/>
      </tp>
      <tp>
        <v>2.3220000000000001E-2</v>
        <stp/>
        <stp>RHO</stp>
        <stp>.SPY150515C216</stp>
        <tr r="K239" s="1"/>
      </tp>
      <tp t="s">
        <v>N/A</v>
        <stp/>
        <stp>RHO</stp>
        <stp>.SPY150522C221</stp>
        <tr r="K286" s="1"/>
      </tp>
      <tp>
        <v>-2.904E-2</v>
        <stp/>
        <stp>RHO</stp>
        <stp>.SPY150501P202</stp>
        <tr r="V141" s="1"/>
      </tp>
      <tp>
        <v>-0.20954999999999999</v>
        <stp/>
        <stp>RHO</stp>
        <stp>.SPY150515P216</stp>
        <tr r="V239" s="1"/>
      </tp>
      <tp t="s">
        <v>N/A</v>
        <stp/>
        <stp>RHO</stp>
        <stp>.SPY150522P221</stp>
        <tr r="V286" s="1"/>
      </tp>
      <tp>
        <v>8.3280000000000007E-2</v>
        <stp/>
        <stp>RHO</stp>
        <stp>.SPY150501C203</stp>
        <tr r="K142" s="1"/>
      </tp>
      <tp>
        <v>1.6400000000000001E-2</v>
        <stp/>
        <stp>RHO</stp>
        <stp>.SPY150515C217</stp>
        <tr r="K240" s="1"/>
      </tp>
      <tp>
        <v>9.7000000000000003E-3</v>
        <stp/>
        <stp>RHO</stp>
        <stp>.SPY150522C220</stp>
        <tr r="K285" s="1"/>
      </tp>
      <tp>
        <v>-3.3799999999999997E-2</v>
        <stp/>
        <stp>RHO</stp>
        <stp>.SPY150501P203</stp>
        <tr r="V142" s="1"/>
      </tp>
      <tp>
        <v>-0.21967</v>
        <stp/>
        <stp>RHO</stp>
        <stp>.SPY150515P217</stp>
        <tr r="V240" s="1"/>
      </tp>
      <tp>
        <v>0</v>
        <stp/>
        <stp>RHO</stp>
        <stp>.SPY150522P220</stp>
        <tr r="V285" s="1"/>
      </tp>
      <tp>
        <v>8.2129999999999995E-2</v>
        <stp/>
        <stp>RHO</stp>
        <stp>.SPY150501C204</stp>
        <tr r="K143" s="1"/>
      </tp>
      <tp>
        <v>8.2919999999999994E-2</v>
        <stp/>
        <stp>RHO</stp>
        <stp>.SPY150515C210</stp>
        <tr r="K233" s="1"/>
      </tp>
      <tp t="s">
        <v>N/A</v>
        <stp/>
        <stp>RHO</stp>
        <stp>.SPY150522C227</stp>
        <tr r="K292" s="1"/>
      </tp>
      <tp>
        <v>-3.9219999999999998E-2</v>
        <stp/>
        <stp>RHO</stp>
        <stp>.SPY150501P204</stp>
        <tr r="V143" s="1"/>
      </tp>
      <tp>
        <v>-0.13331999999999999</v>
        <stp/>
        <stp>RHO</stp>
        <stp>.SPY150515P210</stp>
        <tr r="V233" s="1"/>
      </tp>
      <tp t="s">
        <v>N/A</v>
        <stp/>
        <stp>RHO</stp>
        <stp>.SPY150522P227</stp>
        <tr r="V292" s="1"/>
      </tp>
      <tp>
        <v>7.9689999999999997E-2</v>
        <stp/>
        <stp>RHO</stp>
        <stp>.SPY150501C205</stp>
        <tr r="K144" s="1"/>
      </tp>
      <tp>
        <v>7.2950000000000001E-2</v>
        <stp/>
        <stp>RHO</stp>
        <stp>.SPY150515C211</stp>
        <tr r="K234" s="1"/>
      </tp>
      <tp t="s">
        <v>N/A</v>
        <stp/>
        <stp>RHO</stp>
        <stp>.SPY150522C226</stp>
        <tr r="K291" s="1"/>
      </tp>
      <tp>
        <v>-4.5330000000000002E-2</v>
        <stp/>
        <stp>RHO</stp>
        <stp>.SPY150501P205</stp>
        <tr r="V144" s="1"/>
      </tp>
      <tp>
        <v>-0.1462</v>
        <stp/>
        <stp>RHO</stp>
        <stp>.SPY150515P211</stp>
        <tr r="V234" s="1"/>
      </tp>
      <tp t="s">
        <v>N/A</v>
        <stp/>
        <stp>RHO</stp>
        <stp>.SPY150522P226</stp>
        <tr r="V291" s="1"/>
      </tp>
      <tp>
        <v>7.5889999999999999E-2</v>
        <stp/>
        <stp>RHO</stp>
        <stp>.SPY150501C206</stp>
        <tr r="K145" s="1"/>
      </tp>
      <tp>
        <v>6.241E-2</v>
        <stp/>
        <stp>RHO</stp>
        <stp>.SPY150515C212</stp>
        <tr r="K235" s="1"/>
      </tp>
      <tp>
        <v>3.1099999999999999E-3</v>
        <stp/>
        <stp>RHO</stp>
        <stp>.SPY150522C225</stp>
        <tr r="K290" s="1"/>
      </tp>
      <tp>
        <v>-5.2220000000000003E-2</v>
        <stp/>
        <stp>RHO</stp>
        <stp>.SPY150501P206</stp>
        <tr r="V145" s="1"/>
      </tp>
      <tp>
        <v>-0.15925</v>
        <stp/>
        <stp>RHO</stp>
        <stp>.SPY150515P212</stp>
        <tr r="V235" s="1"/>
      </tp>
      <tp>
        <v>0</v>
        <stp/>
        <stp>RHO</stp>
        <stp>.SPY150522P225</stp>
        <tr r="V290" s="1"/>
      </tp>
      <tp>
        <v>7.0930000000000007E-2</v>
        <stp/>
        <stp>RHO</stp>
        <stp>.SPY150501C207</stp>
        <tr r="K146" s="1"/>
      </tp>
      <tp>
        <v>5.1839999999999997E-2</v>
        <stp/>
        <stp>RHO</stp>
        <stp>.SPY150515C213</stp>
        <tr r="K236" s="1"/>
      </tp>
      <tp t="s">
        <v>N/A</v>
        <stp/>
        <stp>RHO</stp>
        <stp>.SPY150522C224</stp>
        <tr r="K289" s="1"/>
      </tp>
      <tp>
        <v>-5.987E-2</v>
        <stp/>
        <stp>RHO</stp>
        <stp>.SPY150501P207</stp>
        <tr r="V146" s="1"/>
      </tp>
      <tp>
        <v>-0.17249999999999999</v>
        <stp/>
        <stp>RHO</stp>
        <stp>.SPY150515P213</stp>
        <tr r="V236" s="1"/>
      </tp>
      <tp t="s">
        <v>N/A</v>
        <stp/>
        <stp>RHO</stp>
        <stp>.SPY150522P224</stp>
        <tr r="V289" s="1"/>
      </tp>
      <tp>
        <v>2.7699999999999999E-3</v>
        <stp/>
        <stp>RHO</stp>
        <stp>.SPY150501C218</stp>
        <tr r="K157" s="1"/>
      </tp>
      <tp>
        <v>5.6509999999999998E-2</v>
        <stp/>
        <stp>RHO</stp>
        <stp>.SPY150508C211</stp>
        <tr r="K192" s="1"/>
      </tp>
      <tp>
        <v>0</v>
        <stp/>
        <stp>RHO</stp>
        <stp>.SPY150501P218</stp>
        <tr r="V157" s="1"/>
      </tp>
      <tp>
        <v>-0.12204</v>
        <stp/>
        <stp>RHO</stp>
        <stp>.SPY150508P211</stp>
        <tr r="V192" s="1"/>
      </tp>
      <tp>
        <v>1.99E-3</v>
        <stp/>
        <stp>RHO</stp>
        <stp>.SPY150501C219</stp>
        <tr r="K158" s="1"/>
      </tp>
      <tp>
        <v>6.6019999999999995E-2</v>
        <stp/>
        <stp>RHO</stp>
        <stp>.SPY150508C210</stp>
        <tr r="K191" s="1"/>
      </tp>
      <tp>
        <v>0</v>
        <stp/>
        <stp>RHO</stp>
        <stp>.SPY150501P219</stp>
        <tr r="V158" s="1"/>
      </tp>
      <tp>
        <v>-0.1105</v>
        <stp/>
        <stp>RHO</stp>
        <stp>.SPY150508P210</stp>
        <tr r="V191" s="1"/>
      </tp>
      <tp>
        <v>3.6569999999999998E-2</v>
        <stp/>
        <stp>RHO</stp>
        <stp>.SPY150508C213</stp>
        <tr r="K194" s="1"/>
      </tp>
      <tp>
        <v>-0.14577000000000001</v>
        <stp/>
        <stp>RHO</stp>
        <stp>.SPY150508P213</stp>
        <tr r="V194" s="1"/>
      </tp>
      <tp>
        <v>4.6640000000000001E-2</v>
        <stp/>
        <stp>RHO</stp>
        <stp>.SPY150508C212</stp>
        <tr r="K193" s="1"/>
      </tp>
      <tp>
        <v>-0.13395000000000001</v>
        <stp/>
        <stp>RHO</stp>
        <stp>.SPY150508P212</stp>
        <tr r="V193" s="1"/>
      </tp>
      <tp>
        <v>1.9449999999999999E-2</v>
        <stp/>
        <stp>RHO</stp>
        <stp>.SPY150508C215</stp>
        <tr r="K196" s="1"/>
      </tp>
      <tp>
        <v>0.10015</v>
        <stp/>
        <stp>RHO</stp>
        <stp>.SPY150515C208</stp>
        <tr r="K231" s="1"/>
      </tp>
      <tp>
        <v>-0.16622999999999999</v>
        <stp/>
        <stp>RHO</stp>
        <stp>.SPY150508P215</stp>
        <tr r="V196" s="1"/>
      </tp>
      <tp>
        <v>-0.11024</v>
        <stp/>
        <stp>RHO</stp>
        <stp>.SPY150515P208</stp>
        <tr r="V231" s="1"/>
      </tp>
      <tp>
        <v>2.7300000000000001E-2</v>
        <stp/>
        <stp>RHO</stp>
        <stp>.SPY150508C214</stp>
        <tr r="K195" s="1"/>
      </tp>
      <tp>
        <v>9.2020000000000005E-2</v>
        <stp/>
        <stp>RHO</stp>
        <stp>.SPY150515C209</stp>
        <tr r="K232" s="1"/>
      </tp>
      <tp>
        <v>-0.15681999999999999</v>
        <stp/>
        <stp>RHO</stp>
        <stp>.SPY150508P214</stp>
        <tr r="V195" s="1"/>
      </tp>
      <tp>
        <v>-0.12146</v>
        <stp/>
        <stp>RHO</stp>
        <stp>.SPY150515P209</stp>
        <tr r="V232" s="1"/>
      </tp>
      <tp>
        <v>9.2899999999999996E-3</v>
        <stp/>
        <stp>RHO</stp>
        <stp>.SPY150508C217</stp>
        <tr r="K198" s="1"/>
      </tp>
      <tp>
        <v>0</v>
        <stp/>
        <stp>RHO</stp>
        <stp>.SPY150508P217</stp>
        <tr r="V198" s="1"/>
      </tp>
      <tp>
        <v>1.358E-2</v>
        <stp/>
        <stp>RHO</stp>
        <stp>.SPY150508C216</stp>
        <tr r="K197" s="1"/>
      </tp>
      <tp>
        <v>-0.17501</v>
        <stp/>
        <stp>RHO</stp>
        <stp>.SPY150508P216</stp>
        <tr r="V197" s="1"/>
      </tp>
      <tp>
        <v>4.897E-2</v>
        <stp/>
        <stp>RHO</stp>
        <stp>.SPY150501C210</stp>
        <tr r="K149" s="1"/>
      </tp>
      <tp>
        <v>4.6600000000000001E-3</v>
        <stp/>
        <stp>RHO</stp>
        <stp>.SPY150508C219</stp>
        <tr r="K200" s="1"/>
      </tp>
      <tp>
        <v>0.12224</v>
        <stp/>
        <stp>RHO</stp>
        <stp>.SPY150515C204</stp>
        <tr r="K227" s="1"/>
      </tp>
      <tp>
        <v>-8.7459999999999996E-2</v>
        <stp/>
        <stp>RHO</stp>
        <stp>.SPY150501P210</stp>
        <tr r="V149" s="1"/>
      </tp>
      <tp>
        <v>-0.18583</v>
        <stp/>
        <stp>RHO</stp>
        <stp>.SPY150508P219</stp>
        <tr r="V200" s="1"/>
      </tp>
      <tp>
        <v>-7.3289999999999994E-2</v>
        <stp/>
        <stp>RHO</stp>
        <stp>.SPY150515P204</stp>
        <tr r="V227" s="1"/>
      </tp>
      <tp>
        <v>3.9879999999999999E-2</v>
        <stp/>
        <stp>RHO</stp>
        <stp>.SPY150501C211</stp>
        <tr r="K150" s="1"/>
      </tp>
      <tp>
        <v>6.2399999999999999E-3</v>
        <stp/>
        <stp>RHO</stp>
        <stp>.SPY150508C218</stp>
        <tr r="K199" s="1"/>
      </tp>
      <tp>
        <v>0.11828</v>
        <stp/>
        <stp>RHO</stp>
        <stp>.SPY150515C205</stp>
        <tr r="K228" s="1"/>
      </tp>
      <tp>
        <v>-9.8000000000000004E-2</v>
        <stp/>
        <stp>RHO</stp>
        <stp>.SPY150501P211</stp>
        <tr r="V150" s="1"/>
      </tp>
      <tp>
        <v>0</v>
        <stp/>
        <stp>RHO</stp>
        <stp>.SPY150508P218</stp>
        <tr r="V199" s="1"/>
      </tp>
      <tp>
        <v>-8.1420000000000006E-2</v>
        <stp/>
        <stp>RHO</stp>
        <stp>.SPY150515P205</stp>
        <tr r="V228" s="1"/>
      </tp>
      <tp>
        <v>3.0669999999999999E-2</v>
        <stp/>
        <stp>RHO</stp>
        <stp>.SPY150501C212</stp>
        <tr r="K151" s="1"/>
      </tp>
      <tp>
        <v>0.11328000000000001</v>
        <stp/>
        <stp>RHO</stp>
        <stp>.SPY150515C206</stp>
        <tr r="K229" s="1"/>
      </tp>
      <tp>
        <v>-0.10858</v>
        <stp/>
        <stp>RHO</stp>
        <stp>.SPY150501P212</stp>
        <tr r="V151" s="1"/>
      </tp>
      <tp>
        <v>-9.0200000000000002E-2</v>
        <stp/>
        <stp>RHO</stp>
        <stp>.SPY150515P206</stp>
        <tr r="V229" s="1"/>
      </tp>
      <tp>
        <v>2.1940000000000001E-2</v>
        <stp/>
        <stp>RHO</stp>
        <stp>.SPY150501C213</stp>
        <tr r="K152" s="1"/>
      </tp>
      <tp>
        <v>0.10725</v>
        <stp/>
        <stp>RHO</stp>
        <stp>.SPY150515C207</stp>
        <tr r="K230" s="1"/>
      </tp>
      <tp>
        <v>-0.11835</v>
        <stp/>
        <stp>RHO</stp>
        <stp>.SPY150501P213</stp>
        <tr r="V152" s="1"/>
      </tp>
      <tp>
        <v>-9.9809999999999996E-2</v>
        <stp/>
        <stp>RHO</stp>
        <stp>.SPY150515P207</stp>
        <tr r="V230" s="1"/>
      </tp>
      <tp>
        <v>1.472E-2</v>
        <stp/>
        <stp>RHO</stp>
        <stp>.SPY150501C214</stp>
        <tr r="K153" s="1"/>
      </tp>
      <tp>
        <v>0.12770000000000001</v>
        <stp/>
        <stp>RHO</stp>
        <stp>.SPY150515C200</stp>
        <tr r="K223" s="1"/>
      </tp>
      <tp>
        <v>-0.12651000000000001</v>
        <stp/>
        <stp>RHO</stp>
        <stp>.SPY150501P214</stp>
        <tr r="V153" s="1"/>
      </tp>
      <tp>
        <v>-4.768E-2</v>
        <stp/>
        <stp>RHO</stp>
        <stp>.SPY150515P200</stp>
        <tr r="V223" s="1"/>
      </tp>
      <tp>
        <v>9.2200000000000008E-3</v>
        <stp/>
        <stp>RHO</stp>
        <stp>.SPY150501C215</stp>
        <tr r="K154" s="1"/>
      </tp>
      <tp>
        <v>0.12784000000000001</v>
        <stp/>
        <stp>RHO</stp>
        <stp>.SPY150515C201</stp>
        <tr r="K224" s="1"/>
      </tp>
      <tp>
        <v>-0.13289999999999999</v>
        <stp/>
        <stp>RHO</stp>
        <stp>.SPY150501P215</stp>
        <tr r="V154" s="1"/>
      </tp>
      <tp>
        <v>-5.3109999999999997E-2</v>
        <stp/>
        <stp>RHO</stp>
        <stp>.SPY150515P201</stp>
        <tr r="V224" s="1"/>
      </tp>
      <tp>
        <v>6.1799999999999997E-3</v>
        <stp/>
        <stp>RHO</stp>
        <stp>.SPY150501C216</stp>
        <tr r="K155" s="1"/>
      </tp>
      <tp>
        <v>0.127</v>
        <stp/>
        <stp>RHO</stp>
        <stp>.SPY150515C202</stp>
        <tr r="K225" s="1"/>
      </tp>
      <tp>
        <v>-0.13930999999999999</v>
        <stp/>
        <stp>RHO</stp>
        <stp>.SPY150501P216</stp>
        <tr r="V155" s="1"/>
      </tp>
      <tp>
        <v>-5.9200000000000003E-2</v>
        <stp/>
        <stp>RHO</stp>
        <stp>.SPY150515P202</stp>
        <tr r="V225" s="1"/>
      </tp>
      <tp>
        <v>3.9100000000000003E-3</v>
        <stp/>
        <stp>RHO</stp>
        <stp>.SPY150501C217</stp>
        <tr r="K156" s="1"/>
      </tp>
      <tp>
        <v>0.12511</v>
        <stp/>
        <stp>RHO</stp>
        <stp>.SPY150515C203</stp>
        <tr r="K226" s="1"/>
      </tp>
      <tp>
        <v>-0.14182</v>
        <stp/>
        <stp>RHO</stp>
        <stp>.SPY150501P217</stp>
        <tr r="V156" s="1"/>
      </tp>
      <tp>
        <v>-6.5879999999999994E-2</v>
        <stp/>
        <stp>RHO</stp>
        <stp>.SPY150515P203</stp>
        <tr r="V226" s="1"/>
      </tp>
      <tp>
        <v>0.26046999999999998</v>
        <stp/>
        <stp>RHO</stp>
        <stp>.SPY150630C199</stp>
        <tr r="K348" s="1"/>
      </tp>
      <tp>
        <v>-0.14418</v>
        <stp/>
        <stp>RHO</stp>
        <stp>.SPY150630P199</stp>
        <tr r="V348" s="1"/>
      </tp>
      <tp>
        <v>0.26146000000000003</v>
        <stp/>
        <stp>RHO</stp>
        <stp>.SPY150630C198</stp>
        <tr r="K347" s="1"/>
      </tp>
      <tp>
        <v>-0.13528000000000001</v>
        <stp/>
        <stp>RHO</stp>
        <stp>.SPY150630P198</stp>
        <tr r="V347" s="1"/>
      </tp>
      <tp>
        <v>0.24873000000000001</v>
        <stp/>
        <stp>RHO</stp>
        <stp>.SPY150630C191</stp>
        <tr r="K340" s="1"/>
      </tp>
      <tp>
        <v>-8.5699999999999998E-2</v>
        <stp/>
        <stp>RHO</stp>
        <stp>.SPY150630P191</stp>
        <tr r="V340" s="1"/>
      </tp>
      <tp>
        <v>0.24445</v>
        <stp/>
        <stp>RHO</stp>
        <stp>.SPY150630C190</stp>
        <tr r="K339" s="1"/>
      </tp>
      <tp>
        <v>-8.0100000000000005E-2</v>
        <stp/>
        <stp>RHO</stp>
        <stp>.SPY150630P190</stp>
        <tr r="V339" s="1"/>
      </tp>
      <tp>
        <v>0.25559999999999999</v>
        <stp/>
        <stp>RHO</stp>
        <stp>.SPY150630C193</stp>
        <tr r="K342" s="1"/>
      </tp>
      <tp>
        <v>-9.7820000000000004E-2</v>
        <stp/>
        <stp>RHO</stp>
        <stp>.SPY150630P193</stp>
        <tr r="V342" s="1"/>
      </tp>
      <tp>
        <v>0.25247000000000003</v>
        <stp/>
        <stp>RHO</stp>
        <stp>.SPY150630C192</stp>
        <tr r="K341" s="1"/>
      </tp>
      <tp>
        <v>-9.1560000000000002E-2</v>
        <stp/>
        <stp>RHO</stp>
        <stp>.SPY150630P192</stp>
        <tr r="V341" s="1"/>
      </tp>
      <tp>
        <v>0.26007000000000002</v>
        <stp/>
        <stp>RHO</stp>
        <stp>.SPY150630C195</stp>
        <tr r="K344" s="1"/>
      </tp>
      <tp>
        <v>-0.11132</v>
        <stp/>
        <stp>RHO</stp>
        <stp>.SPY150630P195</stp>
        <tr r="V344" s="1"/>
      </tp>
      <tp>
        <v>0.25813000000000003</v>
        <stp/>
        <stp>RHO</stp>
        <stp>.SPY150630C194</stp>
        <tr r="K343" s="1"/>
      </tp>
      <tp>
        <v>-0.10437</v>
        <stp/>
        <stp>RHO</stp>
        <stp>.SPY150630P194</stp>
        <tr r="V343" s="1"/>
      </tp>
      <tp>
        <v>0.26171</v>
        <stp/>
        <stp>RHO</stp>
        <stp>.SPY150630C197</stp>
        <tr r="K346" s="1"/>
      </tp>
      <tp>
        <v>-0.12684999999999999</v>
        <stp/>
        <stp>RHO</stp>
        <stp>.SPY150630P197</stp>
        <tr r="V346" s="1"/>
      </tp>
      <tp>
        <v>0.26125999999999999</v>
        <stp/>
        <stp>RHO</stp>
        <stp>.SPY150630C196</stp>
        <tr r="K345" s="1"/>
      </tp>
      <tp>
        <v>-0.11883000000000001</v>
        <stp/>
        <stp>RHO</stp>
        <stp>.SPY150630P196</stp>
        <tr r="V345" s="1"/>
      </tp>
      <tp>
        <v>0.21151</v>
        <stp/>
        <stp>RHO</stp>
        <stp>.SPY150619C190</stp>
        <tr r="K297" s="1"/>
      </tp>
      <tp>
        <v>-6.2640000000000001E-2</v>
        <stp/>
        <stp>RHO</stp>
        <stp>.SPY150619P190</stp>
        <tr r="V297" s="1"/>
      </tp>
      <tp>
        <v>0.21632000000000001</v>
        <stp/>
        <stp>RHO</stp>
        <stp>.SPY150619C191</stp>
        <tr r="K298" s="1"/>
      </tp>
      <tp>
        <v>-6.7250000000000004E-2</v>
        <stp/>
        <stp>RHO</stp>
        <stp>.SPY150619P191</stp>
        <tr r="V298" s="1"/>
      </tp>
      <tp>
        <v>0.22025</v>
        <stp/>
        <stp>RHO</stp>
        <stp>.SPY150619C192</stp>
        <tr r="K299" s="1"/>
      </tp>
      <tp>
        <v>-7.2359999999999994E-2</v>
        <stp/>
        <stp>RHO</stp>
        <stp>.SPY150619P192</stp>
        <tr r="V299" s="1"/>
      </tp>
      <tp>
        <v>0.22361</v>
        <stp/>
        <stp>RHO</stp>
        <stp>.SPY150619C193</stp>
        <tr r="K300" s="1"/>
      </tp>
      <tp>
        <v>-7.7609999999999998E-2</v>
        <stp/>
        <stp>RHO</stp>
        <stp>.SPY150619P193</stp>
        <tr r="V300" s="1"/>
      </tp>
      <tp>
        <v>0.22636000000000001</v>
        <stp/>
        <stp>RHO</stp>
        <stp>.SPY150619C194</stp>
        <tr r="K301" s="1"/>
      </tp>
      <tp>
        <v>-8.3360000000000004E-2</v>
        <stp/>
        <stp>RHO</stp>
        <stp>.SPY150619P194</stp>
        <tr r="V301" s="1"/>
      </tp>
      <tp>
        <v>0.22861000000000001</v>
        <stp/>
        <stp>RHO</stp>
        <stp>.SPY150619C195</stp>
        <tr r="K302" s="1"/>
      </tp>
      <tp>
        <v>-8.9709999999999998E-2</v>
        <stp/>
        <stp>RHO</stp>
        <stp>.SPY150619P195</stp>
        <tr r="V302" s="1"/>
      </tp>
      <tp>
        <v>0.23016</v>
        <stp/>
        <stp>RHO</stp>
        <stp>.SPY150619C196</stp>
        <tr r="K303" s="1"/>
      </tp>
      <tp>
        <v>-9.622E-2</v>
        <stp/>
        <stp>RHO</stp>
        <stp>.SPY150619P196</stp>
        <tr r="V303" s="1"/>
      </tp>
      <tp>
        <v>0.23097000000000001</v>
        <stp/>
        <stp>RHO</stp>
        <stp>.SPY150619C197</stp>
        <tr r="K304" s="1"/>
      </tp>
      <tp>
        <v>-0.10329000000000001</v>
        <stp/>
        <stp>RHO</stp>
        <stp>.SPY150619P197</stp>
        <tr r="V304" s="1"/>
      </tp>
      <tp>
        <v>0.23105000000000001</v>
        <stp/>
        <stp>RHO</stp>
        <stp>.SPY150619C198</stp>
        <tr r="K305" s="1"/>
      </tp>
      <tp>
        <v>-0.11076</v>
        <stp/>
        <stp>RHO</stp>
        <stp>.SPY150619P198</stp>
        <tr r="V305" s="1"/>
      </tp>
      <tp>
        <v>0.23038</v>
        <stp/>
        <stp>RHO</stp>
        <stp>.SPY150619C199</stp>
        <tr r="K306" s="1"/>
      </tp>
      <tp>
        <v>-0.11890000000000001</v>
        <stp/>
        <stp>RHO</stp>
        <stp>.SPY150619P199</stp>
        <tr r="V306" s="1"/>
      </tp>
      <tp>
        <v>128</v>
        <stp/>
        <stp>BID_SIZE</stp>
        <stp>.SPY150918P219</stp>
        <tr r="O452" s="1"/>
      </tp>
      <tp>
        <v>99</v>
        <stp/>
        <stp>BID_SIZE</stp>
        <stp>.SPY150918C219</stp>
        <tr r="D452" s="1"/>
      </tp>
      <tp>
        <v>122</v>
        <stp/>
        <stp>BID_SIZE</stp>
        <stp>.SPY150918P218</stp>
        <tr r="O451" s="1"/>
      </tp>
      <tp>
        <v>99</v>
        <stp/>
        <stp>BID_SIZE</stp>
        <stp>.SPY150918C218</stp>
        <tr r="D451" s="1"/>
      </tp>
      <tp>
        <v>193</v>
        <stp/>
        <stp>BID_SIZE</stp>
        <stp>.SPY150918P211</stp>
        <tr r="O444" s="1"/>
      </tp>
      <tp>
        <v>163</v>
        <stp/>
        <stp>BID_SIZE</stp>
        <stp>.SPY150918C211</stp>
        <tr r="D444" s="1"/>
      </tp>
      <tp>
        <v>122</v>
        <stp/>
        <stp>BID_SIZE</stp>
        <stp>.SPY150918P210</stp>
        <tr r="O443" s="1"/>
      </tp>
      <tp>
        <v>246</v>
        <stp/>
        <stp>BID_SIZE</stp>
        <stp>.SPY150918C210</stp>
        <tr r="D443" s="1"/>
      </tp>
      <tp>
        <v>200</v>
        <stp/>
        <stp>BID_SIZE</stp>
        <stp>.SPY150918P213</stp>
        <tr r="O446" s="1"/>
      </tp>
      <tp>
        <v>1943</v>
        <stp/>
        <stp>BID_SIZE</stp>
        <stp>.SPY150918C213</stp>
        <tr r="D446" s="1"/>
      </tp>
      <tp>
        <v>158</v>
        <stp/>
        <stp>BID_SIZE</stp>
        <stp>.SPY150918P212</stp>
        <tr r="O445" s="1"/>
      </tp>
      <tp>
        <v>172</v>
        <stp/>
        <stp>BID_SIZE</stp>
        <stp>.SPY150918C212</stp>
        <tr r="D445" s="1"/>
      </tp>
      <tp>
        <v>235</v>
        <stp/>
        <stp>BID_SIZE</stp>
        <stp>.SPY150918P215</stp>
        <tr r="O448" s="1"/>
      </tp>
      <tp>
        <v>2000</v>
        <stp/>
        <stp>BID_SIZE</stp>
        <stp>.SPY150918C215</stp>
        <tr r="D448" s="1"/>
      </tp>
      <tp>
        <v>216</v>
        <stp/>
        <stp>BID_SIZE</stp>
        <stp>.SPY150918P214</stp>
        <tr r="O447" s="1"/>
      </tp>
      <tp>
        <v>198</v>
        <stp/>
        <stp>BID_SIZE</stp>
        <stp>.SPY150918C214</stp>
        <tr r="D447" s="1"/>
      </tp>
      <tp>
        <v>105</v>
        <stp/>
        <stp>BID_SIZE</stp>
        <stp>.SPY150918P217</stp>
        <tr r="O450" s="1"/>
      </tp>
      <tp>
        <v>2000</v>
        <stp/>
        <stp>BID_SIZE</stp>
        <stp>.SPY150918C217</stp>
        <tr r="D450" s="1"/>
      </tp>
      <tp>
        <v>233</v>
        <stp/>
        <stp>BID_SIZE</stp>
        <stp>.SPY150918P216</stp>
        <tr r="O449" s="1"/>
      </tp>
      <tp>
        <v>198</v>
        <stp/>
        <stp>BID_SIZE</stp>
        <stp>.SPY150918C216</stp>
        <tr r="D449" s="1"/>
      </tp>
      <tp>
        <v>188</v>
        <stp/>
        <stp>BID_SIZE</stp>
        <stp>.SPY150918P209</stp>
        <tr r="O442" s="1"/>
      </tp>
      <tp t="s">
        <v>N/A</v>
        <stp/>
        <stp>BID_SIZE</stp>
        <stp>.SPY150930P221</stp>
        <tr r="O496" s="1"/>
      </tp>
      <tp>
        <v>163</v>
        <stp/>
        <stp>BID_SIZE</stp>
        <stp>.SPY150918C209</stp>
        <tr r="D442" s="1"/>
      </tp>
      <tp t="s">
        <v>N/A</v>
        <stp/>
        <stp>BID_SIZE</stp>
        <stp>.SPY150930C221</stp>
        <tr r="D496" s="1"/>
      </tp>
      <tp>
        <v>346</v>
        <stp/>
        <stp>BID_SIZE</stp>
        <stp>.SPY150918P208</stp>
        <tr r="O441" s="1"/>
      </tp>
      <tp>
        <v>163</v>
        <stp/>
        <stp>BID_SIZE</stp>
        <stp>.SPY150930P220</stp>
        <tr r="O495" s="1"/>
      </tp>
      <tp>
        <v>197</v>
        <stp/>
        <stp>BID_SIZE</stp>
        <stp>.SPY150918C208</stp>
        <tr r="D441" s="1"/>
      </tp>
      <tp>
        <v>37</v>
        <stp/>
        <stp>BID_SIZE</stp>
        <stp>.SPY150930C220</stp>
        <tr r="D495" s="1"/>
      </tp>
      <tp t="s">
        <v>N/A</v>
        <stp/>
        <stp>BID_SIZE</stp>
        <stp>.SPY150930P223</stp>
        <tr r="O498" s="1"/>
      </tp>
      <tp t="s">
        <v>N/A</v>
        <stp/>
        <stp>BID_SIZE</stp>
        <stp>.SPY150930C223</stp>
        <tr r="D498" s="1"/>
      </tp>
      <tp t="s">
        <v>N/A</v>
        <stp/>
        <stp>BID_SIZE</stp>
        <stp>.SPY150930P222</stp>
        <tr r="O497" s="1"/>
      </tp>
      <tp t="s">
        <v>N/A</v>
        <stp/>
        <stp>BID_SIZE</stp>
        <stp>.SPY150930C222</stp>
        <tr r="D497" s="1"/>
      </tp>
      <tp>
        <v>111</v>
        <stp/>
        <stp>BID_SIZE</stp>
        <stp>.SPY150930P225</stp>
        <tr r="O500" s="1"/>
      </tp>
      <tp>
        <v>2316</v>
        <stp/>
        <stp>BID_SIZE</stp>
        <stp>.SPY150930C225</stp>
        <tr r="D500" s="1"/>
      </tp>
      <tp t="s">
        <v>N/A</v>
        <stp/>
        <stp>BID_SIZE</stp>
        <stp>.SPY150930P224</stp>
        <tr r="O499" s="1"/>
      </tp>
      <tp t="s">
        <v>N/A</v>
        <stp/>
        <stp>BID_SIZE</stp>
        <stp>.SPY150930C224</stp>
        <tr r="D499" s="1"/>
      </tp>
      <tp t="s">
        <v>N/A</v>
        <stp/>
        <stp>BID_SIZE</stp>
        <stp>.SPY150930P227</stp>
        <tr r="O502" s="1"/>
      </tp>
      <tp t="s">
        <v>N/A</v>
        <stp/>
        <stp>BID_SIZE</stp>
        <stp>.SPY150930C227</stp>
        <tr r="D502" s="1"/>
      </tp>
      <tp t="s">
        <v>N/A</v>
        <stp/>
        <stp>BID_SIZE</stp>
        <stp>.SPY150930P226</stp>
        <tr r="O501" s="1"/>
      </tp>
      <tp t="s">
        <v>N/A</v>
        <stp/>
        <stp>BID_SIZE</stp>
        <stp>.SPY150930C226</stp>
        <tr r="D501" s="1"/>
      </tp>
      <tp>
        <v>231</v>
        <stp/>
        <stp>BID_SIZE</stp>
        <stp>.SPY150918P201</stp>
        <tr r="O434" s="1"/>
      </tp>
      <tp t="s">
        <v>N/A</v>
        <stp/>
        <stp>BID_SIZE</stp>
        <stp>.SPY150930P229</stp>
        <tr r="O504" s="1"/>
      </tp>
      <tp>
        <v>135</v>
        <stp/>
        <stp>BID_SIZE</stp>
        <stp>.SPY150918C201</stp>
        <tr r="D434" s="1"/>
      </tp>
      <tp t="s">
        <v>N/A</v>
        <stp/>
        <stp>BID_SIZE</stp>
        <stp>.SPY150930C229</stp>
        <tr r="D504" s="1"/>
      </tp>
      <tp>
        <v>201</v>
        <stp/>
        <stp>BID_SIZE</stp>
        <stp>.SPY150918P200</stp>
        <tr r="O433" s="1"/>
      </tp>
      <tp t="s">
        <v>N/A</v>
        <stp/>
        <stp>BID_SIZE</stp>
        <stp>.SPY150930P228</stp>
        <tr r="O503" s="1"/>
      </tp>
      <tp>
        <v>287</v>
        <stp/>
        <stp>BID_SIZE</stp>
        <stp>.SPY150918C200</stp>
        <tr r="D433" s="1"/>
      </tp>
      <tp t="s">
        <v>N/A</v>
        <stp/>
        <stp>BID_SIZE</stp>
        <stp>.SPY150930C228</stp>
        <tr r="D503" s="1"/>
      </tp>
      <tp>
        <v>195</v>
        <stp/>
        <stp>BID_SIZE</stp>
        <stp>.SPY150918P203</stp>
        <tr r="O436" s="1"/>
      </tp>
      <tp>
        <v>213</v>
        <stp/>
        <stp>BID_SIZE</stp>
        <stp>.SPY150918C203</stp>
        <tr r="D436" s="1"/>
      </tp>
      <tp>
        <v>132</v>
        <stp/>
        <stp>BID_SIZE</stp>
        <stp>.SPY150918P202</stp>
        <tr r="O435" s="1"/>
      </tp>
      <tp>
        <v>158</v>
        <stp/>
        <stp>BID_SIZE</stp>
        <stp>.SPY150918C202</stp>
        <tr r="D435" s="1"/>
      </tp>
      <tp>
        <v>347</v>
        <stp/>
        <stp>BID_SIZE</stp>
        <stp>.SPY150918P205</stp>
        <tr r="O438" s="1"/>
      </tp>
      <tp>
        <v>186</v>
        <stp/>
        <stp>BID_SIZE</stp>
        <stp>.SPY150918C205</stp>
        <tr r="D438" s="1"/>
      </tp>
      <tp>
        <v>185</v>
        <stp/>
        <stp>BID_SIZE</stp>
        <stp>.SPY150918P204</stp>
        <tr r="O437" s="1"/>
      </tp>
      <tp>
        <v>241</v>
        <stp/>
        <stp>BID_SIZE</stp>
        <stp>.SPY150918C204</stp>
        <tr r="D437" s="1"/>
      </tp>
      <tp>
        <v>193</v>
        <stp/>
        <stp>BID_SIZE</stp>
        <stp>.SPY150918P207</stp>
        <tr r="O440" s="1"/>
      </tp>
      <tp>
        <v>33</v>
        <stp/>
        <stp>BID_SIZE</stp>
        <stp>.SPY150918C207</stp>
        <tr r="D440" s="1"/>
      </tp>
      <tp>
        <v>310</v>
        <stp/>
        <stp>BID_SIZE</stp>
        <stp>.SPY150918P206</stp>
        <tr r="O439" s="1"/>
      </tp>
      <tp>
        <v>198</v>
        <stp/>
        <stp>BID_SIZE</stp>
        <stp>.SPY150918C206</stp>
        <tr r="D439" s="1"/>
      </tp>
      <tp>
        <v>280</v>
        <stp/>
        <stp>BID_SIZE</stp>
        <stp>.SPY150930P211</stp>
        <tr r="O486" s="1"/>
      </tp>
      <tp>
        <v>216</v>
        <stp/>
        <stp>BID_SIZE</stp>
        <stp>.SPY150930C211</stp>
        <tr r="D486" s="1"/>
      </tp>
      <tp>
        <v>210</v>
        <stp/>
        <stp>BID_SIZE</stp>
        <stp>.SPY150930P210</stp>
        <tr r="O485" s="1"/>
      </tp>
      <tp>
        <v>216</v>
        <stp/>
        <stp>BID_SIZE</stp>
        <stp>.SPY150930C210</stp>
        <tr r="D485" s="1"/>
      </tp>
      <tp>
        <v>252</v>
        <stp/>
        <stp>BID_SIZE</stp>
        <stp>.SPY150930P213</stp>
        <tr r="O488" s="1"/>
      </tp>
      <tp>
        <v>198</v>
        <stp/>
        <stp>BID_SIZE</stp>
        <stp>.SPY150930C213</stp>
        <tr r="D488" s="1"/>
      </tp>
      <tp>
        <v>275</v>
        <stp/>
        <stp>BID_SIZE</stp>
        <stp>.SPY150930P212</stp>
        <tr r="O487" s="1"/>
      </tp>
      <tp>
        <v>216</v>
        <stp/>
        <stp>BID_SIZE</stp>
        <stp>.SPY150930C212</stp>
        <tr r="D487" s="1"/>
      </tp>
      <tp>
        <v>243</v>
        <stp/>
        <stp>BID_SIZE</stp>
        <stp>.SPY150930P215</stp>
        <tr r="O490" s="1"/>
      </tp>
      <tp>
        <v>2000</v>
        <stp/>
        <stp>BID_SIZE</stp>
        <stp>.SPY150930C215</stp>
        <tr r="D490" s="1"/>
      </tp>
      <tp>
        <v>128</v>
        <stp/>
        <stp>BID_SIZE</stp>
        <stp>.SPY150930P214</stp>
        <tr r="O489" s="1"/>
      </tp>
      <tp>
        <v>199</v>
        <stp/>
        <stp>BID_SIZE</stp>
        <stp>.SPY150930C214</stp>
        <tr r="D489" s="1"/>
      </tp>
      <tp t="s">
        <v>N/A</v>
        <stp/>
        <stp>BID_SIZE</stp>
        <stp>.SPY150930P217</stp>
        <tr r="O492" s="1"/>
      </tp>
      <tp t="s">
        <v>N/A</v>
        <stp/>
        <stp>BID_SIZE</stp>
        <stp>.SPY150930C217</stp>
        <tr r="D492" s="1"/>
      </tp>
      <tp t="s">
        <v>N/A</v>
        <stp/>
        <stp>BID_SIZE</stp>
        <stp>.SPY150930P216</stp>
        <tr r="O491" s="1"/>
      </tp>
      <tp t="s">
        <v>N/A</v>
        <stp/>
        <stp>BID_SIZE</stp>
        <stp>.SPY150930C216</stp>
        <tr r="D491" s="1"/>
      </tp>
      <tp t="s">
        <v>N/A</v>
        <stp/>
        <stp>BID_SIZE</stp>
        <stp>.SPY150930P219</stp>
        <tr r="O494" s="1"/>
      </tp>
      <tp t="s">
        <v>N/A</v>
        <stp/>
        <stp>BID_SIZE</stp>
        <stp>.SPY150930C219</stp>
        <tr r="D494" s="1"/>
      </tp>
      <tp t="s">
        <v>N/A</v>
        <stp/>
        <stp>BID_SIZE</stp>
        <stp>.SPY150930P218</stp>
        <tr r="O493" s="1"/>
      </tp>
      <tp t="s">
        <v>N/A</v>
        <stp/>
        <stp>BID_SIZE</stp>
        <stp>.SPY150930C218</stp>
        <tr r="D493" s="1"/>
      </tp>
      <tp t="s">
        <v>N/A</v>
        <stp/>
        <stp>BID_SIZE</stp>
        <stp>.SPY150918P229</stp>
        <tr r="O462" s="1"/>
      </tp>
      <tp>
        <v>132</v>
        <stp/>
        <stp>BID_SIZE</stp>
        <stp>.SPY150930P201</stp>
        <tr r="O476" s="1"/>
      </tp>
      <tp t="s">
        <v>N/A</v>
        <stp/>
        <stp>BID_SIZE</stp>
        <stp>.SPY150918C229</stp>
        <tr r="D462" s="1"/>
      </tp>
      <tp>
        <v>181</v>
        <stp/>
        <stp>BID_SIZE</stp>
        <stp>.SPY150930C201</stp>
        <tr r="D476" s="1"/>
      </tp>
      <tp t="s">
        <v>N/A</v>
        <stp/>
        <stp>BID_SIZE</stp>
        <stp>.SPY150918P228</stp>
        <tr r="O461" s="1"/>
      </tp>
      <tp>
        <v>111</v>
        <stp/>
        <stp>BID_SIZE</stp>
        <stp>.SPY150930P200</stp>
        <tr r="O475" s="1"/>
      </tp>
      <tp t="s">
        <v>N/A</v>
        <stp/>
        <stp>BID_SIZE</stp>
        <stp>.SPY150918C228</stp>
        <tr r="D461" s="1"/>
      </tp>
      <tp>
        <v>348</v>
        <stp/>
        <stp>BID_SIZE</stp>
        <stp>.SPY150930C200</stp>
        <tr r="D475" s="1"/>
      </tp>
      <tp>
        <v>132</v>
        <stp/>
        <stp>BID_SIZE</stp>
        <stp>.SPY150930P203</stp>
        <tr r="O478" s="1"/>
      </tp>
      <tp>
        <v>248</v>
        <stp/>
        <stp>BID_SIZE</stp>
        <stp>.SPY150930C203</stp>
        <tr r="D478" s="1"/>
      </tp>
      <tp>
        <v>174</v>
        <stp/>
        <stp>BID_SIZE</stp>
        <stp>.SPY150930P202</stp>
        <tr r="O477" s="1"/>
      </tp>
      <tp>
        <v>180</v>
        <stp/>
        <stp>BID_SIZE</stp>
        <stp>.SPY150930C202</stp>
        <tr r="D477" s="1"/>
      </tp>
      <tp>
        <v>163</v>
        <stp/>
        <stp>BID_SIZE</stp>
        <stp>.SPY150930P205</stp>
        <tr r="O480" s="1"/>
      </tp>
      <tp>
        <v>2560</v>
        <stp/>
        <stp>BID_SIZE</stp>
        <stp>.SPY150930C205</stp>
        <tr r="D480" s="1"/>
      </tp>
      <tp>
        <v>171</v>
        <stp/>
        <stp>BID_SIZE</stp>
        <stp>.SPY150930P204</stp>
        <tr r="O479" s="1"/>
      </tp>
      <tp>
        <v>265</v>
        <stp/>
        <stp>BID_SIZE</stp>
        <stp>.SPY150930C204</stp>
        <tr r="D479" s="1"/>
      </tp>
      <tp>
        <v>177</v>
        <stp/>
        <stp>BID_SIZE</stp>
        <stp>.SPY150930P207</stp>
        <tr r="O482" s="1"/>
      </tp>
      <tp>
        <v>149</v>
        <stp/>
        <stp>BID_SIZE</stp>
        <stp>.SPY150930C207</stp>
        <tr r="D482" s="1"/>
      </tp>
      <tp>
        <v>210</v>
        <stp/>
        <stp>BID_SIZE</stp>
        <stp>.SPY150930P206</stp>
        <tr r="O481" s="1"/>
      </tp>
      <tp>
        <v>148</v>
        <stp/>
        <stp>BID_SIZE</stp>
        <stp>.SPY150930C206</stp>
        <tr r="D481" s="1"/>
      </tp>
      <tp t="s">
        <v>N/A</v>
        <stp/>
        <stp>BID_SIZE</stp>
        <stp>.SPY150918P221</stp>
        <tr r="O454" s="1"/>
      </tp>
      <tp>
        <v>111</v>
        <stp/>
        <stp>BID_SIZE</stp>
        <stp>.SPY150930P209</stp>
        <tr r="O484" s="1"/>
      </tp>
      <tp t="s">
        <v>N/A</v>
        <stp/>
        <stp>BID_SIZE</stp>
        <stp>.SPY150918C221</stp>
        <tr r="D454" s="1"/>
      </tp>
      <tp>
        <v>216</v>
        <stp/>
        <stp>BID_SIZE</stp>
        <stp>.SPY150930C209</stp>
        <tr r="D484" s="1"/>
      </tp>
      <tp>
        <v>122</v>
        <stp/>
        <stp>BID_SIZE</stp>
        <stp>.SPY150918P220</stp>
        <tr r="O453" s="1"/>
      </tp>
      <tp>
        <v>210</v>
        <stp/>
        <stp>BID_SIZE</stp>
        <stp>.SPY150930P208</stp>
        <tr r="O483" s="1"/>
      </tp>
      <tp>
        <v>2000</v>
        <stp/>
        <stp>BID_SIZE</stp>
        <stp>.SPY150918C220</stp>
        <tr r="D453" s="1"/>
      </tp>
      <tp>
        <v>144</v>
        <stp/>
        <stp>BID_SIZE</stp>
        <stp>.SPY150930C208</stp>
        <tr r="D483" s="1"/>
      </tp>
      <tp t="s">
        <v>N/A</v>
        <stp/>
        <stp>BID_SIZE</stp>
        <stp>.SPY150918P223</stp>
        <tr r="O456" s="1"/>
      </tp>
      <tp t="s">
        <v>N/A</v>
        <stp/>
        <stp>BID_SIZE</stp>
        <stp>.SPY150918C223</stp>
        <tr r="D456" s="1"/>
      </tp>
      <tp t="s">
        <v>N/A</v>
        <stp/>
        <stp>BID_SIZE</stp>
        <stp>.SPY150918P222</stp>
        <tr r="O455" s="1"/>
      </tp>
      <tp t="s">
        <v>N/A</v>
        <stp/>
        <stp>BID_SIZE</stp>
        <stp>.SPY150918C222</stp>
        <tr r="D455" s="1"/>
      </tp>
      <tp>
        <v>131</v>
        <stp/>
        <stp>BID_SIZE</stp>
        <stp>.SPY150918P225</stp>
        <tr r="O458" s="1"/>
      </tp>
      <tp>
        <v>2314</v>
        <stp/>
        <stp>BID_SIZE</stp>
        <stp>.SPY150918C225</stp>
        <tr r="D458" s="1"/>
      </tp>
      <tp t="s">
        <v>N/A</v>
        <stp/>
        <stp>BID_SIZE</stp>
        <stp>.SPY150918P224</stp>
        <tr r="O457" s="1"/>
      </tp>
      <tp t="s">
        <v>N/A</v>
        <stp/>
        <stp>BID_SIZE</stp>
        <stp>.SPY150918C224</stp>
        <tr r="D457" s="1"/>
      </tp>
      <tp t="s">
        <v>N/A</v>
        <stp/>
        <stp>BID_SIZE</stp>
        <stp>.SPY150918P227</stp>
        <tr r="O460" s="1"/>
      </tp>
      <tp t="s">
        <v>N/A</v>
        <stp/>
        <stp>BID_SIZE</stp>
        <stp>.SPY150918C227</stp>
        <tr r="D460" s="1"/>
      </tp>
      <tp t="s">
        <v>N/A</v>
        <stp/>
        <stp>BID_SIZE</stp>
        <stp>.SPY150918P226</stp>
        <tr r="O459" s="1"/>
      </tp>
      <tp t="s">
        <v>N/A</v>
        <stp/>
        <stp>BID_SIZE</stp>
        <stp>.SPY150918C226</stp>
        <tr r="D459" s="1"/>
      </tp>
      <tp>
        <v>216</v>
        <stp/>
        <stp>ASK_SIZE</stp>
        <stp>.SPY150930P198</stp>
        <tr r="M473" s="1"/>
      </tp>
      <tp>
        <v>259</v>
        <stp/>
        <stp>ASK_SIZE</stp>
        <stp>.SPY150930C198</stp>
        <tr r="B473" s="1"/>
      </tp>
      <tp>
        <v>215</v>
        <stp/>
        <stp>ASK_SIZE</stp>
        <stp>.SPY150930P199</stp>
        <tr r="M474" s="1"/>
      </tp>
      <tp>
        <v>187</v>
        <stp/>
        <stp>ASK_SIZE</stp>
        <stp>.SPY150930C199</stp>
        <tr r="B474" s="1"/>
      </tp>
      <tp>
        <v>218</v>
        <stp/>
        <stp>ASK_SIZE</stp>
        <stp>.SPY150930P196</stp>
        <tr r="M471" s="1"/>
      </tp>
      <tp>
        <v>319</v>
        <stp/>
        <stp>ASK_SIZE</stp>
        <stp>.SPY150930C196</stp>
        <tr r="B471" s="1"/>
      </tp>
      <tp>
        <v>221</v>
        <stp/>
        <stp>ASK_SIZE</stp>
        <stp>.SPY150930P197</stp>
        <tr r="M472" s="1"/>
      </tp>
      <tp>
        <v>181</v>
        <stp/>
        <stp>ASK_SIZE</stp>
        <stp>.SPY150930C197</stp>
        <tr r="B472" s="1"/>
      </tp>
      <tp>
        <v>194</v>
        <stp/>
        <stp>ASK_SIZE</stp>
        <stp>.SPY150930P194</stp>
        <tr r="M469" s="1"/>
      </tp>
      <tp>
        <v>170</v>
        <stp/>
        <stp>ASK_SIZE</stp>
        <stp>.SPY150930C194</stp>
        <tr r="B469" s="1"/>
      </tp>
      <tp>
        <v>209</v>
        <stp/>
        <stp>ASK_SIZE</stp>
        <stp>.SPY150930P195</stp>
        <tr r="M470" s="1"/>
      </tp>
      <tp>
        <v>161</v>
        <stp/>
        <stp>ASK_SIZE</stp>
        <stp>.SPY150930C195</stp>
        <tr r="B470" s="1"/>
      </tp>
      <tp>
        <v>248</v>
        <stp/>
        <stp>ASK_SIZE</stp>
        <stp>.SPY150930P192</stp>
        <tr r="M467" s="1"/>
      </tp>
      <tp>
        <v>168</v>
        <stp/>
        <stp>ASK_SIZE</stp>
        <stp>.SPY150930C192</stp>
        <tr r="B467" s="1"/>
      </tp>
      <tp>
        <v>196</v>
        <stp/>
        <stp>ASK_SIZE</stp>
        <stp>.SPY150930P193</stp>
        <tr r="M468" s="1"/>
      </tp>
      <tp>
        <v>162</v>
        <stp/>
        <stp>ASK_SIZE</stp>
        <stp>.SPY150930C193</stp>
        <tr r="B468" s="1"/>
      </tp>
      <tp>
        <v>254</v>
        <stp/>
        <stp>ASK_SIZE</stp>
        <stp>.SPY150930P190</stp>
        <tr r="M465" s="1"/>
      </tp>
      <tp>
        <v>203</v>
        <stp/>
        <stp>ASK_SIZE</stp>
        <stp>.SPY150930C190</stp>
        <tr r="B465" s="1"/>
      </tp>
      <tp>
        <v>252</v>
        <stp/>
        <stp>ASK_SIZE</stp>
        <stp>.SPY150930P191</stp>
        <tr r="M466" s="1"/>
      </tp>
      <tp>
        <v>238</v>
        <stp/>
        <stp>ASK_SIZE</stp>
        <stp>.SPY150930C191</stp>
        <tr r="B466" s="1"/>
      </tp>
      <tp>
        <v>220</v>
        <stp/>
        <stp>ASK_SIZE</stp>
        <stp>.SPY150918P196</stp>
        <tr r="M429" s="1"/>
      </tp>
      <tp>
        <v>159</v>
        <stp/>
        <stp>ASK_SIZE</stp>
        <stp>.SPY150918C196</stp>
        <tr r="B429" s="1"/>
      </tp>
      <tp>
        <v>380</v>
        <stp/>
        <stp>ASK_SIZE</stp>
        <stp>.SPY150918P197</stp>
        <tr r="M430" s="1"/>
      </tp>
      <tp>
        <v>171</v>
        <stp/>
        <stp>ASK_SIZE</stp>
        <stp>.SPY150918C197</stp>
        <tr r="B430" s="1"/>
      </tp>
      <tp>
        <v>220</v>
        <stp/>
        <stp>ASK_SIZE</stp>
        <stp>.SPY150918P194</stp>
        <tr r="M427" s="1"/>
      </tp>
      <tp>
        <v>160</v>
        <stp/>
        <stp>ASK_SIZE</stp>
        <stp>.SPY150918C194</stp>
        <tr r="B427" s="1"/>
      </tp>
      <tp>
        <v>220</v>
        <stp/>
        <stp>ASK_SIZE</stp>
        <stp>.SPY150918P195</stp>
        <tr r="M428" s="1"/>
      </tp>
      <tp>
        <v>157</v>
        <stp/>
        <stp>ASK_SIZE</stp>
        <stp>.SPY150918C195</stp>
        <tr r="B428" s="1"/>
      </tp>
      <tp>
        <v>220</v>
        <stp/>
        <stp>ASK_SIZE</stp>
        <stp>.SPY150918P192</stp>
        <tr r="M425" s="1"/>
      </tp>
      <tp>
        <v>156</v>
        <stp/>
        <stp>ASK_SIZE</stp>
        <stp>.SPY150918C192</stp>
        <tr r="B425" s="1"/>
      </tp>
      <tp>
        <v>220</v>
        <stp/>
        <stp>ASK_SIZE</stp>
        <stp>.SPY150918P193</stp>
        <tr r="M426" s="1"/>
      </tp>
      <tp>
        <v>189</v>
        <stp/>
        <stp>ASK_SIZE</stp>
        <stp>.SPY150918C193</stp>
        <tr r="B426" s="1"/>
      </tp>
      <tp>
        <v>219</v>
        <stp/>
        <stp>ASK_SIZE</stp>
        <stp>.SPY150918P190</stp>
        <tr r="M423" s="1"/>
      </tp>
      <tp>
        <v>381</v>
        <stp/>
        <stp>ASK_SIZE</stp>
        <stp>.SPY150918C190</stp>
        <tr r="B423" s="1"/>
      </tp>
      <tp>
        <v>200</v>
        <stp/>
        <stp>ASK_SIZE</stp>
        <stp>.SPY150918P191</stp>
        <tr r="M424" s="1"/>
      </tp>
      <tp>
        <v>159</v>
        <stp/>
        <stp>ASK_SIZE</stp>
        <stp>.SPY150918C191</stp>
        <tr r="B424" s="1"/>
      </tp>
      <tp>
        <v>250</v>
        <stp/>
        <stp>ASK_SIZE</stp>
        <stp>.SPY150918P198</stp>
        <tr r="M431" s="1"/>
      </tp>
      <tp>
        <v>170</v>
        <stp/>
        <stp>ASK_SIZE</stp>
        <stp>.SPY150918C198</stp>
        <tr r="B431" s="1"/>
      </tp>
      <tp>
        <v>348</v>
        <stp/>
        <stp>ASK_SIZE</stp>
        <stp>.SPY150918P199</stp>
        <tr r="M432" s="1"/>
      </tp>
      <tp>
        <v>157</v>
        <stp/>
        <stp>ASK_SIZE</stp>
        <stp>.SPY150918C199</stp>
        <tr r="B432" s="1"/>
      </tp>
      <tp>
        <v>0.27</v>
        <stp/>
        <stp>ASK</stp>
        <stp>.SPY150630C222</stp>
        <tr r="A371" s="1"/>
      </tp>
      <tp>
        <v>15.14</v>
        <stp/>
        <stp>ASK</stp>
        <stp>.SPY150630P222</stp>
        <tr r="L371" s="1"/>
      </tp>
      <tp>
        <v>0.2</v>
        <stp/>
        <stp>ASK</stp>
        <stp>.SPY150630C223</stp>
        <tr r="A372" s="1"/>
      </tp>
      <tp>
        <v>16.079999999999998</v>
        <stp/>
        <stp>ASK</stp>
        <stp>.SPY150630P223</stp>
        <tr r="L372" s="1"/>
      </tp>
      <tp>
        <v>4.42</v>
        <stp/>
        <stp>ASK</stp>
        <stp>.SPY150619C209</stp>
        <tr r="A316" s="1"/>
      </tp>
      <tp>
        <v>0.49</v>
        <stp/>
        <stp>ASK</stp>
        <stp>.SPY150630C220</stp>
        <tr r="A369" s="1"/>
      </tp>
      <tp>
        <v>5.84</v>
        <stp/>
        <stp>ASK</stp>
        <stp>.SPY150619P209</stp>
        <tr r="L316" s="1"/>
      </tp>
      <tp>
        <v>13.34</v>
        <stp/>
        <stp>ASK</stp>
        <stp>.SPY150630P220</stp>
        <tr r="L369" s="1"/>
      </tp>
      <tp>
        <v>5.04</v>
        <stp/>
        <stp>ASK</stp>
        <stp>.SPY150619C208</stp>
        <tr r="A315" s="1"/>
      </tp>
      <tp>
        <v>0.36</v>
        <stp/>
        <stp>ASK</stp>
        <stp>.SPY150630C221</stp>
        <tr r="A370" s="1"/>
      </tp>
      <tp>
        <v>5.42</v>
        <stp/>
        <stp>ASK</stp>
        <stp>.SPY150619P208</stp>
        <tr r="L315" s="1"/>
      </tp>
      <tp>
        <v>14.23</v>
        <stp/>
        <stp>ASK</stp>
        <stp>.SPY150630P221</stp>
        <tr r="L370" s="1"/>
      </tp>
      <tp t="s">
        <v>N/A</v>
        <stp/>
        <stp>ASK</stp>
        <stp>.SPY150630C226</stp>
        <tr r="A375" s="1"/>
      </tp>
      <tp t="s">
        <v>N/A</v>
        <stp/>
        <stp>ASK</stp>
        <stp>.SPY150630P226</stp>
        <tr r="L375" s="1"/>
      </tp>
      <tp t="s">
        <v>N/A</v>
        <stp/>
        <stp>ASK</stp>
        <stp>.SPY150630C227</stp>
        <tr r="A376" s="1"/>
      </tp>
      <tp t="s">
        <v>N/A</v>
        <stp/>
        <stp>ASK</stp>
        <stp>.SPY150630P227</stp>
        <tr r="L376" s="1"/>
      </tp>
      <tp>
        <v>0.15</v>
        <stp/>
        <stp>ASK</stp>
        <stp>.SPY150630C224</stp>
        <tr r="A373" s="1"/>
      </tp>
      <tp>
        <v>17.04</v>
        <stp/>
        <stp>ASK</stp>
        <stp>.SPY150630P224</stp>
        <tr r="L373" s="1"/>
      </tp>
      <tp>
        <v>0.12</v>
        <stp/>
        <stp>ASK</stp>
        <stp>.SPY150630C225</stp>
        <tr r="A374" s="1"/>
      </tp>
      <tp>
        <v>18.010000000000002</v>
        <stp/>
        <stp>ASK</stp>
        <stp>.SPY150630P225</stp>
        <tr r="L374" s="1"/>
      </tp>
      <tp>
        <v>8.5500000000000007</v>
        <stp/>
        <stp>ASK</stp>
        <stp>.SPY150619C203</stp>
        <tr r="A310" s="1"/>
      </tp>
      <tp>
        <v>3.73</v>
        <stp/>
        <stp>ASK</stp>
        <stp>.SPY150619P203</stp>
        <tr r="L310" s="1"/>
      </tp>
      <tp>
        <v>9.31</v>
        <stp/>
        <stp>ASK</stp>
        <stp>.SPY150619C202</stp>
        <tr r="A309" s="1"/>
      </tp>
      <tp>
        <v>3.46</v>
        <stp/>
        <stp>ASK</stp>
        <stp>.SPY150619P202</stp>
        <tr r="L309" s="1"/>
      </tp>
      <tp>
        <v>10.09</v>
        <stp/>
        <stp>ASK</stp>
        <stp>.SPY150619C201</stp>
        <tr r="A308" s="1"/>
      </tp>
      <tp t="s">
        <v>N/A</v>
        <stp/>
        <stp>ASK</stp>
        <stp>.SPY150630C228</stp>
        <tr r="A377" s="1"/>
      </tp>
      <tp>
        <v>3.21</v>
        <stp/>
        <stp>ASK</stp>
        <stp>.SPY150619P201</stp>
        <tr r="L308" s="1"/>
      </tp>
      <tp t="s">
        <v>N/A</v>
        <stp/>
        <stp>ASK</stp>
        <stp>.SPY150630P228</stp>
        <tr r="L377" s="1"/>
      </tp>
      <tp>
        <v>10.91</v>
        <stp/>
        <stp>ASK</stp>
        <stp>.SPY150619C200</stp>
        <tr r="A307" s="1"/>
      </tp>
      <tp t="s">
        <v>N/A</v>
        <stp/>
        <stp>ASK</stp>
        <stp>.SPY150630C229</stp>
        <tr r="A378" s="1"/>
      </tp>
      <tp>
        <v>2.98</v>
        <stp/>
        <stp>ASK</stp>
        <stp>.SPY150619P200</stp>
        <tr r="L307" s="1"/>
      </tp>
      <tp t="s">
        <v>N/A</v>
        <stp/>
        <stp>ASK</stp>
        <stp>.SPY150630P229</stp>
        <tr r="L378" s="1"/>
      </tp>
      <tp>
        <v>5.7</v>
        <stp/>
        <stp>ASK</stp>
        <stp>.SPY150619C207</stp>
        <tr r="A314" s="1"/>
      </tp>
      <tp>
        <v>5.03</v>
        <stp/>
        <stp>ASK</stp>
        <stp>.SPY150619P207</stp>
        <tr r="L314" s="1"/>
      </tp>
      <tp>
        <v>6.37</v>
        <stp/>
        <stp>ASK</stp>
        <stp>.SPY150619C206</stp>
        <tr r="A313" s="1"/>
      </tp>
      <tp>
        <v>4.66</v>
        <stp/>
        <stp>ASK</stp>
        <stp>.SPY150619P206</stp>
        <tr r="L313" s="1"/>
      </tp>
      <tp>
        <v>7.07</v>
        <stp/>
        <stp>ASK</stp>
        <stp>.SPY150619C205</stp>
        <tr r="A312" s="1"/>
      </tp>
      <tp>
        <v>4.32</v>
        <stp/>
        <stp>ASK</stp>
        <stp>.SPY150619P205</stp>
        <tr r="L312" s="1"/>
      </tp>
      <tp>
        <v>7.8</v>
        <stp/>
        <stp>ASK</stp>
        <stp>.SPY150619C204</stp>
        <tr r="A311" s="1"/>
      </tp>
      <tp>
        <v>4.01</v>
        <stp/>
        <stp>ASK</stp>
        <stp>.SPY150619P204</stp>
        <tr r="L311" s="1"/>
      </tp>
      <tp>
        <v>0.82</v>
        <stp/>
        <stp>BID</stp>
        <stp>.SPY150630C218</stp>
        <tr r="C367" s="1"/>
      </tp>
      <tp>
        <v>11.35</v>
        <stp/>
        <stp>BID</stp>
        <stp>.SPY150630P218</stp>
        <tr r="N367" s="1"/>
      </tp>
      <tp>
        <v>0.61</v>
        <stp/>
        <stp>BID</stp>
        <stp>.SPY150630C219</stp>
        <tr r="C368" s="1"/>
      </tp>
      <tp>
        <v>12.16</v>
        <stp/>
        <stp>BID</stp>
        <stp>.SPY150630P219</stp>
        <tr r="N368" s="1"/>
      </tp>
      <tp>
        <v>4.09</v>
        <stp/>
        <stp>BID</stp>
        <stp>.SPY150630C210</stp>
        <tr r="C359" s="1"/>
      </tp>
      <tp>
        <v>6.63</v>
        <stp/>
        <stp>BID</stp>
        <stp>.SPY150630P210</stp>
        <tr r="N359" s="1"/>
      </tp>
      <tp>
        <v>3.55</v>
        <stp/>
        <stp>BID</stp>
        <stp>.SPY150630C211</stp>
        <tr r="C360" s="1"/>
      </tp>
      <tp>
        <v>7.08</v>
        <stp/>
        <stp>BID</stp>
        <stp>.SPY150630P211</stp>
        <tr r="N360" s="1"/>
      </tp>
      <tp>
        <v>3.03</v>
        <stp/>
        <stp>BID</stp>
        <stp>.SPY150630C212</stp>
        <tr r="C361" s="1"/>
      </tp>
      <tp>
        <v>7.59</v>
        <stp/>
        <stp>BID</stp>
        <stp>.SPY150630P212</stp>
        <tr r="N361" s="1"/>
      </tp>
      <tp>
        <v>2.5499999999999998</v>
        <stp/>
        <stp>BID</stp>
        <stp>.SPY150630C213</stp>
        <tr r="C362" s="1"/>
      </tp>
      <tp>
        <v>8.1300000000000008</v>
        <stp/>
        <stp>BID</stp>
        <stp>.SPY150630P213</stp>
        <tr r="N362" s="1"/>
      </tp>
      <tp>
        <v>2.12</v>
        <stp/>
        <stp>BID</stp>
        <stp>.SPY150630C214</stp>
        <tr r="C363" s="1"/>
      </tp>
      <tp>
        <v>8.7100000000000009</v>
        <stp/>
        <stp>BID</stp>
        <stp>.SPY150630P214</stp>
        <tr r="N363" s="1"/>
      </tp>
      <tp>
        <v>1.73</v>
        <stp/>
        <stp>BID</stp>
        <stp>.SPY150630C215</stp>
        <tr r="C364" s="1"/>
      </tp>
      <tp>
        <v>9.35</v>
        <stp/>
        <stp>BID</stp>
        <stp>.SPY150630P215</stp>
        <tr r="N364" s="1"/>
      </tp>
      <tp>
        <v>1.39</v>
        <stp/>
        <stp>BID</stp>
        <stp>.SPY150630C216</stp>
        <tr r="C365" s="1"/>
      </tp>
      <tp>
        <v>10.01</v>
        <stp/>
        <stp>BID</stp>
        <stp>.SPY150630P216</stp>
        <tr r="N365" s="1"/>
      </tp>
      <tp>
        <v>1.08</v>
        <stp/>
        <stp>BID</stp>
        <stp>.SPY150630C217</stp>
        <tr r="C366" s="1"/>
      </tp>
      <tp>
        <v>10.73</v>
        <stp/>
        <stp>BID</stp>
        <stp>.SPY150630P217</stp>
        <tr r="N366" s="1"/>
      </tp>
      <tp>
        <v>0.51</v>
        <stp/>
        <stp>ASK</stp>
        <stp>.SPY150619C219</stp>
        <tr r="A326" s="1"/>
      </tp>
      <tp>
        <v>12.32</v>
        <stp/>
        <stp>ASK</stp>
        <stp>.SPY150619P219</stp>
        <tr r="L326" s="1"/>
      </tp>
      <tp>
        <v>0.68</v>
        <stp/>
        <stp>ASK</stp>
        <stp>.SPY150619C218</stp>
        <tr r="A325" s="1"/>
      </tp>
      <tp>
        <v>11.47</v>
        <stp/>
        <stp>ASK</stp>
        <stp>.SPY150619P218</stp>
        <tr r="L325" s="1"/>
      </tp>
      <tp>
        <v>2.31</v>
        <stp/>
        <stp>ASK</stp>
        <stp>.SPY150619C213</stp>
        <tr r="A320" s="1"/>
      </tp>
      <tp>
        <v>7.93</v>
        <stp/>
        <stp>ASK</stp>
        <stp>.SPY150619P213</stp>
        <tr r="L320" s="1"/>
      </tp>
      <tp>
        <v>2.78</v>
        <stp/>
        <stp>ASK</stp>
        <stp>.SPY150619C212</stp>
        <tr r="A319" s="1"/>
      </tp>
      <tp>
        <v>7.35</v>
        <stp/>
        <stp>ASK</stp>
        <stp>.SPY150619P212</stp>
        <tr r="L319" s="1"/>
      </tp>
      <tp>
        <v>3.29</v>
        <stp/>
        <stp>ASK</stp>
        <stp>.SPY150619C211</stp>
        <tr r="A318" s="1"/>
      </tp>
      <tp>
        <v>6.83</v>
        <stp/>
        <stp>ASK</stp>
        <stp>.SPY150619P211</stp>
        <tr r="L318" s="1"/>
      </tp>
      <tp>
        <v>3.83</v>
        <stp/>
        <stp>ASK</stp>
        <stp>.SPY150619C210</stp>
        <tr r="A317" s="1"/>
      </tp>
      <tp>
        <v>6.3</v>
        <stp/>
        <stp>ASK</stp>
        <stp>.SPY150619P210</stp>
        <tr r="L317" s="1"/>
      </tp>
      <tp>
        <v>0.92</v>
        <stp/>
        <stp>ASK</stp>
        <stp>.SPY150619C217</stp>
        <tr r="A324" s="1"/>
      </tp>
      <tp>
        <v>10.67</v>
        <stp/>
        <stp>ASK</stp>
        <stp>.SPY150619P217</stp>
        <tr r="L324" s="1"/>
      </tp>
      <tp>
        <v>1.19</v>
        <stp/>
        <stp>ASK</stp>
        <stp>.SPY150619C216</stp>
        <tr r="A323" s="1"/>
      </tp>
      <tp>
        <v>9.91</v>
        <stp/>
        <stp>ASK</stp>
        <stp>.SPY150619P216</stp>
        <tr r="L323" s="1"/>
      </tp>
      <tp>
        <v>1.51</v>
        <stp/>
        <stp>ASK</stp>
        <stp>.SPY150619C215</stp>
        <tr r="A322" s="1"/>
      </tp>
      <tp>
        <v>9.1999999999999993</v>
        <stp/>
        <stp>ASK</stp>
        <stp>.SPY150619P215</stp>
        <tr r="L322" s="1"/>
      </tp>
      <tp>
        <v>1.89</v>
        <stp/>
        <stp>ASK</stp>
        <stp>.SPY150619C214</stp>
        <tr r="A321" s="1"/>
      </tp>
      <tp>
        <v>8.5399999999999991</v>
        <stp/>
        <stp>ASK</stp>
        <stp>.SPY150619P214</stp>
        <tr r="L321" s="1"/>
      </tp>
      <tp>
        <v>0.25</v>
        <stp/>
        <stp>BID</stp>
        <stp>.SPY150619C221</stp>
        <tr r="C328" s="1"/>
      </tp>
      <tp>
        <v>5.29</v>
        <stp/>
        <stp>BID</stp>
        <stp>.SPY150630C208</stp>
        <tr r="C357" s="1"/>
      </tp>
      <tp>
        <v>13.8</v>
        <stp/>
        <stp>BID</stp>
        <stp>.SPY150619P221</stp>
        <tr r="N328" s="1"/>
      </tp>
      <tp>
        <v>5.78</v>
        <stp/>
        <stp>BID</stp>
        <stp>.SPY150630P208</stp>
        <tr r="N357" s="1"/>
      </tp>
      <tp>
        <v>0.35</v>
        <stp/>
        <stp>BID</stp>
        <stp>.SPY150619C220</stp>
        <tr r="C327" s="1"/>
      </tp>
      <tp>
        <v>4.68</v>
        <stp/>
        <stp>BID</stp>
        <stp>.SPY150630C209</stp>
        <tr r="C358" s="1"/>
      </tp>
      <tp>
        <v>12.88</v>
        <stp/>
        <stp>BID</stp>
        <stp>.SPY150619P220</stp>
        <tr r="N327" s="1"/>
      </tp>
      <tp>
        <v>6.19</v>
        <stp/>
        <stp>BID</stp>
        <stp>.SPY150630P209</stp>
        <tr r="N358" s="1"/>
      </tp>
      <tp>
        <v>0.13</v>
        <stp/>
        <stp>BID</stp>
        <stp>.SPY150619C223</stp>
        <tr r="C330" s="1"/>
      </tp>
      <tp>
        <v>15.7</v>
        <stp/>
        <stp>BID</stp>
        <stp>.SPY150619P223</stp>
        <tr r="N330" s="1"/>
      </tp>
      <tp>
        <v>0.18</v>
        <stp/>
        <stp>BID</stp>
        <stp>.SPY150619C222</stp>
        <tr r="C329" s="1"/>
      </tp>
      <tp>
        <v>14.74</v>
        <stp/>
        <stp>BID</stp>
        <stp>.SPY150619P222</stp>
        <tr r="N329" s="1"/>
      </tp>
      <tp>
        <v>0.08</v>
        <stp/>
        <stp>BID</stp>
        <stp>.SPY150619C225</stp>
        <tr r="C332" s="1"/>
      </tp>
      <tp>
        <v>17.649999999999999</v>
        <stp/>
        <stp>BID</stp>
        <stp>.SPY150619P225</stp>
        <tr r="N332" s="1"/>
      </tp>
      <tp>
        <v>0.1</v>
        <stp/>
        <stp>BID</stp>
        <stp>.SPY150619C224</stp>
        <tr r="C331" s="1"/>
      </tp>
      <tp>
        <v>16.670000000000002</v>
        <stp/>
        <stp>BID</stp>
        <stp>.SPY150619P224</stp>
        <tr r="N331" s="1"/>
      </tp>
      <tp t="s">
        <v>N/A</v>
        <stp/>
        <stp>BID</stp>
        <stp>.SPY150619C227</stp>
        <tr r="C334" s="1"/>
      </tp>
      <tp t="s">
        <v>N/A</v>
        <stp/>
        <stp>BID</stp>
        <stp>.SPY150619P227</stp>
        <tr r="N334" s="1"/>
      </tp>
      <tp t="s">
        <v>N/A</v>
        <stp/>
        <stp>BID</stp>
        <stp>.SPY150619C226</stp>
        <tr r="C333" s="1"/>
      </tp>
      <tp t="s">
        <v>N/A</v>
        <stp/>
        <stp>BID</stp>
        <stp>.SPY150619P226</stp>
        <tr r="N333" s="1"/>
      </tp>
      <tp t="s">
        <v>N/A</v>
        <stp/>
        <stp>BID</stp>
        <stp>.SPY150619C229</stp>
        <tr r="C336" s="1"/>
      </tp>
      <tp>
        <v>10.96</v>
        <stp/>
        <stp>BID</stp>
        <stp>.SPY150630C200</stp>
        <tr r="C349" s="1"/>
      </tp>
      <tp t="s">
        <v>N/A</v>
        <stp/>
        <stp>BID</stp>
        <stp>.SPY150619P229</stp>
        <tr r="N336" s="1"/>
      </tp>
      <tp>
        <v>3.33</v>
        <stp/>
        <stp>BID</stp>
        <stp>.SPY150630P200</stp>
        <tr r="N349" s="1"/>
      </tp>
      <tp t="s">
        <v>N/A</v>
        <stp/>
        <stp>BID</stp>
        <stp>.SPY150619C228</stp>
        <tr r="C335" s="1"/>
      </tp>
      <tp>
        <v>10.18</v>
        <stp/>
        <stp>BID</stp>
        <stp>.SPY150630C201</stp>
        <tr r="C350" s="1"/>
      </tp>
      <tp t="s">
        <v>N/A</v>
        <stp/>
        <stp>BID</stp>
        <stp>.SPY150619P228</stp>
        <tr r="N335" s="1"/>
      </tp>
      <tp>
        <v>3.58</v>
        <stp/>
        <stp>BID</stp>
        <stp>.SPY150630P201</stp>
        <tr r="N350" s="1"/>
      </tp>
      <tp>
        <v>9.41</v>
        <stp/>
        <stp>BID</stp>
        <stp>.SPY150630C202</stp>
        <tr r="C351" s="1"/>
      </tp>
      <tp>
        <v>3.83</v>
        <stp/>
        <stp>BID</stp>
        <stp>.SPY150630P202</stp>
        <tr r="N351" s="1"/>
      </tp>
      <tp>
        <v>8.67</v>
        <stp/>
        <stp>BID</stp>
        <stp>.SPY150630C203</stp>
        <tr r="C352" s="1"/>
      </tp>
      <tp>
        <v>4.0999999999999996</v>
        <stp/>
        <stp>BID</stp>
        <stp>.SPY150630P203</stp>
        <tr r="N352" s="1"/>
      </tp>
      <tp>
        <v>7.98</v>
        <stp/>
        <stp>BID</stp>
        <stp>.SPY150630C204</stp>
        <tr r="C353" s="1"/>
      </tp>
      <tp>
        <v>4.3899999999999997</v>
        <stp/>
        <stp>BID</stp>
        <stp>.SPY150630P204</stp>
        <tr r="N353" s="1"/>
      </tp>
      <tp>
        <v>7.28</v>
        <stp/>
        <stp>BID</stp>
        <stp>.SPY150630C205</stp>
        <tr r="C354" s="1"/>
      </tp>
      <tp>
        <v>4.71</v>
        <stp/>
        <stp>BID</stp>
        <stp>.SPY150630P205</stp>
        <tr r="N354" s="1"/>
      </tp>
      <tp>
        <v>6.6</v>
        <stp/>
        <stp>BID</stp>
        <stp>.SPY150630C206</stp>
        <tr r="C355" s="1"/>
      </tp>
      <tp>
        <v>5.04</v>
        <stp/>
        <stp>BID</stp>
        <stp>.SPY150630P206</stp>
        <tr r="N355" s="1"/>
      </tp>
      <tp>
        <v>5.93</v>
        <stp/>
        <stp>BID</stp>
        <stp>.SPY150630C207</stp>
        <tr r="C356" s="1"/>
      </tp>
      <tp>
        <v>5.4</v>
        <stp/>
        <stp>BID</stp>
        <stp>.SPY150630P207</stp>
        <tr r="N356" s="1"/>
      </tp>
      <tp>
        <v>9.6199999999999992</v>
        <stp/>
        <stp>ASK</stp>
        <stp>.SPY150630C202</stp>
        <tr r="A351" s="1"/>
      </tp>
      <tp>
        <v>3.9</v>
        <stp/>
        <stp>ASK</stp>
        <stp>.SPY150630P202</stp>
        <tr r="L351" s="1"/>
      </tp>
      <tp>
        <v>8.85</v>
        <stp/>
        <stp>ASK</stp>
        <stp>.SPY150630C203</stp>
        <tr r="A352" s="1"/>
      </tp>
      <tp>
        <v>4.16</v>
        <stp/>
        <stp>ASK</stp>
        <stp>.SPY150630P203</stp>
        <tr r="L352" s="1"/>
      </tp>
      <tp t="s">
        <v>N/A</v>
        <stp/>
        <stp>ASK</stp>
        <stp>.SPY150619C229</stp>
        <tr r="A336" s="1"/>
      </tp>
      <tp>
        <v>11.15</v>
        <stp/>
        <stp>ASK</stp>
        <stp>.SPY150630C200</stp>
        <tr r="A349" s="1"/>
      </tp>
      <tp t="s">
        <v>N/A</v>
        <stp/>
        <stp>ASK</stp>
        <stp>.SPY150619P229</stp>
        <tr r="L336" s="1"/>
      </tp>
      <tp>
        <v>3.41</v>
        <stp/>
        <stp>ASK</stp>
        <stp>.SPY150630P200</stp>
        <tr r="L349" s="1"/>
      </tp>
      <tp t="s">
        <v>N/A</v>
        <stp/>
        <stp>ASK</stp>
        <stp>.SPY150619C228</stp>
        <tr r="A335" s="1"/>
      </tp>
      <tp>
        <v>10.37</v>
        <stp/>
        <stp>ASK</stp>
        <stp>.SPY150630C201</stp>
        <tr r="A350" s="1"/>
      </tp>
      <tp t="s">
        <v>N/A</v>
        <stp/>
        <stp>ASK</stp>
        <stp>.SPY150619P228</stp>
        <tr r="L335" s="1"/>
      </tp>
      <tp>
        <v>3.65</v>
        <stp/>
        <stp>ASK</stp>
        <stp>.SPY150630P201</stp>
        <tr r="L350" s="1"/>
      </tp>
      <tp>
        <v>6.7</v>
        <stp/>
        <stp>ASK</stp>
        <stp>.SPY150630C206</stp>
        <tr r="A355" s="1"/>
      </tp>
      <tp>
        <v>5.1100000000000003</v>
        <stp/>
        <stp>ASK</stp>
        <stp>.SPY150630P206</stp>
        <tr r="L355" s="1"/>
      </tp>
      <tp>
        <v>6.03</v>
        <stp/>
        <stp>ASK</stp>
        <stp>.SPY150630C207</stp>
        <tr r="A356" s="1"/>
      </tp>
      <tp>
        <v>5.47</v>
        <stp/>
        <stp>ASK</stp>
        <stp>.SPY150630P207</stp>
        <tr r="L356" s="1"/>
      </tp>
      <tp>
        <v>8.1199999999999992</v>
        <stp/>
        <stp>ASK</stp>
        <stp>.SPY150630C204</stp>
        <tr r="A353" s="1"/>
      </tp>
      <tp>
        <v>4.47</v>
        <stp/>
        <stp>ASK</stp>
        <stp>.SPY150630P204</stp>
        <tr r="L353" s="1"/>
      </tp>
      <tp>
        <v>7.4</v>
        <stp/>
        <stp>ASK</stp>
        <stp>.SPY150630C205</stp>
        <tr r="A354" s="1"/>
      </tp>
      <tp>
        <v>4.7699999999999996</v>
        <stp/>
        <stp>ASK</stp>
        <stp>.SPY150630P205</stp>
        <tr r="L354" s="1"/>
      </tp>
      <tp>
        <v>0.16</v>
        <stp/>
        <stp>ASK</stp>
        <stp>.SPY150619C223</stp>
        <tr r="A330" s="1"/>
      </tp>
      <tp>
        <v>16.03</v>
        <stp/>
        <stp>ASK</stp>
        <stp>.SPY150619P223</stp>
        <tr r="L330" s="1"/>
      </tp>
      <tp>
        <v>0.21</v>
        <stp/>
        <stp>ASK</stp>
        <stp>.SPY150619C222</stp>
        <tr r="A329" s="1"/>
      </tp>
      <tp>
        <v>15.07</v>
        <stp/>
        <stp>ASK</stp>
        <stp>.SPY150619P222</stp>
        <tr r="L329" s="1"/>
      </tp>
      <tp>
        <v>0.27</v>
        <stp/>
        <stp>ASK</stp>
        <stp>.SPY150619C221</stp>
        <tr r="A328" s="1"/>
      </tp>
      <tp>
        <v>5.38</v>
        <stp/>
        <stp>ASK</stp>
        <stp>.SPY150630C208</stp>
        <tr r="A357" s="1"/>
      </tp>
      <tp>
        <v>14.13</v>
        <stp/>
        <stp>ASK</stp>
        <stp>.SPY150619P221</stp>
        <tr r="L328" s="1"/>
      </tp>
      <tp>
        <v>5.85</v>
        <stp/>
        <stp>ASK</stp>
        <stp>.SPY150630P208</stp>
        <tr r="L357" s="1"/>
      </tp>
      <tp>
        <v>0.37</v>
        <stp/>
        <stp>ASK</stp>
        <stp>.SPY150619C220</stp>
        <tr r="A327" s="1"/>
      </tp>
      <tp>
        <v>4.76</v>
        <stp/>
        <stp>ASK</stp>
        <stp>.SPY150630C209</stp>
        <tr r="A358" s="1"/>
      </tp>
      <tp>
        <v>13.21</v>
        <stp/>
        <stp>ASK</stp>
        <stp>.SPY150619P220</stp>
        <tr r="L327" s="1"/>
      </tp>
      <tp>
        <v>6.29</v>
        <stp/>
        <stp>ASK</stp>
        <stp>.SPY150630P209</stp>
        <tr r="L358" s="1"/>
      </tp>
      <tp t="s">
        <v>N/A</v>
        <stp/>
        <stp>ASK</stp>
        <stp>.SPY150619C227</stp>
        <tr r="A334" s="1"/>
      </tp>
      <tp t="s">
        <v>N/A</v>
        <stp/>
        <stp>ASK</stp>
        <stp>.SPY150619P227</stp>
        <tr r="L334" s="1"/>
      </tp>
      <tp t="s">
        <v>N/A</v>
        <stp/>
        <stp>ASK</stp>
        <stp>.SPY150619C226</stp>
        <tr r="A333" s="1"/>
      </tp>
      <tp t="s">
        <v>N/A</v>
        <stp/>
        <stp>ASK</stp>
        <stp>.SPY150619P226</stp>
        <tr r="L333" s="1"/>
      </tp>
      <tp>
        <v>0.1</v>
        <stp/>
        <stp>ASK</stp>
        <stp>.SPY150619C225</stp>
        <tr r="A332" s="1"/>
      </tp>
      <tp>
        <v>17.989999999999998</v>
        <stp/>
        <stp>ASK</stp>
        <stp>.SPY150619P225</stp>
        <tr r="L332" s="1"/>
      </tp>
      <tp>
        <v>0.12</v>
        <stp/>
        <stp>ASK</stp>
        <stp>.SPY150619C224</stp>
        <tr r="A331" s="1"/>
      </tp>
      <tp>
        <v>17</v>
        <stp/>
        <stp>ASK</stp>
        <stp>.SPY150619P224</stp>
        <tr r="L331" s="1"/>
      </tp>
      <tp>
        <v>3.23</v>
        <stp/>
        <stp>BID</stp>
        <stp>.SPY150619C211</stp>
        <tr r="C318" s="1"/>
      </tp>
      <tp>
        <v>6.67</v>
        <stp/>
        <stp>BID</stp>
        <stp>.SPY150619P211</stp>
        <tr r="N318" s="1"/>
      </tp>
      <tp>
        <v>3.77</v>
        <stp/>
        <stp>BID</stp>
        <stp>.SPY150619C210</stp>
        <tr r="C317" s="1"/>
      </tp>
      <tp>
        <v>6.18</v>
        <stp/>
        <stp>BID</stp>
        <stp>.SPY150619P210</stp>
        <tr r="N317" s="1"/>
      </tp>
      <tp>
        <v>2.25</v>
        <stp/>
        <stp>BID</stp>
        <stp>.SPY150619C213</stp>
        <tr r="C320" s="1"/>
      </tp>
      <tp>
        <v>7.73</v>
        <stp/>
        <stp>BID</stp>
        <stp>.SPY150619P213</stp>
        <tr r="N320" s="1"/>
      </tp>
      <tp>
        <v>2.71</v>
        <stp/>
        <stp>BID</stp>
        <stp>.SPY150619C212</stp>
        <tr r="C319" s="1"/>
      </tp>
      <tp>
        <v>7.17</v>
        <stp/>
        <stp>BID</stp>
        <stp>.SPY150619P212</stp>
        <tr r="N319" s="1"/>
      </tp>
      <tp>
        <v>1.47</v>
        <stp/>
        <stp>BID</stp>
        <stp>.SPY150619C215</stp>
        <tr r="C322" s="1"/>
      </tp>
      <tp>
        <v>8.9600000000000009</v>
        <stp/>
        <stp>BID</stp>
        <stp>.SPY150619P215</stp>
        <tr r="N322" s="1"/>
      </tp>
      <tp>
        <v>1.83</v>
        <stp/>
        <stp>BID</stp>
        <stp>.SPY150619C214</stp>
        <tr r="C321" s="1"/>
      </tp>
      <tp>
        <v>8.33</v>
        <stp/>
        <stp>BID</stp>
        <stp>.SPY150619P214</stp>
        <tr r="N321" s="1"/>
      </tp>
      <tp>
        <v>0.88</v>
        <stp/>
        <stp>BID</stp>
        <stp>.SPY150619C217</stp>
        <tr r="C324" s="1"/>
      </tp>
      <tp>
        <v>10.39</v>
        <stp/>
        <stp>BID</stp>
        <stp>.SPY150619P217</stp>
        <tr r="N324" s="1"/>
      </tp>
      <tp>
        <v>1.1399999999999999</v>
        <stp/>
        <stp>BID</stp>
        <stp>.SPY150619C216</stp>
        <tr r="C323" s="1"/>
      </tp>
      <tp>
        <v>9.64</v>
        <stp/>
        <stp>BID</stp>
        <stp>.SPY150619P216</stp>
        <tr r="N323" s="1"/>
      </tp>
      <tp>
        <v>0.48</v>
        <stp/>
        <stp>BID</stp>
        <stp>.SPY150619C219</stp>
        <tr r="C326" s="1"/>
      </tp>
      <tp>
        <v>12.03</v>
        <stp/>
        <stp>BID</stp>
        <stp>.SPY150619P219</stp>
        <tr r="N326" s="1"/>
      </tp>
      <tp>
        <v>0.65</v>
        <stp/>
        <stp>BID</stp>
        <stp>.SPY150619C218</stp>
        <tr r="C325" s="1"/>
      </tp>
      <tp>
        <v>11.16</v>
        <stp/>
        <stp>BID</stp>
        <stp>.SPY150619P218</stp>
        <tr r="N325" s="1"/>
      </tp>
      <tp>
        <v>3.11</v>
        <stp/>
        <stp>ASK</stp>
        <stp>.SPY150630C212</stp>
        <tr r="A361" s="1"/>
      </tp>
      <tp>
        <v>7.76</v>
        <stp/>
        <stp>ASK</stp>
        <stp>.SPY150630P212</stp>
        <tr r="L361" s="1"/>
      </tp>
      <tp>
        <v>2.62</v>
        <stp/>
        <stp>ASK</stp>
        <stp>.SPY150630C213</stp>
        <tr r="A362" s="1"/>
      </tp>
      <tp>
        <v>8.31</v>
        <stp/>
        <stp>ASK</stp>
        <stp>.SPY150630P213</stp>
        <tr r="L362" s="1"/>
      </tp>
      <tp>
        <v>4.18</v>
        <stp/>
        <stp>ASK</stp>
        <stp>.SPY150630C210</stp>
        <tr r="A359" s="1"/>
      </tp>
      <tp>
        <v>6.77</v>
        <stp/>
        <stp>ASK</stp>
        <stp>.SPY150630P210</stp>
        <tr r="L359" s="1"/>
      </tp>
      <tp>
        <v>3.62</v>
        <stp/>
        <stp>ASK</stp>
        <stp>.SPY150630C211</stp>
        <tr r="A360" s="1"/>
      </tp>
      <tp>
        <v>7.24</v>
        <stp/>
        <stp>ASK</stp>
        <stp>.SPY150630P211</stp>
        <tr r="L360" s="1"/>
      </tp>
      <tp>
        <v>1.44</v>
        <stp/>
        <stp>ASK</stp>
        <stp>.SPY150630C216</stp>
        <tr r="A365" s="1"/>
      </tp>
      <tp>
        <v>10.199999999999999</v>
        <stp/>
        <stp>ASK</stp>
        <stp>.SPY150630P216</stp>
        <tr r="L365" s="1"/>
      </tp>
      <tp>
        <v>1.1299999999999999</v>
        <stp/>
        <stp>ASK</stp>
        <stp>.SPY150630C217</stp>
        <tr r="A366" s="1"/>
      </tp>
      <tp>
        <v>10.92</v>
        <stp/>
        <stp>ASK</stp>
        <stp>.SPY150630P217</stp>
        <tr r="L366" s="1"/>
      </tp>
      <tp>
        <v>2.19</v>
        <stp/>
        <stp>ASK</stp>
        <stp>.SPY150630C214</stp>
        <tr r="A363" s="1"/>
      </tp>
      <tp>
        <v>8.9</v>
        <stp/>
        <stp>ASK</stp>
        <stp>.SPY150630P214</stp>
        <tr r="L363" s="1"/>
      </tp>
      <tp>
        <v>1.8</v>
        <stp/>
        <stp>ASK</stp>
        <stp>.SPY150630C215</stp>
        <tr r="A364" s="1"/>
      </tp>
      <tp>
        <v>9.5299999999999994</v>
        <stp/>
        <stp>ASK</stp>
        <stp>.SPY150630P215</stp>
        <tr r="L364" s="1"/>
      </tp>
      <tp>
        <v>0.87</v>
        <stp/>
        <stp>ASK</stp>
        <stp>.SPY150630C218</stp>
        <tr r="A367" s="1"/>
      </tp>
      <tp>
        <v>11.69</v>
        <stp/>
        <stp>ASK</stp>
        <stp>.SPY150630P218</stp>
        <tr r="L367" s="1"/>
      </tp>
      <tp>
        <v>0.65</v>
        <stp/>
        <stp>ASK</stp>
        <stp>.SPY150630C219</stp>
        <tr r="A368" s="1"/>
      </tp>
      <tp>
        <v>12.5</v>
        <stp/>
        <stp>ASK</stp>
        <stp>.SPY150630P219</stp>
        <tr r="L368" s="1"/>
      </tp>
      <tp>
        <v>9.9</v>
        <stp/>
        <stp>BID</stp>
        <stp>.SPY150619C201</stp>
        <tr r="C308" s="1"/>
      </tp>
      <tp t="s">
        <v>N/A</v>
        <stp/>
        <stp>BID</stp>
        <stp>.SPY150630C228</stp>
        <tr r="C377" s="1"/>
      </tp>
      <tp>
        <v>3.17</v>
        <stp/>
        <stp>BID</stp>
        <stp>.SPY150619P201</stp>
        <tr r="N308" s="1"/>
      </tp>
      <tp t="s">
        <v>N/A</v>
        <stp/>
        <stp>BID</stp>
        <stp>.SPY150630P228</stp>
        <tr r="N377" s="1"/>
      </tp>
      <tp>
        <v>10.69</v>
        <stp/>
        <stp>BID</stp>
        <stp>.SPY150619C200</stp>
        <tr r="C307" s="1"/>
      </tp>
      <tp t="s">
        <v>N/A</v>
        <stp/>
        <stp>BID</stp>
        <stp>.SPY150630C229</stp>
        <tr r="C378" s="1"/>
      </tp>
      <tp>
        <v>2.95</v>
        <stp/>
        <stp>BID</stp>
        <stp>.SPY150619P200</stp>
        <tr r="N307" s="1"/>
      </tp>
      <tp t="s">
        <v>N/A</v>
        <stp/>
        <stp>BID</stp>
        <stp>.SPY150630P229</stp>
        <tr r="N378" s="1"/>
      </tp>
      <tp>
        <v>8.3699999999999992</v>
        <stp/>
        <stp>BID</stp>
        <stp>.SPY150619C203</stp>
        <tr r="C310" s="1"/>
      </tp>
      <tp>
        <v>3.68</v>
        <stp/>
        <stp>BID</stp>
        <stp>.SPY150619P203</stp>
        <tr r="N310" s="1"/>
      </tp>
      <tp>
        <v>9.1300000000000008</v>
        <stp/>
        <stp>BID</stp>
        <stp>.SPY150619C202</stp>
        <tr r="C309" s="1"/>
      </tp>
      <tp>
        <v>3.44</v>
        <stp/>
        <stp>BID</stp>
        <stp>.SPY150619P202</stp>
        <tr r="N309" s="1"/>
      </tp>
      <tp>
        <v>6.97</v>
        <stp/>
        <stp>BID</stp>
        <stp>.SPY150619C205</stp>
        <tr r="C312" s="1"/>
      </tp>
      <tp>
        <v>4.2699999999999996</v>
        <stp/>
        <stp>BID</stp>
        <stp>.SPY150619P205</stp>
        <tr r="N312" s="1"/>
      </tp>
      <tp>
        <v>7.69</v>
        <stp/>
        <stp>BID</stp>
        <stp>.SPY150619C204</stp>
        <tr r="C311" s="1"/>
      </tp>
      <tp>
        <v>3.96</v>
        <stp/>
        <stp>BID</stp>
        <stp>.SPY150619P204</stp>
        <tr r="N311" s="1"/>
      </tp>
      <tp>
        <v>5.61</v>
        <stp/>
        <stp>BID</stp>
        <stp>.SPY150619C207</stp>
        <tr r="C314" s="1"/>
      </tp>
      <tp>
        <v>4.95</v>
        <stp/>
        <stp>BID</stp>
        <stp>.SPY150619P207</stp>
        <tr r="N314" s="1"/>
      </tp>
      <tp>
        <v>6.28</v>
        <stp/>
        <stp>BID</stp>
        <stp>.SPY150619C206</stp>
        <tr r="C313" s="1"/>
      </tp>
      <tp>
        <v>4.5999999999999996</v>
        <stp/>
        <stp>BID</stp>
        <stp>.SPY150619P206</stp>
        <tr r="N313" s="1"/>
      </tp>
      <tp>
        <v>4.3499999999999996</v>
        <stp/>
        <stp>BID</stp>
        <stp>.SPY150619C209</stp>
        <tr r="C316" s="1"/>
      </tp>
      <tp>
        <v>0.44</v>
        <stp/>
        <stp>BID</stp>
        <stp>.SPY150630C220</stp>
        <tr r="C369" s="1"/>
      </tp>
      <tp>
        <v>5.74</v>
        <stp/>
        <stp>BID</stp>
        <stp>.SPY150619P209</stp>
        <tr r="N316" s="1"/>
      </tp>
      <tp>
        <v>13</v>
        <stp/>
        <stp>BID</stp>
        <stp>.SPY150630P220</stp>
        <tr r="N369" s="1"/>
      </tp>
      <tp>
        <v>4.97</v>
        <stp/>
        <stp>BID</stp>
        <stp>.SPY150619C208</stp>
        <tr r="C315" s="1"/>
      </tp>
      <tp>
        <v>0.33</v>
        <stp/>
        <stp>BID</stp>
        <stp>.SPY150630C221</stp>
        <tr r="C370" s="1"/>
      </tp>
      <tp>
        <v>5.33</v>
        <stp/>
        <stp>BID</stp>
        <stp>.SPY150619P208</stp>
        <tr r="N315" s="1"/>
      </tp>
      <tp>
        <v>13.96</v>
        <stp/>
        <stp>BID</stp>
        <stp>.SPY150630P221</stp>
        <tr r="N370" s="1"/>
      </tp>
      <tp>
        <v>0.23</v>
        <stp/>
        <stp>BID</stp>
        <stp>.SPY150630C222</stp>
        <tr r="C371" s="1"/>
      </tp>
      <tp>
        <v>14.8</v>
        <stp/>
        <stp>BID</stp>
        <stp>.SPY150630P222</stp>
        <tr r="N371" s="1"/>
      </tp>
      <tp>
        <v>0.17</v>
        <stp/>
        <stp>BID</stp>
        <stp>.SPY150630C223</stp>
        <tr r="C372" s="1"/>
      </tp>
      <tp>
        <v>15.73</v>
        <stp/>
        <stp>BID</stp>
        <stp>.SPY150630P223</stp>
        <tr r="N372" s="1"/>
      </tp>
      <tp>
        <v>0.12</v>
        <stp/>
        <stp>BID</stp>
        <stp>.SPY150630C224</stp>
        <tr r="C373" s="1"/>
      </tp>
      <tp>
        <v>16.690000000000001</v>
        <stp/>
        <stp>BID</stp>
        <stp>.SPY150630P224</stp>
        <tr r="N373" s="1"/>
      </tp>
      <tp>
        <v>0.09</v>
        <stp/>
        <stp>BID</stp>
        <stp>.SPY150630C225</stp>
        <tr r="C374" s="1"/>
      </tp>
      <tp>
        <v>17.66</v>
        <stp/>
        <stp>BID</stp>
        <stp>.SPY150630P225</stp>
        <tr r="N374" s="1"/>
      </tp>
      <tp t="s">
        <v>N/A</v>
        <stp/>
        <stp>BID</stp>
        <stp>.SPY150630C226</stp>
        <tr r="C375" s="1"/>
      </tp>
      <tp t="s">
        <v>N/A</v>
        <stp/>
        <stp>BID</stp>
        <stp>.SPY150630P226</stp>
        <tr r="N375" s="1"/>
      </tp>
      <tp t="s">
        <v>N/A</v>
        <stp/>
        <stp>BID</stp>
        <stp>.SPY150630C227</stp>
        <tr r="C376" s="1"/>
      </tp>
      <tp t="s">
        <v>N/A</v>
        <stp/>
        <stp>BID</stp>
        <stp>.SPY150630P227</stp>
        <tr r="N376" s="1"/>
      </tp>
      <tp>
        <v>15.42</v>
        <stp/>
        <stp>ASK</stp>
        <stp>.SPY150501C193</stp>
        <tr r="A132" s="1"/>
      </tp>
      <tp>
        <v>0.2</v>
        <stp/>
        <stp>ASK</stp>
        <stp>.SPY150501P193</stp>
        <tr r="L132" s="1"/>
      </tp>
      <tp>
        <v>16.43</v>
        <stp/>
        <stp>ASK</stp>
        <stp>.SPY150501C192</stp>
        <tr r="A131" s="1"/>
      </tp>
      <tp>
        <v>0.17</v>
        <stp/>
        <stp>ASK</stp>
        <stp>.SPY150501P192</stp>
        <tr r="L131" s="1"/>
      </tp>
      <tp>
        <v>17.41</v>
        <stp/>
        <stp>ASK</stp>
        <stp>.SPY150501C191</stp>
        <tr r="A130" s="1"/>
      </tp>
      <tp>
        <v>11</v>
        <stp/>
        <stp>ASK</stp>
        <stp>.SPY150508C198</stp>
        <tr r="A179" s="1"/>
      </tp>
      <tp>
        <v>0.15</v>
        <stp/>
        <stp>ASK</stp>
        <stp>.SPY150501P191</stp>
        <tr r="L130" s="1"/>
      </tp>
      <tp>
        <v>0.77</v>
        <stp/>
        <stp>ASK</stp>
        <stp>.SPY150508P198</stp>
        <tr r="L179" s="1"/>
      </tp>
      <tp>
        <v>18.39</v>
        <stp/>
        <stp>ASK</stp>
        <stp>.SPY150501C190</stp>
        <tr r="A129" s="1"/>
      </tp>
      <tp>
        <v>10.08</v>
        <stp/>
        <stp>ASK</stp>
        <stp>.SPY150508C199</stp>
        <tr r="A180" s="1"/>
      </tp>
      <tp>
        <v>0.13</v>
        <stp/>
        <stp>ASK</stp>
        <stp>.SPY150501P190</stp>
        <tr r="L129" s="1"/>
      </tp>
      <tp>
        <v>0.89</v>
        <stp/>
        <stp>ASK</stp>
        <stp>.SPY150508P199</stp>
        <tr r="L180" s="1"/>
      </tp>
      <tp>
        <v>11.61</v>
        <stp/>
        <stp>ASK</stp>
        <stp>.SPY150501C197</stp>
        <tr r="A136" s="1"/>
      </tp>
      <tp>
        <v>0.41</v>
        <stp/>
        <stp>ASK</stp>
        <stp>.SPY150501P197</stp>
        <tr r="L136" s="1"/>
      </tp>
      <tp>
        <v>12.57</v>
        <stp/>
        <stp>ASK</stp>
        <stp>.SPY150501C196</stp>
        <tr r="A135" s="1"/>
      </tp>
      <tp>
        <v>0.34</v>
        <stp/>
        <stp>ASK</stp>
        <stp>.SPY150501P196</stp>
        <tr r="L135" s="1"/>
      </tp>
      <tp>
        <v>13.54</v>
        <stp/>
        <stp>ASK</stp>
        <stp>.SPY150501C195</stp>
        <tr r="A134" s="1"/>
      </tp>
      <tp>
        <v>0.28999999999999998</v>
        <stp/>
        <stp>ASK</stp>
        <stp>.SPY150501P195</stp>
        <tr r="L134" s="1"/>
      </tp>
      <tp>
        <v>14.45</v>
        <stp/>
        <stp>ASK</stp>
        <stp>.SPY150501C194</stp>
        <tr r="A133" s="1"/>
      </tp>
      <tp>
        <v>0.24</v>
        <stp/>
        <stp>ASK</stp>
        <stp>.SPY150501P194</stp>
        <tr r="L133" s="1"/>
      </tp>
      <tp>
        <v>16.57</v>
        <stp/>
        <stp>ASK</stp>
        <stp>.SPY150508C192</stp>
        <tr r="A173" s="1"/>
      </tp>
      <tp>
        <v>0.34</v>
        <stp/>
        <stp>ASK</stp>
        <stp>.SPY150508P192</stp>
        <tr r="L173" s="1"/>
      </tp>
      <tp>
        <v>15.64</v>
        <stp/>
        <stp>ASK</stp>
        <stp>.SPY150508C193</stp>
        <tr r="A174" s="1"/>
      </tp>
      <tp>
        <v>0.39</v>
        <stp/>
        <stp>ASK</stp>
        <stp>.SPY150508P193</stp>
        <tr r="L174" s="1"/>
      </tp>
      <tp>
        <v>9.76</v>
        <stp/>
        <stp>ASK</stp>
        <stp>.SPY150501C199</stp>
        <tr r="A138" s="1"/>
      </tp>
      <tp>
        <v>18.510000000000002</v>
        <stp/>
        <stp>ASK</stp>
        <stp>.SPY150508C190</stp>
        <tr r="A171" s="1"/>
      </tp>
      <tp>
        <v>0.56999999999999995</v>
        <stp/>
        <stp>ASK</stp>
        <stp>.SPY150501P199</stp>
        <tr r="L138" s="1"/>
      </tp>
      <tp>
        <v>0.27</v>
        <stp/>
        <stp>ASK</stp>
        <stp>.SPY150508P190</stp>
        <tr r="L171" s="1"/>
      </tp>
      <tp>
        <v>10.68</v>
        <stp/>
        <stp>ASK</stp>
        <stp>.SPY150501C198</stp>
        <tr r="A137" s="1"/>
      </tp>
      <tp>
        <v>17.53</v>
        <stp/>
        <stp>ASK</stp>
        <stp>.SPY150508C191</stp>
        <tr r="A172" s="1"/>
      </tp>
      <tp>
        <v>0.48</v>
        <stp/>
        <stp>ASK</stp>
        <stp>.SPY150501P198</stp>
        <tr r="L137" s="1"/>
      </tp>
      <tp>
        <v>0.3</v>
        <stp/>
        <stp>ASK</stp>
        <stp>.SPY150508P191</stp>
        <tr r="L172" s="1"/>
      </tp>
      <tp>
        <v>12.8</v>
        <stp/>
        <stp>ASK</stp>
        <stp>.SPY150508C196</stp>
        <tr r="A177" s="1"/>
      </tp>
      <tp>
        <v>0.57999999999999996</v>
        <stp/>
        <stp>ASK</stp>
        <stp>.SPY150508P196</stp>
        <tr r="L177" s="1"/>
      </tp>
      <tp>
        <v>11.92</v>
        <stp/>
        <stp>ASK</stp>
        <stp>.SPY150508C197</stp>
        <tr r="A178" s="1"/>
      </tp>
      <tp>
        <v>0.67</v>
        <stp/>
        <stp>ASK</stp>
        <stp>.SPY150508P197</stp>
        <tr r="L178" s="1"/>
      </tp>
      <tp>
        <v>14.67</v>
        <stp/>
        <stp>ASK</stp>
        <stp>.SPY150508C194</stp>
        <tr r="A175" s="1"/>
      </tp>
      <tp>
        <v>0.45</v>
        <stp/>
        <stp>ASK</stp>
        <stp>.SPY150508P194</stp>
        <tr r="L175" s="1"/>
      </tp>
      <tp>
        <v>13.74</v>
        <stp/>
        <stp>ASK</stp>
        <stp>.SPY150508C195</stp>
        <tr r="A176" s="1"/>
      </tp>
      <tp>
        <v>0.52</v>
        <stp/>
        <stp>ASK</stp>
        <stp>.SPY150508P195</stp>
        <tr r="L176" s="1"/>
      </tp>
      <tp>
        <v>12.14</v>
        <stp/>
        <stp>ASK</stp>
        <stp>.SPY150515C197</stp>
        <tr r="A220" s="1"/>
      </tp>
      <tp>
        <v>0.95</v>
        <stp/>
        <stp>ASK</stp>
        <stp>.SPY150515P197</stp>
        <tr r="L220" s="1"/>
      </tp>
      <tp>
        <v>13.05</v>
        <stp/>
        <stp>ASK</stp>
        <stp>.SPY150515C196</stp>
        <tr r="A219" s="1"/>
      </tp>
      <tp>
        <v>0.84</v>
        <stp/>
        <stp>ASK</stp>
        <stp>.SPY150515P196</stp>
        <tr r="L219" s="1"/>
      </tp>
      <tp>
        <v>13.93</v>
        <stp/>
        <stp>ASK</stp>
        <stp>.SPY150515C195</stp>
        <tr r="A218" s="1"/>
      </tp>
      <tp>
        <v>0.76</v>
        <stp/>
        <stp>ASK</stp>
        <stp>.SPY150515P195</stp>
        <tr r="L218" s="1"/>
      </tp>
      <tp>
        <v>14.87</v>
        <stp/>
        <stp>ASK</stp>
        <stp>.SPY150515C194</stp>
        <tr r="A217" s="1"/>
      </tp>
      <tp>
        <v>0.67</v>
        <stp/>
        <stp>ASK</stp>
        <stp>.SPY150515P194</stp>
        <tr r="L217" s="1"/>
      </tp>
      <tp>
        <v>15.79</v>
        <stp/>
        <stp>ASK</stp>
        <stp>.SPY150515C193</stp>
        <tr r="A216" s="1"/>
      </tp>
      <tp>
        <v>0.6</v>
        <stp/>
        <stp>ASK</stp>
        <stp>.SPY150515P193</stp>
        <tr r="L216" s="1"/>
      </tp>
      <tp>
        <v>16.79</v>
        <stp/>
        <stp>ASK</stp>
        <stp>.SPY150515C192</stp>
        <tr r="A215" s="1"/>
      </tp>
      <tp>
        <v>0.54</v>
        <stp/>
        <stp>ASK</stp>
        <stp>.SPY150515P192</stp>
        <tr r="L215" s="1"/>
      </tp>
      <tp>
        <v>17.68</v>
        <stp/>
        <stp>ASK</stp>
        <stp>.SPY150515C191</stp>
        <tr r="A214" s="1"/>
      </tp>
      <tp>
        <v>0.48</v>
        <stp/>
        <stp>ASK</stp>
        <stp>.SPY150515P191</stp>
        <tr r="L214" s="1"/>
      </tp>
      <tp>
        <v>18.64</v>
        <stp/>
        <stp>ASK</stp>
        <stp>.SPY150515C190</stp>
        <tr r="A213" s="1"/>
      </tp>
      <tp>
        <v>0.43</v>
        <stp/>
        <stp>ASK</stp>
        <stp>.SPY150515P190</stp>
        <tr r="L213" s="1"/>
      </tp>
      <tp>
        <v>10.39</v>
        <stp/>
        <stp>ASK</stp>
        <stp>.SPY150515C199</stp>
        <tr r="A222" s="1"/>
      </tp>
      <tp>
        <v>1.19</v>
        <stp/>
        <stp>ASK</stp>
        <stp>.SPY150515P199</stp>
        <tr r="L222" s="1"/>
      </tp>
      <tp>
        <v>11.22</v>
        <stp/>
        <stp>ASK</stp>
        <stp>.SPY150515C198</stp>
        <tr r="A221" s="1"/>
      </tp>
      <tp>
        <v>1.06</v>
        <stp/>
        <stp>ASK</stp>
        <stp>.SPY150515P198</stp>
        <tr r="L221" s="1"/>
      </tp>
      <tp>
        <v>11.35</v>
        <stp/>
        <stp>BID</stp>
        <stp>.SPY150522C198</stp>
        <tr r="C263" s="1"/>
      </tp>
      <tp>
        <v>1.29</v>
        <stp/>
        <stp>BID</stp>
        <stp>.SPY150522P198</stp>
        <tr r="N263" s="1"/>
      </tp>
      <tp>
        <v>10.5</v>
        <stp/>
        <stp>BID</stp>
        <stp>.SPY150522C199</stp>
        <tr r="C264" s="1"/>
      </tp>
      <tp>
        <v>1.45</v>
        <stp/>
        <stp>BID</stp>
        <stp>.SPY150522P199</stp>
        <tr r="N264" s="1"/>
      </tp>
      <tp t="s">
        <v>N/A</v>
        <stp/>
        <stp>BID</stp>
        <stp>.SPY150522C192</stp>
        <tr r="C257" s="1"/>
      </tp>
      <tp t="s">
        <v>N/A</v>
        <stp/>
        <stp>BID</stp>
        <stp>.SPY150522P192</stp>
        <tr r="N257" s="1"/>
      </tp>
      <tp t="s">
        <v>N/A</v>
        <stp/>
        <stp>BID</stp>
        <stp>.SPY150522C193</stp>
        <tr r="C258" s="1"/>
      </tp>
      <tp t="s">
        <v>N/A</v>
        <stp/>
        <stp>BID</stp>
        <stp>.SPY150522P193</stp>
        <tr r="N258" s="1"/>
      </tp>
      <tp>
        <v>18.57</v>
        <stp/>
        <stp>BID</stp>
        <stp>.SPY150522C190</stp>
        <tr r="C255" s="1"/>
      </tp>
      <tp>
        <v>0.55000000000000004</v>
        <stp/>
        <stp>BID</stp>
        <stp>.SPY150522P190</stp>
        <tr r="N255" s="1"/>
      </tp>
      <tp t="s">
        <v>N/A</v>
        <stp/>
        <stp>BID</stp>
        <stp>.SPY150522C191</stp>
        <tr r="C256" s="1"/>
      </tp>
      <tp t="s">
        <v>N/A</v>
        <stp/>
        <stp>BID</stp>
        <stp>.SPY150522P191</stp>
        <tr r="N256" s="1"/>
      </tp>
      <tp>
        <v>13.09</v>
        <stp/>
        <stp>BID</stp>
        <stp>.SPY150522C196</stp>
        <tr r="C261" s="1"/>
      </tp>
      <tp>
        <v>1.04</v>
        <stp/>
        <stp>BID</stp>
        <stp>.SPY150522P196</stp>
        <tr r="N261" s="1"/>
      </tp>
      <tp>
        <v>12.21</v>
        <stp/>
        <stp>BID</stp>
        <stp>.SPY150522C197</stp>
        <tr r="C262" s="1"/>
      </tp>
      <tp>
        <v>1.1599999999999999</v>
        <stp/>
        <stp>BID</stp>
        <stp>.SPY150522P197</stp>
        <tr r="N262" s="1"/>
      </tp>
      <tp>
        <v>14.88</v>
        <stp/>
        <stp>BID</stp>
        <stp>.SPY150522C194</stp>
        <tr r="C259" s="1"/>
      </tp>
      <tp>
        <v>0.83</v>
        <stp/>
        <stp>BID</stp>
        <stp>.SPY150522P194</stp>
        <tr r="N259" s="1"/>
      </tp>
      <tp>
        <v>13.98</v>
        <stp/>
        <stp>BID</stp>
        <stp>.SPY150522C195</stp>
        <tr r="C260" s="1"/>
      </tp>
      <tp>
        <v>0.93</v>
        <stp/>
        <stp>BID</stp>
        <stp>.SPY150522P195</stp>
        <tr r="N260" s="1"/>
      </tp>
      <tp>
        <v>18.87</v>
        <stp/>
        <stp>ASK</stp>
        <stp>.SPY150522C190</stp>
        <tr r="A255" s="1"/>
      </tp>
      <tp>
        <v>0.6</v>
        <stp/>
        <stp>ASK</stp>
        <stp>.SPY150522P190</stp>
        <tr r="L255" s="1"/>
      </tp>
      <tp t="s">
        <v>N/A</v>
        <stp/>
        <stp>ASK</stp>
        <stp>.SPY150522C191</stp>
        <tr r="A256" s="1"/>
      </tp>
      <tp t="s">
        <v>N/A</v>
        <stp/>
        <stp>ASK</stp>
        <stp>.SPY150522P191</stp>
        <tr r="L256" s="1"/>
      </tp>
      <tp t="s">
        <v>N/A</v>
        <stp/>
        <stp>ASK</stp>
        <stp>.SPY150522C192</stp>
        <tr r="A257" s="1"/>
      </tp>
      <tp t="s">
        <v>N/A</v>
        <stp/>
        <stp>ASK</stp>
        <stp>.SPY150522P192</stp>
        <tr r="L257" s="1"/>
      </tp>
      <tp t="s">
        <v>N/A</v>
        <stp/>
        <stp>ASK</stp>
        <stp>.SPY150522C193</stp>
        <tr r="A258" s="1"/>
      </tp>
      <tp t="s">
        <v>N/A</v>
        <stp/>
        <stp>ASK</stp>
        <stp>.SPY150522P193</stp>
        <tr r="L258" s="1"/>
      </tp>
      <tp>
        <v>15.15</v>
        <stp/>
        <stp>ASK</stp>
        <stp>.SPY150522C194</stp>
        <tr r="A259" s="1"/>
      </tp>
      <tp>
        <v>0.9</v>
        <stp/>
        <stp>ASK</stp>
        <stp>.SPY150522P194</stp>
        <tr r="L259" s="1"/>
      </tp>
      <tp>
        <v>14.25</v>
        <stp/>
        <stp>ASK</stp>
        <stp>.SPY150522C195</stp>
        <tr r="A260" s="1"/>
      </tp>
      <tp>
        <v>1</v>
        <stp/>
        <stp>ASK</stp>
        <stp>.SPY150522P195</stp>
        <tr r="L260" s="1"/>
      </tp>
      <tp>
        <v>13.37</v>
        <stp/>
        <stp>ASK</stp>
        <stp>.SPY150522C196</stp>
        <tr r="A261" s="1"/>
      </tp>
      <tp>
        <v>1.1100000000000001</v>
        <stp/>
        <stp>ASK</stp>
        <stp>.SPY150522P196</stp>
        <tr r="L261" s="1"/>
      </tp>
      <tp>
        <v>12.49</v>
        <stp/>
        <stp>ASK</stp>
        <stp>.SPY150522C197</stp>
        <tr r="A262" s="1"/>
      </tp>
      <tp>
        <v>1.24</v>
        <stp/>
        <stp>ASK</stp>
        <stp>.SPY150522P197</stp>
        <tr r="L262" s="1"/>
      </tp>
      <tp>
        <v>11.59</v>
        <stp/>
        <stp>ASK</stp>
        <stp>.SPY150522C198</stp>
        <tr r="A263" s="1"/>
      </tp>
      <tp>
        <v>1.36</v>
        <stp/>
        <stp>ASK</stp>
        <stp>.SPY150522P198</stp>
        <tr r="L263" s="1"/>
      </tp>
      <tp>
        <v>10.75</v>
        <stp/>
        <stp>ASK</stp>
        <stp>.SPY150522C199</stp>
        <tr r="A264" s="1"/>
      </tp>
      <tp>
        <v>1.52</v>
        <stp/>
        <stp>ASK</stp>
        <stp>.SPY150522P199</stp>
        <tr r="L264" s="1"/>
      </tp>
      <tp>
        <v>10.19</v>
        <stp/>
        <stp>BID</stp>
        <stp>.SPY150515C199</stp>
        <tr r="C222" s="1"/>
      </tp>
      <tp>
        <v>1.1599999999999999</v>
        <stp/>
        <stp>BID</stp>
        <stp>.SPY150515P199</stp>
        <tr r="N222" s="1"/>
      </tp>
      <tp>
        <v>11.05</v>
        <stp/>
        <stp>BID</stp>
        <stp>.SPY150515C198</stp>
        <tr r="C221" s="1"/>
      </tp>
      <tp>
        <v>1.03</v>
        <stp/>
        <stp>BID</stp>
        <stp>.SPY150515P198</stp>
        <tr r="N221" s="1"/>
      </tp>
      <tp>
        <v>13.73</v>
        <stp/>
        <stp>BID</stp>
        <stp>.SPY150515C195</stp>
        <tr r="C218" s="1"/>
      </tp>
      <tp>
        <v>0.73</v>
        <stp/>
        <stp>BID</stp>
        <stp>.SPY150515P195</stp>
        <tr r="N218" s="1"/>
      </tp>
      <tp>
        <v>14.65</v>
        <stp/>
        <stp>BID</stp>
        <stp>.SPY150515C194</stp>
        <tr r="C217" s="1"/>
      </tp>
      <tp>
        <v>0.65</v>
        <stp/>
        <stp>BID</stp>
        <stp>.SPY150515P194</stp>
        <tr r="N217" s="1"/>
      </tp>
      <tp>
        <v>11.94</v>
        <stp/>
        <stp>BID</stp>
        <stp>.SPY150515C197</stp>
        <tr r="C220" s="1"/>
      </tp>
      <tp>
        <v>0.92</v>
        <stp/>
        <stp>BID</stp>
        <stp>.SPY150515P197</stp>
        <tr r="N220" s="1"/>
      </tp>
      <tp>
        <v>12.83</v>
        <stp/>
        <stp>BID</stp>
        <stp>.SPY150515C196</stp>
        <tr r="C219" s="1"/>
      </tp>
      <tp>
        <v>0.81</v>
        <stp/>
        <stp>BID</stp>
        <stp>.SPY150515P196</stp>
        <tr r="N219" s="1"/>
      </tp>
      <tp>
        <v>17.45</v>
        <stp/>
        <stp>BID</stp>
        <stp>.SPY150515C191</stp>
        <tr r="C214" s="1"/>
      </tp>
      <tp>
        <v>0.46</v>
        <stp/>
        <stp>BID</stp>
        <stp>.SPY150515P191</stp>
        <tr r="N214" s="1"/>
      </tp>
      <tp>
        <v>18.399999999999999</v>
        <stp/>
        <stp>BID</stp>
        <stp>.SPY150515C190</stp>
        <tr r="C213" s="1"/>
      </tp>
      <tp>
        <v>0.41</v>
        <stp/>
        <stp>BID</stp>
        <stp>.SPY150515P190</stp>
        <tr r="N213" s="1"/>
      </tp>
      <tp>
        <v>15.58</v>
        <stp/>
        <stp>BID</stp>
        <stp>.SPY150515C193</stp>
        <tr r="C216" s="1"/>
      </tp>
      <tp>
        <v>0.57999999999999996</v>
        <stp/>
        <stp>BID</stp>
        <stp>.SPY150515P193</stp>
        <tr r="N216" s="1"/>
      </tp>
      <tp>
        <v>16.510000000000002</v>
        <stp/>
        <stp>BID</stp>
        <stp>.SPY150515C192</stp>
        <tr r="C215" s="1"/>
      </tp>
      <tp>
        <v>0.51</v>
        <stp/>
        <stp>BID</stp>
        <stp>.SPY150515P192</stp>
        <tr r="N215" s="1"/>
      </tp>
      <tp>
        <v>9.5399999999999991</v>
        <stp/>
        <stp>BID</stp>
        <stp>.SPY150501C199</stp>
        <tr r="C138" s="1"/>
      </tp>
      <tp>
        <v>18.23</v>
        <stp/>
        <stp>BID</stp>
        <stp>.SPY150508C190</stp>
        <tr r="C171" s="1"/>
      </tp>
      <tp>
        <v>0.54</v>
        <stp/>
        <stp>BID</stp>
        <stp>.SPY150501P199</stp>
        <tr r="N138" s="1"/>
      </tp>
      <tp>
        <v>0.24</v>
        <stp/>
        <stp>BID</stp>
        <stp>.SPY150508P190</stp>
        <tr r="N171" s="1"/>
      </tp>
      <tp>
        <v>10.44</v>
        <stp/>
        <stp>BID</stp>
        <stp>.SPY150501C198</stp>
        <tr r="C137" s="1"/>
      </tp>
      <tp>
        <v>17.260000000000002</v>
        <stp/>
        <stp>BID</stp>
        <stp>.SPY150508C191</stp>
        <tr r="C172" s="1"/>
      </tp>
      <tp>
        <v>0.45</v>
        <stp/>
        <stp>BID</stp>
        <stp>.SPY150501P198</stp>
        <tr r="N137" s="1"/>
      </tp>
      <tp>
        <v>0.28000000000000003</v>
        <stp/>
        <stp>BID</stp>
        <stp>.SPY150508P191</stp>
        <tr r="N172" s="1"/>
      </tp>
      <tp>
        <v>16.3</v>
        <stp/>
        <stp>BID</stp>
        <stp>.SPY150508C192</stp>
        <tr r="C173" s="1"/>
      </tp>
      <tp>
        <v>0.32</v>
        <stp/>
        <stp>BID</stp>
        <stp>.SPY150508P192</stp>
        <tr r="N173" s="1"/>
      </tp>
      <tp>
        <v>15.35</v>
        <stp/>
        <stp>BID</stp>
        <stp>.SPY150508C193</stp>
        <tr r="C174" s="1"/>
      </tp>
      <tp>
        <v>0.37</v>
        <stp/>
        <stp>BID</stp>
        <stp>.SPY150508P193</stp>
        <tr r="N174" s="1"/>
      </tp>
      <tp>
        <v>14.41</v>
        <stp/>
        <stp>BID</stp>
        <stp>.SPY150508C194</stp>
        <tr r="C175" s="1"/>
      </tp>
      <tp>
        <v>0.42</v>
        <stp/>
        <stp>BID</stp>
        <stp>.SPY150508P194</stp>
        <tr r="N175" s="1"/>
      </tp>
      <tp>
        <v>13.48</v>
        <stp/>
        <stp>BID</stp>
        <stp>.SPY150508C195</stp>
        <tr r="C176" s="1"/>
      </tp>
      <tp>
        <v>0.48</v>
        <stp/>
        <stp>BID</stp>
        <stp>.SPY150508P195</stp>
        <tr r="N176" s="1"/>
      </tp>
      <tp>
        <v>12.55</v>
        <stp/>
        <stp>BID</stp>
        <stp>.SPY150508C196</stp>
        <tr r="C177" s="1"/>
      </tp>
      <tp>
        <v>0.55000000000000004</v>
        <stp/>
        <stp>BID</stp>
        <stp>.SPY150508P196</stp>
        <tr r="N177" s="1"/>
      </tp>
      <tp>
        <v>11.65</v>
        <stp/>
        <stp>BID</stp>
        <stp>.SPY150508C197</stp>
        <tr r="C178" s="1"/>
      </tp>
      <tp>
        <v>0.64</v>
        <stp/>
        <stp>BID</stp>
        <stp>.SPY150508P197</stp>
        <tr r="N178" s="1"/>
      </tp>
      <tp>
        <v>17.12</v>
        <stp/>
        <stp>BID</stp>
        <stp>.SPY150501C191</stp>
        <tr r="C130" s="1"/>
      </tp>
      <tp>
        <v>10.75</v>
        <stp/>
        <stp>BID</stp>
        <stp>.SPY150508C198</stp>
        <tr r="C179" s="1"/>
      </tp>
      <tp>
        <v>0.13</v>
        <stp/>
        <stp>BID</stp>
        <stp>.SPY150501P191</stp>
        <tr r="N130" s="1"/>
      </tp>
      <tp>
        <v>0.73</v>
        <stp/>
        <stp>BID</stp>
        <stp>.SPY150508P198</stp>
        <tr r="N179" s="1"/>
      </tp>
      <tp>
        <v>18.100000000000001</v>
        <stp/>
        <stp>BID</stp>
        <stp>.SPY150501C190</stp>
        <tr r="C129" s="1"/>
      </tp>
      <tp>
        <v>9.8699999999999992</v>
        <stp/>
        <stp>BID</stp>
        <stp>.SPY150508C199</stp>
        <tr r="C180" s="1"/>
      </tp>
      <tp>
        <v>0.11</v>
        <stp/>
        <stp>BID</stp>
        <stp>.SPY150501P190</stp>
        <tr r="N129" s="1"/>
      </tp>
      <tp>
        <v>0.84</v>
        <stp/>
        <stp>BID</stp>
        <stp>.SPY150508P199</stp>
        <tr r="N180" s="1"/>
      </tp>
      <tp>
        <v>15.17</v>
        <stp/>
        <stp>BID</stp>
        <stp>.SPY150501C193</stp>
        <tr r="C132" s="1"/>
      </tp>
      <tp>
        <v>0.19</v>
        <stp/>
        <stp>BID</stp>
        <stp>.SPY150501P193</stp>
        <tr r="N132" s="1"/>
      </tp>
      <tp>
        <v>16.14</v>
        <stp/>
        <stp>BID</stp>
        <stp>.SPY150501C192</stp>
        <tr r="C131" s="1"/>
      </tp>
      <tp>
        <v>0.16</v>
        <stp/>
        <stp>BID</stp>
        <stp>.SPY150501P192</stp>
        <tr r="N131" s="1"/>
      </tp>
      <tp>
        <v>13.25</v>
        <stp/>
        <stp>BID</stp>
        <stp>.SPY150501C195</stp>
        <tr r="C134" s="1"/>
      </tp>
      <tp>
        <v>0.27</v>
        <stp/>
        <stp>BID</stp>
        <stp>.SPY150501P195</stp>
        <tr r="N134" s="1"/>
      </tp>
      <tp>
        <v>14.2</v>
        <stp/>
        <stp>BID</stp>
        <stp>.SPY150501C194</stp>
        <tr r="C133" s="1"/>
      </tp>
      <tp>
        <v>0.22</v>
        <stp/>
        <stp>BID</stp>
        <stp>.SPY150501P194</stp>
        <tr r="N133" s="1"/>
      </tp>
      <tp>
        <v>11.37</v>
        <stp/>
        <stp>BID</stp>
        <stp>.SPY150501C197</stp>
        <tr r="C136" s="1"/>
      </tp>
      <tp>
        <v>0.38</v>
        <stp/>
        <stp>BID</stp>
        <stp>.SPY150501P197</stp>
        <tr r="N136" s="1"/>
      </tp>
      <tp>
        <v>12.3</v>
        <stp/>
        <stp>BID</stp>
        <stp>.SPY150501C196</stp>
        <tr r="C135" s="1"/>
      </tp>
      <tp>
        <v>0.32</v>
        <stp/>
        <stp>BID</stp>
        <stp>.SPY150501P196</stp>
        <tr r="N135" s="1"/>
      </tp>
      <tp>
        <v>6.0699999999999997E-2</v>
        <stp/>
        <stp>RHO</stp>
        <stp>.SPY150630C219</stp>
        <tr r="K368" s="1"/>
      </tp>
      <tp>
        <v>-0.42910999999999999</v>
        <stp/>
        <stp>RHO</stp>
        <stp>.SPY150630P219</stp>
        <tr r="V368" s="1"/>
      </tp>
      <tp>
        <v>7.4469999999999995E-2</v>
        <stp/>
        <stp>RHO</stp>
        <stp>.SPY150630C218</stp>
        <tr r="K367" s="1"/>
      </tp>
      <tp>
        <v>-0.41535</v>
        <stp/>
        <stp>RHO</stp>
        <stp>.SPY150630P218</stp>
        <tr r="V367" s="1"/>
      </tp>
      <tp>
        <v>0.17671999999999999</v>
        <stp/>
        <stp>RHO</stp>
        <stp>.SPY150630C211</stp>
        <tr r="K360" s="1"/>
      </tp>
      <tp>
        <v>-0.29796</v>
        <stp/>
        <stp>RHO</stp>
        <stp>.SPY150630P211</stp>
        <tr r="V360" s="1"/>
      </tp>
      <tp>
        <v>0.18911</v>
        <stp/>
        <stp>RHO</stp>
        <stp>.SPY150630C210</stp>
        <tr r="K359" s="1"/>
      </tp>
      <tp>
        <v>-0.28175</v>
        <stp/>
        <stp>RHO</stp>
        <stp>.SPY150630P210</stp>
        <tr r="V359" s="1"/>
      </tp>
      <tp>
        <v>0.14928</v>
        <stp/>
        <stp>RHO</stp>
        <stp>.SPY150630C213</stp>
        <tr r="K362" s="1"/>
      </tp>
      <tp>
        <v>-0.33138000000000001</v>
        <stp/>
        <stp>RHO</stp>
        <stp>.SPY150630P213</stp>
        <tr r="V362" s="1"/>
      </tp>
      <tp>
        <v>0.16345999999999999</v>
        <stp/>
        <stp>RHO</stp>
        <stp>.SPY150630C212</stp>
        <tr r="K361" s="1"/>
      </tp>
      <tp>
        <v>-0.3145</v>
        <stp/>
        <stp>RHO</stp>
        <stp>.SPY150630P212</stp>
        <tr r="V361" s="1"/>
      </tp>
      <tp>
        <v>0.11969</v>
        <stp/>
        <stp>RHO</stp>
        <stp>.SPY150630C215</stp>
        <tr r="K364" s="1"/>
      </tp>
      <tp>
        <v>-0.36523</v>
        <stp/>
        <stp>RHO</stp>
        <stp>.SPY150630P215</stp>
        <tr r="V364" s="1"/>
      </tp>
      <tp>
        <v>0.13469999999999999</v>
        <stp/>
        <stp>RHO</stp>
        <stp>.SPY150630C214</stp>
        <tr r="K363" s="1"/>
      </tp>
      <tp>
        <v>-0.34843000000000002</v>
        <stp/>
        <stp>RHO</stp>
        <stp>.SPY150630P214</stp>
        <tr r="V363" s="1"/>
      </tp>
      <tp>
        <v>8.9130000000000001E-2</v>
        <stp/>
        <stp>RHO</stp>
        <stp>.SPY150630C217</stp>
        <tr r="K366" s="1"/>
      </tp>
      <tp>
        <v>-0.39784999999999998</v>
        <stp/>
        <stp>RHO</stp>
        <stp>.SPY150630P217</stp>
        <tr r="V366" s="1"/>
      </tp>
      <tp>
        <v>0.10444000000000001</v>
        <stp/>
        <stp>RHO</stp>
        <stp>.SPY150630C216</stp>
        <tr r="K365" s="1"/>
      </tp>
      <tp>
        <v>-0.38200000000000001</v>
        <stp/>
        <stp>RHO</stp>
        <stp>.SPY150630P216</stp>
        <tr r="V365" s="1"/>
      </tp>
      <tp>
        <v>3.6389999999999999E-2</v>
        <stp/>
        <stp>RHO</stp>
        <stp>.SPY150619C220</stp>
        <tr r="K327" s="1"/>
      </tp>
      <tp>
        <v>0.20052</v>
        <stp/>
        <stp>RHO</stp>
        <stp>.SPY150630C209</stp>
        <tr r="K358" s="1"/>
      </tp>
      <tp>
        <v>-0.38501999999999997</v>
        <stp/>
        <stp>RHO</stp>
        <stp>.SPY150619P220</stp>
        <tr r="V327" s="1"/>
      </tp>
      <tp>
        <v>-0.26623000000000002</v>
        <stp/>
        <stp>RHO</stp>
        <stp>.SPY150630P209</stp>
        <tr r="V358" s="1"/>
      </tp>
      <tp>
        <v>2.8219999999999999E-2</v>
        <stp/>
        <stp>RHO</stp>
        <stp>.SPY150619C221</stp>
        <tr r="K328" s="1"/>
      </tp>
      <tp>
        <v>0.21093999999999999</v>
        <stp/>
        <stp>RHO</stp>
        <stp>.SPY150630C208</stp>
        <tr r="K357" s="1"/>
      </tp>
      <tp>
        <v>-0.39277000000000001</v>
        <stp/>
        <stp>RHO</stp>
        <stp>.SPY150619P221</stp>
        <tr r="V328" s="1"/>
      </tp>
      <tp>
        <v>-0.25120999999999999</v>
        <stp/>
        <stp>RHO</stp>
        <stp>.SPY150630P208</stp>
        <tr r="V357" s="1"/>
      </tp>
      <tp>
        <v>2.2280000000000001E-2</v>
        <stp/>
        <stp>RHO</stp>
        <stp>.SPY150619C222</stp>
        <tr r="K329" s="1"/>
      </tp>
      <tp>
        <v>-0.39939999999999998</v>
        <stp/>
        <stp>RHO</stp>
        <stp>.SPY150619P222</stp>
        <tr r="V329" s="1"/>
      </tp>
      <tp>
        <v>1.7399999999999999E-2</v>
        <stp/>
        <stp>RHO</stp>
        <stp>.SPY150619C223</stp>
        <tr r="K330" s="1"/>
      </tp>
      <tp>
        <v>-0.40497</v>
        <stp/>
        <stp>RHO</stp>
        <stp>.SPY150619P223</stp>
        <tr r="V330" s="1"/>
      </tp>
      <tp>
        <v>1.367E-2</v>
        <stp/>
        <stp>RHO</stp>
        <stp>.SPY150619C224</stp>
        <tr r="K331" s="1"/>
      </tp>
      <tp>
        <v>-0.40977000000000002</v>
        <stp/>
        <stp>RHO</stp>
        <stp>.SPY150619P224</stp>
        <tr r="V331" s="1"/>
      </tp>
      <tp>
        <v>1.1339999999999999E-2</v>
        <stp/>
        <stp>RHO</stp>
        <stp>.SPY150619C225</stp>
        <tr r="K332" s="1"/>
      </tp>
      <tp>
        <v>-0.41376000000000002</v>
        <stp/>
        <stp>RHO</stp>
        <stp>.SPY150619P225</stp>
        <tr r="V332" s="1"/>
      </tp>
      <tp t="s">
        <v>N/A</v>
        <stp/>
        <stp>RHO</stp>
        <stp>.SPY150619C226</stp>
        <tr r="K333" s="1"/>
      </tp>
      <tp t="s">
        <v>N/A</v>
        <stp/>
        <stp>RHO</stp>
        <stp>.SPY150619P226</stp>
        <tr r="V333" s="1"/>
      </tp>
      <tp t="s">
        <v>N/A</v>
        <stp/>
        <stp>RHO</stp>
        <stp>.SPY150619C227</stp>
        <tr r="K334" s="1"/>
      </tp>
      <tp t="s">
        <v>N/A</v>
        <stp/>
        <stp>RHO</stp>
        <stp>.SPY150619P227</stp>
        <tr r="V334" s="1"/>
      </tp>
      <tp t="s">
        <v>N/A</v>
        <stp/>
        <stp>RHO</stp>
        <stp>.SPY150619C228</stp>
        <tr r="K335" s="1"/>
      </tp>
      <tp>
        <v>0.25596000000000002</v>
        <stp/>
        <stp>RHO</stp>
        <stp>.SPY150630C201</stp>
        <tr r="K350" s="1"/>
      </tp>
      <tp t="s">
        <v>N/A</v>
        <stp/>
        <stp>RHO</stp>
        <stp>.SPY150619P228</stp>
        <tr r="V335" s="1"/>
      </tp>
      <tp>
        <v>-0.16378000000000001</v>
        <stp/>
        <stp>RHO</stp>
        <stp>.SPY150630P201</stp>
        <tr r="V350" s="1"/>
      </tp>
      <tp t="s">
        <v>N/A</v>
        <stp/>
        <stp>RHO</stp>
        <stp>.SPY150619C229</stp>
        <tr r="K336" s="1"/>
      </tp>
      <tp>
        <v>0.25863999999999998</v>
        <stp/>
        <stp>RHO</stp>
        <stp>.SPY150630C200</stp>
        <tr r="K349" s="1"/>
      </tp>
      <tp t="s">
        <v>N/A</v>
        <stp/>
        <stp>RHO</stp>
        <stp>.SPY150619P229</stp>
        <tr r="V336" s="1"/>
      </tp>
      <tp>
        <v>-0.15365000000000001</v>
        <stp/>
        <stp>RHO</stp>
        <stp>.SPY150630P200</stp>
        <tr r="V349" s="1"/>
      </tp>
      <tp>
        <v>0.24792</v>
        <stp/>
        <stp>RHO</stp>
        <stp>.SPY150630C203</stp>
        <tr r="K352" s="1"/>
      </tp>
      <tp>
        <v>-0.18548000000000001</v>
        <stp/>
        <stp>RHO</stp>
        <stp>.SPY150630P203</stp>
        <tr r="V352" s="1"/>
      </tp>
      <tp>
        <v>0.25236999999999998</v>
        <stp/>
        <stp>RHO</stp>
        <stp>.SPY150630C202</stp>
        <tr r="K351" s="1"/>
      </tp>
      <tp>
        <v>-0.17433999999999999</v>
        <stp/>
        <stp>RHO</stp>
        <stp>.SPY150630P202</stp>
        <tr r="V351" s="1"/>
      </tp>
      <tp>
        <v>0.23607</v>
        <stp/>
        <stp>RHO</stp>
        <stp>.SPY150630C205</stp>
        <tr r="K354" s="1"/>
      </tp>
      <tp>
        <v>-0.20984</v>
        <stp/>
        <stp>RHO</stp>
        <stp>.SPY150630P205</stp>
        <tr r="V354" s="1"/>
      </tp>
      <tp>
        <v>0.24243999999999999</v>
        <stp/>
        <stp>RHO</stp>
        <stp>.SPY150630C204</stp>
        <tr r="K353" s="1"/>
      </tp>
      <tp>
        <v>-0.19739999999999999</v>
        <stp/>
        <stp>RHO</stp>
        <stp>.SPY150630P204</stp>
        <tr r="V353" s="1"/>
      </tp>
      <tp>
        <v>0.22037000000000001</v>
        <stp/>
        <stp>RHO</stp>
        <stp>.SPY150630C207</stp>
        <tr r="K356" s="1"/>
      </tp>
      <tp>
        <v>-0.23674999999999999</v>
        <stp/>
        <stp>RHO</stp>
        <stp>.SPY150630P207</stp>
        <tr r="V356" s="1"/>
      </tp>
      <tp>
        <v>0.22872999999999999</v>
        <stp/>
        <stp>RHO</stp>
        <stp>.SPY150630C206</stp>
        <tr r="K355" s="1"/>
      </tp>
      <tp>
        <v>-0.22297</v>
        <stp/>
        <stp>RHO</stp>
        <stp>.SPY150630P206</stp>
        <tr r="V355" s="1"/>
      </tp>
      <tp>
        <v>0.16436000000000001</v>
        <stp/>
        <stp>RHO</stp>
        <stp>.SPY150619C210</stp>
        <tr r="K317" s="1"/>
      </tp>
      <tp>
        <v>-0.24568000000000001</v>
        <stp/>
        <stp>RHO</stp>
        <stp>.SPY150619P210</stp>
        <tr r="V317" s="1"/>
      </tp>
      <tp>
        <v>0.15257999999999999</v>
        <stp/>
        <stp>RHO</stp>
        <stp>.SPY150619C211</stp>
        <tr r="K318" s="1"/>
      </tp>
      <tp>
        <v>-0.26051000000000002</v>
        <stp/>
        <stp>RHO</stp>
        <stp>.SPY150619P211</stp>
        <tr r="V318" s="1"/>
      </tp>
      <tp>
        <v>0.13980000000000001</v>
        <stp/>
        <stp>RHO</stp>
        <stp>.SPY150619C212</stp>
        <tr r="K319" s="1"/>
      </tp>
      <tp>
        <v>-0.27599000000000001</v>
        <stp/>
        <stp>RHO</stp>
        <stp>.SPY150619P212</stp>
        <tr r="V319" s="1"/>
      </tp>
      <tp>
        <v>0.12636</v>
        <stp/>
        <stp>RHO</stp>
        <stp>.SPY150619C213</stp>
        <tr r="K320" s="1"/>
      </tp>
      <tp>
        <v>-0.29149000000000003</v>
        <stp/>
        <stp>RHO</stp>
        <stp>.SPY150619P213</stp>
        <tr r="V320" s="1"/>
      </tp>
      <tp>
        <v>0.1124</v>
        <stp/>
        <stp>RHO</stp>
        <stp>.SPY150619C214</stp>
        <tr r="K321" s="1"/>
      </tp>
      <tp>
        <v>-0.30712</v>
        <stp/>
        <stp>RHO</stp>
        <stp>.SPY150619P214</stp>
        <tr r="V321" s="1"/>
      </tp>
      <tp>
        <v>9.8239999999999994E-2</v>
        <stp/>
        <stp>RHO</stp>
        <stp>.SPY150619C215</stp>
        <tr r="K322" s="1"/>
      </tp>
      <tp>
        <v>-0.32267000000000001</v>
        <stp/>
        <stp>RHO</stp>
        <stp>.SPY150619P215</stp>
        <tr r="V322" s="1"/>
      </tp>
      <tp>
        <v>8.4040000000000004E-2</v>
        <stp/>
        <stp>RHO</stp>
        <stp>.SPY150619C216</stp>
        <tr r="K323" s="1"/>
      </tp>
      <tp>
        <v>-0.33766000000000002</v>
        <stp/>
        <stp>RHO</stp>
        <stp>.SPY150619P216</stp>
        <tr r="V323" s="1"/>
      </tp>
      <tp>
        <v>7.0690000000000003E-2</v>
        <stp/>
        <stp>RHO</stp>
        <stp>.SPY150619C217</stp>
        <tr r="K324" s="1"/>
      </tp>
      <tp>
        <v>-0.35142000000000001</v>
        <stp/>
        <stp>RHO</stp>
        <stp>.SPY150619P217</stp>
        <tr r="V324" s="1"/>
      </tp>
      <tp>
        <v>5.7419999999999999E-2</v>
        <stp/>
        <stp>RHO</stp>
        <stp>.SPY150619C218</stp>
        <tr r="K325" s="1"/>
      </tp>
      <tp>
        <v>-0.36453000000000002</v>
        <stp/>
        <stp>RHO</stp>
        <stp>.SPY150619P218</stp>
        <tr r="V325" s="1"/>
      </tp>
      <tp>
        <v>4.6260000000000003E-2</v>
        <stp/>
        <stp>RHO</stp>
        <stp>.SPY150619C219</stp>
        <tr r="K326" s="1"/>
      </tp>
      <tp>
        <v>-0.375</v>
        <stp/>
        <stp>RHO</stp>
        <stp>.SPY150619P219</stp>
        <tr r="V326" s="1"/>
      </tp>
      <tp>
        <v>0.22896</v>
        <stp/>
        <stp>RHO</stp>
        <stp>.SPY150619C200</stp>
        <tr r="K307" s="1"/>
      </tp>
      <tp t="s">
        <v>N/A</v>
        <stp/>
        <stp>RHO</stp>
        <stp>.SPY150630C229</stp>
        <tr r="K378" s="1"/>
      </tp>
      <tp>
        <v>-0.12756000000000001</v>
        <stp/>
        <stp>RHO</stp>
        <stp>.SPY150619P200</stp>
        <tr r="V307" s="1"/>
      </tp>
      <tp t="s">
        <v>N/A</v>
        <stp/>
        <stp>RHO</stp>
        <stp>.SPY150630P229</stp>
        <tr r="V378" s="1"/>
      </tp>
      <tp>
        <v>0.22672999999999999</v>
        <stp/>
        <stp>RHO</stp>
        <stp>.SPY150619C201</stp>
        <tr r="K308" s="1"/>
      </tp>
      <tp t="s">
        <v>N/A</v>
        <stp/>
        <stp>RHO</stp>
        <stp>.SPY150630C228</stp>
        <tr r="K377" s="1"/>
      </tp>
      <tp>
        <v>-0.13658000000000001</v>
        <stp/>
        <stp>RHO</stp>
        <stp>.SPY150619P201</stp>
        <tr r="V308" s="1"/>
      </tp>
      <tp t="s">
        <v>N/A</v>
        <stp/>
        <stp>RHO</stp>
        <stp>.SPY150630P228</stp>
        <tr r="V377" s="1"/>
      </tp>
      <tp>
        <v>0.22361</v>
        <stp/>
        <stp>RHO</stp>
        <stp>.SPY150619C202</stp>
        <tr r="K309" s="1"/>
      </tp>
      <tp>
        <v>-0.14638999999999999</v>
        <stp/>
        <stp>RHO</stp>
        <stp>.SPY150619P202</stp>
        <tr r="V309" s="1"/>
      </tp>
      <tp>
        <v>0.21961</v>
        <stp/>
        <stp>RHO</stp>
        <stp>.SPY150619C203</stp>
        <tr r="K310" s="1"/>
      </tp>
      <tp>
        <v>-0.15651000000000001</v>
        <stp/>
        <stp>RHO</stp>
        <stp>.SPY150619P203</stp>
        <tr r="V310" s="1"/>
      </tp>
      <tp>
        <v>0.21460000000000001</v>
        <stp/>
        <stp>RHO</stp>
        <stp>.SPY150619C204</stp>
        <tr r="K311" s="1"/>
      </tp>
      <tp>
        <v>-0.16730999999999999</v>
        <stp/>
        <stp>RHO</stp>
        <stp>.SPY150619P204</stp>
        <tr r="V311" s="1"/>
      </tp>
      <tp>
        <v>0.20874999999999999</v>
        <stp/>
        <stp>RHO</stp>
        <stp>.SPY150619C205</stp>
        <tr r="K312" s="1"/>
      </tp>
      <tp>
        <v>-0.17879999999999999</v>
        <stp/>
        <stp>RHO</stp>
        <stp>.SPY150619P205</stp>
        <tr r="V312" s="1"/>
      </tp>
      <tp>
        <v>0.2019</v>
        <stp/>
        <stp>RHO</stp>
        <stp>.SPY150619C206</stp>
        <tr r="K313" s="1"/>
      </tp>
      <tp>
        <v>-0.19094</v>
        <stp/>
        <stp>RHO</stp>
        <stp>.SPY150619P206</stp>
        <tr r="V313" s="1"/>
      </tp>
      <tp>
        <v>0.19406000000000001</v>
        <stp/>
        <stp>RHO</stp>
        <stp>.SPY150619C207</stp>
        <tr r="K314" s="1"/>
      </tp>
      <tp>
        <v>-0.20371</v>
        <stp/>
        <stp>RHO</stp>
        <stp>.SPY150619P207</stp>
        <tr r="V314" s="1"/>
      </tp>
      <tp>
        <v>0.18515999999999999</v>
        <stp/>
        <stp>RHO</stp>
        <stp>.SPY150619C208</stp>
        <tr r="K315" s="1"/>
      </tp>
      <tp>
        <v>3.8690000000000002E-2</v>
        <stp/>
        <stp>RHO</stp>
        <stp>.SPY150630C221</stp>
        <tr r="K370" s="1"/>
      </tp>
      <tp>
        <v>-0.21712999999999999</v>
        <stp/>
        <stp>RHO</stp>
        <stp>.SPY150619P208</stp>
        <tr r="V315" s="1"/>
      </tp>
      <tp>
        <v>-0.45035999999999998</v>
        <stp/>
        <stp>RHO</stp>
        <stp>.SPY150630P221</stp>
        <tr r="V370" s="1"/>
      </tp>
      <tp>
        <v>0.17526</v>
        <stp/>
        <stp>RHO</stp>
        <stp>.SPY150619C209</stp>
        <tr r="K316" s="1"/>
      </tp>
      <tp>
        <v>4.861E-2</v>
        <stp/>
        <stp>RHO</stp>
        <stp>.SPY150630C220</stp>
        <tr r="K369" s="1"/>
      </tp>
      <tp>
        <v>-0.23113</v>
        <stp/>
        <stp>RHO</stp>
        <stp>.SPY150619P209</stp>
        <tr r="V316" s="1"/>
      </tp>
      <tp>
        <v>-0.44180000000000003</v>
        <stp/>
        <stp>RHO</stp>
        <stp>.SPY150630P220</stp>
        <tr r="V369" s="1"/>
      </tp>
      <tp>
        <v>2.3560000000000001E-2</v>
        <stp/>
        <stp>RHO</stp>
        <stp>.SPY150630C223</stp>
        <tr r="K372" s="1"/>
      </tp>
      <tp>
        <v>-0.46917999999999999</v>
        <stp/>
        <stp>RHO</stp>
        <stp>.SPY150630P223</stp>
        <tr r="V372" s="1"/>
      </tp>
      <tp>
        <v>3.0079999999999999E-2</v>
        <stp/>
        <stp>RHO</stp>
        <stp>.SPY150630C222</stp>
        <tr r="K371" s="1"/>
      </tp>
      <tp>
        <v>-0.46139000000000002</v>
        <stp/>
        <stp>RHO</stp>
        <stp>.SPY150630P222</stp>
        <tr r="V371" s="1"/>
      </tp>
      <tp>
        <v>1.4579999999999999E-2</v>
        <stp/>
        <stp>RHO</stp>
        <stp>.SPY150630C225</stp>
        <tr r="K374" s="1"/>
      </tp>
      <tp>
        <v>-0.48065999999999998</v>
        <stp/>
        <stp>RHO</stp>
        <stp>.SPY150630P225</stp>
        <tr r="V374" s="1"/>
      </tp>
      <tp>
        <v>1.8159999999999999E-2</v>
        <stp/>
        <stp>RHO</stp>
        <stp>.SPY150630C224</stp>
        <tr r="K373" s="1"/>
      </tp>
      <tp>
        <v>-0.47527000000000003</v>
        <stp/>
        <stp>RHO</stp>
        <stp>.SPY150630P224</stp>
        <tr r="V373" s="1"/>
      </tp>
      <tp t="s">
        <v>N/A</v>
        <stp/>
        <stp>RHO</stp>
        <stp>.SPY150630C227</stp>
        <tr r="K376" s="1"/>
      </tp>
      <tp t="s">
        <v>N/A</v>
        <stp/>
        <stp>RHO</stp>
        <stp>.SPY150630P227</stp>
        <tr r="V376" s="1"/>
      </tp>
      <tp t="s">
        <v>N/A</v>
        <stp/>
        <stp>RHO</stp>
        <stp>.SPY150630C226</stp>
        <tr r="K375" s="1"/>
      </tp>
      <tp t="s">
        <v>N/A</v>
        <stp/>
        <stp>RHO</stp>
        <stp>.SPY150630P226</stp>
        <tr r="V375" s="1"/>
      </tp>
      <tp>
        <v>0.14915999999999999</v>
        <stp/>
        <stp>RHO</stp>
        <stp>.SPY150522C199</stp>
        <tr r="K264" s="1"/>
      </tp>
      <tp>
        <v>-5.6469999999999999E-2</v>
        <stp/>
        <stp>RHO</stp>
        <stp>.SPY150522P199</stp>
        <tr r="V264" s="1"/>
      </tp>
      <tp>
        <v>0.14807999999999999</v>
        <stp/>
        <stp>RHO</stp>
        <stp>.SPY150522C198</stp>
        <tr r="K263" s="1"/>
      </tp>
      <tp>
        <v>-5.0950000000000002E-2</v>
        <stp/>
        <stp>RHO</stp>
        <stp>.SPY150522P198</stp>
        <tr r="V263" s="1"/>
      </tp>
      <tp t="s">
        <v>N/A</v>
        <stp/>
        <stp>RHO</stp>
        <stp>.SPY150522C193</stp>
        <tr r="K258" s="1"/>
      </tp>
      <tp t="s">
        <v>N/A</v>
        <stp/>
        <stp>RHO</stp>
        <stp>.SPY150522P193</stp>
        <tr r="V258" s="1"/>
      </tp>
      <tp t="s">
        <v>N/A</v>
        <stp/>
        <stp>RHO</stp>
        <stp>.SPY150522C192</stp>
        <tr r="K257" s="1"/>
      </tp>
      <tp t="s">
        <v>N/A</v>
        <stp/>
        <stp>RHO</stp>
        <stp>.SPY150522P192</stp>
        <tr r="V257" s="1"/>
      </tp>
      <tp t="s">
        <v>N/A</v>
        <stp/>
        <stp>RHO</stp>
        <stp>.SPY150522C191</stp>
        <tr r="K256" s="1"/>
      </tp>
      <tp t="s">
        <v>N/A</v>
        <stp/>
        <stp>RHO</stp>
        <stp>.SPY150522P191</stp>
        <tr r="V256" s="1"/>
      </tp>
      <tp>
        <v>0.11414000000000001</v>
        <stp/>
        <stp>RHO</stp>
        <stp>.SPY150522C190</stp>
        <tr r="K255" s="1"/>
      </tp>
      <tp>
        <v>-2.2800000000000001E-2</v>
        <stp/>
        <stp>RHO</stp>
        <stp>.SPY150522P190</stp>
        <tr r="V255" s="1"/>
      </tp>
      <tp>
        <v>0.14634</v>
        <stp/>
        <stp>RHO</stp>
        <stp>.SPY150522C197</stp>
        <tr r="K262" s="1"/>
      </tp>
      <tp>
        <v>-4.6269999999999999E-2</v>
        <stp/>
        <stp>RHO</stp>
        <stp>.SPY150522P197</stp>
        <tr r="V262" s="1"/>
      </tp>
      <tp>
        <v>0.14377000000000001</v>
        <stp/>
        <stp>RHO</stp>
        <stp>.SPY150522C196</stp>
        <tr r="K261" s="1"/>
      </tp>
      <tp>
        <v>-4.1739999999999999E-2</v>
        <stp/>
        <stp>RHO</stp>
        <stp>.SPY150522P196</stp>
        <tr r="V261" s="1"/>
      </tp>
      <tp>
        <v>0.14033000000000001</v>
        <stp/>
        <stp>RHO</stp>
        <stp>.SPY150522C195</stp>
        <tr r="K260" s="1"/>
      </tp>
      <tp>
        <v>-3.771E-2</v>
        <stp/>
        <stp>RHO</stp>
        <stp>.SPY150522P195</stp>
        <tr r="V260" s="1"/>
      </tp>
      <tp>
        <v>0.13622000000000001</v>
        <stp/>
        <stp>RHO</stp>
        <stp>.SPY150522C194</stp>
        <tr r="K259" s="1"/>
      </tp>
      <tp>
        <v>-3.4009999999999999E-2</v>
        <stp/>
        <stp>RHO</stp>
        <stp>.SPY150522P194</stp>
        <tr r="V259" s="1"/>
      </tp>
      <tp>
        <v>0.12447</v>
        <stp/>
        <stp>RHO</stp>
        <stp>.SPY150515C198</stp>
        <tr r="K221" s="1"/>
      </tp>
      <tp>
        <v>-3.8190000000000002E-2</v>
        <stp/>
        <stp>RHO</stp>
        <stp>.SPY150515P198</stp>
        <tr r="V221" s="1"/>
      </tp>
      <tp>
        <v>0.12669</v>
        <stp/>
        <stp>RHO</stp>
        <stp>.SPY150515C199</stp>
        <tr r="K222" s="1"/>
      </tp>
      <tp>
        <v>-4.2659999999999997E-2</v>
        <stp/>
        <stp>RHO</stp>
        <stp>.SPY150515P199</stp>
        <tr r="V222" s="1"/>
      </tp>
      <tp>
        <v>0.10834000000000001</v>
        <stp/>
        <stp>RHO</stp>
        <stp>.SPY150515C194</stp>
        <tr r="K217" s="1"/>
      </tp>
      <tp>
        <v>-2.452E-2</v>
        <stp/>
        <stp>RHO</stp>
        <stp>.SPY150515P194</stp>
        <tr r="V217" s="1"/>
      </tp>
      <tp>
        <v>0.11322</v>
        <stp/>
        <stp>RHO</stp>
        <stp>.SPY150515C195</stp>
        <tr r="K218" s="1"/>
      </tp>
      <tp>
        <v>-2.751E-2</v>
        <stp/>
        <stp>RHO</stp>
        <stp>.SPY150515P195</stp>
        <tr r="V218" s="1"/>
      </tp>
      <tp>
        <v>0.11831999999999999</v>
        <stp/>
        <stp>RHO</stp>
        <stp>.SPY150515C196</stp>
        <tr r="K219" s="1"/>
      </tp>
      <tp>
        <v>-3.0509999999999999E-2</v>
        <stp/>
        <stp>RHO</stp>
        <stp>.SPY150515P196</stp>
        <tr r="V219" s="1"/>
      </tp>
      <tp>
        <v>0.12189999999999999</v>
        <stp/>
        <stp>RHO</stp>
        <stp>.SPY150515C197</stp>
        <tr r="K220" s="1"/>
      </tp>
      <tp>
        <v>-3.4270000000000002E-2</v>
        <stp/>
        <stp>RHO</stp>
        <stp>.SPY150515P197</stp>
        <tr r="V220" s="1"/>
      </tp>
      <tp>
        <v>8.0579999999999999E-2</v>
        <stp/>
        <stp>RHO</stp>
        <stp>.SPY150515C190</stp>
        <tr r="K213" s="1"/>
      </tp>
      <tp>
        <v>-1.5730000000000001E-2</v>
        <stp/>
        <stp>RHO</stp>
        <stp>.SPY150515P190</stp>
        <tr r="V213" s="1"/>
      </tp>
      <tp>
        <v>8.7989999999999999E-2</v>
        <stp/>
        <stp>RHO</stp>
        <stp>.SPY150515C191</stp>
        <tr r="K214" s="1"/>
      </tp>
      <tp>
        <v>-1.7569999999999999E-2</v>
        <stp/>
        <stp>RHO</stp>
        <stp>.SPY150515P191</stp>
        <tr r="V214" s="1"/>
      </tp>
      <tp>
        <v>9.7530000000000006E-2</v>
        <stp/>
        <stp>RHO</stp>
        <stp>.SPY150515C192</stp>
        <tr r="K215" s="1"/>
      </tp>
      <tp>
        <v>-1.9609999999999999E-2</v>
        <stp/>
        <stp>RHO</stp>
        <stp>.SPY150515P192</stp>
        <tr r="V215" s="1"/>
      </tp>
      <tp>
        <v>0.10213999999999999</v>
        <stp/>
        <stp>RHO</stp>
        <stp>.SPY150515C193</stp>
        <tr r="K216" s="1"/>
      </tp>
      <tp>
        <v>-2.196E-2</v>
        <stp/>
        <stp>RHO</stp>
        <stp>.SPY150515P193</stp>
        <tr r="V216" s="1"/>
      </tp>
      <tp>
        <v>6.8879999999999997E-2</v>
        <stp/>
        <stp>RHO</stp>
        <stp>.SPY150501C198</stp>
        <tr r="K137" s="1"/>
      </tp>
      <tp>
        <v>5.04E-2</v>
        <stp/>
        <stp>RHO</stp>
        <stp>.SPY150508C191</stp>
        <tr r="K172" s="1"/>
      </tp>
      <tp>
        <v>-1.536E-2</v>
        <stp/>
        <stp>RHO</stp>
        <stp>.SPY150501P198</stp>
        <tr r="V137" s="1"/>
      </tp>
      <tp>
        <v>-1.043E-2</v>
        <stp/>
        <stp>RHO</stp>
        <stp>.SPY150508P191</stp>
        <tr r="V172" s="1"/>
      </tp>
      <tp>
        <v>7.4639999999999998E-2</v>
        <stp/>
        <stp>RHO</stp>
        <stp>.SPY150501C199</stp>
        <tr r="K138" s="1"/>
      </tp>
      <tp>
        <v>4.3040000000000002E-2</v>
        <stp/>
        <stp>RHO</stp>
        <stp>.SPY150508C190</stp>
        <tr r="K171" s="1"/>
      </tp>
      <tp>
        <v>-1.8089999999999998E-2</v>
        <stp/>
        <stp>RHO</stp>
        <stp>.SPY150501P199</stp>
        <tr r="V138" s="1"/>
      </tp>
      <tp>
        <v>-9.1800000000000007E-3</v>
        <stp/>
        <stp>RHO</stp>
        <stp>.SPY150508P190</stp>
        <tr r="V171" s="1"/>
      </tp>
      <tp>
        <v>7.0010000000000003E-2</v>
        <stp/>
        <stp>RHO</stp>
        <stp>.SPY150508C193</stp>
        <tr r="K174" s="1"/>
      </tp>
      <tp>
        <v>-1.358E-2</v>
        <stp/>
        <stp>RHO</stp>
        <stp>.SPY150508P193</stp>
        <tr r="V174" s="1"/>
      </tp>
      <tp>
        <v>5.9709999999999999E-2</v>
        <stp/>
        <stp>RHO</stp>
        <stp>.SPY150508C192</stp>
        <tr r="K173" s="1"/>
      </tp>
      <tp>
        <v>-1.1860000000000001E-2</v>
        <stp/>
        <stp>RHO</stp>
        <stp>.SPY150508P192</stp>
        <tr r="V173" s="1"/>
      </tp>
      <tp>
        <v>8.4250000000000005E-2</v>
        <stp/>
        <stp>RHO</stp>
        <stp>.SPY150508C195</stp>
        <tr r="K176" s="1"/>
      </tp>
      <tp>
        <v>-1.7690000000000001E-2</v>
        <stp/>
        <stp>RHO</stp>
        <stp>.SPY150508P195</stp>
        <tr r="V176" s="1"/>
      </tp>
      <tp>
        <v>7.6780000000000001E-2</v>
        <stp/>
        <stp>RHO</stp>
        <stp>.SPY150508C194</stp>
        <tr r="K175" s="1"/>
      </tp>
      <tp>
        <v>-1.5480000000000001E-2</v>
        <stp/>
        <stp>RHO</stp>
        <stp>.SPY150508P194</stp>
        <tr r="V175" s="1"/>
      </tp>
      <tp>
        <v>9.5880000000000007E-2</v>
        <stp/>
        <stp>RHO</stp>
        <stp>.SPY150508C197</stp>
        <tr r="K178" s="1"/>
      </tp>
      <tp>
        <v>-2.2939999999999999E-2</v>
        <stp/>
        <stp>RHO</stp>
        <stp>.SPY150508P197</stp>
        <tr r="V178" s="1"/>
      </tp>
      <tp>
        <v>8.9859999999999995E-2</v>
        <stp/>
        <stp>RHO</stp>
        <stp>.SPY150508C196</stp>
        <tr r="K177" s="1"/>
      </tp>
      <tp>
        <v>-1.9990000000000001E-2</v>
        <stp/>
        <stp>RHO</stp>
        <stp>.SPY150508P196</stp>
        <tr r="V177" s="1"/>
      </tp>
      <tp>
        <v>0</v>
        <stp/>
        <stp>RHO</stp>
        <stp>.SPY150501C190</stp>
        <tr r="K129" s="1"/>
      </tp>
      <tp>
        <v>0.10256</v>
        <stp/>
        <stp>RHO</stp>
        <stp>.SPY150508C199</stp>
        <tr r="K180" s="1"/>
      </tp>
      <tp>
        <v>-4.1700000000000001E-3</v>
        <stp/>
        <stp>RHO</stp>
        <stp>.SPY150501P190</stp>
        <tr r="V129" s="1"/>
      </tp>
      <tp>
        <v>-2.9790000000000001E-2</v>
        <stp/>
        <stp>RHO</stp>
        <stp>.SPY150508P199</stp>
        <tr r="V180" s="1"/>
      </tp>
      <tp>
        <v>0</v>
        <stp/>
        <stp>RHO</stp>
        <stp>.SPY150501C191</stp>
        <tr r="K130" s="1"/>
      </tp>
      <tp>
        <v>9.9659999999999999E-2</v>
        <stp/>
        <stp>RHO</stp>
        <stp>.SPY150508C198</stp>
        <tr r="K179" s="1"/>
      </tp>
      <tp>
        <v>-4.8599999999999997E-3</v>
        <stp/>
        <stp>RHO</stp>
        <stp>.SPY150501P191</stp>
        <tr r="V130" s="1"/>
      </tp>
      <tp>
        <v>-2.6100000000000002E-2</v>
        <stp/>
        <stp>RHO</stp>
        <stp>.SPY150508P198</stp>
        <tr r="V179" s="1"/>
      </tp>
      <tp>
        <v>0</v>
        <stp/>
        <stp>RHO</stp>
        <stp>.SPY150501C192</stp>
        <tr r="K131" s="1"/>
      </tp>
      <tp>
        <v>-5.7099999999999998E-3</v>
        <stp/>
        <stp>RHO</stp>
        <stp>.SPY150501P192</stp>
        <tr r="V131" s="1"/>
      </tp>
      <tp>
        <v>1.4919999999999999E-2</v>
        <stp/>
        <stp>RHO</stp>
        <stp>.SPY150501C193</stp>
        <tr r="K132" s="1"/>
      </tp>
      <tp>
        <v>-6.7200000000000003E-3</v>
        <stp/>
        <stp>RHO</stp>
        <stp>.SPY150501P193</stp>
        <tr r="V132" s="1"/>
      </tp>
      <tp>
        <v>2.7560000000000001E-2</v>
        <stp/>
        <stp>RHO</stp>
        <stp>.SPY150501C194</stp>
        <tr r="K133" s="1"/>
      </tp>
      <tp>
        <v>-7.9000000000000008E-3</v>
        <stp/>
        <stp>RHO</stp>
        <stp>.SPY150501P194</stp>
        <tr r="V133" s="1"/>
      </tp>
      <tp>
        <v>4.614E-2</v>
        <stp/>
        <stp>RHO</stp>
        <stp>.SPY150501C195</stp>
        <tr r="K134" s="1"/>
      </tp>
      <tp>
        <v>-9.4699999999999993E-3</v>
        <stp/>
        <stp>RHO</stp>
        <stp>.SPY150501P195</stp>
        <tr r="V134" s="1"/>
      </tp>
      <tp>
        <v>5.4109999999999998E-2</v>
        <stp/>
        <stp>RHO</stp>
        <stp>.SPY150501C196</stp>
        <tr r="K135" s="1"/>
      </tp>
      <tp>
        <v>-1.11E-2</v>
        <stp/>
        <stp>RHO</stp>
        <stp>.SPY150501P196</stp>
        <tr r="V135" s="1"/>
      </tp>
      <tp>
        <v>6.1990000000000003E-2</v>
        <stp/>
        <stp>RHO</stp>
        <stp>.SPY150501C197</stp>
        <tr r="K136" s="1"/>
      </tp>
      <tp>
        <v>-1.3129999999999999E-2</v>
        <stp/>
        <stp>RHO</stp>
        <stp>.SPY150501P197</stp>
        <tr r="V136" s="1"/>
      </tp>
      <tp t="s">
        <v>N/A</v>
        <stp/>
        <stp>OPEN_INT</stp>
        <stp>.SPY150930P224</stp>
        <tr r="Q499" s="1"/>
      </tp>
      <tp t="s">
        <v>N/A</v>
        <stp/>
        <stp>OPEN_INT</stp>
        <stp>.SPY150930C224</stp>
        <tr r="F499" s="1"/>
      </tp>
      <tp>
        <v>40</v>
        <stp/>
        <stp>OPEN_INT</stp>
        <stp>.SPY150930P225</stp>
        <tr r="Q500" s="1"/>
      </tp>
      <tp>
        <v>2661</v>
        <stp/>
        <stp>OPEN_INT</stp>
        <stp>.SPY150930C225</stp>
        <tr r="F500" s="1"/>
      </tp>
      <tp t="s">
        <v>N/A</v>
        <stp/>
        <stp>OPEN_INT</stp>
        <stp>.SPY150930P226</stp>
        <tr r="Q501" s="1"/>
      </tp>
      <tp t="s">
        <v>N/A</v>
        <stp/>
        <stp>OPEN_INT</stp>
        <stp>.SPY150930C226</stp>
        <tr r="F501" s="1"/>
      </tp>
      <tp t="s">
        <v>N/A</v>
        <stp/>
        <stp>OPEN_INT</stp>
        <stp>.SPY150930P227</stp>
        <tr r="Q502" s="1"/>
      </tp>
      <tp t="s">
        <v>N/A</v>
        <stp/>
        <stp>OPEN_INT</stp>
        <stp>.SPY150930C227</stp>
        <tr r="F502" s="1"/>
      </tp>
      <tp>
        <v>5348</v>
        <stp/>
        <stp>OPEN_INT</stp>
        <stp>.SPY150918P208</stp>
        <tr r="Q441" s="1"/>
      </tp>
      <tp>
        <v>657</v>
        <stp/>
        <stp>OPEN_INT</stp>
        <stp>.SPY150930P220</stp>
        <tr r="Q495" s="1"/>
      </tp>
      <tp>
        <v>4040</v>
        <stp/>
        <stp>OPEN_INT</stp>
        <stp>.SPY150918C208</stp>
        <tr r="F441" s="1"/>
      </tp>
      <tp>
        <v>3333</v>
        <stp/>
        <stp>OPEN_INT</stp>
        <stp>.SPY150930C220</stp>
        <tr r="F495" s="1"/>
      </tp>
      <tp>
        <v>3309</v>
        <stp/>
        <stp>OPEN_INT</stp>
        <stp>.SPY150918P209</stp>
        <tr r="Q442" s="1"/>
      </tp>
      <tp t="s">
        <v>N/A</v>
        <stp/>
        <stp>OPEN_INT</stp>
        <stp>.SPY150930P221</stp>
        <tr r="Q496" s="1"/>
      </tp>
      <tp>
        <v>3702</v>
        <stp/>
        <stp>OPEN_INT</stp>
        <stp>.SPY150918C209</stp>
        <tr r="F442" s="1"/>
      </tp>
      <tp t="s">
        <v>N/A</v>
        <stp/>
        <stp>OPEN_INT</stp>
        <stp>.SPY150930C221</stp>
        <tr r="F496" s="1"/>
      </tp>
      <tp t="s">
        <v>N/A</v>
        <stp/>
        <stp>OPEN_INT</stp>
        <stp>.SPY150930P222</stp>
        <tr r="Q497" s="1"/>
      </tp>
      <tp t="s">
        <v>N/A</v>
        <stp/>
        <stp>OPEN_INT</stp>
        <stp>.SPY150930C222</stp>
        <tr r="F497" s="1"/>
      </tp>
      <tp t="s">
        <v>N/A</v>
        <stp/>
        <stp>OPEN_INT</stp>
        <stp>.SPY150930P223</stp>
        <tr r="Q498" s="1"/>
      </tp>
      <tp t="s">
        <v>N/A</v>
        <stp/>
        <stp>OPEN_INT</stp>
        <stp>.SPY150930C223</stp>
        <tr r="F498" s="1"/>
      </tp>
      <tp>
        <v>1381</v>
        <stp/>
        <stp>OPEN_INT</stp>
        <stp>.SPY150918P204</stp>
        <tr r="Q437" s="1"/>
      </tp>
      <tp>
        <v>2516</v>
        <stp/>
        <stp>OPEN_INT</stp>
        <stp>.SPY150918C204</stp>
        <tr r="F437" s="1"/>
      </tp>
      <tp>
        <v>16215</v>
        <stp/>
        <stp>OPEN_INT</stp>
        <stp>.SPY150918P205</stp>
        <tr r="Q438" s="1"/>
      </tp>
      <tp>
        <v>17279</v>
        <stp/>
        <stp>OPEN_INT</stp>
        <stp>.SPY150918C205</stp>
        <tr r="F438" s="1"/>
      </tp>
      <tp>
        <v>2006</v>
        <stp/>
        <stp>OPEN_INT</stp>
        <stp>.SPY150918P206</stp>
        <tr r="Q439" s="1"/>
      </tp>
      <tp>
        <v>4167</v>
        <stp/>
        <stp>OPEN_INT</stp>
        <stp>.SPY150918C206</stp>
        <tr r="F439" s="1"/>
      </tp>
      <tp>
        <v>6556</v>
        <stp/>
        <stp>OPEN_INT</stp>
        <stp>.SPY150918P207</stp>
        <tr r="Q440" s="1"/>
      </tp>
      <tp>
        <v>4997</v>
        <stp/>
        <stp>OPEN_INT</stp>
        <stp>.SPY150918C207</stp>
        <tr r="F440" s="1"/>
      </tp>
      <tp>
        <v>26330</v>
        <stp/>
        <stp>OPEN_INT</stp>
        <stp>.SPY150918P200</stp>
        <tr r="Q433" s="1"/>
      </tp>
      <tp t="s">
        <v>N/A</v>
        <stp/>
        <stp>OPEN_INT</stp>
        <stp>.SPY150930P228</stp>
        <tr r="Q503" s="1"/>
      </tp>
      <tp>
        <v>10639</v>
        <stp/>
        <stp>OPEN_INT</stp>
        <stp>.SPY150918C200</stp>
        <tr r="F433" s="1"/>
      </tp>
      <tp t="s">
        <v>N/A</v>
        <stp/>
        <stp>OPEN_INT</stp>
        <stp>.SPY150930C228</stp>
        <tr r="F503" s="1"/>
      </tp>
      <tp>
        <v>3001</v>
        <stp/>
        <stp>OPEN_INT</stp>
        <stp>.SPY150918P201</stp>
        <tr r="Q434" s="1"/>
      </tp>
      <tp t="s">
        <v>N/A</v>
        <stp/>
        <stp>OPEN_INT</stp>
        <stp>.SPY150930P229</stp>
        <tr r="Q504" s="1"/>
      </tp>
      <tp>
        <v>1838</v>
        <stp/>
        <stp>OPEN_INT</stp>
        <stp>.SPY150918C201</stp>
        <tr r="F434" s="1"/>
      </tp>
      <tp t="s">
        <v>N/A</v>
        <stp/>
        <stp>OPEN_INT</stp>
        <stp>.SPY150930C229</stp>
        <tr r="F504" s="1"/>
      </tp>
      <tp>
        <v>3887</v>
        <stp/>
        <stp>OPEN_INT</stp>
        <stp>.SPY150918P202</stp>
        <tr r="Q435" s="1"/>
      </tp>
      <tp>
        <v>2572</v>
        <stp/>
        <stp>OPEN_INT</stp>
        <stp>.SPY150918C202</stp>
        <tr r="F435" s="1"/>
      </tp>
      <tp>
        <v>1479</v>
        <stp/>
        <stp>OPEN_INT</stp>
        <stp>.SPY150918P203</stp>
        <tr r="Q436" s="1"/>
      </tp>
      <tp>
        <v>1764</v>
        <stp/>
        <stp>OPEN_INT</stp>
        <stp>.SPY150918C203</stp>
        <tr r="F436" s="1"/>
      </tp>
      <tp>
        <v>651</v>
        <stp/>
        <stp>OPEN_INT</stp>
        <stp>.SPY150918P218</stp>
        <tr r="Q451" s="1"/>
      </tp>
      <tp>
        <v>687</v>
        <stp/>
        <stp>OPEN_INT</stp>
        <stp>.SPY150918C218</stp>
        <tr r="F451" s="1"/>
      </tp>
      <tp>
        <v>623</v>
        <stp/>
        <stp>OPEN_INT</stp>
        <stp>.SPY150918P219</stp>
        <tr r="Q452" s="1"/>
      </tp>
      <tp>
        <v>403</v>
        <stp/>
        <stp>OPEN_INT</stp>
        <stp>.SPY150918C219</stp>
        <tr r="F452" s="1"/>
      </tp>
      <tp>
        <v>1491</v>
        <stp/>
        <stp>OPEN_INT</stp>
        <stp>.SPY150918P214</stp>
        <tr r="Q447" s="1"/>
      </tp>
      <tp>
        <v>564</v>
        <stp/>
        <stp>OPEN_INT</stp>
        <stp>.SPY150918C214</stp>
        <tr r="F447" s="1"/>
      </tp>
      <tp>
        <v>748</v>
        <stp/>
        <stp>OPEN_INT</stp>
        <stp>.SPY150918P215</stp>
        <tr r="Q448" s="1"/>
      </tp>
      <tp>
        <v>7130</v>
        <stp/>
        <stp>OPEN_INT</stp>
        <stp>.SPY150918C215</stp>
        <tr r="F448" s="1"/>
      </tp>
      <tp>
        <v>275</v>
        <stp/>
        <stp>OPEN_INT</stp>
        <stp>.SPY150918P216</stp>
        <tr r="Q449" s="1"/>
      </tp>
      <tp>
        <v>1673</v>
        <stp/>
        <stp>OPEN_INT</stp>
        <stp>.SPY150918C216</stp>
        <tr r="F449" s="1"/>
      </tp>
      <tp>
        <v>221</v>
        <stp/>
        <stp>OPEN_INT</stp>
        <stp>.SPY150918P217</stp>
        <tr r="Q450" s="1"/>
      </tp>
      <tp>
        <v>2425</v>
        <stp/>
        <stp>OPEN_INT</stp>
        <stp>.SPY150918C217</stp>
        <tr r="F450" s="1"/>
      </tp>
      <tp>
        <v>13611</v>
        <stp/>
        <stp>OPEN_INT</stp>
        <stp>.SPY150918P210</stp>
        <tr r="Q443" s="1"/>
      </tp>
      <tp>
        <v>9852</v>
        <stp/>
        <stp>OPEN_INT</stp>
        <stp>.SPY150918C210</stp>
        <tr r="F443" s="1"/>
      </tp>
      <tp>
        <v>1683</v>
        <stp/>
        <stp>OPEN_INT</stp>
        <stp>.SPY150918P211</stp>
        <tr r="Q444" s="1"/>
      </tp>
      <tp>
        <v>2260</v>
        <stp/>
        <stp>OPEN_INT</stp>
        <stp>.SPY150918C211</stp>
        <tr r="F444" s="1"/>
      </tp>
      <tp>
        <v>1368</v>
        <stp/>
        <stp>OPEN_INT</stp>
        <stp>.SPY150918P212</stp>
        <tr r="Q445" s="1"/>
      </tp>
      <tp>
        <v>3676</v>
        <stp/>
        <stp>OPEN_INT</stp>
        <stp>.SPY150918C212</stp>
        <tr r="F445" s="1"/>
      </tp>
      <tp>
        <v>777</v>
        <stp/>
        <stp>OPEN_INT</stp>
        <stp>.SPY150918P213</stp>
        <tr r="Q446" s="1"/>
      </tp>
      <tp>
        <v>2147</v>
        <stp/>
        <stp>OPEN_INT</stp>
        <stp>.SPY150918C213</stp>
        <tr r="F446" s="1"/>
      </tp>
      <tp>
        <v>309</v>
        <stp/>
        <stp>OPEN_INT</stp>
        <stp>.SPY150930P204</stp>
        <tr r="Q479" s="1"/>
      </tp>
      <tp>
        <v>250</v>
        <stp/>
        <stp>OPEN_INT</stp>
        <stp>.SPY150930C204</stp>
        <tr r="F479" s="1"/>
      </tp>
      <tp>
        <v>813</v>
        <stp/>
        <stp>OPEN_INT</stp>
        <stp>.SPY150930P205</stp>
        <tr r="Q480" s="1"/>
      </tp>
      <tp>
        <v>741</v>
        <stp/>
        <stp>OPEN_INT</stp>
        <stp>.SPY150930C205</stp>
        <tr r="F480" s="1"/>
      </tp>
      <tp>
        <v>477</v>
        <stp/>
        <stp>OPEN_INT</stp>
        <stp>.SPY150930P206</stp>
        <tr r="Q481" s="1"/>
      </tp>
      <tp>
        <v>926</v>
        <stp/>
        <stp>OPEN_INT</stp>
        <stp>.SPY150930C206</stp>
        <tr r="F481" s="1"/>
      </tp>
      <tp>
        <v>165</v>
        <stp/>
        <stp>OPEN_INT</stp>
        <stp>.SPY150930P207</stp>
        <tr r="Q482" s="1"/>
      </tp>
      <tp>
        <v>405</v>
        <stp/>
        <stp>OPEN_INT</stp>
        <stp>.SPY150930C207</stp>
        <tr r="F482" s="1"/>
      </tp>
      <tp t="s">
        <v>N/A</v>
        <stp/>
        <stp>OPEN_INT</stp>
        <stp>.SPY150918P228</stp>
        <tr r="Q461" s="1"/>
      </tp>
      <tp>
        <v>1888</v>
        <stp/>
        <stp>OPEN_INT</stp>
        <stp>.SPY150930P200</stp>
        <tr r="Q475" s="1"/>
      </tp>
      <tp t="s">
        <v>N/A</v>
        <stp/>
        <stp>OPEN_INT</stp>
        <stp>.SPY150918C228</stp>
        <tr r="F461" s="1"/>
      </tp>
      <tp>
        <v>2601</v>
        <stp/>
        <stp>OPEN_INT</stp>
        <stp>.SPY150930C200</stp>
        <tr r="F475" s="1"/>
      </tp>
      <tp t="s">
        <v>N/A</v>
        <stp/>
        <stp>OPEN_INT</stp>
        <stp>.SPY150918P229</stp>
        <tr r="Q462" s="1"/>
      </tp>
      <tp>
        <v>265</v>
        <stp/>
        <stp>OPEN_INT</stp>
        <stp>.SPY150930P201</stp>
        <tr r="Q476" s="1"/>
      </tp>
      <tp t="s">
        <v>N/A</v>
        <stp/>
        <stp>OPEN_INT</stp>
        <stp>.SPY150918C229</stp>
        <tr r="F462" s="1"/>
      </tp>
      <tp>
        <v>739</v>
        <stp/>
        <stp>OPEN_INT</stp>
        <stp>.SPY150930C201</stp>
        <tr r="F476" s="1"/>
      </tp>
      <tp>
        <v>299</v>
        <stp/>
        <stp>OPEN_INT</stp>
        <stp>.SPY150930P202</stp>
        <tr r="Q477" s="1"/>
      </tp>
      <tp>
        <v>557</v>
        <stp/>
        <stp>OPEN_INT</stp>
        <stp>.SPY150930C202</stp>
        <tr r="F477" s="1"/>
      </tp>
      <tp>
        <v>323</v>
        <stp/>
        <stp>OPEN_INT</stp>
        <stp>.SPY150930P203</stp>
        <tr r="Q478" s="1"/>
      </tp>
      <tp>
        <v>357</v>
        <stp/>
        <stp>OPEN_INT</stp>
        <stp>.SPY150930C203</stp>
        <tr r="F478" s="1"/>
      </tp>
      <tp t="s">
        <v>N/A</v>
        <stp/>
        <stp>OPEN_INT</stp>
        <stp>.SPY150918P224</stp>
        <tr r="Q457" s="1"/>
      </tp>
      <tp t="s">
        <v>N/A</v>
        <stp/>
        <stp>OPEN_INT</stp>
        <stp>.SPY150918C224</stp>
        <tr r="F457" s="1"/>
      </tp>
      <tp>
        <v>1166</v>
        <stp/>
        <stp>OPEN_INT</stp>
        <stp>.SPY150918P225</stp>
        <tr r="Q458" s="1"/>
      </tp>
      <tp>
        <v>25225</v>
        <stp/>
        <stp>OPEN_INT</stp>
        <stp>.SPY150918C225</stp>
        <tr r="F458" s="1"/>
      </tp>
      <tp t="s">
        <v>N/A</v>
        <stp/>
        <stp>OPEN_INT</stp>
        <stp>.SPY150918P226</stp>
        <tr r="Q459" s="1"/>
      </tp>
      <tp t="s">
        <v>N/A</v>
        <stp/>
        <stp>OPEN_INT</stp>
        <stp>.SPY150918C226</stp>
        <tr r="F459" s="1"/>
      </tp>
      <tp t="s">
        <v>N/A</v>
        <stp/>
        <stp>OPEN_INT</stp>
        <stp>.SPY150918P227</stp>
        <tr r="Q460" s="1"/>
      </tp>
      <tp t="s">
        <v>N/A</v>
        <stp/>
        <stp>OPEN_INT</stp>
        <stp>.SPY150918C227</stp>
        <tr r="F460" s="1"/>
      </tp>
      <tp>
        <v>1337</v>
        <stp/>
        <stp>OPEN_INT</stp>
        <stp>.SPY150918P220</stp>
        <tr r="Q453" s="1"/>
      </tp>
      <tp>
        <v>735</v>
        <stp/>
        <stp>OPEN_INT</stp>
        <stp>.SPY150930P208</stp>
        <tr r="Q483" s="1"/>
      </tp>
      <tp>
        <v>12702</v>
        <stp/>
        <stp>OPEN_INT</stp>
        <stp>.SPY150918C220</stp>
        <tr r="F453" s="1"/>
      </tp>
      <tp>
        <v>334</v>
        <stp/>
        <stp>OPEN_INT</stp>
        <stp>.SPY150930C208</stp>
        <tr r="F483" s="1"/>
      </tp>
      <tp t="s">
        <v>N/A</v>
        <stp/>
        <stp>OPEN_INT</stp>
        <stp>.SPY150918P221</stp>
        <tr r="Q454" s="1"/>
      </tp>
      <tp>
        <v>868</v>
        <stp/>
        <stp>OPEN_INT</stp>
        <stp>.SPY150930P209</stp>
        <tr r="Q484" s="1"/>
      </tp>
      <tp t="s">
        <v>N/A</v>
        <stp/>
        <stp>OPEN_INT</stp>
        <stp>.SPY150918C221</stp>
        <tr r="F454" s="1"/>
      </tp>
      <tp>
        <v>273</v>
        <stp/>
        <stp>OPEN_INT</stp>
        <stp>.SPY150930C209</stp>
        <tr r="F484" s="1"/>
      </tp>
      <tp t="s">
        <v>N/A</v>
        <stp/>
        <stp>OPEN_INT</stp>
        <stp>.SPY150918P222</stp>
        <tr r="Q455" s="1"/>
      </tp>
      <tp t="s">
        <v>N/A</v>
        <stp/>
        <stp>OPEN_INT</stp>
        <stp>.SPY150918C222</stp>
        <tr r="F455" s="1"/>
      </tp>
      <tp t="s">
        <v>N/A</v>
        <stp/>
        <stp>OPEN_INT</stp>
        <stp>.SPY150918P223</stp>
        <tr r="Q456" s="1"/>
      </tp>
      <tp t="s">
        <v>N/A</v>
        <stp/>
        <stp>OPEN_INT</stp>
        <stp>.SPY150918C223</stp>
        <tr r="F456" s="1"/>
      </tp>
      <tp>
        <v>14</v>
        <stp/>
        <stp>OPEN_INT</stp>
        <stp>.SPY150930P214</stp>
        <tr r="Q489" s="1"/>
      </tp>
      <tp>
        <v>208</v>
        <stp/>
        <stp>OPEN_INT</stp>
        <stp>.SPY150930C214</stp>
        <tr r="F489" s="1"/>
      </tp>
      <tp>
        <v>1235</v>
        <stp/>
        <stp>OPEN_INT</stp>
        <stp>.SPY150930P215</stp>
        <tr r="Q490" s="1"/>
      </tp>
      <tp>
        <v>2942</v>
        <stp/>
        <stp>OPEN_INT</stp>
        <stp>.SPY150930C215</stp>
        <tr r="F490" s="1"/>
      </tp>
      <tp t="s">
        <v>N/A</v>
        <stp/>
        <stp>OPEN_INT</stp>
        <stp>.SPY150930P216</stp>
        <tr r="Q491" s="1"/>
      </tp>
      <tp t="s">
        <v>N/A</v>
        <stp/>
        <stp>OPEN_INT</stp>
        <stp>.SPY150930C216</stp>
        <tr r="F491" s="1"/>
      </tp>
      <tp t="s">
        <v>N/A</v>
        <stp/>
        <stp>OPEN_INT</stp>
        <stp>.SPY150930P217</stp>
        <tr r="Q492" s="1"/>
      </tp>
      <tp t="s">
        <v>N/A</v>
        <stp/>
        <stp>OPEN_INT</stp>
        <stp>.SPY150930C217</stp>
        <tr r="F492" s="1"/>
      </tp>
      <tp>
        <v>803</v>
        <stp/>
        <stp>OPEN_INT</stp>
        <stp>.SPY150930P210</stp>
        <tr r="Q485" s="1"/>
      </tp>
      <tp>
        <v>1491</v>
        <stp/>
        <stp>OPEN_INT</stp>
        <stp>.SPY150930C210</stp>
        <tr r="F485" s="1"/>
      </tp>
      <tp>
        <v>422</v>
        <stp/>
        <stp>OPEN_INT</stp>
        <stp>.SPY150930P211</stp>
        <tr r="Q486" s="1"/>
      </tp>
      <tp>
        <v>2377</v>
        <stp/>
        <stp>OPEN_INT</stp>
        <stp>.SPY150930C211</stp>
        <tr r="F486" s="1"/>
      </tp>
      <tp>
        <v>294</v>
        <stp/>
        <stp>OPEN_INT</stp>
        <stp>.SPY150930P212</stp>
        <tr r="Q487" s="1"/>
      </tp>
      <tp>
        <v>1773</v>
        <stp/>
        <stp>OPEN_INT</stp>
        <stp>.SPY150930C212</stp>
        <tr r="F487" s="1"/>
      </tp>
      <tp>
        <v>1526</v>
        <stp/>
        <stp>OPEN_INT</stp>
        <stp>.SPY150930P213</stp>
        <tr r="Q488" s="1"/>
      </tp>
      <tp>
        <v>100</v>
        <stp/>
        <stp>OPEN_INT</stp>
        <stp>.SPY150930C213</stp>
        <tr r="F488" s="1"/>
      </tp>
      <tp t="s">
        <v>N/A</v>
        <stp/>
        <stp>OPEN_INT</stp>
        <stp>.SPY150930P218</stp>
        <tr r="Q493" s="1"/>
      </tp>
      <tp t="s">
        <v>N/A</v>
        <stp/>
        <stp>OPEN_INT</stp>
        <stp>.SPY150930C218</stp>
        <tr r="F493" s="1"/>
      </tp>
      <tp t="s">
        <v>N/A</v>
        <stp/>
        <stp>OPEN_INT</stp>
        <stp>.SPY150930P219</stp>
        <tr r="Q494" s="1"/>
      </tp>
      <tp t="s">
        <v>N/A</v>
        <stp/>
        <stp>OPEN_INT</stp>
        <stp>.SPY150930C219</stp>
        <tr r="F494" s="1"/>
      </tp>
      <tp>
        <v>7.94</v>
        <stp/>
        <stp>ASK</stp>
        <stp>.SPY150717C205</stp>
        <tr r="A396" s="1"/>
      </tp>
      <tp>
        <v>5.44</v>
        <stp/>
        <stp>ASK</stp>
        <stp>.SPY150717P205</stp>
        <tr r="L396" s="1"/>
      </tp>
      <tp>
        <v>8.65</v>
        <stp/>
        <stp>ASK</stp>
        <stp>.SPY150717C204</stp>
        <tr r="A395" s="1"/>
      </tp>
      <tp>
        <v>5.13</v>
        <stp/>
        <stp>ASK</stp>
        <stp>.SPY150717P204</stp>
        <tr r="L395" s="1"/>
      </tp>
      <tp>
        <v>6.59</v>
        <stp/>
        <stp>ASK</stp>
        <stp>.SPY150717C207</stp>
        <tr r="A398" s="1"/>
      </tp>
      <tp>
        <v>6.15</v>
        <stp/>
        <stp>ASK</stp>
        <stp>.SPY150717P207</stp>
        <tr r="L398" s="1"/>
      </tp>
      <tp>
        <v>7.25</v>
        <stp/>
        <stp>ASK</stp>
        <stp>.SPY150717C206</stp>
        <tr r="A397" s="1"/>
      </tp>
      <tp>
        <v>5.79</v>
        <stp/>
        <stp>ASK</stp>
        <stp>.SPY150717P206</stp>
        <tr r="L397" s="1"/>
      </tp>
      <tp>
        <v>10.9</v>
        <stp/>
        <stp>ASK</stp>
        <stp>.SPY150717C201</stp>
        <tr r="A392" s="1"/>
      </tp>
      <tp>
        <v>4.29</v>
        <stp/>
        <stp>ASK</stp>
        <stp>.SPY150717P201</stp>
        <tr r="L392" s="1"/>
      </tp>
      <tp>
        <v>11.72</v>
        <stp/>
        <stp>ASK</stp>
        <stp>.SPY150717C200</stp>
        <tr r="A391" s="1"/>
      </tp>
      <tp>
        <v>4.04</v>
        <stp/>
        <stp>ASK</stp>
        <stp>.SPY150717P200</stp>
        <tr r="L391" s="1"/>
      </tp>
      <tp>
        <v>9.3699999999999992</v>
        <stp/>
        <stp>ASK</stp>
        <stp>.SPY150717C203</stp>
        <tr r="A394" s="1"/>
      </tp>
      <tp>
        <v>4.82</v>
        <stp/>
        <stp>ASK</stp>
        <stp>.SPY150717P203</stp>
        <tr r="L394" s="1"/>
      </tp>
      <tp>
        <v>10.119999999999999</v>
        <stp/>
        <stp>ASK</stp>
        <stp>.SPY150717C202</stp>
        <tr r="A393" s="1"/>
      </tp>
      <tp>
        <v>4.55</v>
        <stp/>
        <stp>ASK</stp>
        <stp>.SPY150717P202</stp>
        <tr r="L393" s="1"/>
      </tp>
      <tp>
        <v>5.33</v>
        <stp/>
        <stp>ASK</stp>
        <stp>.SPY150717C209</stp>
        <tr r="A400" s="1"/>
      </tp>
      <tp>
        <v>6.92</v>
        <stp/>
        <stp>ASK</stp>
        <stp>.SPY150717P209</stp>
        <tr r="L400" s="1"/>
      </tp>
      <tp>
        <v>5.94</v>
        <stp/>
        <stp>ASK</stp>
        <stp>.SPY150717C208</stp>
        <tr r="A399" s="1"/>
      </tp>
      <tp>
        <v>6.52</v>
        <stp/>
        <stp>ASK</stp>
        <stp>.SPY150717P208</stp>
        <tr r="L399" s="1"/>
      </tp>
      <tp>
        <v>2.27</v>
        <stp/>
        <stp>ASK</stp>
        <stp>.SPY150717C215</stp>
        <tr r="A406" s="1"/>
      </tp>
      <tp>
        <v>10.07</v>
        <stp/>
        <stp>ASK</stp>
        <stp>.SPY150717P215</stp>
        <tr r="L406" s="1"/>
      </tp>
      <tp>
        <v>2.69</v>
        <stp/>
        <stp>ASK</stp>
        <stp>.SPY150717C214</stp>
        <tr r="A405" s="1"/>
      </tp>
      <tp>
        <v>9.4700000000000006</v>
        <stp/>
        <stp>ASK</stp>
        <stp>.SPY150717P214</stp>
        <tr r="L405" s="1"/>
      </tp>
      <tp>
        <v>1.54</v>
        <stp/>
        <stp>ASK</stp>
        <stp>.SPY150717C217</stp>
        <tr r="A408" s="1"/>
      </tp>
      <tp>
        <v>11.37</v>
        <stp/>
        <stp>ASK</stp>
        <stp>.SPY150717P217</stp>
        <tr r="L408" s="1"/>
      </tp>
      <tp>
        <v>1.89</v>
        <stp/>
        <stp>ASK</stp>
        <stp>.SPY150717C216</stp>
        <tr r="A407" s="1"/>
      </tp>
      <tp>
        <v>10.7</v>
        <stp/>
        <stp>ASK</stp>
        <stp>.SPY150717P216</stp>
        <tr r="L407" s="1"/>
      </tp>
      <tp>
        <v>4.18</v>
        <stp/>
        <stp>ASK</stp>
        <stp>.SPY150717C211</stp>
        <tr r="A402" s="1"/>
      </tp>
      <tp>
        <v>7.82</v>
        <stp/>
        <stp>ASK</stp>
        <stp>.SPY150717P211</stp>
        <tr r="L402" s="1"/>
      </tp>
      <tp>
        <v>4.7300000000000004</v>
        <stp/>
        <stp>ASK</stp>
        <stp>.SPY150717C210</stp>
        <tr r="A401" s="1"/>
      </tp>
      <tp>
        <v>7.36</v>
        <stp/>
        <stp>ASK</stp>
        <stp>.SPY150717P210</stp>
        <tr r="L401" s="1"/>
      </tp>
      <tp>
        <v>3.15</v>
        <stp/>
        <stp>ASK</stp>
        <stp>.SPY150717C213</stp>
        <tr r="A404" s="1"/>
      </tp>
      <tp>
        <v>8.91</v>
        <stp/>
        <stp>ASK</stp>
        <stp>.SPY150717P213</stp>
        <tr r="L404" s="1"/>
      </tp>
      <tp>
        <v>3.65</v>
        <stp/>
        <stp>ASK</stp>
        <stp>.SPY150717C212</stp>
        <tr r="A403" s="1"/>
      </tp>
      <tp>
        <v>8.34</v>
        <stp/>
        <stp>ASK</stp>
        <stp>.SPY150717P212</stp>
        <tr r="L403" s="1"/>
      </tp>
      <tp>
        <v>0.99</v>
        <stp/>
        <stp>ASK</stp>
        <stp>.SPY150717C219</stp>
        <tr r="A410" s="1"/>
      </tp>
      <tp>
        <v>12.84</v>
        <stp/>
        <stp>ASK</stp>
        <stp>.SPY150717P219</stp>
        <tr r="L410" s="1"/>
      </tp>
      <tp>
        <v>1.25</v>
        <stp/>
        <stp>ASK</stp>
        <stp>.SPY150717C218</stp>
        <tr r="A409" s="1"/>
      </tp>
      <tp>
        <v>12.09</v>
        <stp/>
        <stp>ASK</stp>
        <stp>.SPY150717P218</stp>
        <tr r="L409" s="1"/>
      </tp>
      <tp t="s">
        <v>N/A</v>
        <stp/>
        <stp>BID</stp>
        <stp>.SPY150717C229</stp>
        <tr r="C420" s="1"/>
      </tp>
      <tp t="s">
        <v>N/A</v>
        <stp/>
        <stp>BID</stp>
        <stp>.SPY150717P229</stp>
        <tr r="N420" s="1"/>
      </tp>
      <tp t="s">
        <v>N/A</v>
        <stp/>
        <stp>BID</stp>
        <stp>.SPY150717C228</stp>
        <tr r="C419" s="1"/>
      </tp>
      <tp t="s">
        <v>N/A</v>
        <stp/>
        <stp>BID</stp>
        <stp>.SPY150717P228</stp>
        <tr r="N419" s="1"/>
      </tp>
      <tp t="s">
        <v>N/A</v>
        <stp/>
        <stp>BID</stp>
        <stp>.SPY150717C227</stp>
        <tr r="C418" s="1"/>
      </tp>
      <tp t="s">
        <v>N/A</v>
        <stp/>
        <stp>BID</stp>
        <stp>.SPY150717P227</stp>
        <tr r="N418" s="1"/>
      </tp>
      <tp t="s">
        <v>N/A</v>
        <stp/>
        <stp>BID</stp>
        <stp>.SPY150717C226</stp>
        <tr r="C417" s="1"/>
      </tp>
      <tp t="s">
        <v>N/A</v>
        <stp/>
        <stp>BID</stp>
        <stp>.SPY150717P226</stp>
        <tr r="N417" s="1"/>
      </tp>
      <tp>
        <v>0.15</v>
        <stp/>
        <stp>BID</stp>
        <stp>.SPY150717C225</stp>
        <tr r="C416" s="1"/>
      </tp>
      <tp>
        <v>17.71</v>
        <stp/>
        <stp>BID</stp>
        <stp>.SPY150717P225</stp>
        <tr r="N416" s="1"/>
      </tp>
      <tp>
        <v>0.21</v>
        <stp/>
        <stp>BID</stp>
        <stp>.SPY150717C224</stp>
        <tr r="C415" s="1"/>
      </tp>
      <tp>
        <v>16.77</v>
        <stp/>
        <stp>BID</stp>
        <stp>.SPY150717P224</stp>
        <tr r="N415" s="1"/>
      </tp>
      <tp>
        <v>0.28999999999999998</v>
        <stp/>
        <stp>BID</stp>
        <stp>.SPY150717C223</stp>
        <tr r="C414" s="1"/>
      </tp>
      <tp>
        <v>15.92</v>
        <stp/>
        <stp>BID</stp>
        <stp>.SPY150717P223</stp>
        <tr r="N414" s="1"/>
      </tp>
      <tp>
        <v>0.4</v>
        <stp/>
        <stp>BID</stp>
        <stp>.SPY150717C222</stp>
        <tr r="C413" s="1"/>
      </tp>
      <tp>
        <v>15.02</v>
        <stp/>
        <stp>BID</stp>
        <stp>.SPY150717P222</stp>
        <tr r="N413" s="1"/>
      </tp>
      <tp>
        <v>0.54</v>
        <stp/>
        <stp>BID</stp>
        <stp>.SPY150717C221</stp>
        <tr r="C412" s="1"/>
      </tp>
      <tp>
        <v>14.16</v>
        <stp/>
        <stp>BID</stp>
        <stp>.SPY150717P221</stp>
        <tr r="N412" s="1"/>
      </tp>
      <tp>
        <v>0.72</v>
        <stp/>
        <stp>BID</stp>
        <stp>.SPY150717C220</stp>
        <tr r="C411" s="1"/>
      </tp>
      <tp>
        <v>13.34</v>
        <stp/>
        <stp>BID</stp>
        <stp>.SPY150717P220</stp>
        <tr r="N411" s="1"/>
      </tp>
      <tp>
        <v>0.19</v>
        <stp/>
        <stp>ASK</stp>
        <stp>.SPY150717C225</stp>
        <tr r="A416" s="1"/>
      </tp>
      <tp>
        <v>18.079999999999998</v>
        <stp/>
        <stp>ASK</stp>
        <stp>.SPY150717P225</stp>
        <tr r="L416" s="1"/>
      </tp>
      <tp>
        <v>0.25</v>
        <stp/>
        <stp>ASK</stp>
        <stp>.SPY150717C224</stp>
        <tr r="A415" s="1"/>
      </tp>
      <tp>
        <v>17.14</v>
        <stp/>
        <stp>ASK</stp>
        <stp>.SPY150717P224</stp>
        <tr r="L415" s="1"/>
      </tp>
      <tp t="s">
        <v>N/A</v>
        <stp/>
        <stp>ASK</stp>
        <stp>.SPY150717C227</stp>
        <tr r="A418" s="1"/>
      </tp>
      <tp t="s">
        <v>N/A</v>
        <stp/>
        <stp>ASK</stp>
        <stp>.SPY150717P227</stp>
        <tr r="L418" s="1"/>
      </tp>
      <tp t="s">
        <v>N/A</v>
        <stp/>
        <stp>ASK</stp>
        <stp>.SPY150717C226</stp>
        <tr r="A417" s="1"/>
      </tp>
      <tp t="s">
        <v>N/A</v>
        <stp/>
        <stp>ASK</stp>
        <stp>.SPY150717P226</stp>
        <tr r="L417" s="1"/>
      </tp>
      <tp>
        <v>0.59</v>
        <stp/>
        <stp>ASK</stp>
        <stp>.SPY150717C221</stp>
        <tr r="A412" s="1"/>
      </tp>
      <tp>
        <v>14.46</v>
        <stp/>
        <stp>ASK</stp>
        <stp>.SPY150717P221</stp>
        <tr r="L412" s="1"/>
      </tp>
      <tp>
        <v>0.78</v>
        <stp/>
        <stp>ASK</stp>
        <stp>.SPY150717C220</stp>
        <tr r="A411" s="1"/>
      </tp>
      <tp>
        <v>13.63</v>
        <stp/>
        <stp>ASK</stp>
        <stp>.SPY150717P220</stp>
        <tr r="L411" s="1"/>
      </tp>
      <tp>
        <v>0.33</v>
        <stp/>
        <stp>ASK</stp>
        <stp>.SPY150717C223</stp>
        <tr r="A414" s="1"/>
      </tp>
      <tp>
        <v>16.21</v>
        <stp/>
        <stp>ASK</stp>
        <stp>.SPY150717P223</stp>
        <tr r="L414" s="1"/>
      </tp>
      <tp>
        <v>0.45</v>
        <stp/>
        <stp>ASK</stp>
        <stp>.SPY150717C222</stp>
        <tr r="A413" s="1"/>
      </tp>
      <tp>
        <v>15.32</v>
        <stp/>
        <stp>ASK</stp>
        <stp>.SPY150717P222</stp>
        <tr r="L413" s="1"/>
      </tp>
      <tp t="s">
        <v>N/A</v>
        <stp/>
        <stp>ASK</stp>
        <stp>.SPY150717C229</stp>
        <tr r="A420" s="1"/>
      </tp>
      <tp t="s">
        <v>N/A</v>
        <stp/>
        <stp>ASK</stp>
        <stp>.SPY150717P229</stp>
        <tr r="L420" s="1"/>
      </tp>
      <tp t="s">
        <v>N/A</v>
        <stp/>
        <stp>ASK</stp>
        <stp>.SPY150717C228</stp>
        <tr r="A419" s="1"/>
      </tp>
      <tp t="s">
        <v>N/A</v>
        <stp/>
        <stp>ASK</stp>
        <stp>.SPY150717P228</stp>
        <tr r="L419" s="1"/>
      </tp>
      <tp>
        <v>0.93</v>
        <stp/>
        <stp>BID</stp>
        <stp>.SPY150717C219</stp>
        <tr r="C410" s="1"/>
      </tp>
      <tp>
        <v>12.54</v>
        <stp/>
        <stp>BID</stp>
        <stp>.SPY150717P219</stp>
        <tr r="N410" s="1"/>
      </tp>
      <tp>
        <v>1.19</v>
        <stp/>
        <stp>BID</stp>
        <stp>.SPY150717C218</stp>
        <tr r="C409" s="1"/>
      </tp>
      <tp>
        <v>11.78</v>
        <stp/>
        <stp>BID</stp>
        <stp>.SPY150717P218</stp>
        <tr r="N409" s="1"/>
      </tp>
      <tp>
        <v>1.49</v>
        <stp/>
        <stp>BID</stp>
        <stp>.SPY150717C217</stp>
        <tr r="C408" s="1"/>
      </tp>
      <tp>
        <v>11.09</v>
        <stp/>
        <stp>BID</stp>
        <stp>.SPY150717P217</stp>
        <tr r="N408" s="1"/>
      </tp>
      <tp>
        <v>1.83</v>
        <stp/>
        <stp>BID</stp>
        <stp>.SPY150717C216</stp>
        <tr r="C407" s="1"/>
      </tp>
      <tp>
        <v>10.47</v>
        <stp/>
        <stp>BID</stp>
        <stp>.SPY150717P216</stp>
        <tr r="N407" s="1"/>
      </tp>
      <tp>
        <v>2.21</v>
        <stp/>
        <stp>BID</stp>
        <stp>.SPY150717C215</stp>
        <tr r="C406" s="1"/>
      </tp>
      <tp>
        <v>9.86</v>
        <stp/>
        <stp>BID</stp>
        <stp>.SPY150717P215</stp>
        <tr r="N406" s="1"/>
      </tp>
      <tp>
        <v>2.64</v>
        <stp/>
        <stp>BID</stp>
        <stp>.SPY150717C214</stp>
        <tr r="C405" s="1"/>
      </tp>
      <tp>
        <v>9.25</v>
        <stp/>
        <stp>BID</stp>
        <stp>.SPY150717P214</stp>
        <tr r="N405" s="1"/>
      </tp>
      <tp>
        <v>3.09</v>
        <stp/>
        <stp>BID</stp>
        <stp>.SPY150717C213</stp>
        <tr r="C404" s="1"/>
      </tp>
      <tp>
        <v>8.7100000000000009</v>
        <stp/>
        <stp>BID</stp>
        <stp>.SPY150717P213</stp>
        <tr r="N404" s="1"/>
      </tp>
      <tp>
        <v>3.58</v>
        <stp/>
        <stp>BID</stp>
        <stp>.SPY150717C212</stp>
        <tr r="C403" s="1"/>
      </tp>
      <tp>
        <v>8.1999999999999993</v>
        <stp/>
        <stp>BID</stp>
        <stp>.SPY150717P212</stp>
        <tr r="N403" s="1"/>
      </tp>
      <tp>
        <v>4.1100000000000003</v>
        <stp/>
        <stp>BID</stp>
        <stp>.SPY150717C211</stp>
        <tr r="C402" s="1"/>
      </tp>
      <tp>
        <v>7.7</v>
        <stp/>
        <stp>BID</stp>
        <stp>.SPY150717P211</stp>
        <tr r="N402" s="1"/>
      </tp>
      <tp>
        <v>4.66</v>
        <stp/>
        <stp>BID</stp>
        <stp>.SPY150717C210</stp>
        <tr r="C401" s="1"/>
      </tp>
      <tp>
        <v>7.25</v>
        <stp/>
        <stp>BID</stp>
        <stp>.SPY150717P210</stp>
        <tr r="N401" s="1"/>
      </tp>
      <tp>
        <v>5.25</v>
        <stp/>
        <stp>BID</stp>
        <stp>.SPY150717C209</stp>
        <tr r="C400" s="1"/>
      </tp>
      <tp>
        <v>6.82</v>
        <stp/>
        <stp>BID</stp>
        <stp>.SPY150717P209</stp>
        <tr r="N400" s="1"/>
      </tp>
      <tp>
        <v>5.86</v>
        <stp/>
        <stp>BID</stp>
        <stp>.SPY150717C208</stp>
        <tr r="C399" s="1"/>
      </tp>
      <tp>
        <v>6.43</v>
        <stp/>
        <stp>BID</stp>
        <stp>.SPY150717P208</stp>
        <tr r="N399" s="1"/>
      </tp>
      <tp>
        <v>6.5</v>
        <stp/>
        <stp>BID</stp>
        <stp>.SPY150717C207</stp>
        <tr r="C398" s="1"/>
      </tp>
      <tp>
        <v>6.08</v>
        <stp/>
        <stp>BID</stp>
        <stp>.SPY150717P207</stp>
        <tr r="N398" s="1"/>
      </tp>
      <tp>
        <v>7.16</v>
        <stp/>
        <stp>BID</stp>
        <stp>.SPY150717C206</stp>
        <tr r="C397" s="1"/>
      </tp>
      <tp>
        <v>5.69</v>
        <stp/>
        <stp>BID</stp>
        <stp>.SPY150717P206</stp>
        <tr r="N397" s="1"/>
      </tp>
      <tp>
        <v>7.84</v>
        <stp/>
        <stp>BID</stp>
        <stp>.SPY150717C205</stp>
        <tr r="C396" s="1"/>
      </tp>
      <tp>
        <v>5.36</v>
        <stp/>
        <stp>BID</stp>
        <stp>.SPY150717P205</stp>
        <tr r="N396" s="1"/>
      </tp>
      <tp>
        <v>8.5399999999999991</v>
        <stp/>
        <stp>BID</stp>
        <stp>.SPY150717C204</stp>
        <tr r="C395" s="1"/>
      </tp>
      <tp>
        <v>5.05</v>
        <stp/>
        <stp>BID</stp>
        <stp>.SPY150717P204</stp>
        <tr r="N395" s="1"/>
      </tp>
      <tp>
        <v>9.25</v>
        <stp/>
        <stp>BID</stp>
        <stp>.SPY150717C203</stp>
        <tr r="C394" s="1"/>
      </tp>
      <tp>
        <v>4.75</v>
        <stp/>
        <stp>BID</stp>
        <stp>.SPY150717P203</stp>
        <tr r="N394" s="1"/>
      </tp>
      <tp>
        <v>9.9</v>
        <stp/>
        <stp>BID</stp>
        <stp>.SPY150717C202</stp>
        <tr r="C393" s="1"/>
      </tp>
      <tp>
        <v>4.4800000000000004</v>
        <stp/>
        <stp>BID</stp>
        <stp>.SPY150717P202</stp>
        <tr r="N393" s="1"/>
      </tp>
      <tp>
        <v>10.66</v>
        <stp/>
        <stp>BID</stp>
        <stp>.SPY150717C201</stp>
        <tr r="C392" s="1"/>
      </tp>
      <tp>
        <v>4.22</v>
        <stp/>
        <stp>BID</stp>
        <stp>.SPY150717P201</stp>
        <tr r="N392" s="1"/>
      </tp>
      <tp>
        <v>11.43</v>
        <stp/>
        <stp>BID</stp>
        <stp>.SPY150717C200</stp>
        <tr r="C391" s="1"/>
      </tp>
      <tp>
        <v>3.97</v>
        <stp/>
        <stp>BID</stp>
        <stp>.SPY150717P200</stp>
        <tr r="N391" s="1"/>
      </tp>
      <tp>
        <v>16.23</v>
        <stp/>
        <stp>ASK</stp>
        <stp>.SPY150410C192</stp>
        <tr r="A5" s="1"/>
      </tp>
      <tp>
        <v>13.28</v>
        <stp/>
        <stp>ASK</stp>
        <stp>.SPY150417C195</stp>
        <tr r="A50" s="1"/>
      </tp>
      <tp>
        <v>0.02</v>
        <stp/>
        <stp>ASK</stp>
        <stp>.SPY150410P192</stp>
        <tr r="L5" s="1"/>
      </tp>
      <tp>
        <v>0.05</v>
        <stp/>
        <stp>ASK</stp>
        <stp>.SPY150417P195</stp>
        <tr r="L50" s="1"/>
      </tp>
      <tp>
        <v>15.23</v>
        <stp/>
        <stp>ASK</stp>
        <stp>.SPY150410C193</stp>
        <tr r="A6" s="1"/>
      </tp>
      <tp>
        <v>14.27</v>
        <stp/>
        <stp>ASK</stp>
        <stp>.SPY150417C194</stp>
        <tr r="A49" s="1"/>
      </tp>
      <tp>
        <v>0.01</v>
        <stp/>
        <stp>ASK</stp>
        <stp>.SPY150410P193</stp>
        <tr r="L6" s="1"/>
      </tp>
      <tp>
        <v>0.04</v>
        <stp/>
        <stp>ASK</stp>
        <stp>.SPY150417P194</stp>
        <tr r="L49" s="1"/>
      </tp>
      <tp>
        <v>18.23</v>
        <stp/>
        <stp>ASK</stp>
        <stp>.SPY150410C190</stp>
        <tr r="A3" s="1"/>
      </tp>
      <tp>
        <v>11.3</v>
        <stp/>
        <stp>ASK</stp>
        <stp>.SPY150417C197</stp>
        <tr r="A52" s="1"/>
      </tp>
      <tp>
        <v>0.01</v>
        <stp/>
        <stp>ASK</stp>
        <stp>.SPY150410P190</stp>
        <tr r="L3" s="1"/>
      </tp>
      <tp>
        <v>7.0000000000000007E-2</v>
        <stp/>
        <stp>ASK</stp>
        <stp>.SPY150417P197</stp>
        <tr r="L52" s="1"/>
      </tp>
      <tp>
        <v>17.23</v>
        <stp/>
        <stp>ASK</stp>
        <stp>.SPY150410C191</stp>
        <tr r="A4" s="1"/>
      </tp>
      <tp>
        <v>12.29</v>
        <stp/>
        <stp>ASK</stp>
        <stp>.SPY150417C196</stp>
        <tr r="A51" s="1"/>
      </tp>
      <tp>
        <v>0.01</v>
        <stp/>
        <stp>ASK</stp>
        <stp>.SPY150410P191</stp>
        <tr r="L4" s="1"/>
      </tp>
      <tp>
        <v>0.06</v>
        <stp/>
        <stp>ASK</stp>
        <stp>.SPY150417P196</stp>
        <tr r="L51" s="1"/>
      </tp>
      <tp>
        <v>12.24</v>
        <stp/>
        <stp>ASK</stp>
        <stp>.SPY150410C196</stp>
        <tr r="A9" s="1"/>
      </tp>
      <tp>
        <v>17.25</v>
        <stp/>
        <stp>ASK</stp>
        <stp>.SPY150417C191</stp>
        <tr r="A46" s="1"/>
      </tp>
      <tp>
        <v>0.02</v>
        <stp/>
        <stp>ASK</stp>
        <stp>.SPY150410P196</stp>
        <tr r="L9" s="1"/>
      </tp>
      <tp>
        <v>0.03</v>
        <stp/>
        <stp>ASK</stp>
        <stp>.SPY150417P191</stp>
        <tr r="L46" s="1"/>
      </tp>
      <tp>
        <v>11.24</v>
        <stp/>
        <stp>ASK</stp>
        <stp>.SPY150410C197</stp>
        <tr r="A10" s="1"/>
      </tp>
      <tp>
        <v>18.25</v>
        <stp/>
        <stp>ASK</stp>
        <stp>.SPY150417C190</stp>
        <tr r="A45" s="1"/>
      </tp>
      <tp>
        <v>0.02</v>
        <stp/>
        <stp>ASK</stp>
        <stp>.SPY150410P197</stp>
        <tr r="L10" s="1"/>
      </tp>
      <tp>
        <v>0.03</v>
        <stp/>
        <stp>ASK</stp>
        <stp>.SPY150417P190</stp>
        <tr r="L45" s="1"/>
      </tp>
      <tp>
        <v>14.24</v>
        <stp/>
        <stp>ASK</stp>
        <stp>.SPY150410C194</stp>
        <tr r="A7" s="1"/>
      </tp>
      <tp>
        <v>15.26</v>
        <stp/>
        <stp>ASK</stp>
        <stp>.SPY150417C193</stp>
        <tr r="A48" s="1"/>
      </tp>
      <tp>
        <v>0.02</v>
        <stp/>
        <stp>ASK</stp>
        <stp>.SPY150410P194</stp>
        <tr r="L7" s="1"/>
      </tp>
      <tp>
        <v>0.03</v>
        <stp/>
        <stp>ASK</stp>
        <stp>.SPY150417P193</stp>
        <tr r="L48" s="1"/>
      </tp>
      <tp>
        <v>13.24</v>
        <stp/>
        <stp>ASK</stp>
        <stp>.SPY150410C195</stp>
        <tr r="A8" s="1"/>
      </tp>
      <tp>
        <v>16.260000000000002</v>
        <stp/>
        <stp>ASK</stp>
        <stp>.SPY150417C192</stp>
        <tr r="A47" s="1"/>
      </tp>
      <tp>
        <v>0.01</v>
        <stp/>
        <stp>ASK</stp>
        <stp>.SPY150410P195</stp>
        <tr r="L8" s="1"/>
      </tp>
      <tp>
        <v>0.03</v>
        <stp/>
        <stp>ASK</stp>
        <stp>.SPY150417P192</stp>
        <tr r="L47" s="1"/>
      </tp>
      <tp>
        <v>10.220000000000001</v>
        <stp/>
        <stp>ASK</stp>
        <stp>.SPY150410C198</stp>
        <tr r="A11" s="1"/>
      </tp>
      <tp>
        <v>0.02</v>
        <stp/>
        <stp>ASK</stp>
        <stp>.SPY150410P198</stp>
        <tr r="L11" s="1"/>
      </tp>
      <tp>
        <v>9.23</v>
        <stp/>
        <stp>ASK</stp>
        <stp>.SPY150410C199</stp>
        <tr r="A12" s="1"/>
      </tp>
      <tp>
        <v>0.02</v>
        <stp/>
        <stp>ASK</stp>
        <stp>.SPY150410P199</stp>
        <tr r="L12" s="1"/>
      </tp>
      <tp>
        <v>9.27</v>
        <stp/>
        <stp>ASK</stp>
        <stp>.SPY150417C199</stp>
        <tr r="A54" s="1"/>
      </tp>
      <tp>
        <v>0.12</v>
        <stp/>
        <stp>ASK</stp>
        <stp>.SPY150417P199</stp>
        <tr r="L54" s="1"/>
      </tp>
      <tp>
        <v>10.27</v>
        <stp/>
        <stp>ASK</stp>
        <stp>.SPY150417C198</stp>
        <tr r="A53" s="1"/>
      </tp>
      <tp>
        <v>0.09</v>
        <stp/>
        <stp>ASK</stp>
        <stp>.SPY150417P198</stp>
        <tr r="L53" s="1"/>
      </tp>
      <tp>
        <v>10.18</v>
        <stp/>
        <stp>BID</stp>
        <stp>.SPY150424C198</stp>
        <tr r="C95" s="1"/>
      </tp>
      <tp>
        <v>0.22</v>
        <stp/>
        <stp>BID</stp>
        <stp>.SPY150424P198</stp>
        <tr r="N95" s="1"/>
      </tp>
      <tp>
        <v>9.24</v>
        <stp/>
        <stp>BID</stp>
        <stp>.SPY150424C199</stp>
        <tr r="C96" s="1"/>
      </tp>
      <tp>
        <v>0.28000000000000003</v>
        <stp/>
        <stp>BID</stp>
        <stp>.SPY150424P199</stp>
        <tr r="N96" s="1"/>
      </tp>
      <tp>
        <v>14.06</v>
        <stp/>
        <stp>BID</stp>
        <stp>.SPY150424C194</stp>
        <tr r="C91" s="1"/>
      </tp>
      <tp>
        <v>0.09</v>
        <stp/>
        <stp>BID</stp>
        <stp>.SPY150424P194</stp>
        <tr r="N91" s="1"/>
      </tp>
      <tp>
        <v>13.08</v>
        <stp/>
        <stp>BID</stp>
        <stp>.SPY150424C195</stp>
        <tr r="C92" s="1"/>
      </tp>
      <tp>
        <v>0.11</v>
        <stp/>
        <stp>BID</stp>
        <stp>.SPY150424P195</stp>
        <tr r="N92" s="1"/>
      </tp>
      <tp>
        <v>12.11</v>
        <stp/>
        <stp>BID</stp>
        <stp>.SPY150424C196</stp>
        <tr r="C93" s="1"/>
      </tp>
      <tp>
        <v>0.14000000000000001</v>
        <stp/>
        <stp>BID</stp>
        <stp>.SPY150424P196</stp>
        <tr r="N93" s="1"/>
      </tp>
      <tp>
        <v>11.14</v>
        <stp/>
        <stp>BID</stp>
        <stp>.SPY150424C197</stp>
        <tr r="C94" s="1"/>
      </tp>
      <tp>
        <v>0.18</v>
        <stp/>
        <stp>BID</stp>
        <stp>.SPY150424P197</stp>
        <tr r="N94" s="1"/>
      </tp>
      <tp>
        <v>18.02</v>
        <stp/>
        <stp>BID</stp>
        <stp>.SPY150424C190</stp>
        <tr r="C87" s="1"/>
      </tp>
      <tp>
        <v>0.04</v>
        <stp/>
        <stp>BID</stp>
        <stp>.SPY150424P190</stp>
        <tr r="N87" s="1"/>
      </tp>
      <tp>
        <v>17.03</v>
        <stp/>
        <stp>BID</stp>
        <stp>.SPY150424C191</stp>
        <tr r="C88" s="1"/>
      </tp>
      <tp>
        <v>0.05</v>
        <stp/>
        <stp>BID</stp>
        <stp>.SPY150424P191</stp>
        <tr r="N88" s="1"/>
      </tp>
      <tp>
        <v>16.04</v>
        <stp/>
        <stp>BID</stp>
        <stp>.SPY150424C192</stp>
        <tr r="C89" s="1"/>
      </tp>
      <tp>
        <v>0.06</v>
        <stp/>
        <stp>BID</stp>
        <stp>.SPY150424P192</stp>
        <tr r="N89" s="1"/>
      </tp>
      <tp>
        <v>15.05</v>
        <stp/>
        <stp>BID</stp>
        <stp>.SPY150424C193</stp>
        <tr r="C90" s="1"/>
      </tp>
      <tp>
        <v>7.0000000000000007E-2</v>
        <stp/>
        <stp>BID</stp>
        <stp>.SPY150424P193</stp>
        <tr r="N90" s="1"/>
      </tp>
      <tp>
        <v>12.35</v>
        <stp/>
        <stp>ASK</stp>
        <stp>.SPY150424C196</stp>
        <tr r="A93" s="1"/>
      </tp>
      <tp>
        <v>0.15</v>
        <stp/>
        <stp>ASK</stp>
        <stp>.SPY150424P196</stp>
        <tr r="L93" s="1"/>
      </tp>
      <tp>
        <v>11.38</v>
        <stp/>
        <stp>ASK</stp>
        <stp>.SPY150424C197</stp>
        <tr r="A94" s="1"/>
      </tp>
      <tp>
        <v>0.19</v>
        <stp/>
        <stp>ASK</stp>
        <stp>.SPY150424P197</stp>
        <tr r="L94" s="1"/>
      </tp>
      <tp>
        <v>14.34</v>
        <stp/>
        <stp>ASK</stp>
        <stp>.SPY150424C194</stp>
        <tr r="A91" s="1"/>
      </tp>
      <tp>
        <v>0.11</v>
        <stp/>
        <stp>ASK</stp>
        <stp>.SPY150424P194</stp>
        <tr r="L91" s="1"/>
      </tp>
      <tp>
        <v>13.33</v>
        <stp/>
        <stp>ASK</stp>
        <stp>.SPY150424C195</stp>
        <tr r="A92" s="1"/>
      </tp>
      <tp>
        <v>0.12</v>
        <stp/>
        <stp>ASK</stp>
        <stp>.SPY150424P195</stp>
        <tr r="L92" s="1"/>
      </tp>
      <tp>
        <v>16.309999999999999</v>
        <stp/>
        <stp>ASK</stp>
        <stp>.SPY150424C192</stp>
        <tr r="A89" s="1"/>
      </tp>
      <tp>
        <v>0.08</v>
        <stp/>
        <stp>ASK</stp>
        <stp>.SPY150424P192</stp>
        <tr r="L89" s="1"/>
      </tp>
      <tp>
        <v>15.33</v>
        <stp/>
        <stp>ASK</stp>
        <stp>.SPY150424C193</stp>
        <tr r="A90" s="1"/>
      </tp>
      <tp>
        <v>0.09</v>
        <stp/>
        <stp>ASK</stp>
        <stp>.SPY150424P193</stp>
        <tr r="L90" s="1"/>
      </tp>
      <tp>
        <v>18.29</v>
        <stp/>
        <stp>ASK</stp>
        <stp>.SPY150424C190</stp>
        <tr r="A87" s="1"/>
      </tp>
      <tp>
        <v>0.06</v>
        <stp/>
        <stp>ASK</stp>
        <stp>.SPY150424P190</stp>
        <tr r="L87" s="1"/>
      </tp>
      <tp>
        <v>17.3</v>
        <stp/>
        <stp>ASK</stp>
        <stp>.SPY150424C191</stp>
        <tr r="A88" s="1"/>
      </tp>
      <tp>
        <v>0.06</v>
        <stp/>
        <stp>ASK</stp>
        <stp>.SPY150424P191</stp>
        <tr r="L88" s="1"/>
      </tp>
      <tp>
        <v>10.43</v>
        <stp/>
        <stp>ASK</stp>
        <stp>.SPY150424C198</stp>
        <tr r="A95" s="1"/>
      </tp>
      <tp>
        <v>0.23</v>
        <stp/>
        <stp>ASK</stp>
        <stp>.SPY150424P198</stp>
        <tr r="L95" s="1"/>
      </tp>
      <tp>
        <v>9.48</v>
        <stp/>
        <stp>ASK</stp>
        <stp>.SPY150424C199</stp>
        <tr r="A96" s="1"/>
      </tp>
      <tp>
        <v>0.3</v>
        <stp/>
        <stp>ASK</stp>
        <stp>.SPY150424P199</stp>
        <tr r="L96" s="1"/>
      </tp>
      <tp>
        <v>9.9600000000000009</v>
        <stp/>
        <stp>BID</stp>
        <stp>.SPY150410C198</stp>
        <tr r="C11" s="1"/>
      </tp>
      <tp>
        <v>0.01</v>
        <stp/>
        <stp>BID</stp>
        <stp>.SPY150410P198</stp>
        <tr r="N11" s="1"/>
      </tp>
      <tp>
        <v>8.9600000000000009</v>
        <stp/>
        <stp>BID</stp>
        <stp>.SPY150410C199</stp>
        <tr r="C12" s="1"/>
      </tp>
      <tp>
        <v>0.01</v>
        <stp/>
        <stp>BID</stp>
        <stp>.SPY150410P199</stp>
        <tr r="N12" s="1"/>
      </tp>
      <tp>
        <v>9.0500000000000007</v>
        <stp/>
        <stp>BID</stp>
        <stp>.SPY150417C199</stp>
        <tr r="C54" s="1"/>
      </tp>
      <tp>
        <v>0.1</v>
        <stp/>
        <stp>BID</stp>
        <stp>.SPY150417P199</stp>
        <tr r="N54" s="1"/>
      </tp>
      <tp>
        <v>10.029999999999999</v>
        <stp/>
        <stp>BID</stp>
        <stp>.SPY150417C198</stp>
        <tr r="C53" s="1"/>
      </tp>
      <tp>
        <v>7.0000000000000007E-2</v>
        <stp/>
        <stp>BID</stp>
        <stp>.SPY150417P198</stp>
        <tr r="N53" s="1"/>
      </tp>
      <tp>
        <v>17.940000000000001</v>
        <stp/>
        <stp>BID</stp>
        <stp>.SPY150410C190</stp>
        <tr r="C3" s="1"/>
      </tp>
      <tp>
        <v>11.02</v>
        <stp/>
        <stp>BID</stp>
        <stp>.SPY150417C197</stp>
        <tr r="C52" s="1"/>
      </tp>
      <tp>
        <v>0</v>
        <stp/>
        <stp>BID</stp>
        <stp>.SPY150410P190</stp>
        <tr r="N3" s="1"/>
      </tp>
      <tp>
        <v>0.06</v>
        <stp/>
        <stp>BID</stp>
        <stp>.SPY150417P197</stp>
        <tr r="N52" s="1"/>
      </tp>
      <tp>
        <v>16.93</v>
        <stp/>
        <stp>BID</stp>
        <stp>.SPY150410C191</stp>
        <tr r="C4" s="1"/>
      </tp>
      <tp>
        <v>12.01</v>
        <stp/>
        <stp>BID</stp>
        <stp>.SPY150417C196</stp>
        <tr r="C51" s="1"/>
      </tp>
      <tp>
        <v>0</v>
        <stp/>
        <stp>BID</stp>
        <stp>.SPY150410P191</stp>
        <tr r="N4" s="1"/>
      </tp>
      <tp>
        <v>0.04</v>
        <stp/>
        <stp>BID</stp>
        <stp>.SPY150417P196</stp>
        <tr r="N51" s="1"/>
      </tp>
      <tp>
        <v>15.93</v>
        <stp/>
        <stp>BID</stp>
        <stp>.SPY150410C192</stp>
        <tr r="C5" s="1"/>
      </tp>
      <tp>
        <v>13</v>
        <stp/>
        <stp>BID</stp>
        <stp>.SPY150417C195</stp>
        <tr r="C50" s="1"/>
      </tp>
      <tp>
        <v>0.01</v>
        <stp/>
        <stp>BID</stp>
        <stp>.SPY150410P192</stp>
        <tr r="N5" s="1"/>
      </tp>
      <tp>
        <v>0.04</v>
        <stp/>
        <stp>BID</stp>
        <stp>.SPY150417P195</stp>
        <tr r="N50" s="1"/>
      </tp>
      <tp>
        <v>14.93</v>
        <stp/>
        <stp>BID</stp>
        <stp>.SPY150410C193</stp>
        <tr r="C6" s="1"/>
      </tp>
      <tp>
        <v>13.99</v>
        <stp/>
        <stp>BID</stp>
        <stp>.SPY150417C194</stp>
        <tr r="C49" s="1"/>
      </tp>
      <tp>
        <v>0</v>
        <stp/>
        <stp>BID</stp>
        <stp>.SPY150410P193</stp>
        <tr r="N6" s="1"/>
      </tp>
      <tp>
        <v>0.03</v>
        <stp/>
        <stp>BID</stp>
        <stp>.SPY150417P194</stp>
        <tr r="N49" s="1"/>
      </tp>
      <tp>
        <v>13.93</v>
        <stp/>
        <stp>BID</stp>
        <stp>.SPY150410C194</stp>
        <tr r="C7" s="1"/>
      </tp>
      <tp>
        <v>14.99</v>
        <stp/>
        <stp>BID</stp>
        <stp>.SPY150417C193</stp>
        <tr r="C48" s="1"/>
      </tp>
      <tp>
        <v>0.01</v>
        <stp/>
        <stp>BID</stp>
        <stp>.SPY150410P194</stp>
        <tr r="N7" s="1"/>
      </tp>
      <tp>
        <v>0.02</v>
        <stp/>
        <stp>BID</stp>
        <stp>.SPY150417P193</stp>
        <tr r="N48" s="1"/>
      </tp>
      <tp>
        <v>12.93</v>
        <stp/>
        <stp>BID</stp>
        <stp>.SPY150410C195</stp>
        <tr r="C8" s="1"/>
      </tp>
      <tp>
        <v>15.99</v>
        <stp/>
        <stp>BID</stp>
        <stp>.SPY150417C192</stp>
        <tr r="C47" s="1"/>
      </tp>
      <tp>
        <v>0</v>
        <stp/>
        <stp>BID</stp>
        <stp>.SPY150410P195</stp>
        <tr r="N8" s="1"/>
      </tp>
      <tp>
        <v>0.02</v>
        <stp/>
        <stp>BID</stp>
        <stp>.SPY150417P192</stp>
        <tr r="N47" s="1"/>
      </tp>
      <tp>
        <v>11.93</v>
        <stp/>
        <stp>BID</stp>
        <stp>.SPY150410C196</stp>
        <tr r="C9" s="1"/>
      </tp>
      <tp>
        <v>16.98</v>
        <stp/>
        <stp>BID</stp>
        <stp>.SPY150417C191</stp>
        <tr r="C46" s="1"/>
      </tp>
      <tp>
        <v>0.01</v>
        <stp/>
        <stp>BID</stp>
        <stp>.SPY150410P196</stp>
        <tr r="N9" s="1"/>
      </tp>
      <tp>
        <v>0.02</v>
        <stp/>
        <stp>BID</stp>
        <stp>.SPY150417P191</stp>
        <tr r="N46" s="1"/>
      </tp>
      <tp>
        <v>10.93</v>
        <stp/>
        <stp>BID</stp>
        <stp>.SPY150410C197</stp>
        <tr r="C10" s="1"/>
      </tp>
      <tp>
        <v>17.97</v>
        <stp/>
        <stp>BID</stp>
        <stp>.SPY150417C190</stp>
        <tr r="C45" s="1"/>
      </tp>
      <tp>
        <v>0.01</v>
        <stp/>
        <stp>BID</stp>
        <stp>.SPY150410P197</stp>
        <tr r="N10" s="1"/>
      </tp>
      <tp>
        <v>0.01</v>
        <stp/>
        <stp>BID</stp>
        <stp>.SPY150417P190</stp>
        <tr r="N45" s="1"/>
      </tp>
      <tp t="s">
        <v>N/A</v>
        <stp/>
        <stp>RHO</stp>
        <stp>.SPY150717C228</stp>
        <tr r="K419" s="1"/>
      </tp>
      <tp t="s">
        <v>N/A</v>
        <stp/>
        <stp>RHO</stp>
        <stp>.SPY150717P228</stp>
        <tr r="V419" s="1"/>
      </tp>
      <tp t="s">
        <v>N/A</v>
        <stp/>
        <stp>RHO</stp>
        <stp>.SPY150717C229</stp>
        <tr r="K420" s="1"/>
      </tp>
      <tp t="s">
        <v>N/A</v>
        <stp/>
        <stp>RHO</stp>
        <stp>.SPY150717P229</stp>
        <tr r="V420" s="1"/>
      </tp>
      <tp t="s">
        <v>N/A</v>
        <stp/>
        <stp>RHO</stp>
        <stp>.SPY150717C226</stp>
        <tr r="K417" s="1"/>
      </tp>
      <tp t="s">
        <v>N/A</v>
        <stp/>
        <stp>RHO</stp>
        <stp>.SPY150717P226</stp>
        <tr r="V417" s="1"/>
      </tp>
      <tp t="s">
        <v>N/A</v>
        <stp/>
        <stp>RHO</stp>
        <stp>.SPY150717C227</stp>
        <tr r="K418" s="1"/>
      </tp>
      <tp t="s">
        <v>N/A</v>
        <stp/>
        <stp>RHO</stp>
        <stp>.SPY150717P227</stp>
        <tr r="V418" s="1"/>
      </tp>
      <tp>
        <v>3.1269999999999999E-2</v>
        <stp/>
        <stp>RHO</stp>
        <stp>.SPY150717C224</stp>
        <tr r="K415" s="1"/>
      </tp>
      <tp>
        <v>-0.57572000000000001</v>
        <stp/>
        <stp>RHO</stp>
        <stp>.SPY150717P224</stp>
        <tr r="V415" s="1"/>
      </tp>
      <tp>
        <v>2.4469999999999999E-2</v>
        <stp/>
        <stp>RHO</stp>
        <stp>.SPY150717C225</stp>
        <tr r="K416" s="1"/>
      </tp>
      <tp>
        <v>-0.58448999999999995</v>
        <stp/>
        <stp>RHO</stp>
        <stp>.SPY150717P225</stp>
        <tr r="V416" s="1"/>
      </tp>
      <tp>
        <v>5.0340000000000003E-2</v>
        <stp/>
        <stp>RHO</stp>
        <stp>.SPY150717C222</stp>
        <tr r="K413" s="1"/>
      </tp>
      <tp>
        <v>-0.55162</v>
        <stp/>
        <stp>RHO</stp>
        <stp>.SPY150717P222</stp>
        <tr r="V413" s="1"/>
      </tp>
      <tp>
        <v>3.9609999999999999E-2</v>
        <stp/>
        <stp>RHO</stp>
        <stp>.SPY150717C223</stp>
        <tr r="K414" s="1"/>
      </tp>
      <tp>
        <v>-0.56338999999999995</v>
        <stp/>
        <stp>RHO</stp>
        <stp>.SPY150717P223</stp>
        <tr r="V414" s="1"/>
      </tp>
      <tp>
        <v>7.6149999999999995E-2</v>
        <stp/>
        <stp>RHO</stp>
        <stp>.SPY150717C220</stp>
        <tr r="K411" s="1"/>
      </tp>
      <tp>
        <v>-0.52254</v>
        <stp/>
        <stp>RHO</stp>
        <stp>.SPY150717P220</stp>
        <tr r="V411" s="1"/>
      </tp>
      <tp>
        <v>6.2149999999999997E-2</v>
        <stp/>
        <stp>RHO</stp>
        <stp>.SPY150717C221</stp>
        <tr r="K412" s="1"/>
      </tp>
      <tp>
        <v>-0.53788000000000002</v>
        <stp/>
        <stp>RHO</stp>
        <stp>.SPY150717P221</stp>
        <tr r="V412" s="1"/>
      </tp>
      <tp>
        <v>0.1062</v>
        <stp/>
        <stp>RHO</stp>
        <stp>.SPY150717C218</stp>
        <tr r="K409" s="1"/>
      </tp>
      <tp>
        <v>-0.48860999999999999</v>
        <stp/>
        <stp>RHO</stp>
        <stp>.SPY150717P218</stp>
        <tr r="V409" s="1"/>
      </tp>
      <tp>
        <v>9.0490000000000001E-2</v>
        <stp/>
        <stp>RHO</stp>
        <stp>.SPY150717C219</stp>
        <tr r="K410" s="1"/>
      </tp>
      <tp>
        <v>-0.50617999999999996</v>
        <stp/>
        <stp>RHO</stp>
        <stp>.SPY150717P219</stp>
        <tr r="V410" s="1"/>
      </tp>
      <tp>
        <v>0.13865</v>
        <stp/>
        <stp>RHO</stp>
        <stp>.SPY150717C216</stp>
        <tr r="K407" s="1"/>
      </tp>
      <tp>
        <v>-0.45004</v>
        <stp/>
        <stp>RHO</stp>
        <stp>.SPY150717P216</stp>
        <tr r="V407" s="1"/>
      </tp>
      <tp>
        <v>0.12218</v>
        <stp/>
        <stp>RHO</stp>
        <stp>.SPY150717C217</stp>
        <tr r="K408" s="1"/>
      </tp>
      <tp>
        <v>-0.46983999999999998</v>
        <stp/>
        <stp>RHO</stp>
        <stp>.SPY150717P217</stp>
        <tr r="V408" s="1"/>
      </tp>
      <tp>
        <v>0.17082</v>
        <stp/>
        <stp>RHO</stp>
        <stp>.SPY150717C214</stp>
        <tr r="K405" s="1"/>
      </tp>
      <tp>
        <v>-0.41160999999999998</v>
        <stp/>
        <stp>RHO</stp>
        <stp>.SPY150717P214</stp>
        <tr r="V405" s="1"/>
      </tp>
      <tp>
        <v>0.15484999999999999</v>
        <stp/>
        <stp>RHO</stp>
        <stp>.SPY150717C215</stp>
        <tr r="K406" s="1"/>
      </tp>
      <tp>
        <v>-0.43057000000000001</v>
        <stp/>
        <stp>RHO</stp>
        <stp>.SPY150717P215</stp>
        <tr r="V406" s="1"/>
      </tp>
      <tp>
        <v>0.20074</v>
        <stp/>
        <stp>RHO</stp>
        <stp>.SPY150717C212</stp>
        <tr r="K403" s="1"/>
      </tp>
      <tp>
        <v>-0.37397999999999998</v>
        <stp/>
        <stp>RHO</stp>
        <stp>.SPY150717P212</stp>
        <tr r="V403" s="1"/>
      </tp>
      <tp>
        <v>0.18609999999999999</v>
        <stp/>
        <stp>RHO</stp>
        <stp>.SPY150717C213</stp>
        <tr r="K404" s="1"/>
      </tp>
      <tp>
        <v>-0.39245999999999998</v>
        <stp/>
        <stp>RHO</stp>
        <stp>.SPY150717P213</stp>
        <tr r="V404" s="1"/>
      </tp>
      <tp>
        <v>0.22738</v>
        <stp/>
        <stp>RHO</stp>
        <stp>.SPY150717C210</stp>
        <tr r="K401" s="1"/>
      </tp>
      <tp>
        <v>-0.33801999999999999</v>
        <stp/>
        <stp>RHO</stp>
        <stp>.SPY150717P210</stp>
        <tr r="V401" s="1"/>
      </tp>
      <tp>
        <v>0.21454000000000001</v>
        <stp/>
        <stp>RHO</stp>
        <stp>.SPY150717C211</stp>
        <tr r="K402" s="1"/>
      </tp>
      <tp>
        <v>-0.35585</v>
        <stp/>
        <stp>RHO</stp>
        <stp>.SPY150717P211</stp>
        <tr r="V402" s="1"/>
      </tp>
      <tp>
        <v>0.25025999999999998</v>
        <stp/>
        <stp>RHO</stp>
        <stp>.SPY150717C208</stp>
        <tr r="K399" s="1"/>
      </tp>
      <tp>
        <v>-0.30430000000000001</v>
        <stp/>
        <stp>RHO</stp>
        <stp>.SPY150717P208</stp>
        <tr r="V399" s="1"/>
      </tp>
      <tp>
        <v>0.23932999999999999</v>
        <stp/>
        <stp>RHO</stp>
        <stp>.SPY150717C209</stp>
        <tr r="K400" s="1"/>
      </tp>
      <tp>
        <v>-0.32084000000000001</v>
        <stp/>
        <stp>RHO</stp>
        <stp>.SPY150717P209</stp>
        <tr r="V400" s="1"/>
      </tp>
      <tp>
        <v>0.26916000000000001</v>
        <stp/>
        <stp>RHO</stp>
        <stp>.SPY150717C206</stp>
        <tr r="K397" s="1"/>
      </tp>
      <tp>
        <v>-0.2732</v>
        <stp/>
        <stp>RHO</stp>
        <stp>.SPY150717P206</stp>
        <tr r="V397" s="1"/>
      </tp>
      <tp>
        <v>0.26023000000000002</v>
        <stp/>
        <stp>RHO</stp>
        <stp>.SPY150717C207</stp>
        <tr r="K398" s="1"/>
      </tp>
      <tp>
        <v>-0.28843999999999997</v>
        <stp/>
        <stp>RHO</stp>
        <stp>.SPY150717P207</stp>
        <tr r="V398" s="1"/>
      </tp>
      <tp>
        <v>0.28404000000000001</v>
        <stp/>
        <stp>RHO</stp>
        <stp>.SPY150717C204</stp>
        <tr r="K395" s="1"/>
      </tp>
      <tp>
        <v>-0.24485000000000001</v>
        <stp/>
        <stp>RHO</stp>
        <stp>.SPY150717P204</stp>
        <tr r="V395" s="1"/>
      </tp>
      <tp>
        <v>0.27707999999999999</v>
        <stp/>
        <stp>RHO</stp>
        <stp>.SPY150717C205</stp>
        <tr r="K396" s="1"/>
      </tp>
      <tp>
        <v>-0.25866</v>
        <stp/>
        <stp>RHO</stp>
        <stp>.SPY150717P205</stp>
        <tr r="V396" s="1"/>
      </tp>
      <tp>
        <v>0.29527999999999999</v>
        <stp/>
        <stp>RHO</stp>
        <stp>.SPY150717C202</stp>
        <tr r="K393" s="1"/>
      </tp>
      <tp>
        <v>-0.21912999999999999</v>
        <stp/>
        <stp>RHO</stp>
        <stp>.SPY150717P202</stp>
        <tr r="V393" s="1"/>
      </tp>
      <tp>
        <v>0.29006999999999999</v>
        <stp/>
        <stp>RHO</stp>
        <stp>.SPY150717C203</stp>
        <tr r="K394" s="1"/>
      </tp>
      <tp>
        <v>-0.2316</v>
        <stp/>
        <stp>RHO</stp>
        <stp>.SPY150717P203</stp>
        <tr r="V394" s="1"/>
      </tp>
      <tp>
        <v>0.30264000000000002</v>
        <stp/>
        <stp>RHO</stp>
        <stp>.SPY150717C200</stp>
        <tr r="K391" s="1"/>
      </tp>
      <tp>
        <v>-0.19583999999999999</v>
        <stp/>
        <stp>RHO</stp>
        <stp>.SPY150717P200</stp>
        <tr r="V391" s="1"/>
      </tp>
      <tp>
        <v>0.29941000000000001</v>
        <stp/>
        <stp>RHO</stp>
        <stp>.SPY150717C201</stp>
        <tr r="K392" s="1"/>
      </tp>
      <tp>
        <v>-0.20721999999999999</v>
        <stp/>
        <stp>RHO</stp>
        <stp>.SPY150717P201</stp>
        <tr r="V392" s="1"/>
      </tp>
      <tp>
        <v>3.4000000000000002E-2</v>
        <stp/>
        <stp>RHO</stp>
        <stp>.SPY150424C199</stp>
        <tr r="K96" s="1"/>
      </tp>
      <tp>
        <v>-8.6899999999999998E-3</v>
        <stp/>
        <stp>RHO</stp>
        <stp>.SPY150424P199</stp>
        <tr r="V96" s="1"/>
      </tp>
      <tp>
        <v>1.6879999999999999E-2</v>
        <stp/>
        <stp>RHO</stp>
        <stp>.SPY150424C198</stp>
        <tr r="K95" s="1"/>
      </tp>
      <tp>
        <v>-6.9100000000000003E-3</v>
        <stp/>
        <stp>RHO</stp>
        <stp>.SPY150424P198</stp>
        <tr r="V95" s="1"/>
      </tp>
      <tp>
        <v>0</v>
        <stp/>
        <stp>RHO</stp>
        <stp>.SPY150424C195</stp>
        <tr r="K92" s="1"/>
      </tp>
      <tp>
        <v>-3.64E-3</v>
        <stp/>
        <stp>RHO</stp>
        <stp>.SPY150424P195</stp>
        <tr r="V92" s="1"/>
      </tp>
      <tp>
        <v>0</v>
        <stp/>
        <stp>RHO</stp>
        <stp>.SPY150424C194</stp>
        <tr r="K91" s="1"/>
      </tp>
      <tp>
        <v>-3.1099999999999999E-3</v>
        <stp/>
        <stp>RHO</stp>
        <stp>.SPY150424P194</stp>
        <tr r="V91" s="1"/>
      </tp>
      <tp>
        <v>0</v>
        <stp/>
        <stp>RHO</stp>
        <stp>.SPY150424C197</stp>
        <tr r="K94" s="1"/>
      </tp>
      <tp>
        <v>-5.7000000000000002E-3</v>
        <stp/>
        <stp>RHO</stp>
        <stp>.SPY150424P197</stp>
        <tr r="V94" s="1"/>
      </tp>
      <tp>
        <v>0</v>
        <stp/>
        <stp>RHO</stp>
        <stp>.SPY150424C196</stp>
        <tr r="K93" s="1"/>
      </tp>
      <tp>
        <v>-4.5300000000000002E-3</v>
        <stp/>
        <stp>RHO</stp>
        <stp>.SPY150424P196</stp>
        <tr r="V93" s="1"/>
      </tp>
      <tp>
        <v>0</v>
        <stp/>
        <stp>RHO</stp>
        <stp>.SPY150424C191</stp>
        <tr r="K88" s="1"/>
      </tp>
      <tp>
        <v>-1.7099999999999999E-3</v>
        <stp/>
        <stp>RHO</stp>
        <stp>.SPY150424P191</stp>
        <tr r="V88" s="1"/>
      </tp>
      <tp>
        <v>0</v>
        <stp/>
        <stp>RHO</stp>
        <stp>.SPY150424C190</stp>
        <tr r="K87" s="1"/>
      </tp>
      <tp>
        <v>-1.5200000000000001E-3</v>
        <stp/>
        <stp>RHO</stp>
        <stp>.SPY150424P190</stp>
        <tr r="V87" s="1"/>
      </tp>
      <tp>
        <v>0</v>
        <stp/>
        <stp>RHO</stp>
        <stp>.SPY150424C193</stp>
        <tr r="K90" s="1"/>
      </tp>
      <tp>
        <v>-2.5100000000000001E-3</v>
        <stp/>
        <stp>RHO</stp>
        <stp>.SPY150424P193</stp>
        <tr r="V90" s="1"/>
      </tp>
      <tp>
        <v>0</v>
        <stp/>
        <stp>RHO</stp>
        <stp>.SPY150424C192</stp>
        <tr r="K89" s="1"/>
      </tp>
      <tp>
        <v>-2.16E-3</v>
        <stp/>
        <stp>RHO</stp>
        <stp>.SPY150424P192</stp>
        <tr r="V89" s="1"/>
      </tp>
      <tp>
        <v>0</v>
        <stp/>
        <stp>RHO</stp>
        <stp>.SPY150410C199</stp>
        <tr r="K12" s="1"/>
      </tp>
      <tp>
        <v>-1.8000000000000001E-4</v>
        <stp/>
        <stp>RHO</stp>
        <stp>.SPY150410P199</stp>
        <tr r="V12" s="1"/>
      </tp>
      <tp>
        <v>0</v>
        <stp/>
        <stp>RHO</stp>
        <stp>.SPY150410C198</stp>
        <tr r="K11" s="1"/>
      </tp>
      <tp>
        <v>-1.7000000000000001E-4</v>
        <stp/>
        <stp>RHO</stp>
        <stp>.SPY150410P198</stp>
        <tr r="V11" s="1"/>
      </tp>
      <tp>
        <v>0</v>
        <stp/>
        <stp>RHO</stp>
        <stp>.SPY150417C198</stp>
        <tr r="K53" s="1"/>
      </tp>
      <tp>
        <v>-1.99E-3</v>
        <stp/>
        <stp>RHO</stp>
        <stp>.SPY150417P198</stp>
        <tr r="V53" s="1"/>
      </tp>
      <tp>
        <v>0</v>
        <stp/>
        <stp>RHO</stp>
        <stp>.SPY150417C199</stp>
        <tr r="K54" s="1"/>
      </tp>
      <tp>
        <v>-2.6800000000000001E-3</v>
        <stp/>
        <stp>RHO</stp>
        <stp>.SPY150417P199</stp>
        <tr r="V54" s="1"/>
      </tp>
      <tp>
        <v>0</v>
        <stp/>
        <stp>RHO</stp>
        <stp>.SPY150410C191</stp>
        <tr r="K4" s="1"/>
      </tp>
      <tp>
        <v>0</v>
        <stp/>
        <stp>RHO</stp>
        <stp>.SPY150417C196</stp>
        <tr r="K51" s="1"/>
      </tp>
      <tp>
        <v>-5.0000000000000002E-5</v>
        <stp/>
        <stp>RHO</stp>
        <stp>.SPY150410P191</stp>
        <tr r="V4" s="1"/>
      </tp>
      <tp>
        <v>-1.23E-3</v>
        <stp/>
        <stp>RHO</stp>
        <stp>.SPY150417P196</stp>
        <tr r="V51" s="1"/>
      </tp>
      <tp>
        <v>0</v>
        <stp/>
        <stp>RHO</stp>
        <stp>.SPY150410C190</stp>
        <tr r="K3" s="1"/>
      </tp>
      <tp>
        <v>0</v>
        <stp/>
        <stp>RHO</stp>
        <stp>.SPY150417C197</stp>
        <tr r="K52" s="1"/>
      </tp>
      <tp>
        <v>-4.0000000000000003E-5</v>
        <stp/>
        <stp>RHO</stp>
        <stp>.SPY150410P190</stp>
        <tr r="V3" s="1"/>
      </tp>
      <tp>
        <v>-1.6000000000000001E-3</v>
        <stp/>
        <stp>RHO</stp>
        <stp>.SPY150417P197</stp>
        <tr r="V52" s="1"/>
      </tp>
      <tp>
        <v>0</v>
        <stp/>
        <stp>RHO</stp>
        <stp>.SPY150410C193</stp>
        <tr r="K6" s="1"/>
      </tp>
      <tp>
        <v>0</v>
        <stp/>
        <stp>RHO</stp>
        <stp>.SPY150417C194</stp>
        <tr r="K49" s="1"/>
      </tp>
      <tp>
        <v>-5.0000000000000002E-5</v>
        <stp/>
        <stp>RHO</stp>
        <stp>.SPY150410P193</stp>
        <tr r="V6" s="1"/>
      </tp>
      <tp>
        <v>-8.4000000000000003E-4</v>
        <stp/>
        <stp>RHO</stp>
        <stp>.SPY150417P194</stp>
        <tr r="V49" s="1"/>
      </tp>
      <tp>
        <v>0</v>
        <stp/>
        <stp>RHO</stp>
        <stp>.SPY150410C192</stp>
        <tr r="K5" s="1"/>
      </tp>
      <tp>
        <v>0</v>
        <stp/>
        <stp>RHO</stp>
        <stp>.SPY150417C195</stp>
        <tr r="K50" s="1"/>
      </tp>
      <tp>
        <v>-1.1E-4</v>
        <stp/>
        <stp>RHO</stp>
        <stp>.SPY150410P192</stp>
        <tr r="V5" s="1"/>
      </tp>
      <tp>
        <v>-1.07E-3</v>
        <stp/>
        <stp>RHO</stp>
        <stp>.SPY150417P195</stp>
        <tr r="V50" s="1"/>
      </tp>
      <tp>
        <v>0</v>
        <stp/>
        <stp>RHO</stp>
        <stp>.SPY150410C195</stp>
        <tr r="K8" s="1"/>
      </tp>
      <tp>
        <v>0</v>
        <stp/>
        <stp>RHO</stp>
        <stp>.SPY150417C192</stp>
        <tr r="K47" s="1"/>
      </tp>
      <tp>
        <v>-6.0000000000000002E-5</v>
        <stp/>
        <stp>RHO</stp>
        <stp>.SPY150410P195</stp>
        <tr r="V8" s="1"/>
      </tp>
      <tp>
        <v>-5.8E-4</v>
        <stp/>
        <stp>RHO</stp>
        <stp>.SPY150417P192</stp>
        <tr r="V47" s="1"/>
      </tp>
      <tp>
        <v>0</v>
        <stp/>
        <stp>RHO</stp>
        <stp>.SPY150410C194</stp>
        <tr r="K7" s="1"/>
      </tp>
      <tp>
        <v>0</v>
        <stp/>
        <stp>RHO</stp>
        <stp>.SPY150417C193</stp>
        <tr r="K48" s="1"/>
      </tp>
      <tp>
        <v>-1.2E-4</v>
        <stp/>
        <stp>RHO</stp>
        <stp>.SPY150410P194</stp>
        <tr r="V7" s="1"/>
      </tp>
      <tp>
        <v>-6.0999999999999997E-4</v>
        <stp/>
        <stp>RHO</stp>
        <stp>.SPY150417P193</stp>
        <tr r="V48" s="1"/>
      </tp>
      <tp>
        <v>0</v>
        <stp/>
        <stp>RHO</stp>
        <stp>.SPY150410C197</stp>
        <tr r="K10" s="1"/>
      </tp>
      <tp>
        <v>0</v>
        <stp/>
        <stp>RHO</stp>
        <stp>.SPY150417C190</stp>
        <tr r="K45" s="1"/>
      </tp>
      <tp>
        <v>-1.6000000000000001E-4</v>
        <stp/>
        <stp>RHO</stp>
        <stp>.SPY150410P197</stp>
        <tr r="V10" s="1"/>
      </tp>
      <tp>
        <v>-4.4000000000000002E-4</v>
        <stp/>
        <stp>RHO</stp>
        <stp>.SPY150417P190</stp>
        <tr r="V45" s="1"/>
      </tp>
      <tp>
        <v>0</v>
        <stp/>
        <stp>RHO</stp>
        <stp>.SPY150410C196</stp>
        <tr r="K9" s="1"/>
      </tp>
      <tp>
        <v>0</v>
        <stp/>
        <stp>RHO</stp>
        <stp>.SPY150417C191</stp>
        <tr r="K46" s="1"/>
      </tp>
      <tp>
        <v>-1.4999999999999999E-4</v>
        <stp/>
        <stp>RHO</stp>
        <stp>.SPY150410P196</stp>
        <tr r="V9" s="1"/>
      </tp>
      <tp>
        <v>-5.5000000000000003E-4</v>
        <stp/>
        <stp>RHO</stp>
        <stp>.SPY150417P191</stp>
        <tr r="V46" s="1"/>
      </tp>
      <tp>
        <v>0</v>
        <stp/>
        <stp>BID_SIZE</stp>
        <stp>.SPY150410P191</stp>
        <tr r="O4" s="1"/>
      </tp>
      <tp>
        <v>625</v>
        <stp/>
        <stp>BID_SIZE</stp>
        <stp>.SPY150417P196</stp>
        <tr r="O51" s="1"/>
      </tp>
      <tp>
        <v>10</v>
        <stp/>
        <stp>BID_SIZE</stp>
        <stp>.SPY150410C191</stp>
        <tr r="D4" s="1"/>
      </tp>
      <tp>
        <v>11</v>
        <stp/>
        <stp>BID_SIZE</stp>
        <stp>.SPY150417C196</stp>
        <tr r="D51" s="1"/>
      </tp>
      <tp>
        <v>0</v>
        <stp/>
        <stp>BID_SIZE</stp>
        <stp>.SPY150410P190</stp>
        <tr r="O3" s="1"/>
      </tp>
      <tp>
        <v>625</v>
        <stp/>
        <stp>BID_SIZE</stp>
        <stp>.SPY150417P197</stp>
        <tr r="O52" s="1"/>
      </tp>
      <tp>
        <v>10</v>
        <stp/>
        <stp>BID_SIZE</stp>
        <stp>.SPY150410C190</stp>
        <tr r="D3" s="1"/>
      </tp>
      <tp>
        <v>11</v>
        <stp/>
        <stp>BID_SIZE</stp>
        <stp>.SPY150417C197</stp>
        <tr r="D52" s="1"/>
      </tp>
      <tp>
        <v>0</v>
        <stp/>
        <stp>BID_SIZE</stp>
        <stp>.SPY150410P193</stp>
        <tr r="O6" s="1"/>
      </tp>
      <tp>
        <v>625</v>
        <stp/>
        <stp>BID_SIZE</stp>
        <stp>.SPY150417P194</stp>
        <tr r="O49" s="1"/>
      </tp>
      <tp>
        <v>10</v>
        <stp/>
        <stp>BID_SIZE</stp>
        <stp>.SPY150410C193</stp>
        <tr r="D6" s="1"/>
      </tp>
      <tp>
        <v>11</v>
        <stp/>
        <stp>BID_SIZE</stp>
        <stp>.SPY150417C194</stp>
        <tr r="D49" s="1"/>
      </tp>
      <tp>
        <v>4</v>
        <stp/>
        <stp>BID_SIZE</stp>
        <stp>.SPY150410P192</stp>
        <tr r="O5" s="1"/>
      </tp>
      <tp>
        <v>1558</v>
        <stp/>
        <stp>BID_SIZE</stp>
        <stp>.SPY150417P195</stp>
        <tr r="O50" s="1"/>
      </tp>
      <tp>
        <v>10</v>
        <stp/>
        <stp>BID_SIZE</stp>
        <stp>.SPY150410C192</stp>
        <tr r="D5" s="1"/>
      </tp>
      <tp>
        <v>11</v>
        <stp/>
        <stp>BID_SIZE</stp>
        <stp>.SPY150417C195</stp>
        <tr r="D50" s="1"/>
      </tp>
      <tp>
        <v>0</v>
        <stp/>
        <stp>BID_SIZE</stp>
        <stp>.SPY150410P195</stp>
        <tr r="O8" s="1"/>
      </tp>
      <tp>
        <v>625</v>
        <stp/>
        <stp>BID_SIZE</stp>
        <stp>.SPY150417P192</stp>
        <tr r="O47" s="1"/>
      </tp>
      <tp>
        <v>10</v>
        <stp/>
        <stp>BID_SIZE</stp>
        <stp>.SPY150410C195</stp>
        <tr r="D8" s="1"/>
      </tp>
      <tp>
        <v>11</v>
        <stp/>
        <stp>BID_SIZE</stp>
        <stp>.SPY150417C192</stp>
        <tr r="D47" s="1"/>
      </tp>
      <tp>
        <v>4</v>
        <stp/>
        <stp>BID_SIZE</stp>
        <stp>.SPY150410P194</stp>
        <tr r="O7" s="1"/>
      </tp>
      <tp>
        <v>625</v>
        <stp/>
        <stp>BID_SIZE</stp>
        <stp>.SPY150417P193</stp>
        <tr r="O48" s="1"/>
      </tp>
      <tp>
        <v>10</v>
        <stp/>
        <stp>BID_SIZE</stp>
        <stp>.SPY150410C194</stp>
        <tr r="D7" s="1"/>
      </tp>
      <tp>
        <v>11</v>
        <stp/>
        <stp>BID_SIZE</stp>
        <stp>.SPY150417C193</stp>
        <tr r="D48" s="1"/>
      </tp>
      <tp>
        <v>128</v>
        <stp/>
        <stp>BID_SIZE</stp>
        <stp>.SPY150410P197</stp>
        <tr r="O10" s="1"/>
      </tp>
      <tp>
        <v>461</v>
        <stp/>
        <stp>BID_SIZE</stp>
        <stp>.SPY150417P190</stp>
        <tr r="O45" s="1"/>
      </tp>
      <tp>
        <v>10</v>
        <stp/>
        <stp>BID_SIZE</stp>
        <stp>.SPY150410C197</stp>
        <tr r="D10" s="1"/>
      </tp>
      <tp>
        <v>20</v>
        <stp/>
        <stp>BID_SIZE</stp>
        <stp>.SPY150417C190</stp>
        <tr r="D45" s="1"/>
      </tp>
      <tp>
        <v>4</v>
        <stp/>
        <stp>BID_SIZE</stp>
        <stp>.SPY150410P196</stp>
        <tr r="O9" s="1"/>
      </tp>
      <tp>
        <v>625</v>
        <stp/>
        <stp>BID_SIZE</stp>
        <stp>.SPY150417P191</stp>
        <tr r="O46" s="1"/>
      </tp>
      <tp>
        <v>10</v>
        <stp/>
        <stp>BID_SIZE</stp>
        <stp>.SPY150410C196</stp>
        <tr r="D9" s="1"/>
      </tp>
      <tp>
        <v>20</v>
        <stp/>
        <stp>BID_SIZE</stp>
        <stp>.SPY150417C191</stp>
        <tr r="D46" s="1"/>
      </tp>
      <tp>
        <v>400</v>
        <stp/>
        <stp>BID_SIZE</stp>
        <stp>.SPY150410P199</stp>
        <tr r="O12" s="1"/>
      </tp>
      <tp>
        <v>20</v>
        <stp/>
        <stp>BID_SIZE</stp>
        <stp>.SPY150410C199</stp>
        <tr r="D12" s="1"/>
      </tp>
      <tp>
        <v>100</v>
        <stp/>
        <stp>BID_SIZE</stp>
        <stp>.SPY150410P198</stp>
        <tr r="O11" s="1"/>
      </tp>
      <tp>
        <v>20</v>
        <stp/>
        <stp>BID_SIZE</stp>
        <stp>.SPY150410C198</stp>
        <tr r="D11" s="1"/>
      </tp>
      <tp>
        <v>625</v>
        <stp/>
        <stp>BID_SIZE</stp>
        <stp>.SPY150417P198</stp>
        <tr r="O53" s="1"/>
      </tp>
      <tp>
        <v>121</v>
        <stp/>
        <stp>BID_SIZE</stp>
        <stp>.SPY150417C198</stp>
        <tr r="D53" s="1"/>
      </tp>
      <tp>
        <v>625</v>
        <stp/>
        <stp>BID_SIZE</stp>
        <stp>.SPY150417P199</stp>
        <tr r="O54" s="1"/>
      </tp>
      <tp>
        <v>121</v>
        <stp/>
        <stp>BID_SIZE</stp>
        <stp>.SPY150417C199</stp>
        <tr r="D54" s="1"/>
      </tp>
      <tp>
        <v>625</v>
        <stp/>
        <stp>BID_SIZE</stp>
        <stp>.SPY150424P195</stp>
        <tr r="O92" s="1"/>
      </tp>
      <tp>
        <v>131</v>
        <stp/>
        <stp>BID_SIZE</stp>
        <stp>.SPY150424C195</stp>
        <tr r="D92" s="1"/>
      </tp>
      <tp>
        <v>625</v>
        <stp/>
        <stp>BID_SIZE</stp>
        <stp>.SPY150424P194</stp>
        <tr r="O91" s="1"/>
      </tp>
      <tp>
        <v>11</v>
        <stp/>
        <stp>BID_SIZE</stp>
        <stp>.SPY150424C194</stp>
        <tr r="D91" s="1"/>
      </tp>
      <tp>
        <v>625</v>
        <stp/>
        <stp>BID_SIZE</stp>
        <stp>.SPY150424P197</stp>
        <tr r="O94" s="1"/>
      </tp>
      <tp>
        <v>111</v>
        <stp/>
        <stp>BID_SIZE</stp>
        <stp>.SPY150424C197</stp>
        <tr r="D94" s="1"/>
      </tp>
      <tp>
        <v>625</v>
        <stp/>
        <stp>BID_SIZE</stp>
        <stp>.SPY150424P196</stp>
        <tr r="O93" s="1"/>
      </tp>
      <tp>
        <v>111</v>
        <stp/>
        <stp>BID_SIZE</stp>
        <stp>.SPY150424C196</stp>
        <tr r="D93" s="1"/>
      </tp>
      <tp>
        <v>625</v>
        <stp/>
        <stp>BID_SIZE</stp>
        <stp>.SPY150424P191</stp>
        <tr r="O88" s="1"/>
      </tp>
      <tp>
        <v>11</v>
        <stp/>
        <stp>BID_SIZE</stp>
        <stp>.SPY150424C191</stp>
        <tr r="D88" s="1"/>
      </tp>
      <tp>
        <v>2325</v>
        <stp/>
        <stp>BID_SIZE</stp>
        <stp>.SPY150424P190</stp>
        <tr r="O87" s="1"/>
      </tp>
      <tp>
        <v>11</v>
        <stp/>
        <stp>BID_SIZE</stp>
        <stp>.SPY150424C190</stp>
        <tr r="D87" s="1"/>
      </tp>
      <tp>
        <v>2245</v>
        <stp/>
        <stp>BID_SIZE</stp>
        <stp>.SPY150424P193</stp>
        <tr r="O90" s="1"/>
      </tp>
      <tp>
        <v>11</v>
        <stp/>
        <stp>BID_SIZE</stp>
        <stp>.SPY150424C193</stp>
        <tr r="D90" s="1"/>
      </tp>
      <tp>
        <v>2265</v>
        <stp/>
        <stp>BID_SIZE</stp>
        <stp>.SPY150424P192</stp>
        <tr r="O89" s="1"/>
      </tp>
      <tp>
        <v>11</v>
        <stp/>
        <stp>BID_SIZE</stp>
        <stp>.SPY150424C192</stp>
        <tr r="D89" s="1"/>
      </tp>
      <tp>
        <v>621</v>
        <stp/>
        <stp>BID_SIZE</stp>
        <stp>.SPY150424P199</stp>
        <tr r="O96" s="1"/>
      </tp>
      <tp>
        <v>111</v>
        <stp/>
        <stp>BID_SIZE</stp>
        <stp>.SPY150424C199</stp>
        <tr r="D96" s="1"/>
      </tp>
      <tp>
        <v>625</v>
        <stp/>
        <stp>BID_SIZE</stp>
        <stp>.SPY150424P198</stp>
        <tr r="O95" s="1"/>
      </tp>
      <tp>
        <v>131</v>
        <stp/>
        <stp>BID_SIZE</stp>
        <stp>.SPY150424C198</stp>
        <tr r="D95" s="1"/>
      </tp>
      <tp>
        <v>111</v>
        <stp/>
        <stp>BID_SIZE</stp>
        <stp>.SPY150717P216</stp>
        <tr r="O407" s="1"/>
      </tp>
      <tp>
        <v>100</v>
        <stp/>
        <stp>BID_SIZE</stp>
        <stp>.SPY150717C216</stp>
        <tr r="D407" s="1"/>
      </tp>
      <tp>
        <v>163</v>
        <stp/>
        <stp>BID_SIZE</stp>
        <stp>.SPY150717P217</stp>
        <tr r="O408" s="1"/>
      </tp>
      <tp>
        <v>123</v>
        <stp/>
        <stp>BID_SIZE</stp>
        <stp>.SPY150717C217</stp>
        <tr r="D408" s="1"/>
      </tp>
      <tp>
        <v>111</v>
        <stp/>
        <stp>BID_SIZE</stp>
        <stp>.SPY150717P214</stp>
        <tr r="O405" s="1"/>
      </tp>
      <tp>
        <v>123</v>
        <stp/>
        <stp>BID_SIZE</stp>
        <stp>.SPY150717C214</stp>
        <tr r="D405" s="1"/>
      </tp>
      <tp>
        <v>100</v>
        <stp/>
        <stp>BID_SIZE</stp>
        <stp>.SPY150717P215</stp>
        <tr r="O406" s="1"/>
      </tp>
      <tp>
        <v>123</v>
        <stp/>
        <stp>BID_SIZE</stp>
        <stp>.SPY150717C215</stp>
        <tr r="D406" s="1"/>
      </tp>
      <tp>
        <v>99</v>
        <stp/>
        <stp>BID_SIZE</stp>
        <stp>.SPY150717P212</stp>
        <tr r="O403" s="1"/>
      </tp>
      <tp>
        <v>100</v>
        <stp/>
        <stp>BID_SIZE</stp>
        <stp>.SPY150717C212</stp>
        <tr r="D403" s="1"/>
      </tp>
      <tp>
        <v>100</v>
        <stp/>
        <stp>BID_SIZE</stp>
        <stp>.SPY150717P213</stp>
        <tr r="O404" s="1"/>
      </tp>
      <tp>
        <v>100</v>
        <stp/>
        <stp>BID_SIZE</stp>
        <stp>.SPY150717C213</stp>
        <tr r="D404" s="1"/>
      </tp>
      <tp>
        <v>111</v>
        <stp/>
        <stp>BID_SIZE</stp>
        <stp>.SPY150717P210</stp>
        <tr r="O401" s="1"/>
      </tp>
      <tp>
        <v>10</v>
        <stp/>
        <stp>BID_SIZE</stp>
        <stp>.SPY150717C210</stp>
        <tr r="D401" s="1"/>
      </tp>
      <tp>
        <v>111</v>
        <stp/>
        <stp>BID_SIZE</stp>
        <stp>.SPY150717P211</stp>
        <tr r="O402" s="1"/>
      </tp>
      <tp>
        <v>10</v>
        <stp/>
        <stp>BID_SIZE</stp>
        <stp>.SPY150717C211</stp>
        <tr r="D402" s="1"/>
      </tp>
      <tp>
        <v>111</v>
        <stp/>
        <stp>BID_SIZE</stp>
        <stp>.SPY150717P218</stp>
        <tr r="O409" s="1"/>
      </tp>
      <tp>
        <v>100</v>
        <stp/>
        <stp>BID_SIZE</stp>
        <stp>.SPY150717C218</stp>
        <tr r="D409" s="1"/>
      </tp>
      <tp>
        <v>111</v>
        <stp/>
        <stp>BID_SIZE</stp>
        <stp>.SPY150717P219</stp>
        <tr r="O410" s="1"/>
      </tp>
      <tp>
        <v>2000</v>
        <stp/>
        <stp>BID_SIZE</stp>
        <stp>.SPY150717C219</stp>
        <tr r="D410" s="1"/>
      </tp>
      <tp>
        <v>100</v>
        <stp/>
        <stp>BID_SIZE</stp>
        <stp>.SPY150717P206</stp>
        <tr r="O397" s="1"/>
      </tp>
      <tp>
        <v>102</v>
        <stp/>
        <stp>BID_SIZE</stp>
        <stp>.SPY150717C206</stp>
        <tr r="D397" s="1"/>
      </tp>
      <tp>
        <v>40</v>
        <stp/>
        <stp>BID_SIZE</stp>
        <stp>.SPY150717P207</stp>
        <tr r="O398" s="1"/>
      </tp>
      <tp>
        <v>44</v>
        <stp/>
        <stp>BID_SIZE</stp>
        <stp>.SPY150717C207</stp>
        <tr r="D398" s="1"/>
      </tp>
      <tp>
        <v>123</v>
        <stp/>
        <stp>BID_SIZE</stp>
        <stp>.SPY150717P204</stp>
        <tr r="O395" s="1"/>
      </tp>
      <tp>
        <v>100</v>
        <stp/>
        <stp>BID_SIZE</stp>
        <stp>.SPY150717C204</stp>
        <tr r="D395" s="1"/>
      </tp>
      <tp>
        <v>133</v>
        <stp/>
        <stp>BID_SIZE</stp>
        <stp>.SPY150717P205</stp>
        <tr r="O396" s="1"/>
      </tp>
      <tp>
        <v>109</v>
        <stp/>
        <stp>BID_SIZE</stp>
        <stp>.SPY150717C205</stp>
        <tr r="D396" s="1"/>
      </tp>
      <tp>
        <v>123</v>
        <stp/>
        <stp>BID_SIZE</stp>
        <stp>.SPY150717P202</stp>
        <tr r="O393" s="1"/>
      </tp>
      <tp>
        <v>167</v>
        <stp/>
        <stp>BID_SIZE</stp>
        <stp>.SPY150717C202</stp>
        <tr r="D393" s="1"/>
      </tp>
      <tp>
        <v>209</v>
        <stp/>
        <stp>BID_SIZE</stp>
        <stp>.SPY150717P203</stp>
        <tr r="O394" s="1"/>
      </tp>
      <tp>
        <v>100</v>
        <stp/>
        <stp>BID_SIZE</stp>
        <stp>.SPY150717C203</stp>
        <tr r="D394" s="1"/>
      </tp>
      <tp>
        <v>100</v>
        <stp/>
        <stp>BID_SIZE</stp>
        <stp>.SPY150717P200</stp>
        <tr r="O391" s="1"/>
      </tp>
      <tp>
        <v>181</v>
        <stp/>
        <stp>BID_SIZE</stp>
        <stp>.SPY150717C200</stp>
        <tr r="D391" s="1"/>
      </tp>
      <tp>
        <v>123</v>
        <stp/>
        <stp>BID_SIZE</stp>
        <stp>.SPY150717P201</stp>
        <tr r="O392" s="1"/>
      </tp>
      <tp>
        <v>182</v>
        <stp/>
        <stp>BID_SIZE</stp>
        <stp>.SPY150717C201</stp>
        <tr r="D392" s="1"/>
      </tp>
      <tp>
        <v>122</v>
        <stp/>
        <stp>BID_SIZE</stp>
        <stp>.SPY150717P208</stp>
        <tr r="O399" s="1"/>
      </tp>
      <tp>
        <v>99</v>
        <stp/>
        <stp>BID_SIZE</stp>
        <stp>.SPY150717C208</stp>
        <tr r="D399" s="1"/>
      </tp>
      <tp>
        <v>153</v>
        <stp/>
        <stp>BID_SIZE</stp>
        <stp>.SPY150717P209</stp>
        <tr r="O400" s="1"/>
      </tp>
      <tp>
        <v>11</v>
        <stp/>
        <stp>BID_SIZE</stp>
        <stp>.SPY150717C209</stp>
        <tr r="D400" s="1"/>
      </tp>
      <tp t="s">
        <v>N/A</v>
        <stp/>
        <stp>BID_SIZE</stp>
        <stp>.SPY150717P226</stp>
        <tr r="O417" s="1"/>
      </tp>
      <tp t="s">
        <v>N/A</v>
        <stp/>
        <stp>BID_SIZE</stp>
        <stp>.SPY150717C226</stp>
        <tr r="D417" s="1"/>
      </tp>
      <tp t="s">
        <v>N/A</v>
        <stp/>
        <stp>BID_SIZE</stp>
        <stp>.SPY150717P227</stp>
        <tr r="O418" s="1"/>
      </tp>
      <tp t="s">
        <v>N/A</v>
        <stp/>
        <stp>BID_SIZE</stp>
        <stp>.SPY150717C227</stp>
        <tr r="D418" s="1"/>
      </tp>
      <tp>
        <v>20</v>
        <stp/>
        <stp>BID_SIZE</stp>
        <stp>.SPY150717P224</stp>
        <tr r="O415" s="1"/>
      </tp>
      <tp>
        <v>188</v>
        <stp/>
        <stp>BID_SIZE</stp>
        <stp>.SPY150717C224</stp>
        <tr r="D415" s="1"/>
      </tp>
      <tp>
        <v>20</v>
        <stp/>
        <stp>BID_SIZE</stp>
        <stp>.SPY150717P225</stp>
        <tr r="O416" s="1"/>
      </tp>
      <tp>
        <v>188</v>
        <stp/>
        <stp>BID_SIZE</stp>
        <stp>.SPY150717C225</stp>
        <tr r="D416" s="1"/>
      </tp>
      <tp>
        <v>10</v>
        <stp/>
        <stp>BID_SIZE</stp>
        <stp>.SPY150717P222</stp>
        <tr r="O413" s="1"/>
      </tp>
      <tp>
        <v>160</v>
        <stp/>
        <stp>BID_SIZE</stp>
        <stp>.SPY150717C222</stp>
        <tr r="D413" s="1"/>
      </tp>
      <tp>
        <v>111</v>
        <stp/>
        <stp>BID_SIZE</stp>
        <stp>.SPY150717P223</stp>
        <tr r="O414" s="1"/>
      </tp>
      <tp>
        <v>1761</v>
        <stp/>
        <stp>BID_SIZE</stp>
        <stp>.SPY150717C223</stp>
        <tr r="D414" s="1"/>
      </tp>
      <tp>
        <v>111</v>
        <stp/>
        <stp>BID_SIZE</stp>
        <stp>.SPY150717P220</stp>
        <tr r="O411" s="1"/>
      </tp>
      <tp>
        <v>2151</v>
        <stp/>
        <stp>BID_SIZE</stp>
        <stp>.SPY150717C220</stp>
        <tr r="D411" s="1"/>
      </tp>
      <tp>
        <v>111</v>
        <stp/>
        <stp>BID_SIZE</stp>
        <stp>.SPY150717P221</stp>
        <tr r="O412" s="1"/>
      </tp>
      <tp>
        <v>170</v>
        <stp/>
        <stp>BID_SIZE</stp>
        <stp>.SPY150717C221</stp>
        <tr r="D412" s="1"/>
      </tp>
      <tp t="s">
        <v>N/A</v>
        <stp/>
        <stp>BID_SIZE</stp>
        <stp>.SPY150717P228</stp>
        <tr r="O419" s="1"/>
      </tp>
      <tp t="s">
        <v>N/A</v>
        <stp/>
        <stp>BID_SIZE</stp>
        <stp>.SPY150717C228</stp>
        <tr r="D419" s="1"/>
      </tp>
      <tp t="s">
        <v>N/A</v>
        <stp/>
        <stp>BID_SIZE</stp>
        <stp>.SPY150717P229</stp>
        <tr r="O420" s="1"/>
      </tp>
      <tp t="s">
        <v>N/A</v>
        <stp/>
        <stp>BID_SIZE</stp>
        <stp>.SPY150717C229</stp>
        <tr r="D420" s="1"/>
      </tp>
      <tp>
        <v>10</v>
        <stp/>
        <stp>OPEN_INT</stp>
        <stp>.SPY150630P224</stp>
        <tr r="Q373" s="1"/>
      </tp>
      <tp>
        <v>565</v>
        <stp/>
        <stp>OPEN_INT</stp>
        <stp>.SPY150630C224</stp>
        <tr r="F373" s="1"/>
      </tp>
      <tp>
        <v>90</v>
        <stp/>
        <stp>OPEN_INT</stp>
        <stp>.SPY150630P225</stp>
        <tr r="Q374" s="1"/>
      </tp>
      <tp>
        <v>58756</v>
        <stp/>
        <stp>OPEN_INT</stp>
        <stp>.SPY150630C225</stp>
        <tr r="F374" s="1"/>
      </tp>
      <tp t="s">
        <v>N/A</v>
        <stp/>
        <stp>OPEN_INT</stp>
        <stp>.SPY150630P226</stp>
        <tr r="Q375" s="1"/>
      </tp>
      <tp t="s">
        <v>N/A</v>
        <stp/>
        <stp>OPEN_INT</stp>
        <stp>.SPY150630C226</stp>
        <tr r="F375" s="1"/>
      </tp>
      <tp t="s">
        <v>N/A</v>
        <stp/>
        <stp>OPEN_INT</stp>
        <stp>.SPY150630P227</stp>
        <tr r="Q376" s="1"/>
      </tp>
      <tp t="s">
        <v>N/A</v>
        <stp/>
        <stp>OPEN_INT</stp>
        <stp>.SPY150630C227</stp>
        <tr r="F376" s="1"/>
      </tp>
      <tp>
        <v>20932</v>
        <stp/>
        <stp>OPEN_INT</stp>
        <stp>.SPY150619P209</stp>
        <tr r="Q316" s="1"/>
      </tp>
      <tp>
        <v>248</v>
        <stp/>
        <stp>OPEN_INT</stp>
        <stp>.SPY150630P220</stp>
        <tr r="Q369" s="1"/>
      </tp>
      <tp>
        <v>11563</v>
        <stp/>
        <stp>OPEN_INT</stp>
        <stp>.SPY150619C209</stp>
        <tr r="F316" s="1"/>
      </tp>
      <tp>
        <v>52545</v>
        <stp/>
        <stp>OPEN_INT</stp>
        <stp>.SPY150630C220</stp>
        <tr r="F369" s="1"/>
      </tp>
      <tp>
        <v>34217</v>
        <stp/>
        <stp>OPEN_INT</stp>
        <stp>.SPY150619P208</stp>
        <tr r="Q315" s="1"/>
      </tp>
      <tp>
        <v>76</v>
        <stp/>
        <stp>OPEN_INT</stp>
        <stp>.SPY150630P221</stp>
        <tr r="Q370" s="1"/>
      </tp>
      <tp>
        <v>15135</v>
        <stp/>
        <stp>OPEN_INT</stp>
        <stp>.SPY150619C208</stp>
        <tr r="F315" s="1"/>
      </tp>
      <tp>
        <v>2224</v>
        <stp/>
        <stp>OPEN_INT</stp>
        <stp>.SPY150630C221</stp>
        <tr r="F370" s="1"/>
      </tp>
      <tp>
        <v>217</v>
        <stp/>
        <stp>OPEN_INT</stp>
        <stp>.SPY150630P222</stp>
        <tr r="Q371" s="1"/>
      </tp>
      <tp>
        <v>758</v>
        <stp/>
        <stp>OPEN_INT</stp>
        <stp>.SPY150630C222</stp>
        <tr r="F371" s="1"/>
      </tp>
      <tp>
        <v>0</v>
        <stp/>
        <stp>OPEN_INT</stp>
        <stp>.SPY150630P223</stp>
        <tr r="Q372" s="1"/>
      </tp>
      <tp>
        <v>28855</v>
        <stp/>
        <stp>OPEN_INT</stp>
        <stp>.SPY150630C223</stp>
        <tr r="F372" s="1"/>
      </tp>
      <tp>
        <v>156933</v>
        <stp/>
        <stp>OPEN_INT</stp>
        <stp>.SPY150619P205</stp>
        <tr r="Q312" s="1"/>
      </tp>
      <tp>
        <v>44496</v>
        <stp/>
        <stp>OPEN_INT</stp>
        <stp>.SPY150619C205</stp>
        <tr r="F312" s="1"/>
      </tp>
      <tp>
        <v>18346</v>
        <stp/>
        <stp>OPEN_INT</stp>
        <stp>.SPY150619P204</stp>
        <tr r="Q311" s="1"/>
      </tp>
      <tp>
        <v>6244</v>
        <stp/>
        <stp>OPEN_INT</stp>
        <stp>.SPY150619C204</stp>
        <tr r="F311" s="1"/>
      </tp>
      <tp>
        <v>19177</v>
        <stp/>
        <stp>OPEN_INT</stp>
        <stp>.SPY150619P207</stp>
        <tr r="Q314" s="1"/>
      </tp>
      <tp>
        <v>17173</v>
        <stp/>
        <stp>OPEN_INT</stp>
        <stp>.SPY150619C207</stp>
        <tr r="F314" s="1"/>
      </tp>
      <tp>
        <v>28156</v>
        <stp/>
        <stp>OPEN_INT</stp>
        <stp>.SPY150619P206</stp>
        <tr r="Q313" s="1"/>
      </tp>
      <tp>
        <v>13960</v>
        <stp/>
        <stp>OPEN_INT</stp>
        <stp>.SPY150619C206</stp>
        <tr r="F313" s="1"/>
      </tp>
      <tp>
        <v>32479</v>
        <stp/>
        <stp>OPEN_INT</stp>
        <stp>.SPY150619P201</stp>
        <tr r="Q308" s="1"/>
      </tp>
      <tp t="s">
        <v>N/A</v>
        <stp/>
        <stp>OPEN_INT</stp>
        <stp>.SPY150630P228</stp>
        <tr r="Q377" s="1"/>
      </tp>
      <tp>
        <v>2076</v>
        <stp/>
        <stp>OPEN_INT</stp>
        <stp>.SPY150619C201</stp>
        <tr r="F308" s="1"/>
      </tp>
      <tp t="s">
        <v>N/A</v>
        <stp/>
        <stp>OPEN_INT</stp>
        <stp>.SPY150630C228</stp>
        <tr r="F377" s="1"/>
      </tp>
      <tp>
        <v>139310</v>
        <stp/>
        <stp>OPEN_INT</stp>
        <stp>.SPY150619P200</stp>
        <tr r="Q307" s="1"/>
      </tp>
      <tp t="s">
        <v>N/A</v>
        <stp/>
        <stp>OPEN_INT</stp>
        <stp>.SPY150630P229</stp>
        <tr r="Q378" s="1"/>
      </tp>
      <tp>
        <v>27288</v>
        <stp/>
        <stp>OPEN_INT</stp>
        <stp>.SPY150619C200</stp>
        <tr r="F307" s="1"/>
      </tp>
      <tp t="s">
        <v>N/A</v>
        <stp/>
        <stp>OPEN_INT</stp>
        <stp>.SPY150630C229</stp>
        <tr r="F378" s="1"/>
      </tp>
      <tp>
        <v>12185</v>
        <stp/>
        <stp>OPEN_INT</stp>
        <stp>.SPY150619P203</stp>
        <tr r="Q310" s="1"/>
      </tp>
      <tp>
        <v>4558</v>
        <stp/>
        <stp>OPEN_INT</stp>
        <stp>.SPY150619C203</stp>
        <tr r="F310" s="1"/>
      </tp>
      <tp>
        <v>16148</v>
        <stp/>
        <stp>OPEN_INT</stp>
        <stp>.SPY150619P202</stp>
        <tr r="Q309" s="1"/>
      </tp>
      <tp>
        <v>6851</v>
        <stp/>
        <stp>OPEN_INT</stp>
        <stp>.SPY150619C202</stp>
        <tr r="F309" s="1"/>
      </tp>
      <tp>
        <v>250</v>
        <stp/>
        <stp>ASK_SIZE</stp>
        <stp>.SPY150424P208</stp>
        <tr r="M105" s="1"/>
      </tp>
      <tp>
        <v>150</v>
        <stp/>
        <stp>ASK_SIZE</stp>
        <stp>.SPY150424C208</stp>
        <tr r="B105" s="1"/>
      </tp>
      <tp>
        <v>181</v>
        <stp/>
        <stp>ASK_SIZE</stp>
        <stp>.SPY150424P209</stp>
        <tr r="M106" s="1"/>
      </tp>
      <tp>
        <v>259</v>
        <stp/>
        <stp>ASK_SIZE</stp>
        <stp>.SPY150424C209</stp>
        <tr r="B106" s="1"/>
      </tp>
      <tp>
        <v>111</v>
        <stp/>
        <stp>ASK_SIZE</stp>
        <stp>.SPY150424P202</stp>
        <tr r="M99" s="1"/>
      </tp>
      <tp>
        <v>199</v>
        <stp/>
        <stp>ASK_SIZE</stp>
        <stp>.SPY150424C202</stp>
        <tr r="B99" s="1"/>
      </tp>
      <tp>
        <v>211</v>
        <stp/>
        <stp>ASK_SIZE</stp>
        <stp>.SPY150424P203</stp>
        <tr r="M100" s="1"/>
      </tp>
      <tp>
        <v>199</v>
        <stp/>
        <stp>ASK_SIZE</stp>
        <stp>.SPY150424C203</stp>
        <tr r="B100" s="1"/>
      </tp>
      <tp>
        <v>200</v>
        <stp/>
        <stp>ASK_SIZE</stp>
        <stp>.SPY150424P200</stp>
        <tr r="M97" s="1"/>
      </tp>
      <tp>
        <v>199</v>
        <stp/>
        <stp>ASK_SIZE</stp>
        <stp>.SPY150424C200</stp>
        <tr r="B97" s="1"/>
      </tp>
      <tp>
        <v>175</v>
        <stp/>
        <stp>ASK_SIZE</stp>
        <stp>.SPY150424P201</stp>
        <tr r="M98" s="1"/>
      </tp>
      <tp>
        <v>199</v>
        <stp/>
        <stp>ASK_SIZE</stp>
        <stp>.SPY150424C201</stp>
        <tr r="B98" s="1"/>
      </tp>
      <tp>
        <v>326</v>
        <stp/>
        <stp>ASK_SIZE</stp>
        <stp>.SPY150424P206</stp>
        <tr r="M103" s="1"/>
      </tp>
      <tp>
        <v>209</v>
        <stp/>
        <stp>ASK_SIZE</stp>
        <stp>.SPY150424C206</stp>
        <tr r="B103" s="1"/>
      </tp>
      <tp>
        <v>262</v>
        <stp/>
        <stp>ASK_SIZE</stp>
        <stp>.SPY150424P207</stp>
        <tr r="M104" s="1"/>
      </tp>
      <tp>
        <v>209</v>
        <stp/>
        <stp>ASK_SIZE</stp>
        <stp>.SPY150424C207</stp>
        <tr r="B104" s="1"/>
      </tp>
      <tp>
        <v>1011</v>
        <stp/>
        <stp>ASK_SIZE</stp>
        <stp>.SPY150424P204</stp>
        <tr r="M101" s="1"/>
      </tp>
      <tp>
        <v>111</v>
        <stp/>
        <stp>ASK_SIZE</stp>
        <stp>.SPY150424C204</stp>
        <tr r="B101" s="1"/>
      </tp>
      <tp>
        <v>99</v>
        <stp/>
        <stp>ASK_SIZE</stp>
        <stp>.SPY150424P205</stp>
        <tr r="M102" s="1"/>
      </tp>
      <tp>
        <v>199</v>
        <stp/>
        <stp>ASK_SIZE</stp>
        <stp>.SPY150424C205</stp>
        <tr r="B102" s="1"/>
      </tp>
      <tp>
        <v>859</v>
        <stp/>
        <stp>OPEN_INT</stp>
        <stp>.SPY150619P219</stp>
        <tr r="Q326" s="1"/>
      </tp>
      <tp>
        <v>20330</v>
        <stp/>
        <stp>OPEN_INT</stp>
        <stp>.SPY150619C219</stp>
        <tr r="F326" s="1"/>
      </tp>
      <tp>
        <v>1144</v>
        <stp/>
        <stp>OPEN_INT</stp>
        <stp>.SPY150619P218</stp>
        <tr r="Q325" s="1"/>
      </tp>
      <tp>
        <v>16227</v>
        <stp/>
        <stp>OPEN_INT</stp>
        <stp>.SPY150619C218</stp>
        <tr r="F325" s="1"/>
      </tp>
      <tp>
        <v>2301</v>
        <stp/>
        <stp>OPEN_INT</stp>
        <stp>.SPY150619P215</stp>
        <tr r="Q322" s="1"/>
      </tp>
      <tp>
        <v>124001</v>
        <stp/>
        <stp>OPEN_INT</stp>
        <stp>.SPY150619C215</stp>
        <tr r="F322" s="1"/>
      </tp>
      <tp>
        <v>2125</v>
        <stp/>
        <stp>OPEN_INT</stp>
        <stp>.SPY150619P214</stp>
        <tr r="Q321" s="1"/>
      </tp>
      <tp>
        <v>17679</v>
        <stp/>
        <stp>OPEN_INT</stp>
        <stp>.SPY150619C214</stp>
        <tr r="F321" s="1"/>
      </tp>
      <tp>
        <v>1656</v>
        <stp/>
        <stp>OPEN_INT</stp>
        <stp>.SPY150619P217</stp>
        <tr r="Q324" s="1"/>
      </tp>
      <tp>
        <v>23835</v>
        <stp/>
        <stp>OPEN_INT</stp>
        <stp>.SPY150619C217</stp>
        <tr r="F324" s="1"/>
      </tp>
      <tp>
        <v>1596</v>
        <stp/>
        <stp>OPEN_INT</stp>
        <stp>.SPY150619P216</stp>
        <tr r="Q323" s="1"/>
      </tp>
      <tp>
        <v>14384</v>
        <stp/>
        <stp>OPEN_INT</stp>
        <stp>.SPY150619C216</stp>
        <tr r="F323" s="1"/>
      </tp>
      <tp>
        <v>4280</v>
        <stp/>
        <stp>OPEN_INT</stp>
        <stp>.SPY150619P211</stp>
        <tr r="Q318" s="1"/>
      </tp>
      <tp>
        <v>9925</v>
        <stp/>
        <stp>OPEN_INT</stp>
        <stp>.SPY150619C211</stp>
        <tr r="F318" s="1"/>
      </tp>
      <tp>
        <v>58382</v>
        <stp/>
        <stp>OPEN_INT</stp>
        <stp>.SPY150619P210</stp>
        <tr r="Q317" s="1"/>
      </tp>
      <tp>
        <v>52745</v>
        <stp/>
        <stp>OPEN_INT</stp>
        <stp>.SPY150619C210</stp>
        <tr r="F317" s="1"/>
      </tp>
      <tp>
        <v>2383</v>
        <stp/>
        <stp>OPEN_INT</stp>
        <stp>.SPY150619P213</stp>
        <tr r="Q320" s="1"/>
      </tp>
      <tp>
        <v>22015</v>
        <stp/>
        <stp>OPEN_INT</stp>
        <stp>.SPY150619C213</stp>
        <tr r="F320" s="1"/>
      </tp>
      <tp>
        <v>2861</v>
        <stp/>
        <stp>OPEN_INT</stp>
        <stp>.SPY150619P212</stp>
        <tr r="Q319" s="1"/>
      </tp>
      <tp>
        <v>15177</v>
        <stp/>
        <stp>OPEN_INT</stp>
        <stp>.SPY150619C212</stp>
        <tr r="F319" s="1"/>
      </tp>
      <tp>
        <v>10</v>
        <stp/>
        <stp>ASK_SIZE</stp>
        <stp>.SPY150417P229</stp>
        <tr r="M84" s="1"/>
      </tp>
      <tp>
        <v>375</v>
        <stp/>
        <stp>ASK_SIZE</stp>
        <stp>.SPY150417C229</stp>
        <tr r="B84" s="1"/>
      </tp>
      <tp>
        <v>10</v>
        <stp/>
        <stp>ASK_SIZE</stp>
        <stp>.SPY150417P228</stp>
        <tr r="M83" s="1"/>
      </tp>
      <tp>
        <v>375</v>
        <stp/>
        <stp>ASK_SIZE</stp>
        <stp>.SPY150417C228</stp>
        <tr r="B83" s="1"/>
      </tp>
      <tp>
        <v>10</v>
        <stp/>
        <stp>ASK_SIZE</stp>
        <stp>.SPY150424P218</stp>
        <tr r="M115" s="1"/>
      </tp>
      <tp>
        <v>625</v>
        <stp/>
        <stp>ASK_SIZE</stp>
        <stp>.SPY150424C218</stp>
        <tr r="B115" s="1"/>
      </tp>
      <tp>
        <v>10</v>
        <stp/>
        <stp>ASK_SIZE</stp>
        <stp>.SPY150424P219</stp>
        <tr r="M116" s="1"/>
      </tp>
      <tp>
        <v>767</v>
        <stp/>
        <stp>ASK_SIZE</stp>
        <stp>.SPY150424C219</stp>
        <tr r="B116" s="1"/>
      </tp>
      <tp t="s">
        <v>N/A</v>
        <stp/>
        <stp>ASK_SIZE</stp>
        <stp>.SPY150410P228</stp>
        <tr r="M41" s="1"/>
      </tp>
      <tp t="s">
        <v>N/A</v>
        <stp/>
        <stp>ASK_SIZE</stp>
        <stp>.SPY150410C228</stp>
        <tr r="B41" s="1"/>
      </tp>
      <tp t="s">
        <v>N/A</v>
        <stp/>
        <stp>ASK_SIZE</stp>
        <stp>.SPY150410P229</stp>
        <tr r="M42" s="1"/>
      </tp>
      <tp t="s">
        <v>N/A</v>
        <stp/>
        <stp>ASK_SIZE</stp>
        <stp>.SPY150410C229</stp>
        <tr r="B42" s="1"/>
      </tp>
      <tp t="s">
        <v>N/A</v>
        <stp/>
        <stp>ASK_SIZE</stp>
        <stp>.SPY150410P226</stp>
        <tr r="M39" s="1"/>
      </tp>
      <tp>
        <v>10</v>
        <stp/>
        <stp>ASK_SIZE</stp>
        <stp>.SPY150417P221</stp>
        <tr r="M76" s="1"/>
      </tp>
      <tp>
        <v>160</v>
        <stp/>
        <stp>ASK_SIZE</stp>
        <stp>.SPY150424P212</stp>
        <tr r="M109" s="1"/>
      </tp>
      <tp t="s">
        <v>N/A</v>
        <stp/>
        <stp>ASK_SIZE</stp>
        <stp>.SPY150410C226</stp>
        <tr r="B39" s="1"/>
      </tp>
      <tp>
        <v>625</v>
        <stp/>
        <stp>ASK_SIZE</stp>
        <stp>.SPY150417C221</stp>
        <tr r="B76" s="1"/>
      </tp>
      <tp>
        <v>75</v>
        <stp/>
        <stp>ASK_SIZE</stp>
        <stp>.SPY150424C212</stp>
        <tr r="B109" s="1"/>
      </tp>
      <tp t="s">
        <v>N/A</v>
        <stp/>
        <stp>ASK_SIZE</stp>
        <stp>.SPY150410P227</stp>
        <tr r="M40" s="1"/>
      </tp>
      <tp>
        <v>10</v>
        <stp/>
        <stp>ASK_SIZE</stp>
        <stp>.SPY150417P220</stp>
        <tr r="M75" s="1"/>
      </tp>
      <tp>
        <v>199</v>
        <stp/>
        <stp>ASK_SIZE</stp>
        <stp>.SPY150424P213</stp>
        <tr r="M110" s="1"/>
      </tp>
      <tp t="s">
        <v>N/A</v>
        <stp/>
        <stp>ASK_SIZE</stp>
        <stp>.SPY150410C227</stp>
        <tr r="B40" s="1"/>
      </tp>
      <tp>
        <v>1599</v>
        <stp/>
        <stp>ASK_SIZE</stp>
        <stp>.SPY150417C220</stp>
        <tr r="B75" s="1"/>
      </tp>
      <tp>
        <v>111</v>
        <stp/>
        <stp>ASK_SIZE</stp>
        <stp>.SPY150424C213</stp>
        <tr r="B110" s="1"/>
      </tp>
      <tp t="s">
        <v>N/A</v>
        <stp/>
        <stp>ASK_SIZE</stp>
        <stp>.SPY150410P224</stp>
        <tr r="M37" s="1"/>
      </tp>
      <tp>
        <v>10</v>
        <stp/>
        <stp>ASK_SIZE</stp>
        <stp>.SPY150417P223</stp>
        <tr r="M78" s="1"/>
      </tp>
      <tp>
        <v>160</v>
        <stp/>
        <stp>ASK_SIZE</stp>
        <stp>.SPY150424P210</stp>
        <tr r="M107" s="1"/>
      </tp>
      <tp t="s">
        <v>N/A</v>
        <stp/>
        <stp>ASK_SIZE</stp>
        <stp>.SPY150410C224</stp>
        <tr r="B37" s="1"/>
      </tp>
      <tp>
        <v>759</v>
        <stp/>
        <stp>ASK_SIZE</stp>
        <stp>.SPY150417C223</stp>
        <tr r="B78" s="1"/>
      </tp>
      <tp>
        <v>172</v>
        <stp/>
        <stp>ASK_SIZE</stp>
        <stp>.SPY150424C210</stp>
        <tr r="B107" s="1"/>
      </tp>
      <tp>
        <v>10</v>
        <stp/>
        <stp>ASK_SIZE</stp>
        <stp>.SPY150410P225</stp>
        <tr r="M38" s="1"/>
      </tp>
      <tp>
        <v>10</v>
        <stp/>
        <stp>ASK_SIZE</stp>
        <stp>.SPY150417P222</stp>
        <tr r="M77" s="1"/>
      </tp>
      <tp>
        <v>160</v>
        <stp/>
        <stp>ASK_SIZE</stp>
        <stp>.SPY150424P211</stp>
        <tr r="M108" s="1"/>
      </tp>
      <tp>
        <v>400</v>
        <stp/>
        <stp>ASK_SIZE</stp>
        <stp>.SPY150410C225</stp>
        <tr r="B38" s="1"/>
      </tp>
      <tp>
        <v>708</v>
        <stp/>
        <stp>ASK_SIZE</stp>
        <stp>.SPY150417C222</stp>
        <tr r="B77" s="1"/>
      </tp>
      <tp>
        <v>109</v>
        <stp/>
        <stp>ASK_SIZE</stp>
        <stp>.SPY150424C211</stp>
        <tr r="B108" s="1"/>
      </tp>
      <tp t="s">
        <v>N/A</v>
        <stp/>
        <stp>ASK_SIZE</stp>
        <stp>.SPY150410P222</stp>
        <tr r="M35" s="1"/>
      </tp>
      <tp>
        <v>10</v>
        <stp/>
        <stp>ASK_SIZE</stp>
        <stp>.SPY150417P225</stp>
        <tr r="M80" s="1"/>
      </tp>
      <tp>
        <v>11</v>
        <stp/>
        <stp>ASK_SIZE</stp>
        <stp>.SPY150424P216</stp>
        <tr r="M113" s="1"/>
      </tp>
      <tp t="s">
        <v>N/A</v>
        <stp/>
        <stp>ASK_SIZE</stp>
        <stp>.SPY150410C222</stp>
        <tr r="B35" s="1"/>
      </tp>
      <tp>
        <v>625</v>
        <stp/>
        <stp>ASK_SIZE</stp>
        <stp>.SPY150417C225</stp>
        <tr r="B80" s="1"/>
      </tp>
      <tp>
        <v>625</v>
        <stp/>
        <stp>ASK_SIZE</stp>
        <stp>.SPY150424C216</stp>
        <tr r="B113" s="1"/>
      </tp>
      <tp t="s">
        <v>N/A</v>
        <stp/>
        <stp>ASK_SIZE</stp>
        <stp>.SPY150410P223</stp>
        <tr r="M36" s="1"/>
      </tp>
      <tp>
        <v>10</v>
        <stp/>
        <stp>ASK_SIZE</stp>
        <stp>.SPY150417P224</stp>
        <tr r="M79" s="1"/>
      </tp>
      <tp>
        <v>10</v>
        <stp/>
        <stp>ASK_SIZE</stp>
        <stp>.SPY150424P217</stp>
        <tr r="M114" s="1"/>
      </tp>
      <tp t="s">
        <v>N/A</v>
        <stp/>
        <stp>ASK_SIZE</stp>
        <stp>.SPY150410C223</stp>
        <tr r="B36" s="1"/>
      </tp>
      <tp>
        <v>625</v>
        <stp/>
        <stp>ASK_SIZE</stp>
        <stp>.SPY150417C224</stp>
        <tr r="B79" s="1"/>
      </tp>
      <tp>
        <v>721</v>
        <stp/>
        <stp>ASK_SIZE</stp>
        <stp>.SPY150424C217</stp>
        <tr r="B114" s="1"/>
      </tp>
      <tp>
        <v>10</v>
        <stp/>
        <stp>ASK_SIZE</stp>
        <stp>.SPY150410P220</stp>
        <tr r="M33" s="1"/>
      </tp>
      <tp>
        <v>10</v>
        <stp/>
        <stp>ASK_SIZE</stp>
        <stp>.SPY150417P227</stp>
        <tr r="M82" s="1"/>
      </tp>
      <tp>
        <v>31</v>
        <stp/>
        <stp>ASK_SIZE</stp>
        <stp>.SPY150424P214</stp>
        <tr r="M111" s="1"/>
      </tp>
      <tp>
        <v>768</v>
        <stp/>
        <stp>ASK_SIZE</stp>
        <stp>.SPY150410C220</stp>
        <tr r="B33" s="1"/>
      </tp>
      <tp>
        <v>385</v>
        <stp/>
        <stp>ASK_SIZE</stp>
        <stp>.SPY150417C227</stp>
        <tr r="B82" s="1"/>
      </tp>
      <tp>
        <v>625</v>
        <stp/>
        <stp>ASK_SIZE</stp>
        <stp>.SPY150424C214</stp>
        <tr r="B111" s="1"/>
      </tp>
      <tp t="s">
        <v>N/A</v>
        <stp/>
        <stp>ASK_SIZE</stp>
        <stp>.SPY150410P221</stp>
        <tr r="M34" s="1"/>
      </tp>
      <tp>
        <v>10</v>
        <stp/>
        <stp>ASK_SIZE</stp>
        <stp>.SPY150417P226</stp>
        <tr r="M81" s="1"/>
      </tp>
      <tp>
        <v>31</v>
        <stp/>
        <stp>ASK_SIZE</stp>
        <stp>.SPY150424P215</stp>
        <tr r="M112" s="1"/>
      </tp>
      <tp t="s">
        <v>N/A</v>
        <stp/>
        <stp>ASK_SIZE</stp>
        <stp>.SPY150410C221</stp>
        <tr r="B34" s="1"/>
      </tp>
      <tp>
        <v>385</v>
        <stp/>
        <stp>ASK_SIZE</stp>
        <stp>.SPY150417C226</stp>
        <tr r="B81" s="1"/>
      </tp>
      <tp>
        <v>10</v>
        <stp/>
        <stp>ASK_SIZE</stp>
        <stp>.SPY150424C215</stp>
        <tr r="B112" s="1"/>
      </tp>
      <tp>
        <v>7219</v>
        <stp/>
        <stp>OPEN_INT</stp>
        <stp>.SPY150630P204</stp>
        <tr r="Q353" s="1"/>
      </tp>
      <tp>
        <v>316</v>
        <stp/>
        <stp>OPEN_INT</stp>
        <stp>.SPY150630C204</stp>
        <tr r="F353" s="1"/>
      </tp>
      <tp>
        <v>12078</v>
        <stp/>
        <stp>OPEN_INT</stp>
        <stp>.SPY150630P205</stp>
        <tr r="Q354" s="1"/>
      </tp>
      <tp>
        <v>3429</v>
        <stp/>
        <stp>OPEN_INT</stp>
        <stp>.SPY150630C205</stp>
        <tr r="F354" s="1"/>
      </tp>
      <tp>
        <v>15299</v>
        <stp/>
        <stp>OPEN_INT</stp>
        <stp>.SPY150630P206</stp>
        <tr r="Q355" s="1"/>
      </tp>
      <tp>
        <v>1991</v>
        <stp/>
        <stp>OPEN_INT</stp>
        <stp>.SPY150630C206</stp>
        <tr r="F355" s="1"/>
      </tp>
      <tp>
        <v>3068</v>
        <stp/>
        <stp>OPEN_INT</stp>
        <stp>.SPY150630P207</stp>
        <tr r="Q356" s="1"/>
      </tp>
      <tp>
        <v>854</v>
        <stp/>
        <stp>OPEN_INT</stp>
        <stp>.SPY150630C207</stp>
        <tr r="F356" s="1"/>
      </tp>
      <tp t="s">
        <v>N/A</v>
        <stp/>
        <stp>OPEN_INT</stp>
        <stp>.SPY150619P229</stp>
        <tr r="Q336" s="1"/>
      </tp>
      <tp>
        <v>53219</v>
        <stp/>
        <stp>OPEN_INT</stp>
        <stp>.SPY150630P200</stp>
        <tr r="Q349" s="1"/>
      </tp>
      <tp t="s">
        <v>N/A</v>
        <stp/>
        <stp>OPEN_INT</stp>
        <stp>.SPY150619C229</stp>
        <tr r="F336" s="1"/>
      </tp>
      <tp>
        <v>3380</v>
        <stp/>
        <stp>OPEN_INT</stp>
        <stp>.SPY150630C200</stp>
        <tr r="F349" s="1"/>
      </tp>
      <tp t="s">
        <v>N/A</v>
        <stp/>
        <stp>OPEN_INT</stp>
        <stp>.SPY150619P228</stp>
        <tr r="Q335" s="1"/>
      </tp>
      <tp>
        <v>1644</v>
        <stp/>
        <stp>OPEN_INT</stp>
        <stp>.SPY150630P201</stp>
        <tr r="Q350" s="1"/>
      </tp>
      <tp t="s">
        <v>N/A</v>
        <stp/>
        <stp>OPEN_INT</stp>
        <stp>.SPY150619C228</stp>
        <tr r="F335" s="1"/>
      </tp>
      <tp>
        <v>493</v>
        <stp/>
        <stp>OPEN_INT</stp>
        <stp>.SPY150630C201</stp>
        <tr r="F350" s="1"/>
      </tp>
      <tp>
        <v>2818</v>
        <stp/>
        <stp>OPEN_INT</stp>
        <stp>.SPY150630P202</stp>
        <tr r="Q351" s="1"/>
      </tp>
      <tp>
        <v>889</v>
        <stp/>
        <stp>OPEN_INT</stp>
        <stp>.SPY150630C202</stp>
        <tr r="F351" s="1"/>
      </tp>
      <tp>
        <v>150</v>
        <stp/>
        <stp>OPEN_INT</stp>
        <stp>.SPY150630P203</stp>
        <tr r="Q352" s="1"/>
      </tp>
      <tp>
        <v>729</v>
        <stp/>
        <stp>OPEN_INT</stp>
        <stp>.SPY150630C203</stp>
        <tr r="F352" s="1"/>
      </tp>
      <tp>
        <v>489</v>
        <stp/>
        <stp>OPEN_INT</stp>
        <stp>.SPY150619P225</stp>
        <tr r="Q332" s="1"/>
      </tp>
      <tp>
        <v>42215</v>
        <stp/>
        <stp>OPEN_INT</stp>
        <stp>.SPY150619C225</stp>
        <tr r="F332" s="1"/>
      </tp>
      <tp>
        <v>47</v>
        <stp/>
        <stp>OPEN_INT</stp>
        <stp>.SPY150619P224</stp>
        <tr r="Q331" s="1"/>
      </tp>
      <tp>
        <v>12657</v>
        <stp/>
        <stp>OPEN_INT</stp>
        <stp>.SPY150619C224</stp>
        <tr r="F331" s="1"/>
      </tp>
      <tp t="s">
        <v>N/A</v>
        <stp/>
        <stp>OPEN_INT</stp>
        <stp>.SPY150619P227</stp>
        <tr r="Q334" s="1"/>
      </tp>
      <tp t="s">
        <v>N/A</v>
        <stp/>
        <stp>OPEN_INT</stp>
        <stp>.SPY150619C227</stp>
        <tr r="F334" s="1"/>
      </tp>
      <tp t="s">
        <v>N/A</v>
        <stp/>
        <stp>OPEN_INT</stp>
        <stp>.SPY150619P226</stp>
        <tr r="Q333" s="1"/>
      </tp>
      <tp t="s">
        <v>N/A</v>
        <stp/>
        <stp>OPEN_INT</stp>
        <stp>.SPY150619C226</stp>
        <tr r="F333" s="1"/>
      </tp>
      <tp>
        <v>669</v>
        <stp/>
        <stp>OPEN_INT</stp>
        <stp>.SPY150619P221</stp>
        <tr r="Q328" s="1"/>
      </tp>
      <tp>
        <v>1945</v>
        <stp/>
        <stp>OPEN_INT</stp>
        <stp>.SPY150630P208</stp>
        <tr r="Q357" s="1"/>
      </tp>
      <tp>
        <v>14254</v>
        <stp/>
        <stp>OPEN_INT</stp>
        <stp>.SPY150619C221</stp>
        <tr r="F328" s="1"/>
      </tp>
      <tp>
        <v>450</v>
        <stp/>
        <stp>OPEN_INT</stp>
        <stp>.SPY150630C208</stp>
        <tr r="F357" s="1"/>
      </tp>
      <tp>
        <v>3016</v>
        <stp/>
        <stp>OPEN_INT</stp>
        <stp>.SPY150619P220</stp>
        <tr r="Q327" s="1"/>
      </tp>
      <tp>
        <v>6372</v>
        <stp/>
        <stp>OPEN_INT</stp>
        <stp>.SPY150630P209</stp>
        <tr r="Q358" s="1"/>
      </tp>
      <tp>
        <v>60526</v>
        <stp/>
        <stp>OPEN_INT</stp>
        <stp>.SPY150619C220</stp>
        <tr r="F327" s="1"/>
      </tp>
      <tp>
        <v>920</v>
        <stp/>
        <stp>OPEN_INT</stp>
        <stp>.SPY150630C209</stp>
        <tr r="F358" s="1"/>
      </tp>
      <tp>
        <v>246</v>
        <stp/>
        <stp>OPEN_INT</stp>
        <stp>.SPY150619P223</stp>
        <tr r="Q330" s="1"/>
      </tp>
      <tp>
        <v>26365</v>
        <stp/>
        <stp>OPEN_INT</stp>
        <stp>.SPY150619C223</stp>
        <tr r="F330" s="1"/>
      </tp>
      <tp>
        <v>464</v>
        <stp/>
        <stp>OPEN_INT</stp>
        <stp>.SPY150619P222</stp>
        <tr r="Q329" s="1"/>
      </tp>
      <tp>
        <v>11583</v>
        <stp/>
        <stp>OPEN_INT</stp>
        <stp>.SPY150619C222</stp>
        <tr r="F329" s="1"/>
      </tp>
      <tp>
        <v>10</v>
        <stp/>
        <stp>ASK_SIZE</stp>
        <stp>.SPY150417P219</stp>
        <tr r="M74" s="1"/>
      </tp>
      <tp>
        <v>625</v>
        <stp/>
        <stp>ASK_SIZE</stp>
        <stp>.SPY150417C219</stp>
        <tr r="B74" s="1"/>
      </tp>
      <tp>
        <v>10</v>
        <stp/>
        <stp>ASK_SIZE</stp>
        <stp>.SPY150417P218</stp>
        <tr r="M73" s="1"/>
      </tp>
      <tp>
        <v>625</v>
        <stp/>
        <stp>ASK_SIZE</stp>
        <stp>.SPY150417C218</stp>
        <tr r="B73" s="1"/>
      </tp>
      <tp t="s">
        <v>N/A</v>
        <stp/>
        <stp>ASK_SIZE</stp>
        <stp>.SPY150424P228</stp>
        <tr r="M125" s="1"/>
      </tp>
      <tp t="s">
        <v>N/A</v>
        <stp/>
        <stp>ASK_SIZE</stp>
        <stp>.SPY150424C228</stp>
        <tr r="B125" s="1"/>
      </tp>
      <tp t="s">
        <v>N/A</v>
        <stp/>
        <stp>ASK_SIZE</stp>
        <stp>.SPY150424P229</stp>
        <tr r="M126" s="1"/>
      </tp>
      <tp t="s">
        <v>N/A</v>
        <stp/>
        <stp>ASK_SIZE</stp>
        <stp>.SPY150424C229</stp>
        <tr r="B126" s="1"/>
      </tp>
      <tp>
        <v>10</v>
        <stp/>
        <stp>ASK_SIZE</stp>
        <stp>.SPY150410P218</stp>
        <tr r="M31" s="1"/>
      </tp>
      <tp>
        <v>410</v>
        <stp/>
        <stp>ASK_SIZE</stp>
        <stp>.SPY150410C218</stp>
        <tr r="B31" s="1"/>
      </tp>
      <tp>
        <v>10</v>
        <stp/>
        <stp>ASK_SIZE</stp>
        <stp>.SPY150410P219</stp>
        <tr r="M32" s="1"/>
      </tp>
      <tp>
        <v>410</v>
        <stp/>
        <stp>ASK_SIZE</stp>
        <stp>.SPY150410C219</stp>
        <tr r="B32" s="1"/>
      </tp>
      <tp>
        <v>10</v>
        <stp/>
        <stp>ASK_SIZE</stp>
        <stp>.SPY150410P216</stp>
        <tr r="M29" s="1"/>
      </tp>
      <tp>
        <v>160</v>
        <stp/>
        <stp>ASK_SIZE</stp>
        <stp>.SPY150417P211</stp>
        <tr r="M66" s="1"/>
      </tp>
      <tp t="s">
        <v>N/A</v>
        <stp/>
        <stp>ASK_SIZE</stp>
        <stp>.SPY150424P222</stp>
        <tr r="M119" s="1"/>
      </tp>
      <tp>
        <v>420</v>
        <stp/>
        <stp>ASK_SIZE</stp>
        <stp>.SPY150410C216</stp>
        <tr r="B29" s="1"/>
      </tp>
      <tp>
        <v>44</v>
        <stp/>
        <stp>ASK_SIZE</stp>
        <stp>.SPY150417C211</stp>
        <tr r="B66" s="1"/>
      </tp>
      <tp t="s">
        <v>N/A</v>
        <stp/>
        <stp>ASK_SIZE</stp>
        <stp>.SPY150424C222</stp>
        <tr r="B119" s="1"/>
      </tp>
      <tp>
        <v>10</v>
        <stp/>
        <stp>ASK_SIZE</stp>
        <stp>.SPY150410P217</stp>
        <tr r="M30" s="1"/>
      </tp>
      <tp>
        <v>200</v>
        <stp/>
        <stp>ASK_SIZE</stp>
        <stp>.SPY150417P210</stp>
        <tr r="M65" s="1"/>
      </tp>
      <tp t="s">
        <v>N/A</v>
        <stp/>
        <stp>ASK_SIZE</stp>
        <stp>.SPY150424P223</stp>
        <tr r="M120" s="1"/>
      </tp>
      <tp>
        <v>410</v>
        <stp/>
        <stp>ASK_SIZE</stp>
        <stp>.SPY150410C217</stp>
        <tr r="B30" s="1"/>
      </tp>
      <tp>
        <v>196</v>
        <stp/>
        <stp>ASK_SIZE</stp>
        <stp>.SPY150417C210</stp>
        <tr r="B65" s="1"/>
      </tp>
      <tp t="s">
        <v>N/A</v>
        <stp/>
        <stp>ASK_SIZE</stp>
        <stp>.SPY150424C223</stp>
        <tr r="B120" s="1"/>
      </tp>
      <tp>
        <v>10</v>
        <stp/>
        <stp>ASK_SIZE</stp>
        <stp>.SPY150410P214</stp>
        <tr r="M27" s="1"/>
      </tp>
      <tp>
        <v>31</v>
        <stp/>
        <stp>ASK_SIZE</stp>
        <stp>.SPY150417P213</stp>
        <tr r="M68" s="1"/>
      </tp>
      <tp>
        <v>10</v>
        <stp/>
        <stp>ASK_SIZE</stp>
        <stp>.SPY150424P220</stp>
        <tr r="M117" s="1"/>
      </tp>
      <tp>
        <v>490</v>
        <stp/>
        <stp>ASK_SIZE</stp>
        <stp>.SPY150410C214</stp>
        <tr r="B27" s="1"/>
      </tp>
      <tp>
        <v>625</v>
        <stp/>
        <stp>ASK_SIZE</stp>
        <stp>.SPY150417C213</stp>
        <tr r="B68" s="1"/>
      </tp>
      <tp>
        <v>823</v>
        <stp/>
        <stp>ASK_SIZE</stp>
        <stp>.SPY150424C220</stp>
        <tr r="B117" s="1"/>
      </tp>
      <tp>
        <v>10</v>
        <stp/>
        <stp>ASK_SIZE</stp>
        <stp>.SPY150410P215</stp>
        <tr r="M28" s="1"/>
      </tp>
      <tp>
        <v>131</v>
        <stp/>
        <stp>ASK_SIZE</stp>
        <stp>.SPY150417P212</stp>
        <tr r="M67" s="1"/>
      </tp>
      <tp t="s">
        <v>N/A</v>
        <stp/>
        <stp>ASK_SIZE</stp>
        <stp>.SPY150424P221</stp>
        <tr r="M118" s="1"/>
      </tp>
      <tp>
        <v>410</v>
        <stp/>
        <stp>ASK_SIZE</stp>
        <stp>.SPY150410C215</stp>
        <tr r="B28" s="1"/>
      </tp>
      <tp>
        <v>415</v>
        <stp/>
        <stp>ASK_SIZE</stp>
        <stp>.SPY150417C212</stp>
        <tr r="B67" s="1"/>
      </tp>
      <tp t="s">
        <v>N/A</v>
        <stp/>
        <stp>ASK_SIZE</stp>
        <stp>.SPY150424C221</stp>
        <tr r="B118" s="1"/>
      </tp>
      <tp>
        <v>11</v>
        <stp/>
        <stp>ASK_SIZE</stp>
        <stp>.SPY150410P212</stp>
        <tr r="M25" s="1"/>
      </tp>
      <tp>
        <v>31</v>
        <stp/>
        <stp>ASK_SIZE</stp>
        <stp>.SPY150417P215</stp>
        <tr r="M70" s="1"/>
      </tp>
      <tp t="s">
        <v>N/A</v>
        <stp/>
        <stp>ASK_SIZE</stp>
        <stp>.SPY150424P226</stp>
        <tr r="M123" s="1"/>
      </tp>
      <tp>
        <v>400</v>
        <stp/>
        <stp>ASK_SIZE</stp>
        <stp>.SPY150410C212</stp>
        <tr r="B25" s="1"/>
      </tp>
      <tp>
        <v>625</v>
        <stp/>
        <stp>ASK_SIZE</stp>
        <stp>.SPY150417C215</stp>
        <tr r="B70" s="1"/>
      </tp>
      <tp t="s">
        <v>N/A</v>
        <stp/>
        <stp>ASK_SIZE</stp>
        <stp>.SPY150424C226</stp>
        <tr r="B123" s="1"/>
      </tp>
      <tp>
        <v>10</v>
        <stp/>
        <stp>ASK_SIZE</stp>
        <stp>.SPY150410P213</stp>
        <tr r="M26" s="1"/>
      </tp>
      <tp>
        <v>11</v>
        <stp/>
        <stp>ASK_SIZE</stp>
        <stp>.SPY150417P214</stp>
        <tr r="M69" s="1"/>
      </tp>
      <tp t="s">
        <v>N/A</v>
        <stp/>
        <stp>ASK_SIZE</stp>
        <stp>.SPY150424P227</stp>
        <tr r="M124" s="1"/>
      </tp>
      <tp>
        <v>499</v>
        <stp/>
        <stp>ASK_SIZE</stp>
        <stp>.SPY150410C213</stp>
        <tr r="B26" s="1"/>
      </tp>
      <tp>
        <v>625</v>
        <stp/>
        <stp>ASK_SIZE</stp>
        <stp>.SPY150417C214</stp>
        <tr r="B69" s="1"/>
      </tp>
      <tp t="s">
        <v>N/A</v>
        <stp/>
        <stp>ASK_SIZE</stp>
        <stp>.SPY150424C227</stp>
        <tr r="B124" s="1"/>
      </tp>
      <tp>
        <v>160</v>
        <stp/>
        <stp>ASK_SIZE</stp>
        <stp>.SPY150410P210</stp>
        <tr r="M23" s="1"/>
      </tp>
      <tp>
        <v>10</v>
        <stp/>
        <stp>ASK_SIZE</stp>
        <stp>.SPY150417P217</stp>
        <tr r="M72" s="1"/>
      </tp>
      <tp t="s">
        <v>N/A</v>
        <stp/>
        <stp>ASK_SIZE</stp>
        <stp>.SPY150424P224</stp>
        <tr r="M121" s="1"/>
      </tp>
      <tp>
        <v>319</v>
        <stp/>
        <stp>ASK_SIZE</stp>
        <stp>.SPY150410C210</stp>
        <tr r="B23" s="1"/>
      </tp>
      <tp>
        <v>625</v>
        <stp/>
        <stp>ASK_SIZE</stp>
        <stp>.SPY150417C217</stp>
        <tr r="B72" s="1"/>
      </tp>
      <tp t="s">
        <v>N/A</v>
        <stp/>
        <stp>ASK_SIZE</stp>
        <stp>.SPY150424C224</stp>
        <tr r="B121" s="1"/>
      </tp>
      <tp>
        <v>31</v>
        <stp/>
        <stp>ASK_SIZE</stp>
        <stp>.SPY150410P211</stp>
        <tr r="M24" s="1"/>
      </tp>
      <tp>
        <v>10</v>
        <stp/>
        <stp>ASK_SIZE</stp>
        <stp>.SPY150417P216</stp>
        <tr r="M71" s="1"/>
      </tp>
      <tp>
        <v>10</v>
        <stp/>
        <stp>ASK_SIZE</stp>
        <stp>.SPY150424P225</stp>
        <tr r="M122" s="1"/>
      </tp>
      <tp>
        <v>2940</v>
        <stp/>
        <stp>ASK_SIZE</stp>
        <stp>.SPY150410C211</stp>
        <tr r="B24" s="1"/>
      </tp>
      <tp>
        <v>625</v>
        <stp/>
        <stp>ASK_SIZE</stp>
        <stp>.SPY150417C216</stp>
        <tr r="B71" s="1"/>
      </tp>
      <tp>
        <v>625</v>
        <stp/>
        <stp>ASK_SIZE</stp>
        <stp>.SPY150424C225</stp>
        <tr r="B122" s="1"/>
      </tp>
      <tp>
        <v>2</v>
        <stp/>
        <stp>OPEN_INT</stp>
        <stp>.SPY150630P214</stp>
        <tr r="Q363" s="1"/>
      </tp>
      <tp>
        <v>625</v>
        <stp/>
        <stp>OPEN_INT</stp>
        <stp>.SPY150630C214</stp>
        <tr r="F363" s="1"/>
      </tp>
      <tp>
        <v>345</v>
        <stp/>
        <stp>OPEN_INT</stp>
        <stp>.SPY150630P215</stp>
        <tr r="Q364" s="1"/>
      </tp>
      <tp>
        <v>59769</v>
        <stp/>
        <stp>OPEN_INT</stp>
        <stp>.SPY150630C215</stp>
        <tr r="F364" s="1"/>
      </tp>
      <tp>
        <v>304</v>
        <stp/>
        <stp>OPEN_INT</stp>
        <stp>.SPY150630P216</stp>
        <tr r="Q365" s="1"/>
      </tp>
      <tp>
        <v>2399</v>
        <stp/>
        <stp>OPEN_INT</stp>
        <stp>.SPY150630C216</stp>
        <tr r="F365" s="1"/>
      </tp>
      <tp>
        <v>202</v>
        <stp/>
        <stp>OPEN_INT</stp>
        <stp>.SPY150630P217</stp>
        <tr r="Q366" s="1"/>
      </tp>
      <tp>
        <v>2483</v>
        <stp/>
        <stp>OPEN_INT</stp>
        <stp>.SPY150630C217</stp>
        <tr r="F366" s="1"/>
      </tp>
      <tp>
        <v>5854</v>
        <stp/>
        <stp>OPEN_INT</stp>
        <stp>.SPY150630P210</stp>
        <tr r="Q359" s="1"/>
      </tp>
      <tp>
        <v>23094</v>
        <stp/>
        <stp>OPEN_INT</stp>
        <stp>.SPY150630C210</stp>
        <tr r="F359" s="1"/>
      </tp>
      <tp>
        <v>278</v>
        <stp/>
        <stp>OPEN_INT</stp>
        <stp>.SPY150630P211</stp>
        <tr r="Q360" s="1"/>
      </tp>
      <tp>
        <v>1755</v>
        <stp/>
        <stp>OPEN_INT</stp>
        <stp>.SPY150630C211</stp>
        <tr r="F360" s="1"/>
      </tp>
      <tp>
        <v>109</v>
        <stp/>
        <stp>OPEN_INT</stp>
        <stp>.SPY150630P212</stp>
        <tr r="Q361" s="1"/>
      </tp>
      <tp>
        <v>590</v>
        <stp/>
        <stp>OPEN_INT</stp>
        <stp>.SPY150630C212</stp>
        <tr r="F361" s="1"/>
      </tp>
      <tp>
        <v>50</v>
        <stp/>
        <stp>OPEN_INT</stp>
        <stp>.SPY150630P213</stp>
        <tr r="Q362" s="1"/>
      </tp>
      <tp>
        <v>1060</v>
        <stp/>
        <stp>OPEN_INT</stp>
        <stp>.SPY150630C213</stp>
        <tr r="F362" s="1"/>
      </tp>
      <tp>
        <v>128</v>
        <stp/>
        <stp>OPEN_INT</stp>
        <stp>.SPY150630P218</stp>
        <tr r="Q367" s="1"/>
      </tp>
      <tp>
        <v>2960</v>
        <stp/>
        <stp>OPEN_INT</stp>
        <stp>.SPY150630C218</stp>
        <tr r="F367" s="1"/>
      </tp>
      <tp>
        <v>137</v>
        <stp/>
        <stp>OPEN_INT</stp>
        <stp>.SPY150630P219</stp>
        <tr r="Q368" s="1"/>
      </tp>
      <tp>
        <v>5294</v>
        <stp/>
        <stp>OPEN_INT</stp>
        <stp>.SPY150630C219</stp>
        <tr r="F368" s="1"/>
      </tp>
      <tp>
        <v>165</v>
        <stp/>
        <stp>ASK_SIZE</stp>
        <stp>.SPY150417P209</stp>
        <tr r="M64" s="1"/>
      </tp>
      <tp>
        <v>21</v>
        <stp/>
        <stp>ASK_SIZE</stp>
        <stp>.SPY150417C209</stp>
        <tr r="B64" s="1"/>
      </tp>
      <tp>
        <v>188</v>
        <stp/>
        <stp>ASK_SIZE</stp>
        <stp>.SPY150417P208</stp>
        <tr r="M63" s="1"/>
      </tp>
      <tp>
        <v>10</v>
        <stp/>
        <stp>ASK_SIZE</stp>
        <stp>.SPY150417C208</stp>
        <tr r="B63" s="1"/>
      </tp>
      <tp>
        <v>342</v>
        <stp/>
        <stp>ASK_SIZE</stp>
        <stp>.SPY150410P208</stp>
        <tr r="M21" s="1"/>
      </tp>
      <tp>
        <v>4</v>
        <stp/>
        <stp>ASK_SIZE</stp>
        <stp>.SPY150410C208</stp>
        <tr r="B21" s="1"/>
      </tp>
      <tp>
        <v>111</v>
        <stp/>
        <stp>ASK_SIZE</stp>
        <stp>.SPY150410P209</stp>
        <tr r="M22" s="1"/>
      </tp>
      <tp>
        <v>99</v>
        <stp/>
        <stp>ASK_SIZE</stp>
        <stp>.SPY150410C209</stp>
        <tr r="B22" s="1"/>
      </tp>
      <tp>
        <v>90</v>
        <stp/>
        <stp>ASK_SIZE</stp>
        <stp>.SPY150410P206</stp>
        <tr r="M19" s="1"/>
      </tp>
      <tp>
        <v>481</v>
        <stp/>
        <stp>ASK_SIZE</stp>
        <stp>.SPY150417P201</stp>
        <tr r="M56" s="1"/>
      </tp>
      <tp>
        <v>199</v>
        <stp/>
        <stp>ASK_SIZE</stp>
        <stp>.SPY150410C206</stp>
        <tr r="B19" s="1"/>
      </tp>
      <tp>
        <v>160</v>
        <stp/>
        <stp>ASK_SIZE</stp>
        <stp>.SPY150417C201</stp>
        <tr r="B56" s="1"/>
      </tp>
      <tp>
        <v>15</v>
        <stp/>
        <stp>ASK_SIZE</stp>
        <stp>.SPY150410P207</stp>
        <tr r="M20" s="1"/>
      </tp>
      <tp>
        <v>609</v>
        <stp/>
        <stp>ASK_SIZE</stp>
        <stp>.SPY150417P200</stp>
        <tr r="M55" s="1"/>
      </tp>
      <tp>
        <v>199</v>
        <stp/>
        <stp>ASK_SIZE</stp>
        <stp>.SPY150410C207</stp>
        <tr r="B20" s="1"/>
      </tp>
      <tp>
        <v>200</v>
        <stp/>
        <stp>ASK_SIZE</stp>
        <stp>.SPY150417C200</stp>
        <tr r="B55" s="1"/>
      </tp>
      <tp>
        <v>400</v>
        <stp/>
        <stp>ASK_SIZE</stp>
        <stp>.SPY150410P204</stp>
        <tr r="M17" s="1"/>
      </tp>
      <tp>
        <v>219</v>
        <stp/>
        <stp>ASK_SIZE</stp>
        <stp>.SPY150417P203</stp>
        <tr r="M58" s="1"/>
      </tp>
      <tp>
        <v>126</v>
        <stp/>
        <stp>ASK_SIZE</stp>
        <stp>.SPY150410C204</stp>
        <tr r="B17" s="1"/>
      </tp>
      <tp>
        <v>160</v>
        <stp/>
        <stp>ASK_SIZE</stp>
        <stp>.SPY150417C203</stp>
        <tr r="B58" s="1"/>
      </tp>
      <tp>
        <v>1279</v>
        <stp/>
        <stp>ASK_SIZE</stp>
        <stp>.SPY150410P205</stp>
        <tr r="M18" s="1"/>
      </tp>
      <tp>
        <v>204</v>
        <stp/>
        <stp>ASK_SIZE</stp>
        <stp>.SPY150417P202</stp>
        <tr r="M57" s="1"/>
      </tp>
      <tp>
        <v>100</v>
        <stp/>
        <stp>ASK_SIZE</stp>
        <stp>.SPY150410C205</stp>
        <tr r="B18" s="1"/>
      </tp>
      <tp>
        <v>199</v>
        <stp/>
        <stp>ASK_SIZE</stp>
        <stp>.SPY150417C202</stp>
        <tr r="B57" s="1"/>
      </tp>
      <tp>
        <v>322</v>
        <stp/>
        <stp>ASK_SIZE</stp>
        <stp>.SPY150410P202</stp>
        <tr r="M15" s="1"/>
      </tp>
      <tp>
        <v>50</v>
        <stp/>
        <stp>ASK_SIZE</stp>
        <stp>.SPY150417P205</stp>
        <tr r="M60" s="1"/>
      </tp>
      <tp>
        <v>100</v>
        <stp/>
        <stp>ASK_SIZE</stp>
        <stp>.SPY150410C202</stp>
        <tr r="B15" s="1"/>
      </tp>
      <tp>
        <v>5</v>
        <stp/>
        <stp>ASK_SIZE</stp>
        <stp>.SPY150417C205</stp>
        <tr r="B60" s="1"/>
      </tp>
      <tp>
        <v>410</v>
        <stp/>
        <stp>ASK_SIZE</stp>
        <stp>.SPY150410P203</stp>
        <tr r="M16" s="1"/>
      </tp>
      <tp>
        <v>1217</v>
        <stp/>
        <stp>ASK_SIZE</stp>
        <stp>.SPY150417P204</stp>
        <tr r="M59" s="1"/>
      </tp>
      <tp>
        <v>111</v>
        <stp/>
        <stp>ASK_SIZE</stp>
        <stp>.SPY150410C203</stp>
        <tr r="B16" s="1"/>
      </tp>
      <tp>
        <v>160</v>
        <stp/>
        <stp>ASK_SIZE</stp>
        <stp>.SPY150417C204</stp>
        <tr r="B59" s="1"/>
      </tp>
      <tp>
        <v>410</v>
        <stp/>
        <stp>ASK_SIZE</stp>
        <stp>.SPY150410P200</stp>
        <tr r="M13" s="1"/>
      </tp>
      <tp>
        <v>194</v>
        <stp/>
        <stp>ASK_SIZE</stp>
        <stp>.SPY150417P207</stp>
        <tr r="M62" s="1"/>
      </tp>
      <tp>
        <v>41</v>
        <stp/>
        <stp>ASK_SIZE</stp>
        <stp>.SPY150410C200</stp>
        <tr r="B13" s="1"/>
      </tp>
      <tp>
        <v>160</v>
        <stp/>
        <stp>ASK_SIZE</stp>
        <stp>.SPY150417C207</stp>
        <tr r="B62" s="1"/>
      </tp>
      <tp>
        <v>400</v>
        <stp/>
        <stp>ASK_SIZE</stp>
        <stp>.SPY150410P201</stp>
        <tr r="M14" s="1"/>
      </tp>
      <tp>
        <v>11</v>
        <stp/>
        <stp>ASK_SIZE</stp>
        <stp>.SPY150417P206</stp>
        <tr r="M61" s="1"/>
      </tp>
      <tp>
        <v>20</v>
        <stp/>
        <stp>ASK_SIZE</stp>
        <stp>.SPY150410C201</stp>
        <tr r="B14" s="1"/>
      </tp>
      <tp>
        <v>136</v>
        <stp/>
        <stp>ASK_SIZE</stp>
        <stp>.SPY150417C206</stp>
        <tr r="B61" s="1"/>
      </tp>
      <tp>
        <v>3370</v>
        <stp/>
        <stp>OPEN_INT</stp>
        <stp>.SPY150501P195</stp>
        <tr r="Q134" s="1"/>
      </tp>
      <tp>
        <v>9</v>
        <stp/>
        <stp>OPEN_INT</stp>
        <stp>.SPY150501C195</stp>
        <tr r="F134" s="1"/>
      </tp>
      <tp>
        <v>1395</v>
        <stp/>
        <stp>OPEN_INT</stp>
        <stp>.SPY150501P194</stp>
        <tr r="Q133" s="1"/>
      </tp>
      <tp>
        <v>12</v>
        <stp/>
        <stp>OPEN_INT</stp>
        <stp>.SPY150501C194</stp>
        <tr r="F133" s="1"/>
      </tp>
      <tp>
        <v>2437</v>
        <stp/>
        <stp>OPEN_INT</stp>
        <stp>.SPY150501P197</stp>
        <tr r="Q136" s="1"/>
      </tp>
      <tp>
        <v>5</v>
        <stp/>
        <stp>OPEN_INT</stp>
        <stp>.SPY150501C197</stp>
        <tr r="F136" s="1"/>
      </tp>
      <tp>
        <v>1214</v>
        <stp/>
        <stp>OPEN_INT</stp>
        <stp>.SPY150501P196</stp>
        <tr r="Q135" s="1"/>
      </tp>
      <tp>
        <v>0</v>
        <stp/>
        <stp>OPEN_INT</stp>
        <stp>.SPY150501C196</stp>
        <tr r="F135" s="1"/>
      </tp>
      <tp>
        <v>188</v>
        <stp/>
        <stp>OPEN_INT</stp>
        <stp>.SPY150501P191</stp>
        <tr r="Q130" s="1"/>
      </tp>
      <tp>
        <v>688</v>
        <stp/>
        <stp>OPEN_INT</stp>
        <stp>.SPY150508P198</stp>
        <tr r="Q179" s="1"/>
      </tp>
      <tp>
        <v>0</v>
        <stp/>
        <stp>OPEN_INT</stp>
        <stp>.SPY150501C191</stp>
        <tr r="F130" s="1"/>
      </tp>
      <tp>
        <v>119</v>
        <stp/>
        <stp>OPEN_INT</stp>
        <stp>.SPY150508C198</stp>
        <tr r="F179" s="1"/>
      </tp>
      <tp>
        <v>4158</v>
        <stp/>
        <stp>OPEN_INT</stp>
        <stp>.SPY150501P190</stp>
        <tr r="Q129" s="1"/>
      </tp>
      <tp>
        <v>206</v>
        <stp/>
        <stp>OPEN_INT</stp>
        <stp>.SPY150508P199</stp>
        <tr r="Q180" s="1"/>
      </tp>
      <tp>
        <v>7</v>
        <stp/>
        <stp>OPEN_INT</stp>
        <stp>.SPY150501C190</stp>
        <tr r="F129" s="1"/>
      </tp>
      <tp>
        <v>10</v>
        <stp/>
        <stp>OPEN_INT</stp>
        <stp>.SPY150508C199</stp>
        <tr r="F180" s="1"/>
      </tp>
      <tp>
        <v>945</v>
        <stp/>
        <stp>OPEN_INT</stp>
        <stp>.SPY150501P193</stp>
        <tr r="Q132" s="1"/>
      </tp>
      <tp>
        <v>0</v>
        <stp/>
        <stp>OPEN_INT</stp>
        <stp>.SPY150501C193</stp>
        <tr r="F132" s="1"/>
      </tp>
      <tp>
        <v>2533</v>
        <stp/>
        <stp>OPEN_INT</stp>
        <stp>.SPY150501P192</stp>
        <tr r="Q131" s="1"/>
      </tp>
      <tp>
        <v>0</v>
        <stp/>
        <stp>OPEN_INT</stp>
        <stp>.SPY150501C192</stp>
        <tr r="F131" s="1"/>
      </tp>
      <tp>
        <v>1723</v>
        <stp/>
        <stp>OPEN_INT</stp>
        <stp>.SPY150508P194</stp>
        <tr r="Q175" s="1"/>
      </tp>
      <tp>
        <v>0</v>
        <stp/>
        <stp>OPEN_INT</stp>
        <stp>.SPY150508C194</stp>
        <tr r="F175" s="1"/>
      </tp>
      <tp>
        <v>838</v>
        <stp/>
        <stp>OPEN_INT</stp>
        <stp>.SPY150508P195</stp>
        <tr r="Q176" s="1"/>
      </tp>
      <tp>
        <v>36</v>
        <stp/>
        <stp>OPEN_INT</stp>
        <stp>.SPY150508C195</stp>
        <tr r="F176" s="1"/>
      </tp>
      <tp>
        <v>840</v>
        <stp/>
        <stp>OPEN_INT</stp>
        <stp>.SPY150508P196</stp>
        <tr r="Q177" s="1"/>
      </tp>
      <tp>
        <v>0</v>
        <stp/>
        <stp>OPEN_INT</stp>
        <stp>.SPY150508C196</stp>
        <tr r="F177" s="1"/>
      </tp>
      <tp>
        <v>432</v>
        <stp/>
        <stp>OPEN_INT</stp>
        <stp>.SPY150508P197</stp>
        <tr r="Q178" s="1"/>
      </tp>
      <tp>
        <v>0</v>
        <stp/>
        <stp>OPEN_INT</stp>
        <stp>.SPY150508C197</stp>
        <tr r="F178" s="1"/>
      </tp>
      <tp>
        <v>941</v>
        <stp/>
        <stp>OPEN_INT</stp>
        <stp>.SPY150501P199</stp>
        <tr r="Q138" s="1"/>
      </tp>
      <tp>
        <v>2491</v>
        <stp/>
        <stp>OPEN_INT</stp>
        <stp>.SPY150508P190</stp>
        <tr r="Q171" s="1"/>
      </tp>
      <tp>
        <v>7</v>
        <stp/>
        <stp>OPEN_INT</stp>
        <stp>.SPY150501C199</stp>
        <tr r="F138" s="1"/>
      </tp>
      <tp>
        <v>0</v>
        <stp/>
        <stp>OPEN_INT</stp>
        <stp>.SPY150508C190</stp>
        <tr r="F171" s="1"/>
      </tp>
      <tp>
        <v>1231</v>
        <stp/>
        <stp>OPEN_INT</stp>
        <stp>.SPY150501P198</stp>
        <tr r="Q137" s="1"/>
      </tp>
      <tp>
        <v>244</v>
        <stp/>
        <stp>OPEN_INT</stp>
        <stp>.SPY150508P191</stp>
        <tr r="Q172" s="1"/>
      </tp>
      <tp>
        <v>5</v>
        <stp/>
        <stp>OPEN_INT</stp>
        <stp>.SPY150501C198</stp>
        <tr r="F137" s="1"/>
      </tp>
      <tp>
        <v>0</v>
        <stp/>
        <stp>OPEN_INT</stp>
        <stp>.SPY150508C191</stp>
        <tr r="F172" s="1"/>
      </tp>
      <tp>
        <v>484</v>
        <stp/>
        <stp>OPEN_INT</stp>
        <stp>.SPY150508P192</stp>
        <tr r="Q173" s="1"/>
      </tp>
      <tp>
        <v>0</v>
        <stp/>
        <stp>OPEN_INT</stp>
        <stp>.SPY150508C192</stp>
        <tr r="F173" s="1"/>
      </tp>
      <tp>
        <v>312</v>
        <stp/>
        <stp>OPEN_INT</stp>
        <stp>.SPY150508P193</stp>
        <tr r="Q174" s="1"/>
      </tp>
      <tp>
        <v>0</v>
        <stp/>
        <stp>OPEN_INT</stp>
        <stp>.SPY150508C193</stp>
        <tr r="F174" s="1"/>
      </tp>
      <tp>
        <v>19366</v>
        <stp/>
        <stp>OPEN_INT</stp>
        <stp>.SPY150515P191</stp>
        <tr r="Q214" s="1"/>
      </tp>
      <tp>
        <v>404</v>
        <stp/>
        <stp>OPEN_INT</stp>
        <stp>.SPY150515C191</stp>
        <tr r="F214" s="1"/>
      </tp>
      <tp>
        <v>101660</v>
        <stp/>
        <stp>OPEN_INT</stp>
        <stp>.SPY150515P190</stp>
        <tr r="Q213" s="1"/>
      </tp>
      <tp>
        <v>1064</v>
        <stp/>
        <stp>OPEN_INT</stp>
        <stp>.SPY150515C190</stp>
        <tr r="F213" s="1"/>
      </tp>
      <tp>
        <v>27855</v>
        <stp/>
        <stp>OPEN_INT</stp>
        <stp>.SPY150515P193</stp>
        <tr r="Q216" s="1"/>
      </tp>
      <tp>
        <v>621</v>
        <stp/>
        <stp>OPEN_INT</stp>
        <stp>.SPY150515C193</stp>
        <tr r="F216" s="1"/>
      </tp>
      <tp>
        <v>71521</v>
        <stp/>
        <stp>OPEN_INT</stp>
        <stp>.SPY150515P192</stp>
        <tr r="Q215" s="1"/>
      </tp>
      <tp>
        <v>858</v>
        <stp/>
        <stp>OPEN_INT</stp>
        <stp>.SPY150515C192</stp>
        <tr r="F215" s="1"/>
      </tp>
      <tp>
        <v>98015</v>
        <stp/>
        <stp>OPEN_INT</stp>
        <stp>.SPY150515P195</stp>
        <tr r="Q218" s="1"/>
      </tp>
      <tp>
        <v>1859</v>
        <stp/>
        <stp>OPEN_INT</stp>
        <stp>.SPY150515C195</stp>
        <tr r="F218" s="1"/>
      </tp>
      <tp>
        <v>38732</v>
        <stp/>
        <stp>OPEN_INT</stp>
        <stp>.SPY150515P194</stp>
        <tr r="Q217" s="1"/>
      </tp>
      <tp>
        <v>948</v>
        <stp/>
        <stp>OPEN_INT</stp>
        <stp>.SPY150515C194</stp>
        <tr r="F217" s="1"/>
      </tp>
      <tp>
        <v>45227</v>
        <stp/>
        <stp>OPEN_INT</stp>
        <stp>.SPY150515P197</stp>
        <tr r="Q220" s="1"/>
      </tp>
      <tp>
        <v>1271</v>
        <stp/>
        <stp>OPEN_INT</stp>
        <stp>.SPY150515C197</stp>
        <tr r="F220" s="1"/>
      </tp>
      <tp>
        <v>30269</v>
        <stp/>
        <stp>OPEN_INT</stp>
        <stp>.SPY150515P196</stp>
        <tr r="Q219" s="1"/>
      </tp>
      <tp>
        <v>1610</v>
        <stp/>
        <stp>OPEN_INT</stp>
        <stp>.SPY150515C196</stp>
        <tr r="F219" s="1"/>
      </tp>
      <tp>
        <v>59534</v>
        <stp/>
        <stp>OPEN_INT</stp>
        <stp>.SPY150515P199</stp>
        <tr r="Q222" s="1"/>
      </tp>
      <tp>
        <v>1672</v>
        <stp/>
        <stp>OPEN_INT</stp>
        <stp>.SPY150515C199</stp>
        <tr r="F222" s="1"/>
      </tp>
      <tp>
        <v>71900</v>
        <stp/>
        <stp>OPEN_INT</stp>
        <stp>.SPY150515P198</stp>
        <tr r="Q221" s="1"/>
      </tp>
      <tp>
        <v>1186</v>
        <stp/>
        <stp>OPEN_INT</stp>
        <stp>.SPY150515C198</stp>
        <tr r="F221" s="1"/>
      </tp>
      <tp>
        <v>70</v>
        <stp/>
        <stp>OPEN_INT</stp>
        <stp>.SPY150522P196</stp>
        <tr r="Q261" s="1"/>
      </tp>
      <tp>
        <v>0</v>
        <stp/>
        <stp>OPEN_INT</stp>
        <stp>.SPY150522C196</stp>
        <tr r="F261" s="1"/>
      </tp>
      <tp>
        <v>37</v>
        <stp/>
        <stp>OPEN_INT</stp>
        <stp>.SPY150522P197</stp>
        <tr r="Q262" s="1"/>
      </tp>
      <tp>
        <v>0</v>
        <stp/>
        <stp>OPEN_INT</stp>
        <stp>.SPY150522C197</stp>
        <tr r="F262" s="1"/>
      </tp>
      <tp>
        <v>499</v>
        <stp/>
        <stp>OPEN_INT</stp>
        <stp>.SPY150522P194</stp>
        <tr r="Q259" s="1"/>
      </tp>
      <tp>
        <v>0</v>
        <stp/>
        <stp>OPEN_INT</stp>
        <stp>.SPY150522C194</stp>
        <tr r="F259" s="1"/>
      </tp>
      <tp>
        <v>97</v>
        <stp/>
        <stp>OPEN_INT</stp>
        <stp>.SPY150522P195</stp>
        <tr r="Q260" s="1"/>
      </tp>
      <tp>
        <v>0</v>
        <stp/>
        <stp>OPEN_INT</stp>
        <stp>.SPY150522C195</stp>
        <tr r="F260" s="1"/>
      </tp>
      <tp t="s">
        <v>N/A</v>
        <stp/>
        <stp>OPEN_INT</stp>
        <stp>.SPY150522P192</stp>
        <tr r="Q257" s="1"/>
      </tp>
      <tp t="s">
        <v>N/A</v>
        <stp/>
        <stp>OPEN_INT</stp>
        <stp>.SPY150522C192</stp>
        <tr r="F257" s="1"/>
      </tp>
      <tp t="s">
        <v>N/A</v>
        <stp/>
        <stp>OPEN_INT</stp>
        <stp>.SPY150522P193</stp>
        <tr r="Q258" s="1"/>
      </tp>
      <tp t="s">
        <v>N/A</v>
        <stp/>
        <stp>OPEN_INT</stp>
        <stp>.SPY150522C193</stp>
        <tr r="F258" s="1"/>
      </tp>
      <tp>
        <v>206</v>
        <stp/>
        <stp>OPEN_INT</stp>
        <stp>.SPY150522P190</stp>
        <tr r="Q255" s="1"/>
      </tp>
      <tp>
        <v>0</v>
        <stp/>
        <stp>OPEN_INT</stp>
        <stp>.SPY150522C190</stp>
        <tr r="F255" s="1"/>
      </tp>
      <tp t="s">
        <v>N/A</v>
        <stp/>
        <stp>OPEN_INT</stp>
        <stp>.SPY150522P191</stp>
        <tr r="Q256" s="1"/>
      </tp>
      <tp t="s">
        <v>N/A</v>
        <stp/>
        <stp>OPEN_INT</stp>
        <stp>.SPY150522C191</stp>
        <tr r="F256" s="1"/>
      </tp>
      <tp>
        <v>20</v>
        <stp/>
        <stp>OPEN_INT</stp>
        <stp>.SPY150522P198</stp>
        <tr r="Q263" s="1"/>
      </tp>
      <tp>
        <v>0</v>
        <stp/>
        <stp>OPEN_INT</stp>
        <stp>.SPY150522C198</stp>
        <tr r="F263" s="1"/>
      </tp>
      <tp>
        <v>31</v>
        <stp/>
        <stp>OPEN_INT</stp>
        <stp>.SPY150522P199</stp>
        <tr r="Q264" s="1"/>
      </tp>
      <tp>
        <v>6</v>
        <stp/>
        <stp>OPEN_INT</stp>
        <stp>.SPY150522C199</stp>
        <tr r="F264" s="1"/>
      </tp>
      <tp>
        <v>170</v>
        <stp/>
        <stp>ASK_SIZE</stp>
        <stp>.SPY150717P199</stp>
        <tr r="M390" s="1"/>
      </tp>
      <tp>
        <v>111</v>
        <stp/>
        <stp>ASK_SIZE</stp>
        <stp>.SPY150717C199</stp>
        <tr r="B390" s="1"/>
      </tp>
      <tp>
        <v>215</v>
        <stp/>
        <stp>ASK_SIZE</stp>
        <stp>.SPY150717P198</stp>
        <tr r="M389" s="1"/>
      </tp>
      <tp>
        <v>111</v>
        <stp/>
        <stp>ASK_SIZE</stp>
        <stp>.SPY150717C198</stp>
        <tr r="B389" s="1"/>
      </tp>
      <tp>
        <v>153</v>
        <stp/>
        <stp>ASK_SIZE</stp>
        <stp>.SPY150717P191</stp>
        <tr r="M382" s="1"/>
      </tp>
      <tp>
        <v>100</v>
        <stp/>
        <stp>ASK_SIZE</stp>
        <stp>.SPY150717C191</stp>
        <tr r="B382" s="1"/>
      </tp>
      <tp>
        <v>111</v>
        <stp/>
        <stp>ASK_SIZE</stp>
        <stp>.SPY150717P190</stp>
        <tr r="M381" s="1"/>
      </tp>
      <tp>
        <v>111</v>
        <stp/>
        <stp>ASK_SIZE</stp>
        <stp>.SPY150717C190</stp>
        <tr r="B381" s="1"/>
      </tp>
      <tp>
        <v>152</v>
        <stp/>
        <stp>ASK_SIZE</stp>
        <stp>.SPY150717P193</stp>
        <tr r="M384" s="1"/>
      </tp>
      <tp>
        <v>100</v>
        <stp/>
        <stp>ASK_SIZE</stp>
        <stp>.SPY150717C193</stp>
        <tr r="B384" s="1"/>
      </tp>
      <tp>
        <v>235</v>
        <stp/>
        <stp>ASK_SIZE</stp>
        <stp>.SPY150717P192</stp>
        <tr r="M383" s="1"/>
      </tp>
      <tp>
        <v>142</v>
        <stp/>
        <stp>ASK_SIZE</stp>
        <stp>.SPY150717C192</stp>
        <tr r="B383" s="1"/>
      </tp>
      <tp>
        <v>231</v>
        <stp/>
        <stp>ASK_SIZE</stp>
        <stp>.SPY150717P195</stp>
        <tr r="M386" s="1"/>
      </tp>
      <tp>
        <v>111</v>
        <stp/>
        <stp>ASK_SIZE</stp>
        <stp>.SPY150717C195</stp>
        <tr r="B386" s="1"/>
      </tp>
      <tp>
        <v>232</v>
        <stp/>
        <stp>ASK_SIZE</stp>
        <stp>.SPY150717P194</stp>
        <tr r="M385" s="1"/>
      </tp>
      <tp>
        <v>111</v>
        <stp/>
        <stp>ASK_SIZE</stp>
        <stp>.SPY150717C194</stp>
        <tr r="B385" s="1"/>
      </tp>
      <tp>
        <v>215</v>
        <stp/>
        <stp>ASK_SIZE</stp>
        <stp>.SPY150717P197</stp>
        <tr r="M388" s="1"/>
      </tp>
      <tp>
        <v>100</v>
        <stp/>
        <stp>ASK_SIZE</stp>
        <stp>.SPY150717C197</stp>
        <tr r="B388" s="1"/>
      </tp>
      <tp>
        <v>122</v>
        <stp/>
        <stp>ASK_SIZE</stp>
        <stp>.SPY150717P196</stp>
        <tr r="M387" s="1"/>
      </tp>
      <tp>
        <v>100</v>
        <stp/>
        <stp>ASK_SIZE</stp>
        <stp>.SPY150717C196</stp>
        <tr r="B387" s="1"/>
      </tp>
      <tp>
        <v>500</v>
        <stp/>
        <stp>BID_SIZE</stp>
        <stp>.SPY150515P194</stp>
        <tr r="O217" s="1"/>
      </tp>
      <tp>
        <v>111</v>
        <stp/>
        <stp>BID_SIZE</stp>
        <stp>.SPY150515C194</stp>
        <tr r="D217" s="1"/>
      </tp>
      <tp>
        <v>100</v>
        <stp/>
        <stp>BID_SIZE</stp>
        <stp>.SPY150515P195</stp>
        <tr r="O218" s="1"/>
      </tp>
      <tp>
        <v>131</v>
        <stp/>
        <stp>BID_SIZE</stp>
        <stp>.SPY150515C195</stp>
        <tr r="D218" s="1"/>
      </tp>
      <tp>
        <v>568</v>
        <stp/>
        <stp>BID_SIZE</stp>
        <stp>.SPY150515P196</stp>
        <tr r="O219" s="1"/>
      </tp>
      <tp>
        <v>131</v>
        <stp/>
        <stp>BID_SIZE</stp>
        <stp>.SPY150515C196</stp>
        <tr r="D219" s="1"/>
      </tp>
      <tp>
        <v>100</v>
        <stp/>
        <stp>BID_SIZE</stp>
        <stp>.SPY150515P197</stp>
        <tr r="O220" s="1"/>
      </tp>
      <tp>
        <v>120</v>
        <stp/>
        <stp>BID_SIZE</stp>
        <stp>.SPY150515C197</stp>
        <tr r="D220" s="1"/>
      </tp>
      <tp>
        <v>625</v>
        <stp/>
        <stp>BID_SIZE</stp>
        <stp>.SPY150515P190</stp>
        <tr r="O213" s="1"/>
      </tp>
      <tp>
        <v>111</v>
        <stp/>
        <stp>BID_SIZE</stp>
        <stp>.SPY150515C190</stp>
        <tr r="D213" s="1"/>
      </tp>
      <tp>
        <v>625</v>
        <stp/>
        <stp>BID_SIZE</stp>
        <stp>.SPY150515P191</stp>
        <tr r="O214" s="1"/>
      </tp>
      <tp>
        <v>111</v>
        <stp/>
        <stp>BID_SIZE</stp>
        <stp>.SPY150515C191</stp>
        <tr r="D214" s="1"/>
      </tp>
      <tp>
        <v>1275</v>
        <stp/>
        <stp>BID_SIZE</stp>
        <stp>.SPY150515P192</stp>
        <tr r="O215" s="1"/>
      </tp>
      <tp>
        <v>111</v>
        <stp/>
        <stp>BID_SIZE</stp>
        <stp>.SPY150515C192</stp>
        <tr r="D215" s="1"/>
      </tp>
      <tp>
        <v>625</v>
        <stp/>
        <stp>BID_SIZE</stp>
        <stp>.SPY150515P193</stp>
        <tr r="O216" s="1"/>
      </tp>
      <tp>
        <v>111</v>
        <stp/>
        <stp>BID_SIZE</stp>
        <stp>.SPY150515C193</stp>
        <tr r="D216" s="1"/>
      </tp>
      <tp>
        <v>144</v>
        <stp/>
        <stp>BID_SIZE</stp>
        <stp>.SPY150515P198</stp>
        <tr r="O221" s="1"/>
      </tp>
      <tp>
        <v>131</v>
        <stp/>
        <stp>BID_SIZE</stp>
        <stp>.SPY150515C198</stp>
        <tr r="D221" s="1"/>
      </tp>
      <tp>
        <v>123</v>
        <stp/>
        <stp>BID_SIZE</stp>
        <stp>.SPY150515P199</stp>
        <tr r="O222" s="1"/>
      </tp>
      <tp>
        <v>111</v>
        <stp/>
        <stp>BID_SIZE</stp>
        <stp>.SPY150515C199</stp>
        <tr r="D222" s="1"/>
      </tp>
      <tp>
        <v>616</v>
        <stp/>
        <stp>BID_SIZE</stp>
        <stp>.SPY150501P190</stp>
        <tr r="O129" s="1"/>
      </tp>
      <tp>
        <v>2201</v>
        <stp/>
        <stp>BID_SIZE</stp>
        <stp>.SPY150508P199</stp>
        <tr r="O180" s="1"/>
      </tp>
      <tp>
        <v>11</v>
        <stp/>
        <stp>BID_SIZE</stp>
        <stp>.SPY150501C190</stp>
        <tr r="D129" s="1"/>
      </tp>
      <tp>
        <v>131</v>
        <stp/>
        <stp>BID_SIZE</stp>
        <stp>.SPY150508C199</stp>
        <tr r="D180" s="1"/>
      </tp>
      <tp>
        <v>563</v>
        <stp/>
        <stp>BID_SIZE</stp>
        <stp>.SPY150501P191</stp>
        <tr r="O130" s="1"/>
      </tp>
      <tp>
        <v>2219</v>
        <stp/>
        <stp>BID_SIZE</stp>
        <stp>.SPY150508P198</stp>
        <tr r="O179" s="1"/>
      </tp>
      <tp>
        <v>100</v>
        <stp/>
        <stp>BID_SIZE</stp>
        <stp>.SPY150501C191</stp>
        <tr r="D130" s="1"/>
      </tp>
      <tp>
        <v>111</v>
        <stp/>
        <stp>BID_SIZE</stp>
        <stp>.SPY150508C198</stp>
        <tr r="D179" s="1"/>
      </tp>
      <tp>
        <v>563</v>
        <stp/>
        <stp>BID_SIZE</stp>
        <stp>.SPY150501P192</stp>
        <tr r="O131" s="1"/>
      </tp>
      <tp>
        <v>111</v>
        <stp/>
        <stp>BID_SIZE</stp>
        <stp>.SPY150501C192</stp>
        <tr r="D131" s="1"/>
      </tp>
      <tp>
        <v>563</v>
        <stp/>
        <stp>BID_SIZE</stp>
        <stp>.SPY150501P193</stp>
        <tr r="O132" s="1"/>
      </tp>
      <tp>
        <v>111</v>
        <stp/>
        <stp>BID_SIZE</stp>
        <stp>.SPY150501C193</stp>
        <tr r="D132" s="1"/>
      </tp>
      <tp>
        <v>563</v>
        <stp/>
        <stp>BID_SIZE</stp>
        <stp>.SPY150501P194</stp>
        <tr r="O133" s="1"/>
      </tp>
      <tp>
        <v>111</v>
        <stp/>
        <stp>BID_SIZE</stp>
        <stp>.SPY150501C194</stp>
        <tr r="D133" s="1"/>
      </tp>
      <tp>
        <v>563</v>
        <stp/>
        <stp>BID_SIZE</stp>
        <stp>.SPY150501P195</stp>
        <tr r="O134" s="1"/>
      </tp>
      <tp>
        <v>111</v>
        <stp/>
        <stp>BID_SIZE</stp>
        <stp>.SPY150501C195</stp>
        <tr r="D134" s="1"/>
      </tp>
      <tp>
        <v>504</v>
        <stp/>
        <stp>BID_SIZE</stp>
        <stp>.SPY150501P196</stp>
        <tr r="O135" s="1"/>
      </tp>
      <tp>
        <v>111</v>
        <stp/>
        <stp>BID_SIZE</stp>
        <stp>.SPY150501C196</stp>
        <tr r="D135" s="1"/>
      </tp>
      <tp>
        <v>446</v>
        <stp/>
        <stp>BID_SIZE</stp>
        <stp>.SPY150501P197</stp>
        <tr r="O136" s="1"/>
      </tp>
      <tp>
        <v>131</v>
        <stp/>
        <stp>BID_SIZE</stp>
        <stp>.SPY150501C197</stp>
        <tr r="D136" s="1"/>
      </tp>
      <tp>
        <v>391</v>
        <stp/>
        <stp>BID_SIZE</stp>
        <stp>.SPY150501P198</stp>
        <tr r="O137" s="1"/>
      </tp>
      <tp>
        <v>150</v>
        <stp/>
        <stp>BID_SIZE</stp>
        <stp>.SPY150508P191</stp>
        <tr r="O172" s="1"/>
      </tp>
      <tp>
        <v>131</v>
        <stp/>
        <stp>BID_SIZE</stp>
        <stp>.SPY150501C198</stp>
        <tr r="D137" s="1"/>
      </tp>
      <tp>
        <v>111</v>
        <stp/>
        <stp>BID_SIZE</stp>
        <stp>.SPY150508C191</stp>
        <tr r="D172" s="1"/>
      </tp>
      <tp>
        <v>100</v>
        <stp/>
        <stp>BID_SIZE</stp>
        <stp>.SPY150501P199</stp>
        <tr r="O138" s="1"/>
      </tp>
      <tp>
        <v>720</v>
        <stp/>
        <stp>BID_SIZE</stp>
        <stp>.SPY150508P190</stp>
        <tr r="O171" s="1"/>
      </tp>
      <tp>
        <v>111</v>
        <stp/>
        <stp>BID_SIZE</stp>
        <stp>.SPY150501C199</stp>
        <tr r="D138" s="1"/>
      </tp>
      <tp>
        <v>111</v>
        <stp/>
        <stp>BID_SIZE</stp>
        <stp>.SPY150508C190</stp>
        <tr r="D171" s="1"/>
      </tp>
      <tp>
        <v>250</v>
        <stp/>
        <stp>BID_SIZE</stp>
        <stp>.SPY150508P193</stp>
        <tr r="O174" s="1"/>
      </tp>
      <tp>
        <v>111</v>
        <stp/>
        <stp>BID_SIZE</stp>
        <stp>.SPY150508C193</stp>
        <tr r="D174" s="1"/>
      </tp>
      <tp>
        <v>250</v>
        <stp/>
        <stp>BID_SIZE</stp>
        <stp>.SPY150508P192</stp>
        <tr r="O173" s="1"/>
      </tp>
      <tp>
        <v>111</v>
        <stp/>
        <stp>BID_SIZE</stp>
        <stp>.SPY150508C192</stp>
        <tr r="D173" s="1"/>
      </tp>
      <tp>
        <v>250</v>
        <stp/>
        <stp>BID_SIZE</stp>
        <stp>.SPY150508P195</stp>
        <tr r="O176" s="1"/>
      </tp>
      <tp>
        <v>99</v>
        <stp/>
        <stp>BID_SIZE</stp>
        <stp>.SPY150508C195</stp>
        <tr r="D176" s="1"/>
      </tp>
      <tp>
        <v>250</v>
        <stp/>
        <stp>BID_SIZE</stp>
        <stp>.SPY150508P194</stp>
        <tr r="O175" s="1"/>
      </tp>
      <tp>
        <v>111</v>
        <stp/>
        <stp>BID_SIZE</stp>
        <stp>.SPY150508C194</stp>
        <tr r="D175" s="1"/>
      </tp>
      <tp>
        <v>239</v>
        <stp/>
        <stp>BID_SIZE</stp>
        <stp>.SPY150508P197</stp>
        <tr r="O178" s="1"/>
      </tp>
      <tp>
        <v>111</v>
        <stp/>
        <stp>BID_SIZE</stp>
        <stp>.SPY150508C197</stp>
        <tr r="D178" s="1"/>
      </tp>
      <tp>
        <v>151</v>
        <stp/>
        <stp>BID_SIZE</stp>
        <stp>.SPY150508P196</stp>
        <tr r="O177" s="1"/>
      </tp>
      <tp>
        <v>131</v>
        <stp/>
        <stp>BID_SIZE</stp>
        <stp>.SPY150508C196</stp>
        <tr r="D177" s="1"/>
      </tp>
      <tp t="s">
        <v>N/A</v>
        <stp/>
        <stp>BID_SIZE</stp>
        <stp>.SPY150522P193</stp>
        <tr r="O258" s="1"/>
      </tp>
      <tp t="s">
        <v>N/A</v>
        <stp/>
        <stp>BID_SIZE</stp>
        <stp>.SPY150522C193</stp>
        <tr r="D258" s="1"/>
      </tp>
      <tp t="s">
        <v>N/A</v>
        <stp/>
        <stp>BID_SIZE</stp>
        <stp>.SPY150522P192</stp>
        <tr r="O257" s="1"/>
      </tp>
      <tp t="s">
        <v>N/A</v>
        <stp/>
        <stp>BID_SIZE</stp>
        <stp>.SPY150522C192</stp>
        <tr r="D257" s="1"/>
      </tp>
      <tp t="s">
        <v>N/A</v>
        <stp/>
        <stp>BID_SIZE</stp>
        <stp>.SPY150522P191</stp>
        <tr r="O256" s="1"/>
      </tp>
      <tp t="s">
        <v>N/A</v>
        <stp/>
        <stp>BID_SIZE</stp>
        <stp>.SPY150522C191</stp>
        <tr r="D256" s="1"/>
      </tp>
      <tp>
        <v>160</v>
        <stp/>
        <stp>BID_SIZE</stp>
        <stp>.SPY150522P190</stp>
        <tr r="O255" s="1"/>
      </tp>
      <tp>
        <v>99</v>
        <stp/>
        <stp>BID_SIZE</stp>
        <stp>.SPY150522C190</stp>
        <tr r="D255" s="1"/>
      </tp>
      <tp>
        <v>133</v>
        <stp/>
        <stp>BID_SIZE</stp>
        <stp>.SPY150522P197</stp>
        <tr r="O262" s="1"/>
      </tp>
      <tp>
        <v>120</v>
        <stp/>
        <stp>BID_SIZE</stp>
        <stp>.SPY150522C197</stp>
        <tr r="D262" s="1"/>
      </tp>
      <tp>
        <v>100</v>
        <stp/>
        <stp>BID_SIZE</stp>
        <stp>.SPY150522P196</stp>
        <tr r="O261" s="1"/>
      </tp>
      <tp>
        <v>120</v>
        <stp/>
        <stp>BID_SIZE</stp>
        <stp>.SPY150522C196</stp>
        <tr r="D261" s="1"/>
      </tp>
      <tp>
        <v>160</v>
        <stp/>
        <stp>BID_SIZE</stp>
        <stp>.SPY150522P195</stp>
        <tr r="O260" s="1"/>
      </tp>
      <tp>
        <v>100</v>
        <stp/>
        <stp>BID_SIZE</stp>
        <stp>.SPY150522C195</stp>
        <tr r="D260" s="1"/>
      </tp>
      <tp>
        <v>2387</v>
        <stp/>
        <stp>BID_SIZE</stp>
        <stp>.SPY150522P194</stp>
        <tr r="O259" s="1"/>
      </tp>
      <tp>
        <v>100</v>
        <stp/>
        <stp>BID_SIZE</stp>
        <stp>.SPY150522C194</stp>
        <tr r="D259" s="1"/>
      </tp>
      <tp>
        <v>100</v>
        <stp/>
        <stp>BID_SIZE</stp>
        <stp>.SPY150522P199</stp>
        <tr r="O264" s="1"/>
      </tp>
      <tp>
        <v>100</v>
        <stp/>
        <stp>BID_SIZE</stp>
        <stp>.SPY150522C199</stp>
        <tr r="D264" s="1"/>
      </tp>
      <tp>
        <v>160</v>
        <stp/>
        <stp>BID_SIZE</stp>
        <stp>.SPY150522P198</stp>
        <tr r="O263" s="1"/>
      </tp>
      <tp>
        <v>100</v>
        <stp/>
        <stp>BID_SIZE</stp>
        <stp>.SPY150522C198</stp>
        <tr r="D263" s="1"/>
      </tp>
      <tp>
        <v>100</v>
        <stp/>
        <stp>BID_SIZE</stp>
        <stp>.SPY150619P218</stp>
        <tr r="O325" s="1"/>
      </tp>
      <tp>
        <v>160</v>
        <stp/>
        <stp>BID_SIZE</stp>
        <stp>.SPY150619C218</stp>
        <tr r="D325" s="1"/>
      </tp>
      <tp>
        <v>111</v>
        <stp/>
        <stp>BID_SIZE</stp>
        <stp>.SPY150619P219</stp>
        <tr r="O326" s="1"/>
      </tp>
      <tp>
        <v>160</v>
        <stp/>
        <stp>BID_SIZE</stp>
        <stp>.SPY150619C219</stp>
        <tr r="D326" s="1"/>
      </tp>
      <tp>
        <v>111</v>
        <stp/>
        <stp>BID_SIZE</stp>
        <stp>.SPY150619P210</stp>
        <tr r="O317" s="1"/>
      </tp>
      <tp>
        <v>2000</v>
        <stp/>
        <stp>BID_SIZE</stp>
        <stp>.SPY150619C210</stp>
        <tr r="D317" s="1"/>
      </tp>
      <tp>
        <v>109</v>
        <stp/>
        <stp>BID_SIZE</stp>
        <stp>.SPY150619P211</stp>
        <tr r="O318" s="1"/>
      </tp>
      <tp>
        <v>2258</v>
        <stp/>
        <stp>BID_SIZE</stp>
        <stp>.SPY150619C211</stp>
        <tr r="D318" s="1"/>
      </tp>
      <tp>
        <v>99</v>
        <stp/>
        <stp>BID_SIZE</stp>
        <stp>.SPY150619P212</stp>
        <tr r="O319" s="1"/>
      </tp>
      <tp>
        <v>2265</v>
        <stp/>
        <stp>BID_SIZE</stp>
        <stp>.SPY150619C212</stp>
        <tr r="D319" s="1"/>
      </tp>
      <tp>
        <v>111</v>
        <stp/>
        <stp>BID_SIZE</stp>
        <stp>.SPY150619P213</stp>
        <tr r="O320" s="1"/>
      </tp>
      <tp>
        <v>2275</v>
        <stp/>
        <stp>BID_SIZE</stp>
        <stp>.SPY150619C213</stp>
        <tr r="D320" s="1"/>
      </tp>
      <tp>
        <v>111</v>
        <stp/>
        <stp>BID_SIZE</stp>
        <stp>.SPY150619P214</stp>
        <tr r="O321" s="1"/>
      </tp>
      <tp>
        <v>2288</v>
        <stp/>
        <stp>BID_SIZE</stp>
        <stp>.SPY150619C214</stp>
        <tr r="D321" s="1"/>
      </tp>
      <tp>
        <v>199</v>
        <stp/>
        <stp>BID_SIZE</stp>
        <stp>.SPY150619P215</stp>
        <tr r="O322" s="1"/>
      </tp>
      <tp>
        <v>1647</v>
        <stp/>
        <stp>BID_SIZE</stp>
        <stp>.SPY150619C215</stp>
        <tr r="D322" s="1"/>
      </tp>
      <tp>
        <v>111</v>
        <stp/>
        <stp>BID_SIZE</stp>
        <stp>.SPY150619P216</stp>
        <tr r="O323" s="1"/>
      </tp>
      <tp>
        <v>2052</v>
        <stp/>
        <stp>BID_SIZE</stp>
        <stp>.SPY150619C216</stp>
        <tr r="D323" s="1"/>
      </tp>
      <tp>
        <v>111</v>
        <stp/>
        <stp>BID_SIZE</stp>
        <stp>.SPY150619P217</stp>
        <tr r="O324" s="1"/>
      </tp>
      <tp>
        <v>160</v>
        <stp/>
        <stp>BID_SIZE</stp>
        <stp>.SPY150619C217</stp>
        <tr r="D324" s="1"/>
      </tp>
      <tp>
        <v>111</v>
        <stp/>
        <stp>BID_SIZE</stp>
        <stp>.SPY150619P208</stp>
        <tr r="O315" s="1"/>
      </tp>
      <tp>
        <v>111</v>
        <stp/>
        <stp>BID_SIZE</stp>
        <stp>.SPY150630P221</stp>
        <tr r="O370" s="1"/>
      </tp>
      <tp>
        <v>2250</v>
        <stp/>
        <stp>BID_SIZE</stp>
        <stp>.SPY150619C208</stp>
        <tr r="D315" s="1"/>
      </tp>
      <tp>
        <v>185</v>
        <stp/>
        <stp>BID_SIZE</stp>
        <stp>.SPY150630C221</stp>
        <tr r="D370" s="1"/>
      </tp>
      <tp>
        <v>109</v>
        <stp/>
        <stp>BID_SIZE</stp>
        <stp>.SPY150619P209</stp>
        <tr r="O316" s="1"/>
      </tp>
      <tp>
        <v>131</v>
        <stp/>
        <stp>BID_SIZE</stp>
        <stp>.SPY150630P220</stp>
        <tr r="O369" s="1"/>
      </tp>
      <tp>
        <v>2251</v>
        <stp/>
        <stp>BID_SIZE</stp>
        <stp>.SPY150619C209</stp>
        <tr r="D316" s="1"/>
      </tp>
      <tp>
        <v>2643</v>
        <stp/>
        <stp>BID_SIZE</stp>
        <stp>.SPY150630C220</stp>
        <tr r="D369" s="1"/>
      </tp>
      <tp>
        <v>20</v>
        <stp/>
        <stp>BID_SIZE</stp>
        <stp>.SPY150630P223</stp>
        <tr r="O372" s="1"/>
      </tp>
      <tp>
        <v>160</v>
        <stp/>
        <stp>BID_SIZE</stp>
        <stp>.SPY150630C223</stp>
        <tr r="D372" s="1"/>
      </tp>
      <tp>
        <v>31</v>
        <stp/>
        <stp>BID_SIZE</stp>
        <stp>.SPY150630P222</stp>
        <tr r="O371" s="1"/>
      </tp>
      <tp>
        <v>181</v>
        <stp/>
        <stp>BID_SIZE</stp>
        <stp>.SPY150630C222</stp>
        <tr r="D371" s="1"/>
      </tp>
      <tp>
        <v>20</v>
        <stp/>
        <stp>BID_SIZE</stp>
        <stp>.SPY150630P225</stp>
        <tr r="O374" s="1"/>
      </tp>
      <tp>
        <v>10</v>
        <stp/>
        <stp>BID_SIZE</stp>
        <stp>.SPY150630C225</stp>
        <tr r="D374" s="1"/>
      </tp>
      <tp>
        <v>20</v>
        <stp/>
        <stp>BID_SIZE</stp>
        <stp>.SPY150630P224</stp>
        <tr r="O373" s="1"/>
      </tp>
      <tp>
        <v>160</v>
        <stp/>
        <stp>BID_SIZE</stp>
        <stp>.SPY150630C224</stp>
        <tr r="D373" s="1"/>
      </tp>
      <tp t="s">
        <v>N/A</v>
        <stp/>
        <stp>BID_SIZE</stp>
        <stp>.SPY150630P227</stp>
        <tr r="O376" s="1"/>
      </tp>
      <tp t="s">
        <v>N/A</v>
        <stp/>
        <stp>BID_SIZE</stp>
        <stp>.SPY150630C227</stp>
        <tr r="D376" s="1"/>
      </tp>
      <tp t="s">
        <v>N/A</v>
        <stp/>
        <stp>BID_SIZE</stp>
        <stp>.SPY150630P226</stp>
        <tr r="O375" s="1"/>
      </tp>
      <tp t="s">
        <v>N/A</v>
        <stp/>
        <stp>BID_SIZE</stp>
        <stp>.SPY150630C226</stp>
        <tr r="D375" s="1"/>
      </tp>
      <tp>
        <v>10</v>
        <stp/>
        <stp>BID_SIZE</stp>
        <stp>.SPY150619P200</stp>
        <tr r="O307" s="1"/>
      </tp>
      <tp t="s">
        <v>N/A</v>
        <stp/>
        <stp>BID_SIZE</stp>
        <stp>.SPY150630P229</stp>
        <tr r="O378" s="1"/>
      </tp>
      <tp>
        <v>131</v>
        <stp/>
        <stp>BID_SIZE</stp>
        <stp>.SPY150619C200</stp>
        <tr r="D307" s="1"/>
      </tp>
      <tp t="s">
        <v>N/A</v>
        <stp/>
        <stp>BID_SIZE</stp>
        <stp>.SPY150630C229</stp>
        <tr r="D378" s="1"/>
      </tp>
      <tp>
        <v>100</v>
        <stp/>
        <stp>BID_SIZE</stp>
        <stp>.SPY150619P201</stp>
        <tr r="O308" s="1"/>
      </tp>
      <tp t="s">
        <v>N/A</v>
        <stp/>
        <stp>BID_SIZE</stp>
        <stp>.SPY150630P228</stp>
        <tr r="O377" s="1"/>
      </tp>
      <tp>
        <v>160</v>
        <stp/>
        <stp>BID_SIZE</stp>
        <stp>.SPY150619C201</stp>
        <tr r="D308" s="1"/>
      </tp>
      <tp t="s">
        <v>N/A</v>
        <stp/>
        <stp>BID_SIZE</stp>
        <stp>.SPY150630C228</stp>
        <tr r="D377" s="1"/>
      </tp>
      <tp>
        <v>1</v>
        <stp/>
        <stp>BID_SIZE</stp>
        <stp>.SPY150619P202</stp>
        <tr r="O309" s="1"/>
      </tp>
      <tp>
        <v>111</v>
        <stp/>
        <stp>BID_SIZE</stp>
        <stp>.SPY150619C202</stp>
        <tr r="D309" s="1"/>
      </tp>
      <tp>
        <v>100</v>
        <stp/>
        <stp>BID_SIZE</stp>
        <stp>.SPY150619P203</stp>
        <tr r="O310" s="1"/>
      </tp>
      <tp>
        <v>160</v>
        <stp/>
        <stp>BID_SIZE</stp>
        <stp>.SPY150619C203</stp>
        <tr r="D310" s="1"/>
      </tp>
      <tp>
        <v>110</v>
        <stp/>
        <stp>BID_SIZE</stp>
        <stp>.SPY150619P204</stp>
        <tr r="O311" s="1"/>
      </tp>
      <tp>
        <v>100</v>
        <stp/>
        <stp>BID_SIZE</stp>
        <stp>.SPY150619C204</stp>
        <tr r="D311" s="1"/>
      </tp>
      <tp>
        <v>160</v>
        <stp/>
        <stp>BID_SIZE</stp>
        <stp>.SPY150619P205</stp>
        <tr r="O312" s="1"/>
      </tp>
      <tp>
        <v>235</v>
        <stp/>
        <stp>BID_SIZE</stp>
        <stp>.SPY150619C205</stp>
        <tr r="D312" s="1"/>
      </tp>
      <tp>
        <v>105</v>
        <stp/>
        <stp>BID_SIZE</stp>
        <stp>.SPY150619P206</stp>
        <tr r="O313" s="1"/>
      </tp>
      <tp>
        <v>163</v>
        <stp/>
        <stp>BID_SIZE</stp>
        <stp>.SPY150619C206</stp>
        <tr r="D313" s="1"/>
      </tp>
      <tp>
        <v>111</v>
        <stp/>
        <stp>BID_SIZE</stp>
        <stp>.SPY150619P207</stp>
        <tr r="O314" s="1"/>
      </tp>
      <tp>
        <v>2000</v>
        <stp/>
        <stp>BID_SIZE</stp>
        <stp>.SPY150619C207</stp>
        <tr r="D314" s="1"/>
      </tp>
      <tp>
        <v>126</v>
        <stp/>
        <stp>BID_SIZE</stp>
        <stp>.SPY150630P211</stp>
        <tr r="O360" s="1"/>
      </tp>
      <tp>
        <v>101</v>
        <stp/>
        <stp>BID_SIZE</stp>
        <stp>.SPY150630C211</stp>
        <tr r="D360" s="1"/>
      </tp>
      <tp>
        <v>109</v>
        <stp/>
        <stp>BID_SIZE</stp>
        <stp>.SPY150630P210</stp>
        <tr r="O359" s="1"/>
      </tp>
      <tp>
        <v>109</v>
        <stp/>
        <stp>BID_SIZE</stp>
        <stp>.SPY150630C210</stp>
        <tr r="D359" s="1"/>
      </tp>
      <tp>
        <v>111</v>
        <stp/>
        <stp>BID_SIZE</stp>
        <stp>.SPY150630P213</stp>
        <tr r="O362" s="1"/>
      </tp>
      <tp>
        <v>307</v>
        <stp/>
        <stp>BID_SIZE</stp>
        <stp>.SPY150630C213</stp>
        <tr r="D362" s="1"/>
      </tp>
      <tp>
        <v>111</v>
        <stp/>
        <stp>BID_SIZE</stp>
        <stp>.SPY150630P212</stp>
        <tr r="O361" s="1"/>
      </tp>
      <tp>
        <v>174</v>
        <stp/>
        <stp>BID_SIZE</stp>
        <stp>.SPY150630C212</stp>
        <tr r="D361" s="1"/>
      </tp>
      <tp>
        <v>99</v>
        <stp/>
        <stp>BID_SIZE</stp>
        <stp>.SPY150630P215</stp>
        <tr r="O364" s="1"/>
      </tp>
      <tp>
        <v>132</v>
        <stp/>
        <stp>BID_SIZE</stp>
        <stp>.SPY150630C215</stp>
        <tr r="D364" s="1"/>
      </tp>
      <tp>
        <v>111</v>
        <stp/>
        <stp>BID_SIZE</stp>
        <stp>.SPY150630P214</stp>
        <tr r="O363" s="1"/>
      </tp>
      <tp>
        <v>111</v>
        <stp/>
        <stp>BID_SIZE</stp>
        <stp>.SPY150630C214</stp>
        <tr r="D363" s="1"/>
      </tp>
      <tp>
        <v>111</v>
        <stp/>
        <stp>BID_SIZE</stp>
        <stp>.SPY150630P217</stp>
        <tr r="O366" s="1"/>
      </tp>
      <tp>
        <v>261</v>
        <stp/>
        <stp>BID_SIZE</stp>
        <stp>.SPY150630C217</stp>
        <tr r="D366" s="1"/>
      </tp>
      <tp>
        <v>111</v>
        <stp/>
        <stp>BID_SIZE</stp>
        <stp>.SPY150630P216</stp>
        <tr r="O365" s="1"/>
      </tp>
      <tp>
        <v>111</v>
        <stp/>
        <stp>BID_SIZE</stp>
        <stp>.SPY150630C216</stp>
        <tr r="D365" s="1"/>
      </tp>
      <tp>
        <v>131</v>
        <stp/>
        <stp>BID_SIZE</stp>
        <stp>.SPY150630P219</stp>
        <tr r="O368" s="1"/>
      </tp>
      <tp>
        <v>2454</v>
        <stp/>
        <stp>BID_SIZE</stp>
        <stp>.SPY150630C219</stp>
        <tr r="D368" s="1"/>
      </tp>
      <tp>
        <v>120</v>
        <stp/>
        <stp>BID_SIZE</stp>
        <stp>.SPY150630P218</stp>
        <tr r="O367" s="1"/>
      </tp>
      <tp>
        <v>2608</v>
        <stp/>
        <stp>BID_SIZE</stp>
        <stp>.SPY150630C218</stp>
        <tr r="D367" s="1"/>
      </tp>
      <tp t="s">
        <v>N/A</v>
        <stp/>
        <stp>BID_SIZE</stp>
        <stp>.SPY150619P228</stp>
        <tr r="O335" s="1"/>
      </tp>
      <tp>
        <v>100</v>
        <stp/>
        <stp>BID_SIZE</stp>
        <stp>.SPY150630P201</stp>
        <tr r="O350" s="1"/>
      </tp>
      <tp t="s">
        <v>N/A</v>
        <stp/>
        <stp>BID_SIZE</stp>
        <stp>.SPY150619C228</stp>
        <tr r="D335" s="1"/>
      </tp>
      <tp>
        <v>111</v>
        <stp/>
        <stp>BID_SIZE</stp>
        <stp>.SPY150630C201</stp>
        <tr r="D350" s="1"/>
      </tp>
      <tp t="s">
        <v>N/A</v>
        <stp/>
        <stp>BID_SIZE</stp>
        <stp>.SPY150619P229</stp>
        <tr r="O336" s="1"/>
      </tp>
      <tp>
        <v>2525</v>
        <stp/>
        <stp>BID_SIZE</stp>
        <stp>.SPY150630P200</stp>
        <tr r="O349" s="1"/>
      </tp>
      <tp t="s">
        <v>N/A</v>
        <stp/>
        <stp>BID_SIZE</stp>
        <stp>.SPY150619C229</stp>
        <tr r="D336" s="1"/>
      </tp>
      <tp>
        <v>111</v>
        <stp/>
        <stp>BID_SIZE</stp>
        <stp>.SPY150630C200</stp>
        <tr r="D349" s="1"/>
      </tp>
      <tp>
        <v>2000</v>
        <stp/>
        <stp>BID_SIZE</stp>
        <stp>.SPY150630P203</stp>
        <tr r="O352" s="1"/>
      </tp>
      <tp>
        <v>170</v>
        <stp/>
        <stp>BID_SIZE</stp>
        <stp>.SPY150630C203</stp>
        <tr r="D352" s="1"/>
      </tp>
      <tp>
        <v>110</v>
        <stp/>
        <stp>BID_SIZE</stp>
        <stp>.SPY150630P202</stp>
        <tr r="O351" s="1"/>
      </tp>
      <tp>
        <v>131</v>
        <stp/>
        <stp>BID_SIZE</stp>
        <stp>.SPY150630C202</stp>
        <tr r="D351" s="1"/>
      </tp>
      <tp>
        <v>111</v>
        <stp/>
        <stp>BID_SIZE</stp>
        <stp>.SPY150630P205</stp>
        <tr r="O354" s="1"/>
      </tp>
      <tp>
        <v>177</v>
        <stp/>
        <stp>BID_SIZE</stp>
        <stp>.SPY150630C205</stp>
        <tr r="D354" s="1"/>
      </tp>
      <tp>
        <v>204</v>
        <stp/>
        <stp>BID_SIZE</stp>
        <stp>.SPY150630P204</stp>
        <tr r="O353" s="1"/>
      </tp>
      <tp>
        <v>160</v>
        <stp/>
        <stp>BID_SIZE</stp>
        <stp>.SPY150630C204</stp>
        <tr r="D353" s="1"/>
      </tp>
      <tp>
        <v>109</v>
        <stp/>
        <stp>BID_SIZE</stp>
        <stp>.SPY150630P207</stp>
        <tr r="O356" s="1"/>
      </tp>
      <tp>
        <v>111</v>
        <stp/>
        <stp>BID_SIZE</stp>
        <stp>.SPY150630C207</stp>
        <tr r="D356" s="1"/>
      </tp>
      <tp>
        <v>174</v>
        <stp/>
        <stp>BID_SIZE</stp>
        <stp>.SPY150630P206</stp>
        <tr r="O355" s="1"/>
      </tp>
      <tp>
        <v>109</v>
        <stp/>
        <stp>BID_SIZE</stp>
        <stp>.SPY150630C206</stp>
        <tr r="D355" s="1"/>
      </tp>
      <tp>
        <v>31</v>
        <stp/>
        <stp>BID_SIZE</stp>
        <stp>.SPY150619P220</stp>
        <tr r="O327" s="1"/>
      </tp>
      <tp>
        <v>111</v>
        <stp/>
        <stp>BID_SIZE</stp>
        <stp>.SPY150630P209</stp>
        <tr r="O358" s="1"/>
      </tp>
      <tp>
        <v>86</v>
        <stp/>
        <stp>BID_SIZE</stp>
        <stp>.SPY150619C220</stp>
        <tr r="D327" s="1"/>
      </tp>
      <tp>
        <v>111</v>
        <stp/>
        <stp>BID_SIZE</stp>
        <stp>.SPY150630C209</stp>
        <tr r="D358" s="1"/>
      </tp>
      <tp>
        <v>31</v>
        <stp/>
        <stp>BID_SIZE</stp>
        <stp>.SPY150619P221</stp>
        <tr r="O328" s="1"/>
      </tp>
      <tp>
        <v>109</v>
        <stp/>
        <stp>BID_SIZE</stp>
        <stp>.SPY150630P208</stp>
        <tr r="O357" s="1"/>
      </tp>
      <tp>
        <v>500</v>
        <stp/>
        <stp>BID_SIZE</stp>
        <stp>.SPY150619C221</stp>
        <tr r="D328" s="1"/>
      </tp>
      <tp>
        <v>111</v>
        <stp/>
        <stp>BID_SIZE</stp>
        <stp>.SPY150630C208</stp>
        <tr r="D357" s="1"/>
      </tp>
      <tp>
        <v>20</v>
        <stp/>
        <stp>BID_SIZE</stp>
        <stp>.SPY150619P222</stp>
        <tr r="O329" s="1"/>
      </tp>
      <tp>
        <v>510</v>
        <stp/>
        <stp>BID_SIZE</stp>
        <stp>.SPY150619C222</stp>
        <tr r="D329" s="1"/>
      </tp>
      <tp>
        <v>20</v>
        <stp/>
        <stp>BID_SIZE</stp>
        <stp>.SPY150619P223</stp>
        <tr r="O330" s="1"/>
      </tp>
      <tp>
        <v>514</v>
        <stp/>
        <stp>BID_SIZE</stp>
        <stp>.SPY150619C223</stp>
        <tr r="D330" s="1"/>
      </tp>
      <tp>
        <v>20</v>
        <stp/>
        <stp>BID_SIZE</stp>
        <stp>.SPY150619P224</stp>
        <tr r="O331" s="1"/>
      </tp>
      <tp>
        <v>500</v>
        <stp/>
        <stp>BID_SIZE</stp>
        <stp>.SPY150619C224</stp>
        <tr r="D331" s="1"/>
      </tp>
      <tp>
        <v>20</v>
        <stp/>
        <stp>BID_SIZE</stp>
        <stp>.SPY150619P225</stp>
        <tr r="O332" s="1"/>
      </tp>
      <tp>
        <v>500</v>
        <stp/>
        <stp>BID_SIZE</stp>
        <stp>.SPY150619C225</stp>
        <tr r="D332" s="1"/>
      </tp>
      <tp t="s">
        <v>N/A</v>
        <stp/>
        <stp>BID_SIZE</stp>
        <stp>.SPY150619P226</stp>
        <tr r="O333" s="1"/>
      </tp>
      <tp t="s">
        <v>N/A</v>
        <stp/>
        <stp>BID_SIZE</stp>
        <stp>.SPY150619C226</stp>
        <tr r="D333" s="1"/>
      </tp>
      <tp t="s">
        <v>N/A</v>
        <stp/>
        <stp>BID_SIZE</stp>
        <stp>.SPY150619P227</stp>
        <tr r="O334" s="1"/>
      </tp>
      <tp t="s">
        <v>N/A</v>
        <stp/>
        <stp>BID_SIZE</stp>
        <stp>.SPY150619C227</stp>
        <tr r="D334" s="1"/>
      </tp>
      <tp>
        <v>1403</v>
        <stp/>
        <stp>OPEN_INT</stp>
        <stp>.SPY150717P203</stp>
        <tr r="Q394" s="1"/>
      </tp>
      <tp>
        <v>1705</v>
        <stp/>
        <stp>OPEN_INT</stp>
        <stp>.SPY150717C203</stp>
        <tr r="F394" s="1"/>
      </tp>
      <tp>
        <v>2046</v>
        <stp/>
        <stp>OPEN_INT</stp>
        <stp>.SPY150717P202</stp>
        <tr r="Q393" s="1"/>
      </tp>
      <tp>
        <v>573</v>
        <stp/>
        <stp>OPEN_INT</stp>
        <stp>.SPY150717C202</stp>
        <tr r="F393" s="1"/>
      </tp>
      <tp>
        <v>888</v>
        <stp/>
        <stp>OPEN_INT</stp>
        <stp>.SPY150717P201</stp>
        <tr r="Q392" s="1"/>
      </tp>
      <tp>
        <v>192</v>
        <stp/>
        <stp>OPEN_INT</stp>
        <stp>.SPY150717C201</stp>
        <tr r="F392" s="1"/>
      </tp>
      <tp>
        <v>4780</v>
        <stp/>
        <stp>OPEN_INT</stp>
        <stp>.SPY150717P200</stp>
        <tr r="Q391" s="1"/>
      </tp>
      <tp>
        <v>523</v>
        <stp/>
        <stp>OPEN_INT</stp>
        <stp>.SPY150717C200</stp>
        <tr r="F391" s="1"/>
      </tp>
      <tp>
        <v>5772</v>
        <stp/>
        <stp>OPEN_INT</stp>
        <stp>.SPY150717P207</stp>
        <tr r="Q398" s="1"/>
      </tp>
      <tp>
        <v>982</v>
        <stp/>
        <stp>OPEN_INT</stp>
        <stp>.SPY150717C207</stp>
        <tr r="F398" s="1"/>
      </tp>
      <tp>
        <v>2276</v>
        <stp/>
        <stp>OPEN_INT</stp>
        <stp>.SPY150717P206</stp>
        <tr r="Q397" s="1"/>
      </tp>
      <tp>
        <v>1153</v>
        <stp/>
        <stp>OPEN_INT</stp>
        <stp>.SPY150717C206</stp>
        <tr r="F397" s="1"/>
      </tp>
      <tp>
        <v>9958</v>
        <stp/>
        <stp>OPEN_INT</stp>
        <stp>.SPY150717P205</stp>
        <tr r="Q396" s="1"/>
      </tp>
      <tp>
        <v>662</v>
        <stp/>
        <stp>OPEN_INT</stp>
        <stp>.SPY150717C205</stp>
        <tr r="F396" s="1"/>
      </tp>
      <tp>
        <v>1132</v>
        <stp/>
        <stp>OPEN_INT</stp>
        <stp>.SPY150717P204</stp>
        <tr r="Q395" s="1"/>
      </tp>
      <tp>
        <v>363</v>
        <stp/>
        <stp>OPEN_INT</stp>
        <stp>.SPY150717C204</stp>
        <tr r="F395" s="1"/>
      </tp>
      <tp>
        <v>795</v>
        <stp/>
        <stp>OPEN_INT</stp>
        <stp>.SPY150717P209</stp>
        <tr r="Q400" s="1"/>
      </tp>
      <tp>
        <v>2089</v>
        <stp/>
        <stp>OPEN_INT</stp>
        <stp>.SPY150717C209</stp>
        <tr r="F400" s="1"/>
      </tp>
      <tp>
        <v>5247</v>
        <stp/>
        <stp>OPEN_INT</stp>
        <stp>.SPY150717P208</stp>
        <tr r="Q399" s="1"/>
      </tp>
      <tp>
        <v>1660</v>
        <stp/>
        <stp>OPEN_INT</stp>
        <stp>.SPY150717C208</stp>
        <tr r="F399" s="1"/>
      </tp>
      <tp t="s">
        <v>N/A</v>
        <stp/>
        <stp>ASK_SIZE</stp>
        <stp>.SPY150508P226</stp>
        <tr r="M207" s="1"/>
      </tp>
      <tp t="s">
        <v>N/A</v>
        <stp/>
        <stp>ASK_SIZE</stp>
        <stp>.SPY150508C226</stp>
        <tr r="B207" s="1"/>
      </tp>
      <tp t="s">
        <v>N/A</v>
        <stp/>
        <stp>ASK_SIZE</stp>
        <stp>.SPY150508P227</stp>
        <tr r="M208" s="1"/>
      </tp>
      <tp t="s">
        <v>N/A</v>
        <stp/>
        <stp>ASK_SIZE</stp>
        <stp>.SPY150508C227</stp>
        <tr r="B208" s="1"/>
      </tp>
      <tp t="s">
        <v>N/A</v>
        <stp/>
        <stp>ASK_SIZE</stp>
        <stp>.SPY150508P224</stp>
        <tr r="M205" s="1"/>
      </tp>
      <tp t="s">
        <v>N/A</v>
        <stp/>
        <stp>ASK_SIZE</stp>
        <stp>.SPY150508C224</stp>
        <tr r="B205" s="1"/>
      </tp>
      <tp>
        <v>10</v>
        <stp/>
        <stp>ASK_SIZE</stp>
        <stp>.SPY150508P225</stp>
        <tr r="M206" s="1"/>
      </tp>
      <tp>
        <v>250</v>
        <stp/>
        <stp>ASK_SIZE</stp>
        <stp>.SPY150508C225</stp>
        <tr r="B206" s="1"/>
      </tp>
      <tp t="s">
        <v>N/A</v>
        <stp/>
        <stp>ASK_SIZE</stp>
        <stp>.SPY150508P222</stp>
        <tr r="M203" s="1"/>
      </tp>
      <tp>
        <v>2249</v>
        <stp/>
        <stp>ASK_SIZE</stp>
        <stp>.SPY150522P208</stp>
        <tr r="M273" s="1"/>
      </tp>
      <tp t="s">
        <v>N/A</v>
        <stp/>
        <stp>ASK_SIZE</stp>
        <stp>.SPY150508C222</stp>
        <tr r="B203" s="1"/>
      </tp>
      <tp>
        <v>160</v>
        <stp/>
        <stp>ASK_SIZE</stp>
        <stp>.SPY150522C208</stp>
        <tr r="B273" s="1"/>
      </tp>
      <tp t="s">
        <v>N/A</v>
        <stp/>
        <stp>ASK_SIZE</stp>
        <stp>.SPY150508P223</stp>
        <tr r="M204" s="1"/>
      </tp>
      <tp>
        <v>2349</v>
        <stp/>
        <stp>ASK_SIZE</stp>
        <stp>.SPY150522P209</stp>
        <tr r="M274" s="1"/>
      </tp>
      <tp t="s">
        <v>N/A</v>
        <stp/>
        <stp>ASK_SIZE</stp>
        <stp>.SPY150508C223</stp>
        <tr r="B204" s="1"/>
      </tp>
      <tp>
        <v>160</v>
        <stp/>
        <stp>ASK_SIZE</stp>
        <stp>.SPY150522C209</stp>
        <tr r="B274" s="1"/>
      </tp>
      <tp t="s">
        <v>N/A</v>
        <stp/>
        <stp>ASK_SIZE</stp>
        <stp>.SPY150501P229</stp>
        <tr r="M168" s="1"/>
      </tp>
      <tp>
        <v>10</v>
        <stp/>
        <stp>ASK_SIZE</stp>
        <stp>.SPY150508P220</stp>
        <tr r="M201" s="1"/>
      </tp>
      <tp t="s">
        <v>N/A</v>
        <stp/>
        <stp>ASK_SIZE</stp>
        <stp>.SPY150501C229</stp>
        <tr r="B168" s="1"/>
      </tp>
      <tp>
        <v>434</v>
        <stp/>
        <stp>ASK_SIZE</stp>
        <stp>.SPY150508C220</stp>
        <tr r="B201" s="1"/>
      </tp>
      <tp t="s">
        <v>N/A</v>
        <stp/>
        <stp>ASK_SIZE</stp>
        <stp>.SPY150501P228</stp>
        <tr r="M167" s="1"/>
      </tp>
      <tp t="s">
        <v>N/A</v>
        <stp/>
        <stp>ASK_SIZE</stp>
        <stp>.SPY150508P221</stp>
        <tr r="M202" s="1"/>
      </tp>
      <tp t="s">
        <v>N/A</v>
        <stp/>
        <stp>ASK_SIZE</stp>
        <stp>.SPY150501C228</stp>
        <tr r="B167" s="1"/>
      </tp>
      <tp t="s">
        <v>N/A</v>
        <stp/>
        <stp>ASK_SIZE</stp>
        <stp>.SPY150508C221</stp>
        <tr r="B202" s="1"/>
      </tp>
      <tp t="s">
        <v>N/A</v>
        <stp/>
        <stp>ASK_SIZE</stp>
        <stp>.SPY150501P227</stp>
        <tr r="M166" s="1"/>
      </tp>
      <tp>
        <v>2289</v>
        <stp/>
        <stp>ASK_SIZE</stp>
        <stp>.SPY150522P204</stp>
        <tr r="M269" s="1"/>
      </tp>
      <tp t="s">
        <v>N/A</v>
        <stp/>
        <stp>ASK_SIZE</stp>
        <stp>.SPY150501C227</stp>
        <tr r="B166" s="1"/>
      </tp>
      <tp>
        <v>199</v>
        <stp/>
        <stp>ASK_SIZE</stp>
        <stp>.SPY150522C204</stp>
        <tr r="B269" s="1"/>
      </tp>
      <tp t="s">
        <v>N/A</v>
        <stp/>
        <stp>ASK_SIZE</stp>
        <stp>.SPY150501P226</stp>
        <tr r="M165" s="1"/>
      </tp>
      <tp>
        <v>2272</v>
        <stp/>
        <stp>ASK_SIZE</stp>
        <stp>.SPY150522P205</stp>
        <tr r="M270" s="1"/>
      </tp>
      <tp t="s">
        <v>N/A</v>
        <stp/>
        <stp>ASK_SIZE</stp>
        <stp>.SPY150501C226</stp>
        <tr r="B165" s="1"/>
      </tp>
      <tp>
        <v>199</v>
        <stp/>
        <stp>ASK_SIZE</stp>
        <stp>.SPY150522C205</stp>
        <tr r="B270" s="1"/>
      </tp>
      <tp>
        <v>10</v>
        <stp/>
        <stp>ASK_SIZE</stp>
        <stp>.SPY150501P225</stp>
        <tr r="M164" s="1"/>
      </tp>
      <tp>
        <v>2270</v>
        <stp/>
        <stp>ASK_SIZE</stp>
        <stp>.SPY150522P206</stp>
        <tr r="M271" s="1"/>
      </tp>
      <tp>
        <v>562</v>
        <stp/>
        <stp>ASK_SIZE</stp>
        <stp>.SPY150501C225</stp>
        <tr r="B164" s="1"/>
      </tp>
      <tp>
        <v>199</v>
        <stp/>
        <stp>ASK_SIZE</stp>
        <stp>.SPY150522C206</stp>
        <tr r="B271" s="1"/>
      </tp>
      <tp t="s">
        <v>N/A</v>
        <stp/>
        <stp>ASK_SIZE</stp>
        <stp>.SPY150501P224</stp>
        <tr r="M163" s="1"/>
      </tp>
      <tp>
        <v>2264</v>
        <stp/>
        <stp>ASK_SIZE</stp>
        <stp>.SPY150522P207</stp>
        <tr r="M272" s="1"/>
      </tp>
      <tp t="s">
        <v>N/A</v>
        <stp/>
        <stp>ASK_SIZE</stp>
        <stp>.SPY150501C224</stp>
        <tr r="B163" s="1"/>
      </tp>
      <tp>
        <v>199</v>
        <stp/>
        <stp>ASK_SIZE</stp>
        <stp>.SPY150522C207</stp>
        <tr r="B272" s="1"/>
      </tp>
      <tp t="s">
        <v>N/A</v>
        <stp/>
        <stp>ASK_SIZE</stp>
        <stp>.SPY150501P223</stp>
        <tr r="M162" s="1"/>
      </tp>
      <tp>
        <v>2315</v>
        <stp/>
        <stp>ASK_SIZE</stp>
        <stp>.SPY150522P200</stp>
        <tr r="M265" s="1"/>
      </tp>
      <tp t="s">
        <v>N/A</v>
        <stp/>
        <stp>ASK_SIZE</stp>
        <stp>.SPY150501C223</stp>
        <tr r="B162" s="1"/>
      </tp>
      <tp>
        <v>160</v>
        <stp/>
        <stp>ASK_SIZE</stp>
        <stp>.SPY150522C200</stp>
        <tr r="B265" s="1"/>
      </tp>
      <tp t="s">
        <v>N/A</v>
        <stp/>
        <stp>ASK_SIZE</stp>
        <stp>.SPY150501P222</stp>
        <tr r="M161" s="1"/>
      </tp>
      <tp>
        <v>2180</v>
        <stp/>
        <stp>ASK_SIZE</stp>
        <stp>.SPY150522P201</stp>
        <tr r="M266" s="1"/>
      </tp>
      <tp t="s">
        <v>N/A</v>
        <stp/>
        <stp>ASK_SIZE</stp>
        <stp>.SPY150501C222</stp>
        <tr r="B161" s="1"/>
      </tp>
      <tp>
        <v>160</v>
        <stp/>
        <stp>ASK_SIZE</stp>
        <stp>.SPY150522C201</stp>
        <tr r="B266" s="1"/>
      </tp>
      <tp t="s">
        <v>N/A</v>
        <stp/>
        <stp>ASK_SIZE</stp>
        <stp>.SPY150501P221</stp>
        <tr r="M160" s="1"/>
      </tp>
      <tp t="s">
        <v>N/A</v>
        <stp/>
        <stp>ASK_SIZE</stp>
        <stp>.SPY150508P228</stp>
        <tr r="M209" s="1"/>
      </tp>
      <tp>
        <v>2299</v>
        <stp/>
        <stp>ASK_SIZE</stp>
        <stp>.SPY150522P202</stp>
        <tr r="M267" s="1"/>
      </tp>
      <tp t="s">
        <v>N/A</v>
        <stp/>
        <stp>ASK_SIZE</stp>
        <stp>.SPY150501C221</stp>
        <tr r="B160" s="1"/>
      </tp>
      <tp t="s">
        <v>N/A</v>
        <stp/>
        <stp>ASK_SIZE</stp>
        <stp>.SPY150508C228</stp>
        <tr r="B209" s="1"/>
      </tp>
      <tp>
        <v>199</v>
        <stp/>
        <stp>ASK_SIZE</stp>
        <stp>.SPY150522C202</stp>
        <tr r="B267" s="1"/>
      </tp>
      <tp>
        <v>10</v>
        <stp/>
        <stp>ASK_SIZE</stp>
        <stp>.SPY150501P220</stp>
        <tr r="M159" s="1"/>
      </tp>
      <tp t="s">
        <v>N/A</v>
        <stp/>
        <stp>ASK_SIZE</stp>
        <stp>.SPY150508P229</stp>
        <tr r="M210" s="1"/>
      </tp>
      <tp>
        <v>2296</v>
        <stp/>
        <stp>ASK_SIZE</stp>
        <stp>.SPY150522P203</stp>
        <tr r="M268" s="1"/>
      </tp>
      <tp>
        <v>563</v>
        <stp/>
        <stp>ASK_SIZE</stp>
        <stp>.SPY150501C220</stp>
        <tr r="B159" s="1"/>
      </tp>
      <tp t="s">
        <v>N/A</v>
        <stp/>
        <stp>ASK_SIZE</stp>
        <stp>.SPY150508C229</stp>
        <tr r="B210" s="1"/>
      </tp>
      <tp>
        <v>199</v>
        <stp/>
        <stp>ASK_SIZE</stp>
        <stp>.SPY150522C203</stp>
        <tr r="B268" s="1"/>
      </tp>
      <tp>
        <v>377</v>
        <stp/>
        <stp>OPEN_INT</stp>
        <stp>.SPY150717P213</stp>
        <tr r="Q404" s="1"/>
      </tp>
      <tp>
        <v>1736</v>
        <stp/>
        <stp>OPEN_INT</stp>
        <stp>.SPY150717C213</stp>
        <tr r="F404" s="1"/>
      </tp>
      <tp>
        <v>617</v>
        <stp/>
        <stp>OPEN_INT</stp>
        <stp>.SPY150717P212</stp>
        <tr r="Q403" s="1"/>
      </tp>
      <tp>
        <v>2305</v>
        <stp/>
        <stp>OPEN_INT</stp>
        <stp>.SPY150717C212</stp>
        <tr r="F403" s="1"/>
      </tp>
      <tp>
        <v>939</v>
        <stp/>
        <stp>OPEN_INT</stp>
        <stp>.SPY150717P211</stp>
        <tr r="Q402" s="1"/>
      </tp>
      <tp>
        <v>1796</v>
        <stp/>
        <stp>OPEN_INT</stp>
        <stp>.SPY150717C211</stp>
        <tr r="F402" s="1"/>
      </tp>
      <tp>
        <v>912</v>
        <stp/>
        <stp>OPEN_INT</stp>
        <stp>.SPY150717P210</stp>
        <tr r="Q401" s="1"/>
      </tp>
      <tp>
        <v>2408</v>
        <stp/>
        <stp>OPEN_INT</stp>
        <stp>.SPY150717C210</stp>
        <tr r="F401" s="1"/>
      </tp>
      <tp>
        <v>240</v>
        <stp/>
        <stp>OPEN_INT</stp>
        <stp>.SPY150717P217</stp>
        <tr r="Q408" s="1"/>
      </tp>
      <tp>
        <v>921</v>
        <stp/>
        <stp>OPEN_INT</stp>
        <stp>.SPY150717C217</stp>
        <tr r="F408" s="1"/>
      </tp>
      <tp>
        <v>205</v>
        <stp/>
        <stp>OPEN_INT</stp>
        <stp>.SPY150717P216</stp>
        <tr r="Q407" s="1"/>
      </tp>
      <tp>
        <v>2594</v>
        <stp/>
        <stp>OPEN_INT</stp>
        <stp>.SPY150717C216</stp>
        <tr r="F407" s="1"/>
      </tp>
      <tp>
        <v>231</v>
        <stp/>
        <stp>OPEN_INT</stp>
        <stp>.SPY150717P215</stp>
        <tr r="Q406" s="1"/>
      </tp>
      <tp>
        <v>2294</v>
        <stp/>
        <stp>OPEN_INT</stp>
        <stp>.SPY150717C215</stp>
        <tr r="F406" s="1"/>
      </tp>
      <tp>
        <v>506</v>
        <stp/>
        <stp>OPEN_INT</stp>
        <stp>.SPY150717P214</stp>
        <tr r="Q405" s="1"/>
      </tp>
      <tp>
        <v>2432</v>
        <stp/>
        <stp>OPEN_INT</stp>
        <stp>.SPY150717C214</stp>
        <tr r="F405" s="1"/>
      </tp>
      <tp>
        <v>136</v>
        <stp/>
        <stp>OPEN_INT</stp>
        <stp>.SPY150717P219</stp>
        <tr r="Q410" s="1"/>
      </tp>
      <tp>
        <v>8649</v>
        <stp/>
        <stp>OPEN_INT</stp>
        <stp>.SPY150717C219</stp>
        <tr r="F410" s="1"/>
      </tp>
      <tp>
        <v>344</v>
        <stp/>
        <stp>OPEN_INT</stp>
        <stp>.SPY150717P218</stp>
        <tr r="Q409" s="1"/>
      </tp>
      <tp>
        <v>1995</v>
        <stp/>
        <stp>OPEN_INT</stp>
        <stp>.SPY150717C218</stp>
        <tr r="F409" s="1"/>
      </tp>
      <tp>
        <v>10</v>
        <stp/>
        <stp>ASK_SIZE</stp>
        <stp>.SPY150515P229</stp>
        <tr r="M252" s="1"/>
      </tp>
      <tp>
        <v>625</v>
        <stp/>
        <stp>ASK_SIZE</stp>
        <stp>.SPY150515C229</stp>
        <tr r="B252" s="1"/>
      </tp>
      <tp>
        <v>10</v>
        <stp/>
        <stp>ASK_SIZE</stp>
        <stp>.SPY150515P228</stp>
        <tr r="M251" s="1"/>
      </tp>
      <tp>
        <v>625</v>
        <stp/>
        <stp>ASK_SIZE</stp>
        <stp>.SPY150515C228</stp>
        <tr r="B251" s="1"/>
      </tp>
      <tp t="s">
        <v>N/A</v>
        <stp/>
        <stp>ASK_SIZE</stp>
        <stp>.SPY150522P218</stp>
        <tr r="M283" s="1"/>
      </tp>
      <tp t="s">
        <v>N/A</v>
        <stp/>
        <stp>ASK_SIZE</stp>
        <stp>.SPY150522C218</stp>
        <tr r="B283" s="1"/>
      </tp>
      <tp t="s">
        <v>N/A</v>
        <stp/>
        <stp>ASK_SIZE</stp>
        <stp>.SPY150522P219</stp>
        <tr r="M284" s="1"/>
      </tp>
      <tp t="s">
        <v>N/A</v>
        <stp/>
        <stp>ASK_SIZE</stp>
        <stp>.SPY150522C219</stp>
        <tr r="B284" s="1"/>
      </tp>
      <tp>
        <v>10</v>
        <stp/>
        <stp>ASK_SIZE</stp>
        <stp>.SPY150515P223</stp>
        <tr r="M246" s="1"/>
      </tp>
      <tp>
        <v>160</v>
        <stp/>
        <stp>ASK_SIZE</stp>
        <stp>.SPY150522P214</stp>
        <tr r="M279" s="1"/>
      </tp>
      <tp>
        <v>625</v>
        <stp/>
        <stp>ASK_SIZE</stp>
        <stp>.SPY150515C223</stp>
        <tr r="B246" s="1"/>
      </tp>
      <tp>
        <v>2180</v>
        <stp/>
        <stp>ASK_SIZE</stp>
        <stp>.SPY150522C214</stp>
        <tr r="B279" s="1"/>
      </tp>
      <tp>
        <v>10</v>
        <stp/>
        <stp>ASK_SIZE</stp>
        <stp>.SPY150515P222</stp>
        <tr r="M245" s="1"/>
      </tp>
      <tp>
        <v>100</v>
        <stp/>
        <stp>ASK_SIZE</stp>
        <stp>.SPY150522P215</stp>
        <tr r="M280" s="1"/>
      </tp>
      <tp>
        <v>625</v>
        <stp/>
        <stp>ASK_SIZE</stp>
        <stp>.SPY150515C222</stp>
        <tr r="B245" s="1"/>
      </tp>
      <tp>
        <v>2169</v>
        <stp/>
        <stp>ASK_SIZE</stp>
        <stp>.SPY150522C215</stp>
        <tr r="B280" s="1"/>
      </tp>
      <tp>
        <v>10</v>
        <stp/>
        <stp>ASK_SIZE</stp>
        <stp>.SPY150515P221</stp>
        <tr r="M244" s="1"/>
      </tp>
      <tp>
        <v>120</v>
        <stp/>
        <stp>ASK_SIZE</stp>
        <stp>.SPY150522P216</stp>
        <tr r="M281" s="1"/>
      </tp>
      <tp>
        <v>111</v>
        <stp/>
        <stp>ASK_SIZE</stp>
        <stp>.SPY150515C221</stp>
        <tr r="B244" s="1"/>
      </tp>
      <tp>
        <v>2180</v>
        <stp/>
        <stp>ASK_SIZE</stp>
        <stp>.SPY150522C216</stp>
        <tr r="B281" s="1"/>
      </tp>
      <tp>
        <v>20</v>
        <stp/>
        <stp>ASK_SIZE</stp>
        <stp>.SPY150515P220</stp>
        <tr r="M243" s="1"/>
      </tp>
      <tp t="s">
        <v>N/A</v>
        <stp/>
        <stp>ASK_SIZE</stp>
        <stp>.SPY150522P217</stp>
        <tr r="M282" s="1"/>
      </tp>
      <tp>
        <v>625</v>
        <stp/>
        <stp>ASK_SIZE</stp>
        <stp>.SPY150515C220</stp>
        <tr r="B243" s="1"/>
      </tp>
      <tp t="s">
        <v>N/A</v>
        <stp/>
        <stp>ASK_SIZE</stp>
        <stp>.SPY150522C217</stp>
        <tr r="B282" s="1"/>
      </tp>
      <tp>
        <v>10</v>
        <stp/>
        <stp>ASK_SIZE</stp>
        <stp>.SPY150515P227</stp>
        <tr r="M250" s="1"/>
      </tp>
      <tp>
        <v>160</v>
        <stp/>
        <stp>ASK_SIZE</stp>
        <stp>.SPY150522P210</stp>
        <tr r="M275" s="1"/>
      </tp>
      <tp>
        <v>625</v>
        <stp/>
        <stp>ASK_SIZE</stp>
        <stp>.SPY150515C227</stp>
        <tr r="B250" s="1"/>
      </tp>
      <tp>
        <v>199</v>
        <stp/>
        <stp>ASK_SIZE</stp>
        <stp>.SPY150522C210</stp>
        <tr r="B275" s="1"/>
      </tp>
      <tp>
        <v>10</v>
        <stp/>
        <stp>ASK_SIZE</stp>
        <stp>.SPY150515P226</stp>
        <tr r="M249" s="1"/>
      </tp>
      <tp>
        <v>131</v>
        <stp/>
        <stp>ASK_SIZE</stp>
        <stp>.SPY150522P211</stp>
        <tr r="M276" s="1"/>
      </tp>
      <tp>
        <v>625</v>
        <stp/>
        <stp>ASK_SIZE</stp>
        <stp>.SPY150515C226</stp>
        <tr r="B249" s="1"/>
      </tp>
      <tp>
        <v>160</v>
        <stp/>
        <stp>ASK_SIZE</stp>
        <stp>.SPY150522C211</stp>
        <tr r="B276" s="1"/>
      </tp>
      <tp>
        <v>10</v>
        <stp/>
        <stp>ASK_SIZE</stp>
        <stp>.SPY150515P225</stp>
        <tr r="M248" s="1"/>
      </tp>
      <tp>
        <v>131</v>
        <stp/>
        <stp>ASK_SIZE</stp>
        <stp>.SPY150522P212</stp>
        <tr r="M277" s="1"/>
      </tp>
      <tp>
        <v>625</v>
        <stp/>
        <stp>ASK_SIZE</stp>
        <stp>.SPY150515C225</stp>
        <tr r="B248" s="1"/>
      </tp>
      <tp>
        <v>199</v>
        <stp/>
        <stp>ASK_SIZE</stp>
        <stp>.SPY150522C212</stp>
        <tr r="B277" s="1"/>
      </tp>
      <tp>
        <v>10</v>
        <stp/>
        <stp>ASK_SIZE</stp>
        <stp>.SPY150515P224</stp>
        <tr r="M247" s="1"/>
      </tp>
      <tp>
        <v>120</v>
        <stp/>
        <stp>ASK_SIZE</stp>
        <stp>.SPY150522P213</stp>
        <tr r="M278" s="1"/>
      </tp>
      <tp>
        <v>625</v>
        <stp/>
        <stp>ASK_SIZE</stp>
        <stp>.SPY150515C224</stp>
        <tr r="B247" s="1"/>
      </tp>
      <tp>
        <v>111</v>
        <stp/>
        <stp>ASK_SIZE</stp>
        <stp>.SPY150522C213</stp>
        <tr r="B278" s="1"/>
      </tp>
      <tp>
        <v>4</v>
        <stp/>
        <stp>OPEN_INT</stp>
        <stp>.SPY150717P223</stp>
        <tr r="Q414" s="1"/>
      </tp>
      <tp>
        <v>1201</v>
        <stp/>
        <stp>OPEN_INT</stp>
        <stp>.SPY150717C223</stp>
        <tr r="F414" s="1"/>
      </tp>
      <tp>
        <v>124</v>
        <stp/>
        <stp>OPEN_INT</stp>
        <stp>.SPY150717P222</stp>
        <tr r="Q413" s="1"/>
      </tp>
      <tp>
        <v>3312</v>
        <stp/>
        <stp>OPEN_INT</stp>
        <stp>.SPY150717C222</stp>
        <tr r="F413" s="1"/>
      </tp>
      <tp>
        <v>0</v>
        <stp/>
        <stp>OPEN_INT</stp>
        <stp>.SPY150717P221</stp>
        <tr r="Q412" s="1"/>
      </tp>
      <tp>
        <v>1189</v>
        <stp/>
        <stp>OPEN_INT</stp>
        <stp>.SPY150717C221</stp>
        <tr r="F412" s="1"/>
      </tp>
      <tp>
        <v>49</v>
        <stp/>
        <stp>OPEN_INT</stp>
        <stp>.SPY150717P220</stp>
        <tr r="Q411" s="1"/>
      </tp>
      <tp>
        <v>3158</v>
        <stp/>
        <stp>OPEN_INT</stp>
        <stp>.SPY150717C220</stp>
        <tr r="F411" s="1"/>
      </tp>
      <tp t="s">
        <v>N/A</v>
        <stp/>
        <stp>OPEN_INT</stp>
        <stp>.SPY150717P227</stp>
        <tr r="Q418" s="1"/>
      </tp>
      <tp t="s">
        <v>N/A</v>
        <stp/>
        <stp>OPEN_INT</stp>
        <stp>.SPY150717C227</stp>
        <tr r="F418" s="1"/>
      </tp>
      <tp t="s">
        <v>N/A</v>
        <stp/>
        <stp>OPEN_INT</stp>
        <stp>.SPY150717P226</stp>
        <tr r="Q417" s="1"/>
      </tp>
      <tp t="s">
        <v>N/A</v>
        <stp/>
        <stp>OPEN_INT</stp>
        <stp>.SPY150717C226</stp>
        <tr r="F417" s="1"/>
      </tp>
      <tp>
        <v>0</v>
        <stp/>
        <stp>OPEN_INT</stp>
        <stp>.SPY150717P225</stp>
        <tr r="Q416" s="1"/>
      </tp>
      <tp>
        <v>7011</v>
        <stp/>
        <stp>OPEN_INT</stp>
        <stp>.SPY150717C225</stp>
        <tr r="F416" s="1"/>
      </tp>
      <tp>
        <v>0</v>
        <stp/>
        <stp>OPEN_INT</stp>
        <stp>.SPY150717P224</stp>
        <tr r="Q415" s="1"/>
      </tp>
      <tp>
        <v>1041</v>
        <stp/>
        <stp>OPEN_INT</stp>
        <stp>.SPY150717C224</stp>
        <tr r="F415" s="1"/>
      </tp>
      <tp t="s">
        <v>N/A</v>
        <stp/>
        <stp>OPEN_INT</stp>
        <stp>.SPY150717P229</stp>
        <tr r="Q420" s="1"/>
      </tp>
      <tp t="s">
        <v>N/A</v>
        <stp/>
        <stp>OPEN_INT</stp>
        <stp>.SPY150717C229</stp>
        <tr r="F420" s="1"/>
      </tp>
      <tp t="s">
        <v>N/A</v>
        <stp/>
        <stp>OPEN_INT</stp>
        <stp>.SPY150717P228</stp>
        <tr r="Q419" s="1"/>
      </tp>
      <tp t="s">
        <v>N/A</v>
        <stp/>
        <stp>OPEN_INT</stp>
        <stp>.SPY150717C228</stp>
        <tr r="F419" s="1"/>
      </tp>
      <tp>
        <v>130</v>
        <stp/>
        <stp>ASK_SIZE</stp>
        <stp>.SPY150508P206</stp>
        <tr r="M187" s="1"/>
      </tp>
      <tp>
        <v>160</v>
        <stp/>
        <stp>ASK_SIZE</stp>
        <stp>.SPY150508C206</stp>
        <tr r="B187" s="1"/>
      </tp>
      <tp>
        <v>126</v>
        <stp/>
        <stp>ASK_SIZE</stp>
        <stp>.SPY150508P207</stp>
        <tr r="M188" s="1"/>
      </tp>
      <tp>
        <v>160</v>
        <stp/>
        <stp>ASK_SIZE</stp>
        <stp>.SPY150508C207</stp>
        <tr r="B188" s="1"/>
      </tp>
      <tp>
        <v>184</v>
        <stp/>
        <stp>ASK_SIZE</stp>
        <stp>.SPY150508P204</stp>
        <tr r="M185" s="1"/>
      </tp>
      <tp>
        <v>20</v>
        <stp/>
        <stp>ASK_SIZE</stp>
        <stp>.SPY150515P219</stp>
        <tr r="M242" s="1"/>
      </tp>
      <tp>
        <v>199</v>
        <stp/>
        <stp>ASK_SIZE</stp>
        <stp>.SPY150508C204</stp>
        <tr r="B185" s="1"/>
      </tp>
      <tp>
        <v>98</v>
        <stp/>
        <stp>ASK_SIZE</stp>
        <stp>.SPY150515C219</stp>
        <tr r="B242" s="1"/>
      </tp>
      <tp>
        <v>99</v>
        <stp/>
        <stp>ASK_SIZE</stp>
        <stp>.SPY150508P205</stp>
        <tr r="M186" s="1"/>
      </tp>
      <tp>
        <v>100</v>
        <stp/>
        <stp>ASK_SIZE</stp>
        <stp>.SPY150515P218</stp>
        <tr r="M241" s="1"/>
      </tp>
      <tp>
        <v>199</v>
        <stp/>
        <stp>ASK_SIZE</stp>
        <stp>.SPY150508C205</stp>
        <tr r="B186" s="1"/>
      </tp>
      <tp>
        <v>2625</v>
        <stp/>
        <stp>ASK_SIZE</stp>
        <stp>.SPY150515C218</stp>
        <tr r="B241" s="1"/>
      </tp>
      <tp>
        <v>160</v>
        <stp/>
        <stp>ASK_SIZE</stp>
        <stp>.SPY150508P202</stp>
        <tr r="M183" s="1"/>
      </tp>
      <tp t="s">
        <v>N/A</v>
        <stp/>
        <stp>ASK_SIZE</stp>
        <stp>.SPY150522P228</stp>
        <tr r="M293" s="1"/>
      </tp>
      <tp>
        <v>199</v>
        <stp/>
        <stp>ASK_SIZE</stp>
        <stp>.SPY150508C202</stp>
        <tr r="B183" s="1"/>
      </tp>
      <tp t="s">
        <v>N/A</v>
        <stp/>
        <stp>ASK_SIZE</stp>
        <stp>.SPY150522C228</stp>
        <tr r="B293" s="1"/>
      </tp>
      <tp>
        <v>189</v>
        <stp/>
        <stp>ASK_SIZE</stp>
        <stp>.SPY150508P203</stp>
        <tr r="M184" s="1"/>
      </tp>
      <tp t="s">
        <v>N/A</v>
        <stp/>
        <stp>ASK_SIZE</stp>
        <stp>.SPY150522P229</stp>
        <tr r="M294" s="1"/>
      </tp>
      <tp>
        <v>160</v>
        <stp/>
        <stp>ASK_SIZE</stp>
        <stp>.SPY150508C203</stp>
        <tr r="B184" s="1"/>
      </tp>
      <tp t="s">
        <v>N/A</v>
        <stp/>
        <stp>ASK_SIZE</stp>
        <stp>.SPY150522C229</stp>
        <tr r="B294" s="1"/>
      </tp>
      <tp>
        <v>188</v>
        <stp/>
        <stp>ASK_SIZE</stp>
        <stp>.SPY150501P209</stp>
        <tr r="M148" s="1"/>
      </tp>
      <tp>
        <v>185</v>
        <stp/>
        <stp>ASK_SIZE</stp>
        <stp>.SPY150508P200</stp>
        <tr r="M181" s="1"/>
      </tp>
      <tp>
        <v>211</v>
        <stp/>
        <stp>ASK_SIZE</stp>
        <stp>.SPY150501C209</stp>
        <tr r="B148" s="1"/>
      </tp>
      <tp>
        <v>199</v>
        <stp/>
        <stp>ASK_SIZE</stp>
        <stp>.SPY150508C200</stp>
        <tr r="B181" s="1"/>
      </tp>
      <tp>
        <v>188</v>
        <stp/>
        <stp>ASK_SIZE</stp>
        <stp>.SPY150501P208</stp>
        <tr r="M147" s="1"/>
      </tp>
      <tp>
        <v>171</v>
        <stp/>
        <stp>ASK_SIZE</stp>
        <stp>.SPY150508P201</stp>
        <tr r="M182" s="1"/>
      </tp>
      <tp>
        <v>516</v>
        <stp/>
        <stp>ASK_SIZE</stp>
        <stp>.SPY150501C208</stp>
        <tr r="B147" s="1"/>
      </tp>
      <tp>
        <v>199</v>
        <stp/>
        <stp>ASK_SIZE</stp>
        <stp>.SPY150508C201</stp>
        <tr r="B182" s="1"/>
      </tp>
      <tp>
        <v>190</v>
        <stp/>
        <stp>ASK_SIZE</stp>
        <stp>.SPY150501P207</stp>
        <tr r="M146" s="1"/>
      </tp>
      <tp>
        <v>160</v>
        <stp/>
        <stp>ASK_SIZE</stp>
        <stp>.SPY150515P213</stp>
        <tr r="M236" s="1"/>
      </tp>
      <tp t="s">
        <v>N/A</v>
        <stp/>
        <stp>ASK_SIZE</stp>
        <stp>.SPY150522P224</stp>
        <tr r="M289" s="1"/>
      </tp>
      <tp>
        <v>200</v>
        <stp/>
        <stp>ASK_SIZE</stp>
        <stp>.SPY150501C207</stp>
        <tr r="B146" s="1"/>
      </tp>
      <tp>
        <v>3113</v>
        <stp/>
        <stp>ASK_SIZE</stp>
        <stp>.SPY150515C213</stp>
        <tr r="B236" s="1"/>
      </tp>
      <tp t="s">
        <v>N/A</v>
        <stp/>
        <stp>ASK_SIZE</stp>
        <stp>.SPY150522C224</stp>
        <tr r="B289" s="1"/>
      </tp>
      <tp>
        <v>218</v>
        <stp/>
        <stp>ASK_SIZE</stp>
        <stp>.SPY150501P206</stp>
        <tr r="M145" s="1"/>
      </tp>
      <tp>
        <v>160</v>
        <stp/>
        <stp>ASK_SIZE</stp>
        <stp>.SPY150515P212</stp>
        <tr r="M235" s="1"/>
      </tp>
      <tp>
        <v>10</v>
        <stp/>
        <stp>ASK_SIZE</stp>
        <stp>.SPY150522P225</stp>
        <tr r="M290" s="1"/>
      </tp>
      <tp>
        <v>160</v>
        <stp/>
        <stp>ASK_SIZE</stp>
        <stp>.SPY150501C206</stp>
        <tr r="B145" s="1"/>
      </tp>
      <tp>
        <v>183</v>
        <stp/>
        <stp>ASK_SIZE</stp>
        <stp>.SPY150515C212</stp>
        <tr r="B235" s="1"/>
      </tp>
      <tp>
        <v>2397</v>
        <stp/>
        <stp>ASK_SIZE</stp>
        <stp>.SPY150522C225</stp>
        <tr r="B290" s="1"/>
      </tp>
      <tp>
        <v>208</v>
        <stp/>
        <stp>ASK_SIZE</stp>
        <stp>.SPY150501P205</stp>
        <tr r="M144" s="1"/>
      </tp>
      <tp>
        <v>165</v>
        <stp/>
        <stp>ASK_SIZE</stp>
        <stp>.SPY150515P211</stp>
        <tr r="M234" s="1"/>
      </tp>
      <tp t="s">
        <v>N/A</v>
        <stp/>
        <stp>ASK_SIZE</stp>
        <stp>.SPY150522P226</stp>
        <tr r="M291" s="1"/>
      </tp>
      <tp>
        <v>110</v>
        <stp/>
        <stp>ASK_SIZE</stp>
        <stp>.SPY150501C205</stp>
        <tr r="B144" s="1"/>
      </tp>
      <tp>
        <v>253</v>
        <stp/>
        <stp>ASK_SIZE</stp>
        <stp>.SPY150515C211</stp>
        <tr r="B234" s="1"/>
      </tp>
      <tp t="s">
        <v>N/A</v>
        <stp/>
        <stp>ASK_SIZE</stp>
        <stp>.SPY150522C226</stp>
        <tr r="B291" s="1"/>
      </tp>
      <tp>
        <v>349</v>
        <stp/>
        <stp>ASK_SIZE</stp>
        <stp>.SPY150501P204</stp>
        <tr r="M143" s="1"/>
      </tp>
      <tp>
        <v>229</v>
        <stp/>
        <stp>ASK_SIZE</stp>
        <stp>.SPY150515P210</stp>
        <tr r="M233" s="1"/>
      </tp>
      <tp t="s">
        <v>N/A</v>
        <stp/>
        <stp>ASK_SIZE</stp>
        <stp>.SPY150522P227</stp>
        <tr r="M292" s="1"/>
      </tp>
      <tp>
        <v>199</v>
        <stp/>
        <stp>ASK_SIZE</stp>
        <stp>.SPY150501C204</stp>
        <tr r="B143" s="1"/>
      </tp>
      <tp>
        <v>319</v>
        <stp/>
        <stp>ASK_SIZE</stp>
        <stp>.SPY150515C210</stp>
        <tr r="B233" s="1"/>
      </tp>
      <tp t="s">
        <v>N/A</v>
        <stp/>
        <stp>ASK_SIZE</stp>
        <stp>.SPY150522C227</stp>
        <tr r="B292" s="1"/>
      </tp>
      <tp>
        <v>239</v>
        <stp/>
        <stp>ASK_SIZE</stp>
        <stp>.SPY150501P203</stp>
        <tr r="M142" s="1"/>
      </tp>
      <tp>
        <v>131</v>
        <stp/>
        <stp>ASK_SIZE</stp>
        <stp>.SPY150515P217</stp>
        <tr r="M240" s="1"/>
      </tp>
      <tp>
        <v>20</v>
        <stp/>
        <stp>ASK_SIZE</stp>
        <stp>.SPY150522P220</stp>
        <tr r="M285" s="1"/>
      </tp>
      <tp>
        <v>199</v>
        <stp/>
        <stp>ASK_SIZE</stp>
        <stp>.SPY150501C203</stp>
        <tr r="B142" s="1"/>
      </tp>
      <tp>
        <v>2400</v>
        <stp/>
        <stp>ASK_SIZE</stp>
        <stp>.SPY150515C217</stp>
        <tr r="B240" s="1"/>
      </tp>
      <tp>
        <v>2180</v>
        <stp/>
        <stp>ASK_SIZE</stp>
        <stp>.SPY150522C220</stp>
        <tr r="B285" s="1"/>
      </tp>
      <tp>
        <v>422</v>
        <stp/>
        <stp>ASK_SIZE</stp>
        <stp>.SPY150501P202</stp>
        <tr r="M141" s="1"/>
      </tp>
      <tp>
        <v>131</v>
        <stp/>
        <stp>ASK_SIZE</stp>
        <stp>.SPY150515P216</stp>
        <tr r="M239" s="1"/>
      </tp>
      <tp t="s">
        <v>N/A</v>
        <stp/>
        <stp>ASK_SIZE</stp>
        <stp>.SPY150522P221</stp>
        <tr r="M286" s="1"/>
      </tp>
      <tp>
        <v>199</v>
        <stp/>
        <stp>ASK_SIZE</stp>
        <stp>.SPY150501C202</stp>
        <tr r="B141" s="1"/>
      </tp>
      <tp>
        <v>2625</v>
        <stp/>
        <stp>ASK_SIZE</stp>
        <stp>.SPY150515C216</stp>
        <tr r="B239" s="1"/>
      </tp>
      <tp t="s">
        <v>N/A</v>
        <stp/>
        <stp>ASK_SIZE</stp>
        <stp>.SPY150522C221</stp>
        <tr r="B286" s="1"/>
      </tp>
      <tp>
        <v>286</v>
        <stp/>
        <stp>ASK_SIZE</stp>
        <stp>.SPY150501P201</stp>
        <tr r="M140" s="1"/>
      </tp>
      <tp>
        <v>174</v>
        <stp/>
        <stp>ASK_SIZE</stp>
        <stp>.SPY150508P208</stp>
        <tr r="M189" s="1"/>
      </tp>
      <tp>
        <v>199</v>
        <stp/>
        <stp>ASK_SIZE</stp>
        <stp>.SPY150515P215</stp>
        <tr r="M238" s="1"/>
      </tp>
      <tp t="s">
        <v>N/A</v>
        <stp/>
        <stp>ASK_SIZE</stp>
        <stp>.SPY150522P222</stp>
        <tr r="M287" s="1"/>
      </tp>
      <tp>
        <v>199</v>
        <stp/>
        <stp>ASK_SIZE</stp>
        <stp>.SPY150501C201</stp>
        <tr r="B140" s="1"/>
      </tp>
      <tp>
        <v>160</v>
        <stp/>
        <stp>ASK_SIZE</stp>
        <stp>.SPY150508C208</stp>
        <tr r="B189" s="1"/>
      </tp>
      <tp>
        <v>125</v>
        <stp/>
        <stp>ASK_SIZE</stp>
        <stp>.SPY150515C215</stp>
        <tr r="B238" s="1"/>
      </tp>
      <tp t="s">
        <v>N/A</v>
        <stp/>
        <stp>ASK_SIZE</stp>
        <stp>.SPY150522C222</stp>
        <tr r="B287" s="1"/>
      </tp>
      <tp>
        <v>315</v>
        <stp/>
        <stp>ASK_SIZE</stp>
        <stp>.SPY150501P200</stp>
        <tr r="M139" s="1"/>
      </tp>
      <tp>
        <v>2216</v>
        <stp/>
        <stp>ASK_SIZE</stp>
        <stp>.SPY150508P209</stp>
        <tr r="M190" s="1"/>
      </tp>
      <tp>
        <v>160</v>
        <stp/>
        <stp>ASK_SIZE</stp>
        <stp>.SPY150515P214</stp>
        <tr r="M237" s="1"/>
      </tp>
      <tp t="s">
        <v>N/A</v>
        <stp/>
        <stp>ASK_SIZE</stp>
        <stp>.SPY150522P223</stp>
        <tr r="M288" s="1"/>
      </tp>
      <tp>
        <v>199</v>
        <stp/>
        <stp>ASK_SIZE</stp>
        <stp>.SPY150501C200</stp>
        <tr r="B139" s="1"/>
      </tp>
      <tp>
        <v>199</v>
        <stp/>
        <stp>ASK_SIZE</stp>
        <stp>.SPY150508C209</stp>
        <tr r="B190" s="1"/>
      </tp>
      <tp>
        <v>2450</v>
        <stp/>
        <stp>ASK_SIZE</stp>
        <stp>.SPY150515C214</stp>
        <tr r="B237" s="1"/>
      </tp>
      <tp t="s">
        <v>N/A</v>
        <stp/>
        <stp>ASK_SIZE</stp>
        <stp>.SPY150522C223</stp>
        <tr r="B288" s="1"/>
      </tp>
      <tp>
        <v>120</v>
        <stp/>
        <stp>ASK_SIZE</stp>
        <stp>.SPY150508P216</stp>
        <tr r="M197" s="1"/>
      </tp>
      <tp>
        <v>2250</v>
        <stp/>
        <stp>ASK_SIZE</stp>
        <stp>.SPY150508C216</stp>
        <tr r="B197" s="1"/>
      </tp>
      <tp>
        <v>20</v>
        <stp/>
        <stp>ASK_SIZE</stp>
        <stp>.SPY150508P217</stp>
        <tr r="M198" s="1"/>
      </tp>
      <tp>
        <v>1727</v>
        <stp/>
        <stp>ASK_SIZE</stp>
        <stp>.SPY150508C217</stp>
        <tr r="B198" s="1"/>
      </tp>
      <tp>
        <v>100</v>
        <stp/>
        <stp>ASK_SIZE</stp>
        <stp>.SPY150508P214</stp>
        <tr r="M195" s="1"/>
      </tp>
      <tp>
        <v>2410</v>
        <stp/>
        <stp>ASK_SIZE</stp>
        <stp>.SPY150515P209</stp>
        <tr r="M232" s="1"/>
      </tp>
      <tp>
        <v>100</v>
        <stp/>
        <stp>ASK_SIZE</stp>
        <stp>.SPY150508C214</stp>
        <tr r="B195" s="1"/>
      </tp>
      <tp>
        <v>100</v>
        <stp/>
        <stp>ASK_SIZE</stp>
        <stp>.SPY150515C209</stp>
        <tr r="B232" s="1"/>
      </tp>
      <tp>
        <v>120</v>
        <stp/>
        <stp>ASK_SIZE</stp>
        <stp>.SPY150508P215</stp>
        <tr r="M196" s="1"/>
      </tp>
      <tp>
        <v>313</v>
        <stp/>
        <stp>ASK_SIZE</stp>
        <stp>.SPY150515P208</stp>
        <tr r="M231" s="1"/>
      </tp>
      <tp>
        <v>2250</v>
        <stp/>
        <stp>ASK_SIZE</stp>
        <stp>.SPY150508C215</stp>
        <tr r="B196" s="1"/>
      </tp>
      <tp>
        <v>3</v>
        <stp/>
        <stp>ASK_SIZE</stp>
        <stp>.SPY150515C208</stp>
        <tr r="B231" s="1"/>
      </tp>
      <tp>
        <v>111</v>
        <stp/>
        <stp>ASK_SIZE</stp>
        <stp>.SPY150508P212</stp>
        <tr r="M193" s="1"/>
      </tp>
      <tp>
        <v>2145</v>
        <stp/>
        <stp>ASK_SIZE</stp>
        <stp>.SPY150508C212</stp>
        <tr r="B193" s="1"/>
      </tp>
      <tp>
        <v>160</v>
        <stp/>
        <stp>ASK_SIZE</stp>
        <stp>.SPY150508P213</stp>
        <tr r="M194" s="1"/>
      </tp>
      <tp>
        <v>101</v>
        <stp/>
        <stp>ASK_SIZE</stp>
        <stp>.SPY150508C213</stp>
        <tr r="B194" s="1"/>
      </tp>
      <tp>
        <v>10</v>
        <stp/>
        <stp>ASK_SIZE</stp>
        <stp>.SPY150501P219</stp>
        <tr r="M158" s="1"/>
      </tp>
      <tp>
        <v>160</v>
        <stp/>
        <stp>ASK_SIZE</stp>
        <stp>.SPY150508P210</stp>
        <tr r="M191" s="1"/>
      </tp>
      <tp>
        <v>563</v>
        <stp/>
        <stp>ASK_SIZE</stp>
        <stp>.SPY150501C219</stp>
        <tr r="B158" s="1"/>
      </tp>
      <tp>
        <v>199</v>
        <stp/>
        <stp>ASK_SIZE</stp>
        <stp>.SPY150508C210</stp>
        <tr r="B191" s="1"/>
      </tp>
      <tp>
        <v>20</v>
        <stp/>
        <stp>ASK_SIZE</stp>
        <stp>.SPY150501P218</stp>
        <tr r="M157" s="1"/>
      </tp>
      <tp>
        <v>160</v>
        <stp/>
        <stp>ASK_SIZE</stp>
        <stp>.SPY150508P211</stp>
        <tr r="M192" s="1"/>
      </tp>
      <tp>
        <v>563</v>
        <stp/>
        <stp>ASK_SIZE</stp>
        <stp>.SPY150501C218</stp>
        <tr r="B157" s="1"/>
      </tp>
      <tp>
        <v>160</v>
        <stp/>
        <stp>ASK_SIZE</stp>
        <stp>.SPY150508C211</stp>
        <tr r="B192" s="1"/>
      </tp>
      <tp>
        <v>20</v>
        <stp/>
        <stp>ASK_SIZE</stp>
        <stp>.SPY150501P217</stp>
        <tr r="M156" s="1"/>
      </tp>
      <tp>
        <v>924</v>
        <stp/>
        <stp>ASK_SIZE</stp>
        <stp>.SPY150515P203</stp>
        <tr r="M226" s="1"/>
      </tp>
      <tp>
        <v>563</v>
        <stp/>
        <stp>ASK_SIZE</stp>
        <stp>.SPY150501C217</stp>
        <tr r="B156" s="1"/>
      </tp>
      <tp>
        <v>160</v>
        <stp/>
        <stp>ASK_SIZE</stp>
        <stp>.SPY150515C203</stp>
        <tr r="B226" s="1"/>
      </tp>
      <tp>
        <v>20</v>
        <stp/>
        <stp>ASK_SIZE</stp>
        <stp>.SPY150501P216</stp>
        <tr r="M155" s="1"/>
      </tp>
      <tp>
        <v>381</v>
        <stp/>
        <stp>ASK_SIZE</stp>
        <stp>.SPY150515P202</stp>
        <tr r="M225" s="1"/>
      </tp>
      <tp>
        <v>1703</v>
        <stp/>
        <stp>ASK_SIZE</stp>
        <stp>.SPY150501C216</stp>
        <tr r="B155" s="1"/>
      </tp>
      <tp>
        <v>199</v>
        <stp/>
        <stp>ASK_SIZE</stp>
        <stp>.SPY150515C202</stp>
        <tr r="B225" s="1"/>
      </tp>
      <tp>
        <v>131</v>
        <stp/>
        <stp>ASK_SIZE</stp>
        <stp>.SPY150501P215</stp>
        <tr r="M154" s="1"/>
      </tp>
      <tp>
        <v>404</v>
        <stp/>
        <stp>ASK_SIZE</stp>
        <stp>.SPY150515P201</stp>
        <tr r="M224" s="1"/>
      </tp>
      <tp>
        <v>11</v>
        <stp/>
        <stp>ASK_SIZE</stp>
        <stp>.SPY150501C215</stp>
        <tr r="B154" s="1"/>
      </tp>
      <tp>
        <v>199</v>
        <stp/>
        <stp>ASK_SIZE</stp>
        <stp>.SPY150515C201</stp>
        <tr r="B224" s="1"/>
      </tp>
      <tp>
        <v>131</v>
        <stp/>
        <stp>ASK_SIZE</stp>
        <stp>.SPY150501P214</stp>
        <tr r="M153" s="1"/>
      </tp>
      <tp>
        <v>1399</v>
        <stp/>
        <stp>ASK_SIZE</stp>
        <stp>.SPY150515P200</stp>
        <tr r="M223" s="1"/>
      </tp>
      <tp>
        <v>106</v>
        <stp/>
        <stp>ASK_SIZE</stp>
        <stp>.SPY150501C214</stp>
        <tr r="B153" s="1"/>
      </tp>
      <tp>
        <v>199</v>
        <stp/>
        <stp>ASK_SIZE</stp>
        <stp>.SPY150515C200</stp>
        <tr r="B223" s="1"/>
      </tp>
      <tp>
        <v>160</v>
        <stp/>
        <stp>ASK_SIZE</stp>
        <stp>.SPY150501P213</stp>
        <tr r="M152" s="1"/>
      </tp>
      <tp>
        <v>315</v>
        <stp/>
        <stp>ASK_SIZE</stp>
        <stp>.SPY150515P207</stp>
        <tr r="M230" s="1"/>
      </tp>
      <tp>
        <v>305</v>
        <stp/>
        <stp>ASK_SIZE</stp>
        <stp>.SPY150501C213</stp>
        <tr r="B152" s="1"/>
      </tp>
      <tp>
        <v>177</v>
        <stp/>
        <stp>ASK_SIZE</stp>
        <stp>.SPY150515C207</stp>
        <tr r="B230" s="1"/>
      </tp>
      <tp>
        <v>160</v>
        <stp/>
        <stp>ASK_SIZE</stp>
        <stp>.SPY150501P212</stp>
        <tr r="M151" s="1"/>
      </tp>
      <tp>
        <v>321</v>
        <stp/>
        <stp>ASK_SIZE</stp>
        <stp>.SPY150515P206</stp>
        <tr r="M229" s="1"/>
      </tp>
      <tp>
        <v>248</v>
        <stp/>
        <stp>ASK_SIZE</stp>
        <stp>.SPY150501C212</stp>
        <tr r="B151" s="1"/>
      </tp>
      <tp>
        <v>211</v>
        <stp/>
        <stp>ASK_SIZE</stp>
        <stp>.SPY150515C206</stp>
        <tr r="B229" s="1"/>
      </tp>
      <tp>
        <v>160</v>
        <stp/>
        <stp>ASK_SIZE</stp>
        <stp>.SPY150501P211</stp>
        <tr r="M150" s="1"/>
      </tp>
      <tp>
        <v>20</v>
        <stp/>
        <stp>ASK_SIZE</stp>
        <stp>.SPY150508P218</stp>
        <tr r="M199" s="1"/>
      </tp>
      <tp>
        <v>304</v>
        <stp/>
        <stp>ASK_SIZE</stp>
        <stp>.SPY150515P205</stp>
        <tr r="M228" s="1"/>
      </tp>
      <tp>
        <v>160</v>
        <stp/>
        <stp>ASK_SIZE</stp>
        <stp>.SPY150501C211</stp>
        <tr r="B150" s="1"/>
      </tp>
      <tp>
        <v>52</v>
        <stp/>
        <stp>ASK_SIZE</stp>
        <stp>.SPY150508C218</stp>
        <tr r="B199" s="1"/>
      </tp>
      <tp>
        <v>211</v>
        <stp/>
        <stp>ASK_SIZE</stp>
        <stp>.SPY150515C205</stp>
        <tr r="B228" s="1"/>
      </tp>
      <tp>
        <v>160</v>
        <stp/>
        <stp>ASK_SIZE</stp>
        <stp>.SPY150501P210</stp>
        <tr r="M149" s="1"/>
      </tp>
      <tp>
        <v>20</v>
        <stp/>
        <stp>ASK_SIZE</stp>
        <stp>.SPY150508P219</stp>
        <tr r="M200" s="1"/>
      </tp>
      <tp>
        <v>345</v>
        <stp/>
        <stp>ASK_SIZE</stp>
        <stp>.SPY150515P204</stp>
        <tr r="M227" s="1"/>
      </tp>
      <tp>
        <v>210</v>
        <stp/>
        <stp>ASK_SIZE</stp>
        <stp>.SPY150501C210</stp>
        <tr r="B149" s="1"/>
      </tp>
      <tp>
        <v>250</v>
        <stp/>
        <stp>ASK_SIZE</stp>
        <stp>.SPY150508C219</stp>
        <tr r="B200" s="1"/>
      </tp>
      <tp>
        <v>200</v>
        <stp/>
        <stp>ASK_SIZE</stp>
        <stp>.SPY150515C204</stp>
        <tr r="B227" s="1"/>
      </tp>
      <tp>
        <v>171</v>
        <stp/>
        <stp>ASK_SIZE</stp>
        <stp>.SPY150630P198</stp>
        <tr r="M347" s="1"/>
      </tp>
      <tp>
        <v>111</v>
        <stp/>
        <stp>ASK_SIZE</stp>
        <stp>.SPY150630C198</stp>
        <tr r="B347" s="1"/>
      </tp>
      <tp>
        <v>10</v>
        <stp/>
        <stp>ASK_SIZE</stp>
        <stp>.SPY150630P199</stp>
        <tr r="M348" s="1"/>
      </tp>
      <tp>
        <v>23</v>
        <stp/>
        <stp>ASK_SIZE</stp>
        <stp>.SPY150630C199</stp>
        <tr r="B348" s="1"/>
      </tp>
      <tp>
        <v>182</v>
        <stp/>
        <stp>ASK_SIZE</stp>
        <stp>.SPY150630P196</stp>
        <tr r="M345" s="1"/>
      </tp>
      <tp>
        <v>111</v>
        <stp/>
        <stp>ASK_SIZE</stp>
        <stp>.SPY150630C196</stp>
        <tr r="B345" s="1"/>
      </tp>
      <tp>
        <v>101</v>
        <stp/>
        <stp>ASK_SIZE</stp>
        <stp>.SPY150630P197</stp>
        <tr r="M346" s="1"/>
      </tp>
      <tp>
        <v>111</v>
        <stp/>
        <stp>ASK_SIZE</stp>
        <stp>.SPY150630C197</stp>
        <tr r="B346" s="1"/>
      </tp>
      <tp>
        <v>10</v>
        <stp/>
        <stp>ASK_SIZE</stp>
        <stp>.SPY150630P194</stp>
        <tr r="M343" s="1"/>
      </tp>
      <tp>
        <v>111</v>
        <stp/>
        <stp>ASK_SIZE</stp>
        <stp>.SPY150630C194</stp>
        <tr r="B343" s="1"/>
      </tp>
      <tp>
        <v>10</v>
        <stp/>
        <stp>ASK_SIZE</stp>
        <stp>.SPY150630P195</stp>
        <tr r="M344" s="1"/>
      </tp>
      <tp>
        <v>111</v>
        <stp/>
        <stp>ASK_SIZE</stp>
        <stp>.SPY150630C195</stp>
        <tr r="B344" s="1"/>
      </tp>
      <tp>
        <v>168</v>
        <stp/>
        <stp>ASK_SIZE</stp>
        <stp>.SPY150630P192</stp>
        <tr r="M341" s="1"/>
      </tp>
      <tp>
        <v>111</v>
        <stp/>
        <stp>ASK_SIZE</stp>
        <stp>.SPY150630C192</stp>
        <tr r="B341" s="1"/>
      </tp>
      <tp>
        <v>189</v>
        <stp/>
        <stp>ASK_SIZE</stp>
        <stp>.SPY150630P193</stp>
        <tr r="M342" s="1"/>
      </tp>
      <tp>
        <v>111</v>
        <stp/>
        <stp>ASK_SIZE</stp>
        <stp>.SPY150630C193</stp>
        <tr r="B342" s="1"/>
      </tp>
      <tp>
        <v>10</v>
        <stp/>
        <stp>ASK_SIZE</stp>
        <stp>.SPY150630P190</stp>
        <tr r="M339" s="1"/>
      </tp>
      <tp>
        <v>111</v>
        <stp/>
        <stp>ASK_SIZE</stp>
        <stp>.SPY150630C190</stp>
        <tr r="B339" s="1"/>
      </tp>
      <tp>
        <v>223</v>
        <stp/>
        <stp>ASK_SIZE</stp>
        <stp>.SPY150630P191</stp>
        <tr r="M340" s="1"/>
      </tp>
      <tp>
        <v>111</v>
        <stp/>
        <stp>ASK_SIZE</stp>
        <stp>.SPY150630C191</stp>
        <tr r="B340" s="1"/>
      </tp>
      <tp>
        <v>20361</v>
        <stp/>
        <stp>OPEN_INT</stp>
        <stp>.SPY150410P194</stp>
        <tr r="Q7" s="1"/>
      </tp>
      <tp>
        <v>34056</v>
        <stp/>
        <stp>OPEN_INT</stp>
        <stp>.SPY150417P193</stp>
        <tr r="Q48" s="1"/>
      </tp>
      <tp>
        <v>52</v>
        <stp/>
        <stp>OPEN_INT</stp>
        <stp>.SPY150410C194</stp>
        <tr r="F7" s="1"/>
      </tp>
      <tp>
        <v>146</v>
        <stp/>
        <stp>OPEN_INT</stp>
        <stp>.SPY150417C193</stp>
        <tr r="F48" s="1"/>
      </tp>
      <tp>
        <v>14752</v>
        <stp/>
        <stp>OPEN_INT</stp>
        <stp>.SPY150410P195</stp>
        <tr r="Q8" s="1"/>
      </tp>
      <tp>
        <v>48310</v>
        <stp/>
        <stp>OPEN_INT</stp>
        <stp>.SPY150417P192</stp>
        <tr r="Q47" s="1"/>
      </tp>
      <tp>
        <v>104</v>
        <stp/>
        <stp>OPEN_INT</stp>
        <stp>.SPY150410C195</stp>
        <tr r="F8" s="1"/>
      </tp>
      <tp>
        <v>69</v>
        <stp/>
        <stp>OPEN_INT</stp>
        <stp>.SPY150417C192</stp>
        <tr r="F47" s="1"/>
      </tp>
      <tp>
        <v>14289</v>
        <stp/>
        <stp>OPEN_INT</stp>
        <stp>.SPY150410P196</stp>
        <tr r="Q9" s="1"/>
      </tp>
      <tp>
        <v>26071</v>
        <stp/>
        <stp>OPEN_INT</stp>
        <stp>.SPY150417P191</stp>
        <tr r="Q46" s="1"/>
      </tp>
      <tp>
        <v>10</v>
        <stp/>
        <stp>OPEN_INT</stp>
        <stp>.SPY150410C196</stp>
        <tr r="F9" s="1"/>
      </tp>
      <tp>
        <v>84</v>
        <stp/>
        <stp>OPEN_INT</stp>
        <stp>.SPY150417C191</stp>
        <tr r="F46" s="1"/>
      </tp>
      <tp>
        <v>9648</v>
        <stp/>
        <stp>OPEN_INT</stp>
        <stp>.SPY150410P197</stp>
        <tr r="Q10" s="1"/>
      </tp>
      <tp>
        <v>109821</v>
        <stp/>
        <stp>OPEN_INT</stp>
        <stp>.SPY150417P190</stp>
        <tr r="Q45" s="1"/>
      </tp>
      <tp>
        <v>5</v>
        <stp/>
        <stp>OPEN_INT</stp>
        <stp>.SPY150410C197</stp>
        <tr r="F10" s="1"/>
      </tp>
      <tp>
        <v>798</v>
        <stp/>
        <stp>OPEN_INT</stp>
        <stp>.SPY150417C190</stp>
        <tr r="F45" s="1"/>
      </tp>
      <tp>
        <v>19252</v>
        <stp/>
        <stp>OPEN_INT</stp>
        <stp>.SPY150410P190</stp>
        <tr r="Q3" s="1"/>
      </tp>
      <tp>
        <v>47815</v>
        <stp/>
        <stp>OPEN_INT</stp>
        <stp>.SPY150417P197</stp>
        <tr r="Q52" s="1"/>
      </tp>
      <tp>
        <v>10</v>
        <stp/>
        <stp>OPEN_INT</stp>
        <stp>.SPY150410C190</stp>
        <tr r="F3" s="1"/>
      </tp>
      <tp>
        <v>471</v>
        <stp/>
        <stp>OPEN_INT</stp>
        <stp>.SPY150417C197</stp>
        <tr r="F52" s="1"/>
      </tp>
      <tp>
        <v>1329</v>
        <stp/>
        <stp>OPEN_INT</stp>
        <stp>.SPY150410P191</stp>
        <tr r="Q4" s="1"/>
      </tp>
      <tp>
        <v>70768</v>
        <stp/>
        <stp>OPEN_INT</stp>
        <stp>.SPY150417P196</stp>
        <tr r="Q51" s="1"/>
      </tp>
      <tp>
        <v>0</v>
        <stp/>
        <stp>OPEN_INT</stp>
        <stp>.SPY150410C191</stp>
        <tr r="F4" s="1"/>
      </tp>
      <tp>
        <v>253</v>
        <stp/>
        <stp>OPEN_INT</stp>
        <stp>.SPY150417C196</stp>
        <tr r="F51" s="1"/>
      </tp>
      <tp>
        <v>1252</v>
        <stp/>
        <stp>OPEN_INT</stp>
        <stp>.SPY150410P192</stp>
        <tr r="Q5" s="1"/>
      </tp>
      <tp>
        <v>154440</v>
        <stp/>
        <stp>OPEN_INT</stp>
        <stp>.SPY150417P195</stp>
        <tr r="Q50" s="1"/>
      </tp>
      <tp>
        <v>0</v>
        <stp/>
        <stp>OPEN_INT</stp>
        <stp>.SPY150410C192</stp>
        <tr r="F5" s="1"/>
      </tp>
      <tp>
        <v>557</v>
        <stp/>
        <stp>OPEN_INT</stp>
        <stp>.SPY150417C195</stp>
        <tr r="F50" s="1"/>
      </tp>
      <tp>
        <v>443</v>
        <stp/>
        <stp>OPEN_INT</stp>
        <stp>.SPY150410P193</stp>
        <tr r="Q6" s="1"/>
      </tp>
      <tp>
        <v>42359</v>
        <stp/>
        <stp>OPEN_INT</stp>
        <stp>.SPY150417P194</stp>
        <tr r="Q49" s="1"/>
      </tp>
      <tp>
        <v>8</v>
        <stp/>
        <stp>OPEN_INT</stp>
        <stp>.SPY150410C193</stp>
        <tr r="F6" s="1"/>
      </tp>
      <tp>
        <v>65</v>
        <stp/>
        <stp>OPEN_INT</stp>
        <stp>.SPY150417C194</stp>
        <tr r="F49" s="1"/>
      </tp>
      <tp>
        <v>54559</v>
        <stp/>
        <stp>OPEN_INT</stp>
        <stp>.SPY150417P199</stp>
        <tr r="Q54" s="1"/>
      </tp>
      <tp>
        <v>734</v>
        <stp/>
        <stp>OPEN_INT</stp>
        <stp>.SPY150417C199</stp>
        <tr r="F54" s="1"/>
      </tp>
      <tp>
        <v>105150</v>
        <stp/>
        <stp>OPEN_INT</stp>
        <stp>.SPY150417P198</stp>
        <tr r="Q53" s="1"/>
      </tp>
      <tp>
        <v>880</v>
        <stp/>
        <stp>OPEN_INT</stp>
        <stp>.SPY150417C198</stp>
        <tr r="F53" s="1"/>
      </tp>
      <tp>
        <v>5064</v>
        <stp/>
        <stp>OPEN_INT</stp>
        <stp>.SPY150410P198</stp>
        <tr r="Q11" s="1"/>
      </tp>
      <tp>
        <v>112</v>
        <stp/>
        <stp>OPEN_INT</stp>
        <stp>.SPY150410C198</stp>
        <tr r="F11" s="1"/>
      </tp>
      <tp>
        <v>9468</v>
        <stp/>
        <stp>OPEN_INT</stp>
        <stp>.SPY150410P199</stp>
        <tr r="Q12" s="1"/>
      </tp>
      <tp>
        <v>298</v>
        <stp/>
        <stp>OPEN_INT</stp>
        <stp>.SPY150410C199</stp>
        <tr r="F12" s="1"/>
      </tp>
      <tp>
        <v>14427</v>
        <stp/>
        <stp>OPEN_INT</stp>
        <stp>.SPY150424P190</stp>
        <tr r="Q87" s="1"/>
      </tp>
      <tp>
        <v>5</v>
        <stp/>
        <stp>OPEN_INT</stp>
        <stp>.SPY150424C190</stp>
        <tr r="F87" s="1"/>
      </tp>
      <tp>
        <v>932</v>
        <stp/>
        <stp>OPEN_INT</stp>
        <stp>.SPY150424P191</stp>
        <tr r="Q88" s="1"/>
      </tp>
      <tp>
        <v>0</v>
        <stp/>
        <stp>OPEN_INT</stp>
        <stp>.SPY150424C191</stp>
        <tr r="F88" s="1"/>
      </tp>
      <tp>
        <v>4437</v>
        <stp/>
        <stp>OPEN_INT</stp>
        <stp>.SPY150424P192</stp>
        <tr r="Q89" s="1"/>
      </tp>
      <tp>
        <v>63</v>
        <stp/>
        <stp>OPEN_INT</stp>
        <stp>.SPY150424C192</stp>
        <tr r="F89" s="1"/>
      </tp>
      <tp>
        <v>670</v>
        <stp/>
        <stp>OPEN_INT</stp>
        <stp>.SPY150424P193</stp>
        <tr r="Q90" s="1"/>
      </tp>
      <tp>
        <v>46</v>
        <stp/>
        <stp>OPEN_INT</stp>
        <stp>.SPY150424C193</stp>
        <tr r="F90" s="1"/>
      </tp>
      <tp>
        <v>21113</v>
        <stp/>
        <stp>OPEN_INT</stp>
        <stp>.SPY150424P194</stp>
        <tr r="Q91" s="1"/>
      </tp>
      <tp>
        <v>27</v>
        <stp/>
        <stp>OPEN_INT</stp>
        <stp>.SPY150424C194</stp>
        <tr r="F91" s="1"/>
      </tp>
      <tp>
        <v>5902</v>
        <stp/>
        <stp>OPEN_INT</stp>
        <stp>.SPY150424P195</stp>
        <tr r="Q92" s="1"/>
      </tp>
      <tp>
        <v>28</v>
        <stp/>
        <stp>OPEN_INT</stp>
        <stp>.SPY150424C195</stp>
        <tr r="F92" s="1"/>
      </tp>
      <tp>
        <v>10466</v>
        <stp/>
        <stp>OPEN_INT</stp>
        <stp>.SPY150424P196</stp>
        <tr r="Q93" s="1"/>
      </tp>
      <tp>
        <v>109</v>
        <stp/>
        <stp>OPEN_INT</stp>
        <stp>.SPY150424C196</stp>
        <tr r="F93" s="1"/>
      </tp>
      <tp>
        <v>2108</v>
        <stp/>
        <stp>OPEN_INT</stp>
        <stp>.SPY150424P197</stp>
        <tr r="Q94" s="1"/>
      </tp>
      <tp>
        <v>62</v>
        <stp/>
        <stp>OPEN_INT</stp>
        <stp>.SPY150424C197</stp>
        <tr r="F94" s="1"/>
      </tp>
      <tp>
        <v>3685</v>
        <stp/>
        <stp>OPEN_INT</stp>
        <stp>.SPY150424P198</stp>
        <tr r="Q95" s="1"/>
      </tp>
      <tp>
        <v>47</v>
        <stp/>
        <stp>OPEN_INT</stp>
        <stp>.SPY150424C198</stp>
        <tr r="F95" s="1"/>
      </tp>
      <tp>
        <v>1210</v>
        <stp/>
        <stp>OPEN_INT</stp>
        <stp>.SPY150424P199</stp>
        <tr r="Q96" s="1"/>
      </tp>
      <tp>
        <v>245</v>
        <stp/>
        <stp>OPEN_INT</stp>
        <stp>.SPY150424C199</stp>
        <tr r="F96" s="1"/>
      </tp>
      <tp>
        <v>180</v>
        <stp/>
        <stp>ASK_SIZE</stp>
        <stp>.SPY150619P197</stp>
        <tr r="M304" s="1"/>
      </tp>
      <tp>
        <v>111</v>
        <stp/>
        <stp>ASK_SIZE</stp>
        <stp>.SPY150619C197</stp>
        <tr r="B304" s="1"/>
      </tp>
      <tp>
        <v>330</v>
        <stp/>
        <stp>ASK_SIZE</stp>
        <stp>.SPY150619P196</stp>
        <tr r="M303" s="1"/>
      </tp>
      <tp>
        <v>111</v>
        <stp/>
        <stp>ASK_SIZE</stp>
        <stp>.SPY150619C196</stp>
        <tr r="B303" s="1"/>
      </tp>
      <tp>
        <v>376</v>
        <stp/>
        <stp>ASK_SIZE</stp>
        <stp>.SPY150619P195</stp>
        <tr r="M302" s="1"/>
      </tp>
      <tp>
        <v>111</v>
        <stp/>
        <stp>ASK_SIZE</stp>
        <stp>.SPY150619C195</stp>
        <tr r="B302" s="1"/>
      </tp>
      <tp>
        <v>360</v>
        <stp/>
        <stp>ASK_SIZE</stp>
        <stp>.SPY150619P194</stp>
        <tr r="M301" s="1"/>
      </tp>
      <tp>
        <v>129</v>
        <stp/>
        <stp>ASK_SIZE</stp>
        <stp>.SPY150619C194</stp>
        <tr r="B301" s="1"/>
      </tp>
      <tp>
        <v>473</v>
        <stp/>
        <stp>ASK_SIZE</stp>
        <stp>.SPY150619P193</stp>
        <tr r="M300" s="1"/>
      </tp>
      <tp>
        <v>100</v>
        <stp/>
        <stp>ASK_SIZE</stp>
        <stp>.SPY150619C193</stp>
        <tr r="B300" s="1"/>
      </tp>
      <tp>
        <v>620</v>
        <stp/>
        <stp>ASK_SIZE</stp>
        <stp>.SPY150619P192</stp>
        <tr r="M299" s="1"/>
      </tp>
      <tp>
        <v>111</v>
        <stp/>
        <stp>ASK_SIZE</stp>
        <stp>.SPY150619C192</stp>
        <tr r="B299" s="1"/>
      </tp>
      <tp>
        <v>413</v>
        <stp/>
        <stp>ASK_SIZE</stp>
        <stp>.SPY150619P191</stp>
        <tr r="M298" s="1"/>
      </tp>
      <tp>
        <v>111</v>
        <stp/>
        <stp>ASK_SIZE</stp>
        <stp>.SPY150619C191</stp>
        <tr r="B298" s="1"/>
      </tp>
      <tp>
        <v>477</v>
        <stp/>
        <stp>ASK_SIZE</stp>
        <stp>.SPY150619P190</stp>
        <tr r="M297" s="1"/>
      </tp>
      <tp>
        <v>111</v>
        <stp/>
        <stp>ASK_SIZE</stp>
        <stp>.SPY150619C190</stp>
        <tr r="B297" s="1"/>
      </tp>
      <tp>
        <v>364</v>
        <stp/>
        <stp>ASK_SIZE</stp>
        <stp>.SPY150619P199</stp>
        <tr r="M306" s="1"/>
      </tp>
      <tp>
        <v>111</v>
        <stp/>
        <stp>ASK_SIZE</stp>
        <stp>.SPY150619C199</stp>
        <tr r="B306" s="1"/>
      </tp>
      <tp>
        <v>306</v>
        <stp/>
        <stp>ASK_SIZE</stp>
        <stp>.SPY150619P198</stp>
        <tr r="M305" s="1"/>
      </tp>
      <tp>
        <v>111</v>
        <stp/>
        <stp>ASK_SIZE</stp>
        <stp>.SPY150619C198</stp>
        <tr r="B305" s="1"/>
      </tp>
      <tp t="s">
        <v>N/A</v>
        <stp/>
        <stp>ASK</stp>
        <stp>.SPY150930C222</stp>
        <tr r="A497" s="1"/>
      </tp>
      <tp t="s">
        <v>N/A</v>
        <stp/>
        <stp>ASK</stp>
        <stp>.SPY150930P222</stp>
        <tr r="L497" s="1"/>
      </tp>
      <tp t="s">
        <v>N/A</v>
        <stp/>
        <stp>ASK</stp>
        <stp>.SPY150930C223</stp>
        <tr r="A498" s="1"/>
      </tp>
      <tp t="s">
        <v>N/A</v>
        <stp/>
        <stp>ASK</stp>
        <stp>.SPY150930P223</stp>
        <tr r="L498" s="1"/>
      </tp>
      <tp>
        <v>7.9</v>
        <stp/>
        <stp>ASK</stp>
        <stp>.SPY150918C208</stp>
        <tr r="A441" s="1"/>
      </tp>
      <tp>
        <v>2.37</v>
        <stp/>
        <stp>ASK</stp>
        <stp>.SPY150930C220</stp>
        <tr r="A495" s="1"/>
      </tp>
      <tp>
        <v>9.01</v>
        <stp/>
        <stp>ASK</stp>
        <stp>.SPY150918P208</stp>
        <tr r="L441" s="1"/>
      </tp>
      <tp>
        <v>15.93</v>
        <stp/>
        <stp>ASK</stp>
        <stp>.SPY150930P220</stp>
        <tr r="L495" s="1"/>
      </tp>
      <tp>
        <v>7.29</v>
        <stp/>
        <stp>ASK</stp>
        <stp>.SPY150918C209</stp>
        <tr r="A442" s="1"/>
      </tp>
      <tp t="s">
        <v>N/A</v>
        <stp/>
        <stp>ASK</stp>
        <stp>.SPY150930C221</stp>
        <tr r="A496" s="1"/>
      </tp>
      <tp>
        <v>9.42</v>
        <stp/>
        <stp>ASK</stp>
        <stp>.SPY150918P209</stp>
        <tr r="L442" s="1"/>
      </tp>
      <tp t="s">
        <v>N/A</v>
        <stp/>
        <stp>ASK</stp>
        <stp>.SPY150930P221</stp>
        <tr r="L496" s="1"/>
      </tp>
      <tp t="s">
        <v>N/A</v>
        <stp/>
        <stp>ASK</stp>
        <stp>.SPY150930C226</stp>
        <tr r="A501" s="1"/>
      </tp>
      <tp t="s">
        <v>N/A</v>
        <stp/>
        <stp>ASK</stp>
        <stp>.SPY150930P226</stp>
        <tr r="L501" s="1"/>
      </tp>
      <tp t="s">
        <v>N/A</v>
        <stp/>
        <stp>ASK</stp>
        <stp>.SPY150930C227</stp>
        <tr r="A502" s="1"/>
      </tp>
      <tp t="s">
        <v>N/A</v>
        <stp/>
        <stp>ASK</stp>
        <stp>.SPY150930P227</stp>
        <tr r="L502" s="1"/>
      </tp>
      <tp t="s">
        <v>N/A</v>
        <stp/>
        <stp>ASK</stp>
        <stp>.SPY150930C224</stp>
        <tr r="A499" s="1"/>
      </tp>
      <tp t="s">
        <v>N/A</v>
        <stp/>
        <stp>ASK</stp>
        <stp>.SPY150930P224</stp>
        <tr r="L499" s="1"/>
      </tp>
      <tp>
        <v>1.07</v>
        <stp/>
        <stp>ASK</stp>
        <stp>.SPY150930C225</stp>
        <tr r="A500" s="1"/>
      </tp>
      <tp>
        <v>19.690000000000001</v>
        <stp/>
        <stp>ASK</stp>
        <stp>.SPY150930P225</stp>
        <tr r="L500" s="1"/>
      </tp>
      <tp>
        <v>11.91</v>
        <stp/>
        <stp>ASK</stp>
        <stp>.SPY150918C202</stp>
        <tr r="A435" s="1"/>
      </tp>
      <tp>
        <v>6.88</v>
        <stp/>
        <stp>ASK</stp>
        <stp>.SPY150918P202</stp>
        <tr r="L435" s="1"/>
      </tp>
      <tp>
        <v>11.2</v>
        <stp/>
        <stp>ASK</stp>
        <stp>.SPY150918C203</stp>
        <tr r="A436" s="1"/>
      </tp>
      <tp>
        <v>7.2</v>
        <stp/>
        <stp>ASK</stp>
        <stp>.SPY150918P203</stp>
        <tr r="L436" s="1"/>
      </tp>
      <tp>
        <v>13.4</v>
        <stp/>
        <stp>ASK</stp>
        <stp>.SPY150918C200</stp>
        <tr r="A433" s="1"/>
      </tp>
      <tp t="s">
        <v>N/A</v>
        <stp/>
        <stp>ASK</stp>
        <stp>.SPY150930C228</stp>
        <tr r="A503" s="1"/>
      </tp>
      <tp>
        <v>6.3</v>
        <stp/>
        <stp>ASK</stp>
        <stp>.SPY150918P200</stp>
        <tr r="L433" s="1"/>
      </tp>
      <tp t="s">
        <v>N/A</v>
        <stp/>
        <stp>ASK</stp>
        <stp>.SPY150930P228</stp>
        <tr r="L503" s="1"/>
      </tp>
      <tp>
        <v>12.63</v>
        <stp/>
        <stp>ASK</stp>
        <stp>.SPY150918C201</stp>
        <tr r="A434" s="1"/>
      </tp>
      <tp t="s">
        <v>N/A</v>
        <stp/>
        <stp>ASK</stp>
        <stp>.SPY150930C229</stp>
        <tr r="A504" s="1"/>
      </tp>
      <tp>
        <v>6.58</v>
        <stp/>
        <stp>ASK</stp>
        <stp>.SPY150918P201</stp>
        <tr r="L434" s="1"/>
      </tp>
      <tp t="s">
        <v>N/A</v>
        <stp/>
        <stp>ASK</stp>
        <stp>.SPY150930P229</stp>
        <tr r="L504" s="1"/>
      </tp>
      <tp>
        <v>9.19</v>
        <stp/>
        <stp>ASK</stp>
        <stp>.SPY150918C206</stp>
        <tr r="A439" s="1"/>
      </tp>
      <tp>
        <v>8.24</v>
        <stp/>
        <stp>ASK</stp>
        <stp>.SPY150918P206</stp>
        <tr r="L439" s="1"/>
      </tp>
      <tp>
        <v>8.52</v>
        <stp/>
        <stp>ASK</stp>
        <stp>.SPY150918C207</stp>
        <tr r="A440" s="1"/>
      </tp>
      <tp>
        <v>8.6199999999999992</v>
        <stp/>
        <stp>ASK</stp>
        <stp>.SPY150918P207</stp>
        <tr r="L440" s="1"/>
      </tp>
      <tp>
        <v>10.52</v>
        <stp/>
        <stp>ASK</stp>
        <stp>.SPY150918C204</stp>
        <tr r="A437" s="1"/>
      </tp>
      <tp>
        <v>7.53</v>
        <stp/>
        <stp>ASK</stp>
        <stp>.SPY150918P204</stp>
        <tr r="L437" s="1"/>
      </tp>
      <tp>
        <v>9.84</v>
        <stp/>
        <stp>ASK</stp>
        <stp>.SPY150918C205</stp>
        <tr r="A438" s="1"/>
      </tp>
      <tp>
        <v>7.87</v>
        <stp/>
        <stp>ASK</stp>
        <stp>.SPY150918P205</stp>
        <tr r="L438" s="1"/>
      </tp>
      <tp t="s">
        <v>N/A</v>
        <stp/>
        <stp>BID</stp>
        <stp>.SPY150930C218</stp>
        <tr r="C493" s="1"/>
      </tp>
      <tp t="s">
        <v>N/A</v>
        <stp/>
        <stp>BID</stp>
        <stp>.SPY150930P218</stp>
        <tr r="N493" s="1"/>
      </tp>
      <tp t="s">
        <v>N/A</v>
        <stp/>
        <stp>BID</stp>
        <stp>.SPY150930C219</stp>
        <tr r="C494" s="1"/>
      </tp>
      <tp t="s">
        <v>N/A</v>
        <stp/>
        <stp>BID</stp>
        <stp>.SPY150930P219</stp>
        <tr r="N494" s="1"/>
      </tp>
      <tp>
        <v>6.87</v>
        <stp/>
        <stp>BID</stp>
        <stp>.SPY150930C210</stp>
        <tr r="C485" s="1"/>
      </tp>
      <tp>
        <v>10.11</v>
        <stp/>
        <stp>BID</stp>
        <stp>.SPY150930P210</stp>
        <tr r="N485" s="1"/>
      </tp>
      <tp>
        <v>6.3</v>
        <stp/>
        <stp>BID</stp>
        <stp>.SPY150930C211</stp>
        <tr r="C486" s="1"/>
      </tp>
      <tp>
        <v>10.45</v>
        <stp/>
        <stp>BID</stp>
        <stp>.SPY150930P211</stp>
        <tr r="N486" s="1"/>
      </tp>
      <tp>
        <v>5.76</v>
        <stp/>
        <stp>BID</stp>
        <stp>.SPY150930C212</stp>
        <tr r="C487" s="1"/>
      </tp>
      <tp>
        <v>10.87</v>
        <stp/>
        <stp>BID</stp>
        <stp>.SPY150930P212</stp>
        <tr r="N487" s="1"/>
      </tp>
      <tp>
        <v>5.24</v>
        <stp/>
        <stp>BID</stp>
        <stp>.SPY150930C213</stp>
        <tr r="C488" s="1"/>
      </tp>
      <tp>
        <v>11.41</v>
        <stp/>
        <stp>BID</stp>
        <stp>.SPY150930P213</stp>
        <tr r="N488" s="1"/>
      </tp>
      <tp>
        <v>4.74</v>
        <stp/>
        <stp>BID</stp>
        <stp>.SPY150930C214</stp>
        <tr r="C489" s="1"/>
      </tp>
      <tp>
        <v>12.04</v>
        <stp/>
        <stp>BID</stp>
        <stp>.SPY150930P214</stp>
        <tr r="N489" s="1"/>
      </tp>
      <tp>
        <v>4.26</v>
        <stp/>
        <stp>BID</stp>
        <stp>.SPY150930C215</stp>
        <tr r="C490" s="1"/>
      </tp>
      <tp>
        <v>12.47</v>
        <stp/>
        <stp>BID</stp>
        <stp>.SPY150930P215</stp>
        <tr r="N490" s="1"/>
      </tp>
      <tp t="s">
        <v>N/A</v>
        <stp/>
        <stp>BID</stp>
        <stp>.SPY150930C216</stp>
        <tr r="C491" s="1"/>
      </tp>
      <tp t="s">
        <v>N/A</v>
        <stp/>
        <stp>BID</stp>
        <stp>.SPY150930P216</stp>
        <tr r="N491" s="1"/>
      </tp>
      <tp t="s">
        <v>N/A</v>
        <stp/>
        <stp>BID</stp>
        <stp>.SPY150930C217</stp>
        <tr r="C492" s="1"/>
      </tp>
      <tp t="s">
        <v>N/A</v>
        <stp/>
        <stp>BID</stp>
        <stp>.SPY150930P217</stp>
        <tr r="N492" s="1"/>
      </tp>
      <tp>
        <v>2.85</v>
        <stp/>
        <stp>ASK</stp>
        <stp>.SPY150918C218</stp>
        <tr r="A451" s="1"/>
      </tp>
      <tp>
        <v>14.31</v>
        <stp/>
        <stp>ASK</stp>
        <stp>.SPY150918P218</stp>
        <tr r="L451" s="1"/>
      </tp>
      <tp>
        <v>2.48</v>
        <stp/>
        <stp>ASK</stp>
        <stp>.SPY150918C219</stp>
        <tr r="A452" s="1"/>
      </tp>
      <tp>
        <v>14.97</v>
        <stp/>
        <stp>ASK</stp>
        <stp>.SPY150918P219</stp>
        <tr r="L452" s="1"/>
      </tp>
      <tp>
        <v>5.59</v>
        <stp/>
        <stp>ASK</stp>
        <stp>.SPY150918C212</stp>
        <tr r="A445" s="1"/>
      </tp>
      <tp>
        <v>10.91</v>
        <stp/>
        <stp>ASK</stp>
        <stp>.SPY150918P212</stp>
        <tr r="L445" s="1"/>
      </tp>
      <tp>
        <v>5.07</v>
        <stp/>
        <stp>ASK</stp>
        <stp>.SPY150918C213</stp>
        <tr r="A446" s="1"/>
      </tp>
      <tp>
        <v>11.41</v>
        <stp/>
        <stp>ASK</stp>
        <stp>.SPY150918P213</stp>
        <tr r="L446" s="1"/>
      </tp>
      <tp>
        <v>6.7</v>
        <stp/>
        <stp>ASK</stp>
        <stp>.SPY150918C210</stp>
        <tr r="A443" s="1"/>
      </tp>
      <tp>
        <v>9.8800000000000008</v>
        <stp/>
        <stp>ASK</stp>
        <stp>.SPY150918P210</stp>
        <tr r="L443" s="1"/>
      </tp>
      <tp>
        <v>6.13</v>
        <stp/>
        <stp>ASK</stp>
        <stp>.SPY150918C211</stp>
        <tr r="A444" s="1"/>
      </tp>
      <tp>
        <v>10.34</v>
        <stp/>
        <stp>ASK</stp>
        <stp>.SPY150918P211</stp>
        <tr r="L444" s="1"/>
      </tp>
      <tp>
        <v>3.66</v>
        <stp/>
        <stp>ASK</stp>
        <stp>.SPY150918C216</stp>
        <tr r="A449" s="1"/>
      </tp>
      <tp>
        <v>13.07</v>
        <stp/>
        <stp>ASK</stp>
        <stp>.SPY150918P216</stp>
        <tr r="L449" s="1"/>
      </tp>
      <tp>
        <v>3.24</v>
        <stp/>
        <stp>ASK</stp>
        <stp>.SPY150918C217</stp>
        <tr r="A450" s="1"/>
      </tp>
      <tp>
        <v>13.68</v>
        <stp/>
        <stp>ASK</stp>
        <stp>.SPY150918P217</stp>
        <tr r="L450" s="1"/>
      </tp>
      <tp>
        <v>4.58</v>
        <stp/>
        <stp>ASK</stp>
        <stp>.SPY150918C214</stp>
        <tr r="A447" s="1"/>
      </tp>
      <tp>
        <v>11.94</v>
        <stp/>
        <stp>ASK</stp>
        <stp>.SPY150918P214</stp>
        <tr r="L447" s="1"/>
      </tp>
      <tp>
        <v>4.0999999999999996</v>
        <stp/>
        <stp>ASK</stp>
        <stp>.SPY150918C215</stp>
        <tr r="A448" s="1"/>
      </tp>
      <tp>
        <v>12.5</v>
        <stp/>
        <stp>ASK</stp>
        <stp>.SPY150918P215</stp>
        <tr r="L448" s="1"/>
      </tp>
      <tp>
        <v>2.0699999999999998</v>
        <stp/>
        <stp>BID</stp>
        <stp>.SPY150918C220</stp>
        <tr r="C453" s="1"/>
      </tp>
      <tp>
        <v>8.06</v>
        <stp/>
        <stp>BID</stp>
        <stp>.SPY150930C208</stp>
        <tr r="C483" s="1"/>
      </tp>
      <tp>
        <v>15.39</v>
        <stp/>
        <stp>BID</stp>
        <stp>.SPY150918P220</stp>
        <tr r="N453" s="1"/>
      </tp>
      <tp>
        <v>9.27</v>
        <stp/>
        <stp>BID</stp>
        <stp>.SPY150930P208</stp>
        <tr r="N483" s="1"/>
      </tp>
      <tp t="s">
        <v>N/A</v>
        <stp/>
        <stp>BID</stp>
        <stp>.SPY150918C221</stp>
        <tr r="C454" s="1"/>
      </tp>
      <tp>
        <v>7.45</v>
        <stp/>
        <stp>BID</stp>
        <stp>.SPY150930C209</stp>
        <tr r="C484" s="1"/>
      </tp>
      <tp t="s">
        <v>N/A</v>
        <stp/>
        <stp>BID</stp>
        <stp>.SPY150918P221</stp>
        <tr r="N454" s="1"/>
      </tp>
      <tp>
        <v>9.69</v>
        <stp/>
        <stp>BID</stp>
        <stp>.SPY150930P209</stp>
        <tr r="N484" s="1"/>
      </tp>
      <tp t="s">
        <v>N/A</v>
        <stp/>
        <stp>BID</stp>
        <stp>.SPY150918C222</stp>
        <tr r="C455" s="1"/>
      </tp>
      <tp t="s">
        <v>N/A</v>
        <stp/>
        <stp>BID</stp>
        <stp>.SPY150918P222</stp>
        <tr r="N455" s="1"/>
      </tp>
      <tp t="s">
        <v>N/A</v>
        <stp/>
        <stp>BID</stp>
        <stp>.SPY150918C223</stp>
        <tr r="C456" s="1"/>
      </tp>
      <tp t="s">
        <v>N/A</v>
        <stp/>
        <stp>BID</stp>
        <stp>.SPY150918P223</stp>
        <tr r="N456" s="1"/>
      </tp>
      <tp t="s">
        <v>N/A</v>
        <stp/>
        <stp>BID</stp>
        <stp>.SPY150918C224</stp>
        <tr r="C457" s="1"/>
      </tp>
      <tp t="s">
        <v>N/A</v>
        <stp/>
        <stp>BID</stp>
        <stp>.SPY150918P224</stp>
        <tr r="N457" s="1"/>
      </tp>
      <tp>
        <v>0.84</v>
        <stp/>
        <stp>BID</stp>
        <stp>.SPY150918C225</stp>
        <tr r="C458" s="1"/>
      </tp>
      <tp>
        <v>19.09</v>
        <stp/>
        <stp>BID</stp>
        <stp>.SPY150918P225</stp>
        <tr r="N458" s="1"/>
      </tp>
      <tp t="s">
        <v>N/A</v>
        <stp/>
        <stp>BID</stp>
        <stp>.SPY150918C226</stp>
        <tr r="C459" s="1"/>
      </tp>
      <tp t="s">
        <v>N/A</v>
        <stp/>
        <stp>BID</stp>
        <stp>.SPY150918P226</stp>
        <tr r="N459" s="1"/>
      </tp>
      <tp t="s">
        <v>N/A</v>
        <stp/>
        <stp>BID</stp>
        <stp>.SPY150918C227</stp>
        <tr r="C460" s="1"/>
      </tp>
      <tp t="s">
        <v>N/A</v>
        <stp/>
        <stp>BID</stp>
        <stp>.SPY150918P227</stp>
        <tr r="N460" s="1"/>
      </tp>
      <tp t="s">
        <v>N/A</v>
        <stp/>
        <stp>BID</stp>
        <stp>.SPY150918C228</stp>
        <tr r="C461" s="1"/>
      </tp>
      <tp>
        <v>13.32</v>
        <stp/>
        <stp>BID</stp>
        <stp>.SPY150930C200</stp>
        <tr r="C475" s="1"/>
      </tp>
      <tp t="s">
        <v>N/A</v>
        <stp/>
        <stp>BID</stp>
        <stp>.SPY150918P228</stp>
        <tr r="N461" s="1"/>
      </tp>
      <tp>
        <v>6.55</v>
        <stp/>
        <stp>BID</stp>
        <stp>.SPY150930P200</stp>
        <tr r="N475" s="1"/>
      </tp>
      <tp t="s">
        <v>N/A</v>
        <stp/>
        <stp>BID</stp>
        <stp>.SPY150918C229</stp>
        <tr r="C462" s="1"/>
      </tp>
      <tp>
        <v>12.68</v>
        <stp/>
        <stp>BID</stp>
        <stp>.SPY150930C201</stp>
        <tr r="C476" s="1"/>
      </tp>
      <tp t="s">
        <v>N/A</v>
        <stp/>
        <stp>BID</stp>
        <stp>.SPY150918P229</stp>
        <tr r="N462" s="1"/>
      </tp>
      <tp>
        <v>6.84</v>
        <stp/>
        <stp>BID</stp>
        <stp>.SPY150930P201</stp>
        <tr r="N476" s="1"/>
      </tp>
      <tp>
        <v>11.97</v>
        <stp/>
        <stp>BID</stp>
        <stp>.SPY150930C202</stp>
        <tr r="C477" s="1"/>
      </tp>
      <tp>
        <v>7.14</v>
        <stp/>
        <stp>BID</stp>
        <stp>.SPY150930P202</stp>
        <tr r="N477" s="1"/>
      </tp>
      <tp>
        <v>11.3</v>
        <stp/>
        <stp>BID</stp>
        <stp>.SPY150930C203</stp>
        <tr r="C478" s="1"/>
      </tp>
      <tp>
        <v>7.46</v>
        <stp/>
        <stp>BID</stp>
        <stp>.SPY150930P203</stp>
        <tr r="N478" s="1"/>
      </tp>
      <tp>
        <v>10.6</v>
        <stp/>
        <stp>BID</stp>
        <stp>.SPY150930C204</stp>
        <tr r="C479" s="1"/>
      </tp>
      <tp>
        <v>7.79</v>
        <stp/>
        <stp>BID</stp>
        <stp>.SPY150930P204</stp>
        <tr r="N479" s="1"/>
      </tp>
      <tp>
        <v>9.9</v>
        <stp/>
        <stp>BID</stp>
        <stp>.SPY150930C205</stp>
        <tr r="C480" s="1"/>
      </tp>
      <tp>
        <v>8.14</v>
        <stp/>
        <stp>BID</stp>
        <stp>.SPY150930P205</stp>
        <tr r="N480" s="1"/>
      </tp>
      <tp>
        <v>9.32</v>
        <stp/>
        <stp>BID</stp>
        <stp>.SPY150930C206</stp>
        <tr r="C481" s="1"/>
      </tp>
      <tp>
        <v>8.5</v>
        <stp/>
        <stp>BID</stp>
        <stp>.SPY150930P206</stp>
        <tr r="N481" s="1"/>
      </tp>
      <tp>
        <v>8.67</v>
        <stp/>
        <stp>BID</stp>
        <stp>.SPY150930C207</stp>
        <tr r="C482" s="1"/>
      </tp>
      <tp>
        <v>8.8800000000000008</v>
        <stp/>
        <stp>BID</stp>
        <stp>.SPY150930P207</stp>
        <tr r="N482" s="1"/>
      </tp>
      <tp>
        <v>12.14</v>
        <stp/>
        <stp>ASK</stp>
        <stp>.SPY150930C202</stp>
        <tr r="A477" s="1"/>
      </tp>
      <tp>
        <v>7.24</v>
        <stp/>
        <stp>ASK</stp>
        <stp>.SPY150930P202</stp>
        <tr r="L477" s="1"/>
      </tp>
      <tp>
        <v>11.42</v>
        <stp/>
        <stp>ASK</stp>
        <stp>.SPY150930C203</stp>
        <tr r="A478" s="1"/>
      </tp>
      <tp>
        <v>7.56</v>
        <stp/>
        <stp>ASK</stp>
        <stp>.SPY150930P203</stp>
        <tr r="L478" s="1"/>
      </tp>
      <tp t="s">
        <v>N/A</v>
        <stp/>
        <stp>ASK</stp>
        <stp>.SPY150918C228</stp>
        <tr r="A461" s="1"/>
      </tp>
      <tp>
        <v>13.65</v>
        <stp/>
        <stp>ASK</stp>
        <stp>.SPY150930C200</stp>
        <tr r="A475" s="1"/>
      </tp>
      <tp t="s">
        <v>N/A</v>
        <stp/>
        <stp>ASK</stp>
        <stp>.SPY150918P228</stp>
        <tr r="L461" s="1"/>
      </tp>
      <tp>
        <v>6.64</v>
        <stp/>
        <stp>ASK</stp>
        <stp>.SPY150930P200</stp>
        <tr r="L475" s="1"/>
      </tp>
      <tp t="s">
        <v>N/A</v>
        <stp/>
        <stp>ASK</stp>
        <stp>.SPY150918C229</stp>
        <tr r="A462" s="1"/>
      </tp>
      <tp>
        <v>12.83</v>
        <stp/>
        <stp>ASK</stp>
        <stp>.SPY150930C201</stp>
        <tr r="A476" s="1"/>
      </tp>
      <tp t="s">
        <v>N/A</v>
        <stp/>
        <stp>ASK</stp>
        <stp>.SPY150918P229</stp>
        <tr r="L462" s="1"/>
      </tp>
      <tp>
        <v>6.93</v>
        <stp/>
        <stp>ASK</stp>
        <stp>.SPY150930P201</stp>
        <tr r="L476" s="1"/>
      </tp>
      <tp>
        <v>9.41</v>
        <stp/>
        <stp>ASK</stp>
        <stp>.SPY150930C206</stp>
        <tr r="A481" s="1"/>
      </tp>
      <tp>
        <v>8.6</v>
        <stp/>
        <stp>ASK</stp>
        <stp>.SPY150930P206</stp>
        <tr r="L481" s="1"/>
      </tp>
      <tp>
        <v>8.77</v>
        <stp/>
        <stp>ASK</stp>
        <stp>.SPY150930C207</stp>
        <tr r="A482" s="1"/>
      </tp>
      <tp>
        <v>8.9700000000000006</v>
        <stp/>
        <stp>ASK</stp>
        <stp>.SPY150930P207</stp>
        <tr r="L482" s="1"/>
      </tp>
      <tp>
        <v>10.76</v>
        <stp/>
        <stp>ASK</stp>
        <stp>.SPY150930C204</stp>
        <tr r="A479" s="1"/>
      </tp>
      <tp>
        <v>7.89</v>
        <stp/>
        <stp>ASK</stp>
        <stp>.SPY150930P204</stp>
        <tr r="L479" s="1"/>
      </tp>
      <tp>
        <v>10.07</v>
        <stp/>
        <stp>ASK</stp>
        <stp>.SPY150930C205</stp>
        <tr r="A480" s="1"/>
      </tp>
      <tp>
        <v>8.23</v>
        <stp/>
        <stp>ASK</stp>
        <stp>.SPY150930P205</stp>
        <tr r="L480" s="1"/>
      </tp>
      <tp t="s">
        <v>N/A</v>
        <stp/>
        <stp>ASK</stp>
        <stp>.SPY150918C222</stp>
        <tr r="A455" s="1"/>
      </tp>
      <tp t="s">
        <v>N/A</v>
        <stp/>
        <stp>ASK</stp>
        <stp>.SPY150918P222</stp>
        <tr r="L455" s="1"/>
      </tp>
      <tp t="s">
        <v>N/A</v>
        <stp/>
        <stp>ASK</stp>
        <stp>.SPY150918C223</stp>
        <tr r="A456" s="1"/>
      </tp>
      <tp t="s">
        <v>N/A</v>
        <stp/>
        <stp>ASK</stp>
        <stp>.SPY150918P223</stp>
        <tr r="L456" s="1"/>
      </tp>
      <tp>
        <v>2.15</v>
        <stp/>
        <stp>ASK</stp>
        <stp>.SPY150918C220</stp>
        <tr r="A453" s="1"/>
      </tp>
      <tp>
        <v>8.14</v>
        <stp/>
        <stp>ASK</stp>
        <stp>.SPY150930C208</stp>
        <tr r="A483" s="1"/>
      </tp>
      <tp>
        <v>15.65</v>
        <stp/>
        <stp>ASK</stp>
        <stp>.SPY150918P220</stp>
        <tr r="L453" s="1"/>
      </tp>
      <tp>
        <v>9.3800000000000008</v>
        <stp/>
        <stp>ASK</stp>
        <stp>.SPY150930P208</stp>
        <tr r="L483" s="1"/>
      </tp>
      <tp t="s">
        <v>N/A</v>
        <stp/>
        <stp>ASK</stp>
        <stp>.SPY150918C221</stp>
        <tr r="A454" s="1"/>
      </tp>
      <tp>
        <v>7.54</v>
        <stp/>
        <stp>ASK</stp>
        <stp>.SPY150930C209</stp>
        <tr r="A484" s="1"/>
      </tp>
      <tp t="s">
        <v>N/A</v>
        <stp/>
        <stp>ASK</stp>
        <stp>.SPY150918P221</stp>
        <tr r="L454" s="1"/>
      </tp>
      <tp>
        <v>9.7799999999999994</v>
        <stp/>
        <stp>ASK</stp>
        <stp>.SPY150930P209</stp>
        <tr r="L484" s="1"/>
      </tp>
      <tp t="s">
        <v>N/A</v>
        <stp/>
        <stp>ASK</stp>
        <stp>.SPY150918C226</stp>
        <tr r="A459" s="1"/>
      </tp>
      <tp t="s">
        <v>N/A</v>
        <stp/>
        <stp>ASK</stp>
        <stp>.SPY150918P226</stp>
        <tr r="L459" s="1"/>
      </tp>
      <tp t="s">
        <v>N/A</v>
        <stp/>
        <stp>ASK</stp>
        <stp>.SPY150918C227</stp>
        <tr r="A460" s="1"/>
      </tp>
      <tp t="s">
        <v>N/A</v>
        <stp/>
        <stp>ASK</stp>
        <stp>.SPY150918P227</stp>
        <tr r="L460" s="1"/>
      </tp>
      <tp t="s">
        <v>N/A</v>
        <stp/>
        <stp>ASK</stp>
        <stp>.SPY150918C224</stp>
        <tr r="A457" s="1"/>
      </tp>
      <tp t="s">
        <v>N/A</v>
        <stp/>
        <stp>ASK</stp>
        <stp>.SPY150918P224</stp>
        <tr r="L457" s="1"/>
      </tp>
      <tp>
        <v>0.93</v>
        <stp/>
        <stp>ASK</stp>
        <stp>.SPY150918C225</stp>
        <tr r="A458" s="1"/>
      </tp>
      <tp>
        <v>19.510000000000002</v>
        <stp/>
        <stp>ASK</stp>
        <stp>.SPY150918P225</stp>
        <tr r="L458" s="1"/>
      </tp>
      <tp>
        <v>6.6</v>
        <stp/>
        <stp>BID</stp>
        <stp>.SPY150918C210</stp>
        <tr r="C443" s="1"/>
      </tp>
      <tp>
        <v>9.76</v>
        <stp/>
        <stp>BID</stp>
        <stp>.SPY150918P210</stp>
        <tr r="N443" s="1"/>
      </tp>
      <tp>
        <v>6.04</v>
        <stp/>
        <stp>BID</stp>
        <stp>.SPY150918C211</stp>
        <tr r="C444" s="1"/>
      </tp>
      <tp>
        <v>10.210000000000001</v>
        <stp/>
        <stp>BID</stp>
        <stp>.SPY150918P211</stp>
        <tr r="N444" s="1"/>
      </tp>
      <tp>
        <v>5.5</v>
        <stp/>
        <stp>BID</stp>
        <stp>.SPY150918C212</stp>
        <tr r="C445" s="1"/>
      </tp>
      <tp>
        <v>10.67</v>
        <stp/>
        <stp>BID</stp>
        <stp>.SPY150918P212</stp>
        <tr r="N445" s="1"/>
      </tp>
      <tp>
        <v>4.97</v>
        <stp/>
        <stp>BID</stp>
        <stp>.SPY150918C213</stp>
        <tr r="C446" s="1"/>
      </tp>
      <tp>
        <v>11.15</v>
        <stp/>
        <stp>BID</stp>
        <stp>.SPY150918P213</stp>
        <tr r="N446" s="1"/>
      </tp>
      <tp>
        <v>4.49</v>
        <stp/>
        <stp>BID</stp>
        <stp>.SPY150918C214</stp>
        <tr r="C447" s="1"/>
      </tp>
      <tp>
        <v>11.64</v>
        <stp/>
        <stp>BID</stp>
        <stp>.SPY150918P214</stp>
        <tr r="N447" s="1"/>
      </tp>
      <tp>
        <v>4.01</v>
        <stp/>
        <stp>BID</stp>
        <stp>.SPY150918C215</stp>
        <tr r="C448" s="1"/>
      </tp>
      <tp>
        <v>12.15</v>
        <stp/>
        <stp>BID</stp>
        <stp>.SPY150918P215</stp>
        <tr r="N448" s="1"/>
      </tp>
      <tp>
        <v>3.58</v>
        <stp/>
        <stp>BID</stp>
        <stp>.SPY150918C216</stp>
        <tr r="C449" s="1"/>
      </tp>
      <tp>
        <v>12.74</v>
        <stp/>
        <stp>BID</stp>
        <stp>.SPY150918P216</stp>
        <tr r="N449" s="1"/>
      </tp>
      <tp>
        <v>3.16</v>
        <stp/>
        <stp>BID</stp>
        <stp>.SPY150918C217</stp>
        <tr r="C450" s="1"/>
      </tp>
      <tp>
        <v>13.44</v>
        <stp/>
        <stp>BID</stp>
        <stp>.SPY150918P217</stp>
        <tr r="N450" s="1"/>
      </tp>
      <tp>
        <v>2.77</v>
        <stp/>
        <stp>BID</stp>
        <stp>.SPY150918C218</stp>
        <tr r="C451" s="1"/>
      </tp>
      <tp>
        <v>14.06</v>
        <stp/>
        <stp>BID</stp>
        <stp>.SPY150918P218</stp>
        <tr r="N451" s="1"/>
      </tp>
      <tp>
        <v>2.41</v>
        <stp/>
        <stp>BID</stp>
        <stp>.SPY150918C219</stp>
        <tr r="C452" s="1"/>
      </tp>
      <tp>
        <v>14.7</v>
        <stp/>
        <stp>BID</stp>
        <stp>.SPY150918P219</stp>
        <tr r="N452" s="1"/>
      </tp>
      <tp>
        <v>5.84</v>
        <stp/>
        <stp>ASK</stp>
        <stp>.SPY150930C212</stp>
        <tr r="A487" s="1"/>
      </tp>
      <tp>
        <v>11.26</v>
        <stp/>
        <stp>ASK</stp>
        <stp>.SPY150930P212</stp>
        <tr r="L487" s="1"/>
      </tp>
      <tp>
        <v>5.33</v>
        <stp/>
        <stp>ASK</stp>
        <stp>.SPY150930C213</stp>
        <tr r="A488" s="1"/>
      </tp>
      <tp>
        <v>11.76</v>
        <stp/>
        <stp>ASK</stp>
        <stp>.SPY150930P213</stp>
        <tr r="L488" s="1"/>
      </tp>
      <tp>
        <v>6.95</v>
        <stp/>
        <stp>ASK</stp>
        <stp>.SPY150930C210</stp>
        <tr r="A485" s="1"/>
      </tp>
      <tp>
        <v>10.220000000000001</v>
        <stp/>
        <stp>ASK</stp>
        <stp>.SPY150930P210</stp>
        <tr r="L485" s="1"/>
      </tp>
      <tp>
        <v>6.38</v>
        <stp/>
        <stp>ASK</stp>
        <stp>.SPY150930C211</stp>
        <tr r="A486" s="1"/>
      </tp>
      <tp>
        <v>10.79</v>
        <stp/>
        <stp>ASK</stp>
        <stp>.SPY150930P211</stp>
        <tr r="L486" s="1"/>
      </tp>
      <tp t="s">
        <v>N/A</v>
        <stp/>
        <stp>ASK</stp>
        <stp>.SPY150930C216</stp>
        <tr r="A491" s="1"/>
      </tp>
      <tp t="s">
        <v>N/A</v>
        <stp/>
        <stp>ASK</stp>
        <stp>.SPY150930P216</stp>
        <tr r="L491" s="1"/>
      </tp>
      <tp t="s">
        <v>N/A</v>
        <stp/>
        <stp>ASK</stp>
        <stp>.SPY150930C217</stp>
        <tr r="A492" s="1"/>
      </tp>
      <tp t="s">
        <v>N/A</v>
        <stp/>
        <stp>ASK</stp>
        <stp>.SPY150930P217</stp>
        <tr r="L492" s="1"/>
      </tp>
      <tp>
        <v>4.83</v>
        <stp/>
        <stp>ASK</stp>
        <stp>.SPY150930C214</stp>
        <tr r="A489" s="1"/>
      </tp>
      <tp>
        <v>12.29</v>
        <stp/>
        <stp>ASK</stp>
        <stp>.SPY150930P214</stp>
        <tr r="L489" s="1"/>
      </tp>
      <tp>
        <v>4.3499999999999996</v>
        <stp/>
        <stp>ASK</stp>
        <stp>.SPY150930C215</stp>
        <tr r="A490" s="1"/>
      </tp>
      <tp>
        <v>12.83</v>
        <stp/>
        <stp>ASK</stp>
        <stp>.SPY150930P215</stp>
        <tr r="L490" s="1"/>
      </tp>
      <tp t="s">
        <v>N/A</v>
        <stp/>
        <stp>ASK</stp>
        <stp>.SPY150930C218</stp>
        <tr r="A493" s="1"/>
      </tp>
      <tp t="s">
        <v>N/A</v>
        <stp/>
        <stp>ASK</stp>
        <stp>.SPY150930P218</stp>
        <tr r="L493" s="1"/>
      </tp>
      <tp t="s">
        <v>N/A</v>
        <stp/>
        <stp>ASK</stp>
        <stp>.SPY150930C219</stp>
        <tr r="A494" s="1"/>
      </tp>
      <tp t="s">
        <v>N/A</v>
        <stp/>
        <stp>ASK</stp>
        <stp>.SPY150930P219</stp>
        <tr r="L494" s="1"/>
      </tp>
      <tp>
        <v>13.13</v>
        <stp/>
        <stp>BID</stp>
        <stp>.SPY150918C200</stp>
        <tr r="C433" s="1"/>
      </tp>
      <tp t="s">
        <v>N/A</v>
        <stp/>
        <stp>BID</stp>
        <stp>.SPY150930C228</stp>
        <tr r="C503" s="1"/>
      </tp>
      <tp>
        <v>6.2</v>
        <stp/>
        <stp>BID</stp>
        <stp>.SPY150918P200</stp>
        <tr r="N433" s="1"/>
      </tp>
      <tp t="s">
        <v>N/A</v>
        <stp/>
        <stp>BID</stp>
        <stp>.SPY150930P228</stp>
        <tr r="N503" s="1"/>
      </tp>
      <tp>
        <v>12.52</v>
        <stp/>
        <stp>BID</stp>
        <stp>.SPY150918C201</stp>
        <tr r="C434" s="1"/>
      </tp>
      <tp t="s">
        <v>N/A</v>
        <stp/>
        <stp>BID</stp>
        <stp>.SPY150930C229</stp>
        <tr r="C504" s="1"/>
      </tp>
      <tp>
        <v>6.5</v>
        <stp/>
        <stp>BID</stp>
        <stp>.SPY150918P201</stp>
        <tr r="N434" s="1"/>
      </tp>
      <tp t="s">
        <v>N/A</v>
        <stp/>
        <stp>BID</stp>
        <stp>.SPY150930P229</stp>
        <tr r="N504" s="1"/>
      </tp>
      <tp>
        <v>11.8</v>
        <stp/>
        <stp>BID</stp>
        <stp>.SPY150918C202</stp>
        <tr r="C435" s="1"/>
      </tp>
      <tp>
        <v>6.79</v>
        <stp/>
        <stp>BID</stp>
        <stp>.SPY150918P202</stp>
        <tr r="N435" s="1"/>
      </tp>
      <tp>
        <v>11.09</v>
        <stp/>
        <stp>BID</stp>
        <stp>.SPY150918C203</stp>
        <tr r="C436" s="1"/>
      </tp>
      <tp>
        <v>7.1</v>
        <stp/>
        <stp>BID</stp>
        <stp>.SPY150918P203</stp>
        <tr r="N436" s="1"/>
      </tp>
      <tp>
        <v>10.4</v>
        <stp/>
        <stp>BID</stp>
        <stp>.SPY150918C204</stp>
        <tr r="C437" s="1"/>
      </tp>
      <tp>
        <v>7.43</v>
        <stp/>
        <stp>BID</stp>
        <stp>.SPY150918P204</stp>
        <tr r="N437" s="1"/>
      </tp>
      <tp>
        <v>9.7200000000000006</v>
        <stp/>
        <stp>BID</stp>
        <stp>.SPY150918C205</stp>
        <tr r="C438" s="1"/>
      </tp>
      <tp>
        <v>7.77</v>
        <stp/>
        <stp>BID</stp>
        <stp>.SPY150918P205</stp>
        <tr r="N438" s="1"/>
      </tp>
      <tp>
        <v>9.07</v>
        <stp/>
        <stp>BID</stp>
        <stp>.SPY150918C206</stp>
        <tr r="C439" s="1"/>
      </tp>
      <tp>
        <v>8.14</v>
        <stp/>
        <stp>BID</stp>
        <stp>.SPY150918P206</stp>
        <tr r="N439" s="1"/>
      </tp>
      <tp>
        <v>8.43</v>
        <stp/>
        <stp>BID</stp>
        <stp>.SPY150918C207</stp>
        <tr r="C440" s="1"/>
      </tp>
      <tp>
        <v>8.51</v>
        <stp/>
        <stp>BID</stp>
        <stp>.SPY150918P207</stp>
        <tr r="N440" s="1"/>
      </tp>
      <tp>
        <v>7.8</v>
        <stp/>
        <stp>BID</stp>
        <stp>.SPY150918C208</stp>
        <tr r="C441" s="1"/>
      </tp>
      <tp>
        <v>2.29</v>
        <stp/>
        <stp>BID</stp>
        <stp>.SPY150930C220</stp>
        <tr r="C495" s="1"/>
      </tp>
      <tp>
        <v>8.91</v>
        <stp/>
        <stp>BID</stp>
        <stp>.SPY150918P208</stp>
        <tr r="N441" s="1"/>
      </tp>
      <tp>
        <v>15.64</v>
        <stp/>
        <stp>BID</stp>
        <stp>.SPY150930P220</stp>
        <tr r="N495" s="1"/>
      </tp>
      <tp>
        <v>7.19</v>
        <stp/>
        <stp>BID</stp>
        <stp>.SPY150918C209</stp>
        <tr r="C442" s="1"/>
      </tp>
      <tp t="s">
        <v>N/A</v>
        <stp/>
        <stp>BID</stp>
        <stp>.SPY150930C221</stp>
        <tr r="C496" s="1"/>
      </tp>
      <tp>
        <v>9.34</v>
        <stp/>
        <stp>BID</stp>
        <stp>.SPY150918P209</stp>
        <tr r="N442" s="1"/>
      </tp>
      <tp t="s">
        <v>N/A</v>
        <stp/>
        <stp>BID</stp>
        <stp>.SPY150930P221</stp>
        <tr r="N496" s="1"/>
      </tp>
      <tp t="s">
        <v>N/A</v>
        <stp/>
        <stp>BID</stp>
        <stp>.SPY150930C222</stp>
        <tr r="C497" s="1"/>
      </tp>
      <tp t="s">
        <v>N/A</v>
        <stp/>
        <stp>BID</stp>
        <stp>.SPY150930P222</stp>
        <tr r="N497" s="1"/>
      </tp>
      <tp t="s">
        <v>N/A</v>
        <stp/>
        <stp>BID</stp>
        <stp>.SPY150930C223</stp>
        <tr r="C498" s="1"/>
      </tp>
      <tp t="s">
        <v>N/A</v>
        <stp/>
        <stp>BID</stp>
        <stp>.SPY150930P223</stp>
        <tr r="N498" s="1"/>
      </tp>
      <tp t="s">
        <v>N/A</v>
        <stp/>
        <stp>BID</stp>
        <stp>.SPY150930C224</stp>
        <tr r="C499" s="1"/>
      </tp>
      <tp t="s">
        <v>N/A</v>
        <stp/>
        <stp>BID</stp>
        <stp>.SPY150930P224</stp>
        <tr r="N499" s="1"/>
      </tp>
      <tp>
        <v>0.99</v>
        <stp/>
        <stp>BID</stp>
        <stp>.SPY150930C225</stp>
        <tr r="C500" s="1"/>
      </tp>
      <tp>
        <v>19.309999999999999</v>
        <stp/>
        <stp>BID</stp>
        <stp>.SPY150930P225</stp>
        <tr r="N500" s="1"/>
      </tp>
      <tp t="s">
        <v>N/A</v>
        <stp/>
        <stp>BID</stp>
        <stp>.SPY150930C226</stp>
        <tr r="C501" s="1"/>
      </tp>
      <tp t="s">
        <v>N/A</v>
        <stp/>
        <stp>BID</stp>
        <stp>.SPY150930P226</stp>
        <tr r="N501" s="1"/>
      </tp>
      <tp t="s">
        <v>N/A</v>
        <stp/>
        <stp>BID</stp>
        <stp>.SPY150930C227</stp>
        <tr r="C502" s="1"/>
      </tp>
      <tp t="s">
        <v>N/A</v>
        <stp/>
        <stp>BID</stp>
        <stp>.SPY150930P227</stp>
        <tr r="N502" s="1"/>
      </tp>
      <tp t="s">
        <v>N/A</v>
        <stp/>
        <stp>RHO</stp>
        <stp>.SPY150930C219</stp>
        <tr r="K494" s="1"/>
      </tp>
      <tp t="s">
        <v>N/A</v>
        <stp/>
        <stp>RHO</stp>
        <stp>.SPY150930P219</stp>
        <tr r="V494" s="1"/>
      </tp>
      <tp t="s">
        <v>N/A</v>
        <stp/>
        <stp>RHO</stp>
        <stp>.SPY150930C218</stp>
        <tr r="K493" s="1"/>
      </tp>
      <tp t="s">
        <v>N/A</v>
        <stp/>
        <stp>RHO</stp>
        <stp>.SPY150930P218</stp>
        <tr r="V493" s="1"/>
      </tp>
      <tp>
        <v>0.37680000000000002</v>
        <stp/>
        <stp>RHO</stp>
        <stp>.SPY150930C211</stp>
        <tr r="K486" s="1"/>
      </tp>
      <tp>
        <v>-0.60823000000000005</v>
        <stp/>
        <stp>RHO</stp>
        <stp>.SPY150930P211</stp>
        <tr r="V486" s="1"/>
      </tp>
      <tp>
        <v>0.39082</v>
        <stp/>
        <stp>RHO</stp>
        <stp>.SPY150930C210</stp>
        <tr r="K485" s="1"/>
      </tp>
      <tp>
        <v>-0.58606000000000003</v>
        <stp/>
        <stp>RHO</stp>
        <stp>.SPY150930P210</stp>
        <tr r="V485" s="1"/>
      </tp>
      <tp>
        <v>0.34644000000000003</v>
        <stp/>
        <stp>RHO</stp>
        <stp>.SPY150930C213</stp>
        <tr r="K488" s="1"/>
      </tp>
      <tp>
        <v>-0.65415999999999996</v>
        <stp/>
        <stp>RHO</stp>
        <stp>.SPY150930P213</stp>
        <tr r="V488" s="1"/>
      </tp>
      <tp>
        <v>0.36196</v>
        <stp/>
        <stp>RHO</stp>
        <stp>.SPY150930C212</stp>
        <tr r="K487" s="1"/>
      </tp>
      <tp>
        <v>-0.63122</v>
        <stp/>
        <stp>RHO</stp>
        <stp>.SPY150930P212</stp>
        <tr r="V487" s="1"/>
      </tp>
      <tp>
        <v>0.31283</v>
        <stp/>
        <stp>RHO</stp>
        <stp>.SPY150930C215</stp>
        <tr r="K490" s="1"/>
      </tp>
      <tp>
        <v>-0.70167999999999997</v>
        <stp/>
        <stp>RHO</stp>
        <stp>.SPY150930P215</stp>
        <tr r="V490" s="1"/>
      </tp>
      <tp>
        <v>0.33001999999999998</v>
        <stp/>
        <stp>RHO</stp>
        <stp>.SPY150930C214</stp>
        <tr r="K489" s="1"/>
      </tp>
      <tp>
        <v>-0.67679</v>
        <stp/>
        <stp>RHO</stp>
        <stp>.SPY150930P214</stp>
        <tr r="V489" s="1"/>
      </tp>
      <tp t="s">
        <v>N/A</v>
        <stp/>
        <stp>RHO</stp>
        <stp>.SPY150930C217</stp>
        <tr r="K492" s="1"/>
      </tp>
      <tp t="s">
        <v>N/A</v>
        <stp/>
        <stp>RHO</stp>
        <stp>.SPY150930P217</stp>
        <tr r="V492" s="1"/>
      </tp>
      <tp t="s">
        <v>N/A</v>
        <stp/>
        <stp>RHO</stp>
        <stp>.SPY150930C216</stp>
        <tr r="K491" s="1"/>
      </tp>
      <tp t="s">
        <v>N/A</v>
        <stp/>
        <stp>RHO</stp>
        <stp>.SPY150930P216</stp>
        <tr r="V491" s="1"/>
      </tp>
      <tp t="s">
        <v>N/A</v>
        <stp/>
        <stp>RHO</stp>
        <stp>.SPY150918C221</stp>
        <tr r="K454" s="1"/>
      </tp>
      <tp>
        <v>0.40392</v>
        <stp/>
        <stp>RHO</stp>
        <stp>.SPY150930C209</stp>
        <tr r="K484" s="1"/>
      </tp>
      <tp t="s">
        <v>N/A</v>
        <stp/>
        <stp>RHO</stp>
        <stp>.SPY150918P221</stp>
        <tr r="V454" s="1"/>
      </tp>
      <tp>
        <v>-0.56440999999999997</v>
        <stp/>
        <stp>RHO</stp>
        <stp>.SPY150930P209</stp>
        <tr r="V484" s="1"/>
      </tp>
      <tp>
        <v>0.19827</v>
        <stp/>
        <stp>RHO</stp>
        <stp>.SPY150918C220</stp>
        <tr r="K453" s="1"/>
      </tp>
      <tp>
        <v>0.41614000000000001</v>
        <stp/>
        <stp>RHO</stp>
        <stp>.SPY150930C208</stp>
        <tr r="K483" s="1"/>
      </tp>
      <tp>
        <v>-0.77059</v>
        <stp/>
        <stp>RHO</stp>
        <stp>.SPY150918P220</stp>
        <tr r="V453" s="1"/>
      </tp>
      <tp>
        <v>-0.54335</v>
        <stp/>
        <stp>RHO</stp>
        <stp>.SPY150930P208</stp>
        <tr r="V483" s="1"/>
      </tp>
      <tp t="s">
        <v>N/A</v>
        <stp/>
        <stp>RHO</stp>
        <stp>.SPY150918C223</stp>
        <tr r="K456" s="1"/>
      </tp>
      <tp t="s">
        <v>N/A</v>
        <stp/>
        <stp>RHO</stp>
        <stp>.SPY150918P223</stp>
        <tr r="V456" s="1"/>
      </tp>
      <tp t="s">
        <v>N/A</v>
        <stp/>
        <stp>RHO</stp>
        <stp>.SPY150918C222</stp>
        <tr r="K455" s="1"/>
      </tp>
      <tp t="s">
        <v>N/A</v>
        <stp/>
        <stp>RHO</stp>
        <stp>.SPY150918P222</stp>
        <tr r="V455" s="1"/>
      </tp>
      <tp>
        <v>0.11071</v>
        <stp/>
        <stp>RHO</stp>
        <stp>.SPY150918C225</stp>
        <tr r="K458" s="1"/>
      </tp>
      <tp>
        <v>-0.87687999999999999</v>
        <stp/>
        <stp>RHO</stp>
        <stp>.SPY150918P225</stp>
        <tr r="V458" s="1"/>
      </tp>
      <tp t="s">
        <v>N/A</v>
        <stp/>
        <stp>RHO</stp>
        <stp>.SPY150918C224</stp>
        <tr r="K457" s="1"/>
      </tp>
      <tp t="s">
        <v>N/A</v>
        <stp/>
        <stp>RHO</stp>
        <stp>.SPY150918P224</stp>
        <tr r="V457" s="1"/>
      </tp>
      <tp t="s">
        <v>N/A</v>
        <stp/>
        <stp>RHO</stp>
        <stp>.SPY150918C227</stp>
        <tr r="K460" s="1"/>
      </tp>
      <tp t="s">
        <v>N/A</v>
        <stp/>
        <stp>RHO</stp>
        <stp>.SPY150918P227</stp>
        <tr r="V460" s="1"/>
      </tp>
      <tp t="s">
        <v>N/A</v>
        <stp/>
        <stp>RHO</stp>
        <stp>.SPY150918C226</stp>
        <tr r="K459" s="1"/>
      </tp>
      <tp t="s">
        <v>N/A</v>
        <stp/>
        <stp>RHO</stp>
        <stp>.SPY150918P226</stp>
        <tr r="V459" s="1"/>
      </tp>
      <tp t="s">
        <v>N/A</v>
        <stp/>
        <stp>RHO</stp>
        <stp>.SPY150918C229</stp>
        <tr r="K462" s="1"/>
      </tp>
      <tp>
        <v>0.4768</v>
        <stp/>
        <stp>RHO</stp>
        <stp>.SPY150930C201</stp>
        <tr r="K476" s="1"/>
      </tp>
      <tp t="s">
        <v>N/A</v>
        <stp/>
        <stp>RHO</stp>
        <stp>.SPY150918P229</stp>
        <tr r="V462" s="1"/>
      </tp>
      <tp>
        <v>-0.41254000000000002</v>
        <stp/>
        <stp>RHO</stp>
        <stp>.SPY150930P201</stp>
        <tr r="V476" s="1"/>
      </tp>
      <tp t="s">
        <v>N/A</v>
        <stp/>
        <stp>RHO</stp>
        <stp>.SPY150918C228</stp>
        <tr r="K461" s="1"/>
      </tp>
      <tp>
        <v>0.48193999999999998</v>
        <stp/>
        <stp>RHO</stp>
        <stp>.SPY150930C200</stp>
        <tr r="K475" s="1"/>
      </tp>
      <tp t="s">
        <v>N/A</v>
        <stp/>
        <stp>RHO</stp>
        <stp>.SPY150918P228</stp>
        <tr r="V461" s="1"/>
      </tp>
      <tp>
        <v>-0.39624999999999999</v>
        <stp/>
        <stp>RHO</stp>
        <stp>.SPY150930P200</stp>
        <tr r="V475" s="1"/>
      </tp>
      <tp>
        <v>0.46388000000000001</v>
        <stp/>
        <stp>RHO</stp>
        <stp>.SPY150930C203</stp>
        <tr r="K478" s="1"/>
      </tp>
      <tp>
        <v>-0.44690000000000002</v>
        <stp/>
        <stp>RHO</stp>
        <stp>.SPY150930P203</stp>
        <tr r="V478" s="1"/>
      </tp>
      <tp>
        <v>0.47076000000000001</v>
        <stp/>
        <stp>RHO</stp>
        <stp>.SPY150930C202</stp>
        <tr r="K477" s="1"/>
      </tp>
      <tp>
        <v>-0.4294</v>
        <stp/>
        <stp>RHO</stp>
        <stp>.SPY150930P202</stp>
        <tr r="V477" s="1"/>
      </tp>
      <tp>
        <v>0.44751999999999997</v>
        <stp/>
        <stp>RHO</stp>
        <stp>.SPY150930C205</stp>
        <tr r="K480" s="1"/>
      </tp>
      <tp>
        <v>-0.48363</v>
        <stp/>
        <stp>RHO</stp>
        <stp>.SPY150930P205</stp>
        <tr r="V480" s="1"/>
      </tp>
      <tp>
        <v>0.45612999999999998</v>
        <stp/>
        <stp>RHO</stp>
        <stp>.SPY150930C204</stp>
        <tr r="K479" s="1"/>
      </tp>
      <tp>
        <v>-0.46494999999999997</v>
        <stp/>
        <stp>RHO</stp>
        <stp>.SPY150930P204</stp>
        <tr r="V479" s="1"/>
      </tp>
      <tp>
        <v>0.42751</v>
        <stp/>
        <stp>RHO</stp>
        <stp>.SPY150930C207</stp>
        <tr r="K482" s="1"/>
      </tp>
      <tp>
        <v>-0.52283000000000002</v>
        <stp/>
        <stp>RHO</stp>
        <stp>.SPY150930P207</stp>
        <tr r="V482" s="1"/>
      </tp>
      <tp>
        <v>0.43797000000000003</v>
        <stp/>
        <stp>RHO</stp>
        <stp>.SPY150930C206</stp>
        <tr r="K481" s="1"/>
      </tp>
      <tp>
        <v>-0.50292999999999999</v>
        <stp/>
        <stp>RHO</stp>
        <stp>.SPY150930P206</stp>
        <tr r="V481" s="1"/>
      </tp>
      <tp>
        <v>0.35197000000000001</v>
        <stp/>
        <stp>RHO</stp>
        <stp>.SPY150918C211</stp>
        <tr r="K444" s="1"/>
      </tp>
      <tp>
        <v>-0.56699999999999995</v>
        <stp/>
        <stp>RHO</stp>
        <stp>.SPY150918P211</stp>
        <tr r="V444" s="1"/>
      </tp>
      <tp>
        <v>0.36570000000000003</v>
        <stp/>
        <stp>RHO</stp>
        <stp>.SPY150918C210</stp>
        <tr r="K443" s="1"/>
      </tp>
      <tp>
        <v>-0.54566000000000003</v>
        <stp/>
        <stp>RHO</stp>
        <stp>.SPY150918P210</stp>
        <tr r="V443" s="1"/>
      </tp>
      <tp>
        <v>0.32197999999999999</v>
        <stp/>
        <stp>RHO</stp>
        <stp>.SPY150918C213</stp>
        <tr r="K446" s="1"/>
      </tp>
      <tp>
        <v>-0.61075999999999997</v>
        <stp/>
        <stp>RHO</stp>
        <stp>.SPY150918P213</stp>
        <tr r="V446" s="1"/>
      </tp>
      <tp>
        <v>0.33739000000000002</v>
        <stp/>
        <stp>RHO</stp>
        <stp>.SPY150918C212</stp>
        <tr r="K445" s="1"/>
      </tp>
      <tp>
        <v>-0.58845999999999998</v>
        <stp/>
        <stp>RHO</stp>
        <stp>.SPY150918P212</stp>
        <tr r="V445" s="1"/>
      </tp>
      <tp>
        <v>0.28904000000000002</v>
        <stp/>
        <stp>RHO</stp>
        <stp>.SPY150918C215</stp>
        <tr r="K448" s="1"/>
      </tp>
      <tp>
        <v>-0.65681</v>
        <stp/>
        <stp>RHO</stp>
        <stp>.SPY150918P215</stp>
        <tr r="V448" s="1"/>
      </tp>
      <tp>
        <v>0.30601</v>
        <stp/>
        <stp>RHO</stp>
        <stp>.SPY150918C214</stp>
        <tr r="K447" s="1"/>
      </tp>
      <tp>
        <v>-0.63356000000000001</v>
        <stp/>
        <stp>RHO</stp>
        <stp>.SPY150918P214</stp>
        <tr r="V447" s="1"/>
      </tp>
      <tp>
        <v>0.25387999999999999</v>
        <stp/>
        <stp>RHO</stp>
        <stp>.SPY150918C217</stp>
        <tr r="K450" s="1"/>
      </tp>
      <tp>
        <v>-0.70170999999999994</v>
        <stp/>
        <stp>RHO</stp>
        <stp>.SPY150918P217</stp>
        <tr r="V450" s="1"/>
      </tp>
      <tp>
        <v>0.27184000000000003</v>
        <stp/>
        <stp>RHO</stp>
        <stp>.SPY150918C216</stp>
        <tr r="K449" s="1"/>
      </tp>
      <tp>
        <v>-0.67981000000000003</v>
        <stp/>
        <stp>RHO</stp>
        <stp>.SPY150918P216</stp>
        <tr r="V449" s="1"/>
      </tp>
      <tp>
        <v>0.21698000000000001</v>
        <stp/>
        <stp>RHO</stp>
        <stp>.SPY150918C219</stp>
        <tr r="K452" s="1"/>
      </tp>
      <tp>
        <v>-0.74799000000000004</v>
        <stp/>
        <stp>RHO</stp>
        <stp>.SPY150918P219</stp>
        <tr r="V452" s="1"/>
      </tp>
      <tp>
        <v>0.23561000000000001</v>
        <stp/>
        <stp>RHO</stp>
        <stp>.SPY150918C218</stp>
        <tr r="K451" s="1"/>
      </tp>
      <tp>
        <v>-0.72487000000000001</v>
        <stp/>
        <stp>RHO</stp>
        <stp>.SPY150918P218</stp>
        <tr r="V451" s="1"/>
      </tp>
      <tp>
        <v>0.44933000000000001</v>
        <stp/>
        <stp>RHO</stp>
        <stp>.SPY150918C201</stp>
        <tr r="K434" s="1"/>
      </tp>
      <tp t="s">
        <v>N/A</v>
        <stp/>
        <stp>RHO</stp>
        <stp>.SPY150930C229</stp>
        <tr r="K504" s="1"/>
      </tp>
      <tp>
        <v>-0.37927</v>
        <stp/>
        <stp>RHO</stp>
        <stp>.SPY150918P201</stp>
        <tr r="V434" s="1"/>
      </tp>
      <tp t="s">
        <v>N/A</v>
        <stp/>
        <stp>RHO</stp>
        <stp>.SPY150930P229</stp>
        <tr r="V504" s="1"/>
      </tp>
      <tp>
        <v>0.45437</v>
        <stp/>
        <stp>RHO</stp>
        <stp>.SPY150918C200</stp>
        <tr r="K433" s="1"/>
      </tp>
      <tp t="s">
        <v>N/A</v>
        <stp/>
        <stp>RHO</stp>
        <stp>.SPY150930C228</stp>
        <tr r="K503" s="1"/>
      </tp>
      <tp>
        <v>-0.36369000000000001</v>
        <stp/>
        <stp>RHO</stp>
        <stp>.SPY150918P200</stp>
        <tr r="V433" s="1"/>
      </tp>
      <tp t="s">
        <v>N/A</v>
        <stp/>
        <stp>RHO</stp>
        <stp>.SPY150930P228</stp>
        <tr r="V503" s="1"/>
      </tp>
      <tp>
        <v>0.43697000000000003</v>
        <stp/>
        <stp>RHO</stp>
        <stp>.SPY150918C203</stp>
        <tr r="K436" s="1"/>
      </tp>
      <tp>
        <v>-0.41202</v>
        <stp/>
        <stp>RHO</stp>
        <stp>.SPY150918P203</stp>
        <tr r="V436" s="1"/>
      </tp>
      <tp>
        <v>0.44357000000000002</v>
        <stp/>
        <stp>RHO</stp>
        <stp>.SPY150918C202</stp>
        <tr r="K435" s="1"/>
      </tp>
      <tp>
        <v>-0.39529999999999998</v>
        <stp/>
        <stp>RHO</stp>
        <stp>.SPY150918P202</stp>
        <tr r="V435" s="1"/>
      </tp>
      <tp>
        <v>0.42111999999999999</v>
        <stp/>
        <stp>RHO</stp>
        <stp>.SPY150918C205</stp>
        <tr r="K438" s="1"/>
      </tp>
      <tp>
        <v>-0.44723000000000002</v>
        <stp/>
        <stp>RHO</stp>
        <stp>.SPY150918P205</stp>
        <tr r="V438" s="1"/>
      </tp>
      <tp>
        <v>0.42947000000000002</v>
        <stp/>
        <stp>RHO</stp>
        <stp>.SPY150918C204</stp>
        <tr r="K437" s="1"/>
      </tp>
      <tp>
        <v>-0.42932999999999999</v>
        <stp/>
        <stp>RHO</stp>
        <stp>.SPY150918P204</stp>
        <tr r="V437" s="1"/>
      </tp>
      <tp>
        <v>0.40166000000000002</v>
        <stp/>
        <stp>RHO</stp>
        <stp>.SPY150918C207</stp>
        <tr r="K440" s="1"/>
      </tp>
      <tp>
        <v>-0.4849</v>
        <stp/>
        <stp>RHO</stp>
        <stp>.SPY150918P207</stp>
        <tr r="V440" s="1"/>
      </tp>
      <tp>
        <v>0.41186</v>
        <stp/>
        <stp>RHO</stp>
        <stp>.SPY150918C206</stp>
        <tr r="K439" s="1"/>
      </tp>
      <tp>
        <v>-0.46578000000000003</v>
        <stp/>
        <stp>RHO</stp>
        <stp>.SPY150918P206</stp>
        <tr r="V439" s="1"/>
      </tp>
      <tp>
        <v>0.37856000000000001</v>
        <stp/>
        <stp>RHO</stp>
        <stp>.SPY150918C209</stp>
        <tr r="K442" s="1"/>
      </tp>
      <tp t="s">
        <v>N/A</v>
        <stp/>
        <stp>RHO</stp>
        <stp>.SPY150930C221</stp>
        <tr r="K496" s="1"/>
      </tp>
      <tp>
        <v>-0.52488000000000001</v>
        <stp/>
        <stp>RHO</stp>
        <stp>.SPY150918P209</stp>
        <tr r="V442" s="1"/>
      </tp>
      <tp t="s">
        <v>N/A</v>
        <stp/>
        <stp>RHO</stp>
        <stp>.SPY150930P221</stp>
        <tr r="V496" s="1"/>
      </tp>
      <tp>
        <v>0.39054</v>
        <stp/>
        <stp>RHO</stp>
        <stp>.SPY150918C208</stp>
        <tr r="K441" s="1"/>
      </tp>
      <tp>
        <v>0.22040000000000001</v>
        <stp/>
        <stp>RHO</stp>
        <stp>.SPY150930C220</stp>
        <tr r="K495" s="1"/>
      </tp>
      <tp>
        <v>-0.50461999999999996</v>
        <stp/>
        <stp>RHO</stp>
        <stp>.SPY150918P208</stp>
        <tr r="V441" s="1"/>
      </tp>
      <tp>
        <v>-0.82143999999999995</v>
        <stp/>
        <stp>RHO</stp>
        <stp>.SPY150930P220</stp>
        <tr r="V495" s="1"/>
      </tp>
      <tp t="s">
        <v>N/A</v>
        <stp/>
        <stp>RHO</stp>
        <stp>.SPY150930C223</stp>
        <tr r="K498" s="1"/>
      </tp>
      <tp t="s">
        <v>N/A</v>
        <stp/>
        <stp>RHO</stp>
        <stp>.SPY150930P223</stp>
        <tr r="V498" s="1"/>
      </tp>
      <tp t="s">
        <v>N/A</v>
        <stp/>
        <stp>RHO</stp>
        <stp>.SPY150930C222</stp>
        <tr r="K497" s="1"/>
      </tp>
      <tp t="s">
        <v>N/A</v>
        <stp/>
        <stp>RHO</stp>
        <stp>.SPY150930P222</stp>
        <tr r="V497" s="1"/>
      </tp>
      <tp>
        <v>0.12866</v>
        <stp/>
        <stp>RHO</stp>
        <stp>.SPY150930C225</stp>
        <tr r="K500" s="1"/>
      </tp>
      <tp>
        <v>-0.93525000000000003</v>
        <stp/>
        <stp>RHO</stp>
        <stp>.SPY150930P225</stp>
        <tr r="V500" s="1"/>
      </tp>
      <tp t="s">
        <v>N/A</v>
        <stp/>
        <stp>RHO</stp>
        <stp>.SPY150930C224</stp>
        <tr r="K499" s="1"/>
      </tp>
      <tp t="s">
        <v>N/A</v>
        <stp/>
        <stp>RHO</stp>
        <stp>.SPY150930P224</stp>
        <tr r="V499" s="1"/>
      </tp>
      <tp t="s">
        <v>N/A</v>
        <stp/>
        <stp>RHO</stp>
        <stp>.SPY150930C227</stp>
        <tr r="K502" s="1"/>
      </tp>
      <tp t="s">
        <v>N/A</v>
        <stp/>
        <stp>RHO</stp>
        <stp>.SPY150930P227</stp>
        <tr r="V502" s="1"/>
      </tp>
      <tp t="s">
        <v>N/A</v>
        <stp/>
        <stp>RHO</stp>
        <stp>.SPY150930C226</stp>
        <tr r="K501" s="1"/>
      </tp>
      <tp t="s">
        <v>N/A</v>
        <stp/>
        <stp>RHO</stp>
        <stp>.SPY150930P226</stp>
        <tr r="V501" s="1"/>
      </tp>
      <tp>
        <v>176</v>
        <stp/>
        <stp>BID_SIZE</stp>
        <stp>.SPY150619P198</stp>
        <tr r="O305" s="1"/>
      </tp>
      <tp>
        <v>131</v>
        <stp/>
        <stp>BID_SIZE</stp>
        <stp>.SPY150619C198</stp>
        <tr r="D305" s="1"/>
      </tp>
      <tp>
        <v>176</v>
        <stp/>
        <stp>BID_SIZE</stp>
        <stp>.SPY150619P199</stp>
        <tr r="O306" s="1"/>
      </tp>
      <tp>
        <v>131</v>
        <stp/>
        <stp>BID_SIZE</stp>
        <stp>.SPY150619C199</stp>
        <tr r="D306" s="1"/>
      </tp>
      <tp>
        <v>160</v>
        <stp/>
        <stp>BID_SIZE</stp>
        <stp>.SPY150619P190</stp>
        <tr r="O297" s="1"/>
      </tp>
      <tp>
        <v>111</v>
        <stp/>
        <stp>BID_SIZE</stp>
        <stp>.SPY150619C190</stp>
        <tr r="D297" s="1"/>
      </tp>
      <tp>
        <v>100</v>
        <stp/>
        <stp>BID_SIZE</stp>
        <stp>.SPY150619P191</stp>
        <tr r="O298" s="1"/>
      </tp>
      <tp>
        <v>131</v>
        <stp/>
        <stp>BID_SIZE</stp>
        <stp>.SPY150619C191</stp>
        <tr r="D298" s="1"/>
      </tp>
      <tp>
        <v>147</v>
        <stp/>
        <stp>BID_SIZE</stp>
        <stp>.SPY150619P192</stp>
        <tr r="O299" s="1"/>
      </tp>
      <tp>
        <v>131</v>
        <stp/>
        <stp>BID_SIZE</stp>
        <stp>.SPY150619C192</stp>
        <tr r="D299" s="1"/>
      </tp>
      <tp>
        <v>200</v>
        <stp/>
        <stp>BID_SIZE</stp>
        <stp>.SPY150619P193</stp>
        <tr r="O300" s="1"/>
      </tp>
      <tp>
        <v>99</v>
        <stp/>
        <stp>BID_SIZE</stp>
        <stp>.SPY150619C193</stp>
        <tr r="D300" s="1"/>
      </tp>
      <tp>
        <v>110</v>
        <stp/>
        <stp>BID_SIZE</stp>
        <stp>.SPY150619P194</stp>
        <tr r="O301" s="1"/>
      </tp>
      <tp>
        <v>111</v>
        <stp/>
        <stp>BID_SIZE</stp>
        <stp>.SPY150619C194</stp>
        <tr r="D301" s="1"/>
      </tp>
      <tp>
        <v>110</v>
        <stp/>
        <stp>BID_SIZE</stp>
        <stp>.SPY150619P195</stp>
        <tr r="O302" s="1"/>
      </tp>
      <tp>
        <v>131</v>
        <stp/>
        <stp>BID_SIZE</stp>
        <stp>.SPY150619C195</stp>
        <tr r="D302" s="1"/>
      </tp>
      <tp>
        <v>110</v>
        <stp/>
        <stp>BID_SIZE</stp>
        <stp>.SPY150619P196</stp>
        <tr r="O303" s="1"/>
      </tp>
      <tp>
        <v>131</v>
        <stp/>
        <stp>BID_SIZE</stp>
        <stp>.SPY150619C196</stp>
        <tr r="D303" s="1"/>
      </tp>
      <tp>
        <v>100</v>
        <stp/>
        <stp>BID_SIZE</stp>
        <stp>.SPY150619P197</stp>
        <tr r="O304" s="1"/>
      </tp>
      <tp>
        <v>111</v>
        <stp/>
        <stp>BID_SIZE</stp>
        <stp>.SPY150619C197</stp>
        <tr r="D304" s="1"/>
      </tp>
      <tp>
        <v>100</v>
        <stp/>
        <stp>BID_SIZE</stp>
        <stp>.SPY150630P191</stp>
        <tr r="O340" s="1"/>
      </tp>
      <tp>
        <v>131</v>
        <stp/>
        <stp>BID_SIZE</stp>
        <stp>.SPY150630C191</stp>
        <tr r="D340" s="1"/>
      </tp>
      <tp>
        <v>100</v>
        <stp/>
        <stp>BID_SIZE</stp>
        <stp>.SPY150630P190</stp>
        <tr r="O339" s="1"/>
      </tp>
      <tp>
        <v>120</v>
        <stp/>
        <stp>BID_SIZE</stp>
        <stp>.SPY150630C190</stp>
        <tr r="D339" s="1"/>
      </tp>
      <tp>
        <v>100</v>
        <stp/>
        <stp>BID_SIZE</stp>
        <stp>.SPY150630P193</stp>
        <tr r="O342" s="1"/>
      </tp>
      <tp>
        <v>131</v>
        <stp/>
        <stp>BID_SIZE</stp>
        <stp>.SPY150630C193</stp>
        <tr r="D342" s="1"/>
      </tp>
      <tp>
        <v>100</v>
        <stp/>
        <stp>BID_SIZE</stp>
        <stp>.SPY150630P192</stp>
        <tr r="O341" s="1"/>
      </tp>
      <tp>
        <v>120</v>
        <stp/>
        <stp>BID_SIZE</stp>
        <stp>.SPY150630C192</stp>
        <tr r="D341" s="1"/>
      </tp>
      <tp>
        <v>2000</v>
        <stp/>
        <stp>BID_SIZE</stp>
        <stp>.SPY150630P195</stp>
        <tr r="O344" s="1"/>
      </tp>
      <tp>
        <v>131</v>
        <stp/>
        <stp>BID_SIZE</stp>
        <stp>.SPY150630C195</stp>
        <tr r="D344" s="1"/>
      </tp>
      <tp>
        <v>10</v>
        <stp/>
        <stp>BID_SIZE</stp>
        <stp>.SPY150630P194</stp>
        <tr r="O343" s="1"/>
      </tp>
      <tp>
        <v>131</v>
        <stp/>
        <stp>BID_SIZE</stp>
        <stp>.SPY150630C194</stp>
        <tr r="D343" s="1"/>
      </tp>
      <tp>
        <v>110</v>
        <stp/>
        <stp>BID_SIZE</stp>
        <stp>.SPY150630P197</stp>
        <tr r="O346" s="1"/>
      </tp>
      <tp>
        <v>131</v>
        <stp/>
        <stp>BID_SIZE</stp>
        <stp>.SPY150630C197</stp>
        <tr r="D346" s="1"/>
      </tp>
      <tp>
        <v>2000</v>
        <stp/>
        <stp>BID_SIZE</stp>
        <stp>.SPY150630P196</stp>
        <tr r="O345" s="1"/>
      </tp>
      <tp>
        <v>111</v>
        <stp/>
        <stp>BID_SIZE</stp>
        <stp>.SPY150630C196</stp>
        <tr r="D345" s="1"/>
      </tp>
      <tp>
        <v>100</v>
        <stp/>
        <stp>BID_SIZE</stp>
        <stp>.SPY150630P199</stp>
        <tr r="O348" s="1"/>
      </tp>
      <tp>
        <v>111</v>
        <stp/>
        <stp>BID_SIZE</stp>
        <stp>.SPY150630C199</stp>
        <tr r="D348" s="1"/>
      </tp>
      <tp>
        <v>2000</v>
        <stp/>
        <stp>BID_SIZE</stp>
        <stp>.SPY150630P198</stp>
        <tr r="O347" s="1"/>
      </tp>
      <tp>
        <v>131</v>
        <stp/>
        <stp>BID_SIZE</stp>
        <stp>.SPY150630C198</stp>
        <tr r="D347" s="1"/>
      </tp>
      <tp>
        <v>2318</v>
        <stp/>
        <stp>BID_SIZE</stp>
        <stp>.SPY150501P200</stp>
        <tr r="O139" s="1"/>
      </tp>
      <tp>
        <v>114</v>
        <stp/>
        <stp>BID_SIZE</stp>
        <stp>.SPY150508P209</stp>
        <tr r="O190" s="1"/>
      </tp>
      <tp>
        <v>158</v>
        <stp/>
        <stp>BID_SIZE</stp>
        <stp>.SPY150515P214</stp>
        <tr r="O237" s="1"/>
      </tp>
      <tp t="s">
        <v>N/A</v>
        <stp/>
        <stp>BID_SIZE</stp>
        <stp>.SPY150522P223</stp>
        <tr r="O288" s="1"/>
      </tp>
      <tp>
        <v>131</v>
        <stp/>
        <stp>BID_SIZE</stp>
        <stp>.SPY150501C200</stp>
        <tr r="D139" s="1"/>
      </tp>
      <tp>
        <v>2208</v>
        <stp/>
        <stp>BID_SIZE</stp>
        <stp>.SPY150508C209</stp>
        <tr r="D190" s="1"/>
      </tp>
      <tp>
        <v>200</v>
        <stp/>
        <stp>BID_SIZE</stp>
        <stp>.SPY150515C214</stp>
        <tr r="D237" s="1"/>
      </tp>
      <tp t="s">
        <v>N/A</v>
        <stp/>
        <stp>BID_SIZE</stp>
        <stp>.SPY150522C223</stp>
        <tr r="D288" s="1"/>
      </tp>
      <tp>
        <v>1649</v>
        <stp/>
        <stp>BID_SIZE</stp>
        <stp>.SPY150501P201</stp>
        <tr r="O140" s="1"/>
      </tp>
      <tp>
        <v>133</v>
        <stp/>
        <stp>BID_SIZE</stp>
        <stp>.SPY150508P208</stp>
        <tr r="O189" s="1"/>
      </tp>
      <tp>
        <v>155</v>
        <stp/>
        <stp>BID_SIZE</stp>
        <stp>.SPY150515P215</stp>
        <tr r="O238" s="1"/>
      </tp>
      <tp t="s">
        <v>N/A</v>
        <stp/>
        <stp>BID_SIZE</stp>
        <stp>.SPY150522P222</stp>
        <tr r="O287" s="1"/>
      </tp>
      <tp>
        <v>111</v>
        <stp/>
        <stp>BID_SIZE</stp>
        <stp>.SPY150501C201</stp>
        <tr r="D140" s="1"/>
      </tp>
      <tp>
        <v>2156</v>
        <stp/>
        <stp>BID_SIZE</stp>
        <stp>.SPY150508C208</stp>
        <tr r="D189" s="1"/>
      </tp>
      <tp>
        <v>100</v>
        <stp/>
        <stp>BID_SIZE</stp>
        <stp>.SPY150515C215</stp>
        <tr r="D238" s="1"/>
      </tp>
      <tp t="s">
        <v>N/A</v>
        <stp/>
        <stp>BID_SIZE</stp>
        <stp>.SPY150522C222</stp>
        <tr r="D287" s="1"/>
      </tp>
      <tp>
        <v>2000</v>
        <stp/>
        <stp>BID_SIZE</stp>
        <stp>.SPY150501P202</stp>
        <tr r="O141" s="1"/>
      </tp>
      <tp>
        <v>170</v>
        <stp/>
        <stp>BID_SIZE</stp>
        <stp>.SPY150515P216</stp>
        <tr r="O239" s="1"/>
      </tp>
      <tp t="s">
        <v>N/A</v>
        <stp/>
        <stp>BID_SIZE</stp>
        <stp>.SPY150522P221</stp>
        <tr r="O286" s="1"/>
      </tp>
      <tp>
        <v>131</v>
        <stp/>
        <stp>BID_SIZE</stp>
        <stp>.SPY150501C202</stp>
        <tr r="D141" s="1"/>
      </tp>
      <tp>
        <v>160</v>
        <stp/>
        <stp>BID_SIZE</stp>
        <stp>.SPY150515C216</stp>
        <tr r="D239" s="1"/>
      </tp>
      <tp t="s">
        <v>N/A</v>
        <stp/>
        <stp>BID_SIZE</stp>
        <stp>.SPY150522C221</stp>
        <tr r="D286" s="1"/>
      </tp>
      <tp>
        <v>110</v>
        <stp/>
        <stp>BID_SIZE</stp>
        <stp>.SPY150501P203</stp>
        <tr r="O142" s="1"/>
      </tp>
      <tp>
        <v>140</v>
        <stp/>
        <stp>BID_SIZE</stp>
        <stp>.SPY150515P217</stp>
        <tr r="O240" s="1"/>
      </tp>
      <tp>
        <v>20</v>
        <stp/>
        <stp>BID_SIZE</stp>
        <stp>.SPY150522P220</stp>
        <tr r="O285" s="1"/>
      </tp>
      <tp>
        <v>160</v>
        <stp/>
        <stp>BID_SIZE</stp>
        <stp>.SPY150501C203</stp>
        <tr r="D142" s="1"/>
      </tp>
      <tp>
        <v>625</v>
        <stp/>
        <stp>BID_SIZE</stp>
        <stp>.SPY150515C217</stp>
        <tr r="D240" s="1"/>
      </tp>
      <tp>
        <v>100</v>
        <stp/>
        <stp>BID_SIZE</stp>
        <stp>.SPY150522C220</stp>
        <tr r="D285" s="1"/>
      </tp>
      <tp>
        <v>2000</v>
        <stp/>
        <stp>BID_SIZE</stp>
        <stp>.SPY150501P204</stp>
        <tr r="O143" s="1"/>
      </tp>
      <tp>
        <v>1</v>
        <stp/>
        <stp>BID_SIZE</stp>
        <stp>.SPY150515P210</stp>
        <tr r="O233" s="1"/>
      </tp>
      <tp t="s">
        <v>N/A</v>
        <stp/>
        <stp>BID_SIZE</stp>
        <stp>.SPY150522P227</stp>
        <tr r="O292" s="1"/>
      </tp>
      <tp>
        <v>111</v>
        <stp/>
        <stp>BID_SIZE</stp>
        <stp>.SPY150501C204</stp>
        <tr r="D143" s="1"/>
      </tp>
      <tp>
        <v>99</v>
        <stp/>
        <stp>BID_SIZE</stp>
        <stp>.SPY150515C210</stp>
        <tr r="D233" s="1"/>
      </tp>
      <tp t="s">
        <v>N/A</v>
        <stp/>
        <stp>BID_SIZE</stp>
        <stp>.SPY150522C227</stp>
        <tr r="D292" s="1"/>
      </tp>
      <tp>
        <v>110</v>
        <stp/>
        <stp>BID_SIZE</stp>
        <stp>.SPY150501P205</stp>
        <tr r="O144" s="1"/>
      </tp>
      <tp>
        <v>160</v>
        <stp/>
        <stp>BID_SIZE</stp>
        <stp>.SPY150515P211</stp>
        <tr r="O234" s="1"/>
      </tp>
      <tp t="s">
        <v>N/A</v>
        <stp/>
        <stp>BID_SIZE</stp>
        <stp>.SPY150522P226</stp>
        <tr r="O291" s="1"/>
      </tp>
      <tp>
        <v>131</v>
        <stp/>
        <stp>BID_SIZE</stp>
        <stp>.SPY150501C205</stp>
        <tr r="D144" s="1"/>
      </tp>
      <tp>
        <v>119</v>
        <stp/>
        <stp>BID_SIZE</stp>
        <stp>.SPY150515C211</stp>
        <tr r="D234" s="1"/>
      </tp>
      <tp t="s">
        <v>N/A</v>
        <stp/>
        <stp>BID_SIZE</stp>
        <stp>.SPY150522C226</stp>
        <tr r="D291" s="1"/>
      </tp>
      <tp>
        <v>46</v>
        <stp/>
        <stp>BID_SIZE</stp>
        <stp>.SPY150501P206</stp>
        <tr r="O145" s="1"/>
      </tp>
      <tp>
        <v>167</v>
        <stp/>
        <stp>BID_SIZE</stp>
        <stp>.SPY150515P212</stp>
        <tr r="O235" s="1"/>
      </tp>
      <tp>
        <v>10</v>
        <stp/>
        <stp>BID_SIZE</stp>
        <stp>.SPY150522P225</stp>
        <tr r="O290" s="1"/>
      </tp>
      <tp>
        <v>160</v>
        <stp/>
        <stp>BID_SIZE</stp>
        <stp>.SPY150501C206</stp>
        <tr r="D145" s="1"/>
      </tp>
      <tp>
        <v>194</v>
        <stp/>
        <stp>BID_SIZE</stp>
        <stp>.SPY150515C212</stp>
        <tr r="D235" s="1"/>
      </tp>
      <tp>
        <v>100</v>
        <stp/>
        <stp>BID_SIZE</stp>
        <stp>.SPY150522C225</stp>
        <tr r="D290" s="1"/>
      </tp>
      <tp>
        <v>100</v>
        <stp/>
        <stp>BID_SIZE</stp>
        <stp>.SPY150501P207</stp>
        <tr r="O146" s="1"/>
      </tp>
      <tp>
        <v>160</v>
        <stp/>
        <stp>BID_SIZE</stp>
        <stp>.SPY150515P213</stp>
        <tr r="O236" s="1"/>
      </tp>
      <tp t="s">
        <v>N/A</v>
        <stp/>
        <stp>BID_SIZE</stp>
        <stp>.SPY150522P224</stp>
        <tr r="O289" s="1"/>
      </tp>
      <tp>
        <v>115</v>
        <stp/>
        <stp>BID_SIZE</stp>
        <stp>.SPY150501C207</stp>
        <tr r="D146" s="1"/>
      </tp>
      <tp>
        <v>1</v>
        <stp/>
        <stp>BID_SIZE</stp>
        <stp>.SPY150515C213</stp>
        <tr r="D236" s="1"/>
      </tp>
      <tp t="s">
        <v>N/A</v>
        <stp/>
        <stp>BID_SIZE</stp>
        <stp>.SPY150522C224</stp>
        <tr r="D289" s="1"/>
      </tp>
      <tp>
        <v>191</v>
        <stp/>
        <stp>BID_SIZE</stp>
        <stp>.SPY150501P208</stp>
        <tr r="O147" s="1"/>
      </tp>
      <tp>
        <v>100</v>
        <stp/>
        <stp>BID_SIZE</stp>
        <stp>.SPY150508P201</stp>
        <tr r="O182" s="1"/>
      </tp>
      <tp>
        <v>2205</v>
        <stp/>
        <stp>BID_SIZE</stp>
        <stp>.SPY150501C208</stp>
        <tr r="D147" s="1"/>
      </tp>
      <tp>
        <v>111</v>
        <stp/>
        <stp>BID_SIZE</stp>
        <stp>.SPY150508C201</stp>
        <tr r="D182" s="1"/>
      </tp>
      <tp>
        <v>111</v>
        <stp/>
        <stp>BID_SIZE</stp>
        <stp>.SPY150501P209</stp>
        <tr r="O148" s="1"/>
      </tp>
      <tp>
        <v>100</v>
        <stp/>
        <stp>BID_SIZE</stp>
        <stp>.SPY150508P200</stp>
        <tr r="O181" s="1"/>
      </tp>
      <tp>
        <v>2137</v>
        <stp/>
        <stp>BID_SIZE</stp>
        <stp>.SPY150501C209</stp>
        <tr r="D148" s="1"/>
      </tp>
      <tp>
        <v>131</v>
        <stp/>
        <stp>BID_SIZE</stp>
        <stp>.SPY150508C200</stp>
        <tr r="D181" s="1"/>
      </tp>
      <tp>
        <v>2000</v>
        <stp/>
        <stp>BID_SIZE</stp>
        <stp>.SPY150508P203</stp>
        <tr r="O184" s="1"/>
      </tp>
      <tp t="s">
        <v>N/A</v>
        <stp/>
        <stp>BID_SIZE</stp>
        <stp>.SPY150522P229</stp>
        <tr r="O294" s="1"/>
      </tp>
      <tp>
        <v>111</v>
        <stp/>
        <stp>BID_SIZE</stp>
        <stp>.SPY150508C203</stp>
        <tr r="D184" s="1"/>
      </tp>
      <tp t="s">
        <v>N/A</v>
        <stp/>
        <stp>BID_SIZE</stp>
        <stp>.SPY150522C229</stp>
        <tr r="D294" s="1"/>
      </tp>
      <tp>
        <v>100</v>
        <stp/>
        <stp>BID_SIZE</stp>
        <stp>.SPY150508P202</stp>
        <tr r="O183" s="1"/>
      </tp>
      <tp t="s">
        <v>N/A</v>
        <stp/>
        <stp>BID_SIZE</stp>
        <stp>.SPY150522P228</stp>
        <tr r="O293" s="1"/>
      </tp>
      <tp>
        <v>111</v>
        <stp/>
        <stp>BID_SIZE</stp>
        <stp>.SPY150508C202</stp>
        <tr r="D183" s="1"/>
      </tp>
      <tp t="s">
        <v>N/A</v>
        <stp/>
        <stp>BID_SIZE</stp>
        <stp>.SPY150522C228</stp>
        <tr r="D293" s="1"/>
      </tp>
      <tp>
        <v>10</v>
        <stp/>
        <stp>BID_SIZE</stp>
        <stp>.SPY150508P205</stp>
        <tr r="O186" s="1"/>
      </tp>
      <tp>
        <v>100</v>
        <stp/>
        <stp>BID_SIZE</stp>
        <stp>.SPY150515P218</stp>
        <tr r="O241" s="1"/>
      </tp>
      <tp>
        <v>119</v>
        <stp/>
        <stp>BID_SIZE</stp>
        <stp>.SPY150508C205</stp>
        <tr r="D186" s="1"/>
      </tp>
      <tp>
        <v>625</v>
        <stp/>
        <stp>BID_SIZE</stp>
        <stp>.SPY150515C218</stp>
        <tr r="D241" s="1"/>
      </tp>
      <tp>
        <v>11</v>
        <stp/>
        <stp>BID_SIZE</stp>
        <stp>.SPY150508P204</stp>
        <tr r="O185" s="1"/>
      </tp>
      <tp>
        <v>20</v>
        <stp/>
        <stp>BID_SIZE</stp>
        <stp>.SPY150515P219</stp>
        <tr r="O242" s="1"/>
      </tp>
      <tp>
        <v>131</v>
        <stp/>
        <stp>BID_SIZE</stp>
        <stp>.SPY150508C204</stp>
        <tr r="D185" s="1"/>
      </tp>
      <tp>
        <v>714</v>
        <stp/>
        <stp>BID_SIZE</stp>
        <stp>.SPY150515C219</stp>
        <tr r="D242" s="1"/>
      </tp>
      <tp>
        <v>106</v>
        <stp/>
        <stp>BID_SIZE</stp>
        <stp>.SPY150508P207</stp>
        <tr r="O188" s="1"/>
      </tp>
      <tp>
        <v>160</v>
        <stp/>
        <stp>BID_SIZE</stp>
        <stp>.SPY150508C207</stp>
        <tr r="D188" s="1"/>
      </tp>
      <tp>
        <v>100</v>
        <stp/>
        <stp>BID_SIZE</stp>
        <stp>.SPY150508P206</stp>
        <tr r="O187" s="1"/>
      </tp>
      <tp>
        <v>160</v>
        <stp/>
        <stp>BID_SIZE</stp>
        <stp>.SPY150508C206</stp>
        <tr r="D187" s="1"/>
      </tp>
      <tp>
        <v>1</v>
        <stp/>
        <stp>BID_SIZE</stp>
        <stp>.SPY150501P210</stp>
        <tr r="O149" s="1"/>
      </tp>
      <tp>
        <v>20</v>
        <stp/>
        <stp>BID_SIZE</stp>
        <stp>.SPY150508P219</stp>
        <tr r="O200" s="1"/>
      </tp>
      <tp>
        <v>110</v>
        <stp/>
        <stp>BID_SIZE</stp>
        <stp>.SPY150515P204</stp>
        <tr r="O227" s="1"/>
      </tp>
      <tp>
        <v>2213</v>
        <stp/>
        <stp>BID_SIZE</stp>
        <stp>.SPY150501C210</stp>
        <tr r="D149" s="1"/>
      </tp>
      <tp>
        <v>250</v>
        <stp/>
        <stp>BID_SIZE</stp>
        <stp>.SPY150508C219</stp>
        <tr r="D200" s="1"/>
      </tp>
      <tp>
        <v>207</v>
        <stp/>
        <stp>BID_SIZE</stp>
        <stp>.SPY150515C204</stp>
        <tr r="D227" s="1"/>
      </tp>
      <tp>
        <v>111</v>
        <stp/>
        <stp>BID_SIZE</stp>
        <stp>.SPY150501P211</stp>
        <tr r="O150" s="1"/>
      </tp>
      <tp>
        <v>20</v>
        <stp/>
        <stp>BID_SIZE</stp>
        <stp>.SPY150508P218</stp>
        <tr r="O199" s="1"/>
      </tp>
      <tp>
        <v>13</v>
        <stp/>
        <stp>BID_SIZE</stp>
        <stp>.SPY150515P205</stp>
        <tr r="O228" s="1"/>
      </tp>
      <tp>
        <v>2137</v>
        <stp/>
        <stp>BID_SIZE</stp>
        <stp>.SPY150501C211</stp>
        <tr r="D150" s="1"/>
      </tp>
      <tp>
        <v>250</v>
        <stp/>
        <stp>BID_SIZE</stp>
        <stp>.SPY150508C218</stp>
        <tr r="D199" s="1"/>
      </tp>
      <tp>
        <v>225</v>
        <stp/>
        <stp>BID_SIZE</stp>
        <stp>.SPY150515C205</stp>
        <tr r="D228" s="1"/>
      </tp>
      <tp>
        <v>199</v>
        <stp/>
        <stp>BID_SIZE</stp>
        <stp>.SPY150501P212</stp>
        <tr r="O151" s="1"/>
      </tp>
      <tp>
        <v>176</v>
        <stp/>
        <stp>BID_SIZE</stp>
        <stp>.SPY150515P206</stp>
        <tr r="O229" s="1"/>
      </tp>
      <tp>
        <v>2217</v>
        <stp/>
        <stp>BID_SIZE</stp>
        <stp>.SPY150501C212</stp>
        <tr r="D151" s="1"/>
      </tp>
      <tp>
        <v>209</v>
        <stp/>
        <stp>BID_SIZE</stp>
        <stp>.SPY150515C206</stp>
        <tr r="D229" s="1"/>
      </tp>
      <tp>
        <v>199</v>
        <stp/>
        <stp>BID_SIZE</stp>
        <stp>.SPY150501P213</stp>
        <tr r="O152" s="1"/>
      </tp>
      <tp>
        <v>100</v>
        <stp/>
        <stp>BID_SIZE</stp>
        <stp>.SPY150515P207</stp>
        <tr r="O230" s="1"/>
      </tp>
      <tp>
        <v>2126</v>
        <stp/>
        <stp>BID_SIZE</stp>
        <stp>.SPY150501C213</stp>
        <tr r="D152" s="1"/>
      </tp>
      <tp>
        <v>110</v>
        <stp/>
        <stp>BID_SIZE</stp>
        <stp>.SPY150515C207</stp>
        <tr r="D230" s="1"/>
      </tp>
      <tp>
        <v>111</v>
        <stp/>
        <stp>BID_SIZE</stp>
        <stp>.SPY150501P214</stp>
        <tr r="O153" s="1"/>
      </tp>
      <tp>
        <v>100</v>
        <stp/>
        <stp>BID_SIZE</stp>
        <stp>.SPY150515P200</stp>
        <tr r="O223" s="1"/>
      </tp>
      <tp>
        <v>2401</v>
        <stp/>
        <stp>BID_SIZE</stp>
        <stp>.SPY150501C214</stp>
        <tr r="D153" s="1"/>
      </tp>
      <tp>
        <v>131</v>
        <stp/>
        <stp>BID_SIZE</stp>
        <stp>.SPY150515C200</stp>
        <tr r="D223" s="1"/>
      </tp>
      <tp>
        <v>111</v>
        <stp/>
        <stp>BID_SIZE</stp>
        <stp>.SPY150501P215</stp>
        <tr r="O154" s="1"/>
      </tp>
      <tp>
        <v>157</v>
        <stp/>
        <stp>BID_SIZE</stp>
        <stp>.SPY150515P201</stp>
        <tr r="O224" s="1"/>
      </tp>
      <tp>
        <v>560</v>
        <stp/>
        <stp>BID_SIZE</stp>
        <stp>.SPY150501C215</stp>
        <tr r="D154" s="1"/>
      </tp>
      <tp>
        <v>111</v>
        <stp/>
        <stp>BID_SIZE</stp>
        <stp>.SPY150515C201</stp>
        <tr r="D224" s="1"/>
      </tp>
      <tp>
        <v>20</v>
        <stp/>
        <stp>BID_SIZE</stp>
        <stp>.SPY150501P216</stp>
        <tr r="O155" s="1"/>
      </tp>
      <tp>
        <v>2681</v>
        <stp/>
        <stp>BID_SIZE</stp>
        <stp>.SPY150515P202</stp>
        <tr r="O225" s="1"/>
      </tp>
      <tp>
        <v>563</v>
        <stp/>
        <stp>BID_SIZE</stp>
        <stp>.SPY150501C216</stp>
        <tr r="D155" s="1"/>
      </tp>
      <tp>
        <v>131</v>
        <stp/>
        <stp>BID_SIZE</stp>
        <stp>.SPY150515C202</stp>
        <tr r="D225" s="1"/>
      </tp>
      <tp>
        <v>11</v>
        <stp/>
        <stp>BID_SIZE</stp>
        <stp>.SPY150501P217</stp>
        <tr r="O156" s="1"/>
      </tp>
      <tp>
        <v>160</v>
        <stp/>
        <stp>BID_SIZE</stp>
        <stp>.SPY150515P203</stp>
        <tr r="O226" s="1"/>
      </tp>
      <tp>
        <v>563</v>
        <stp/>
        <stp>BID_SIZE</stp>
        <stp>.SPY150501C217</stp>
        <tr r="D156" s="1"/>
      </tp>
      <tp>
        <v>160</v>
        <stp/>
        <stp>BID_SIZE</stp>
        <stp>.SPY150515C203</stp>
        <tr r="D226" s="1"/>
      </tp>
      <tp>
        <v>11</v>
        <stp/>
        <stp>BID_SIZE</stp>
        <stp>.SPY150501P218</stp>
        <tr r="O157" s="1"/>
      </tp>
      <tp>
        <v>192</v>
        <stp/>
        <stp>BID_SIZE</stp>
        <stp>.SPY150508P211</stp>
        <tr r="O192" s="1"/>
      </tp>
      <tp>
        <v>563</v>
        <stp/>
        <stp>BID_SIZE</stp>
        <stp>.SPY150501C218</stp>
        <tr r="D157" s="1"/>
      </tp>
      <tp>
        <v>2969</v>
        <stp/>
        <stp>BID_SIZE</stp>
        <stp>.SPY150508C211</stp>
        <tr r="D192" s="1"/>
      </tp>
      <tp>
        <v>10</v>
        <stp/>
        <stp>BID_SIZE</stp>
        <stp>.SPY150501P219</stp>
        <tr r="O158" s="1"/>
      </tp>
      <tp>
        <v>150</v>
        <stp/>
        <stp>BID_SIZE</stp>
        <stp>.SPY150508P210</stp>
        <tr r="O191" s="1"/>
      </tp>
      <tp>
        <v>563</v>
        <stp/>
        <stp>BID_SIZE</stp>
        <stp>.SPY150501C219</stp>
        <tr r="D158" s="1"/>
      </tp>
      <tp>
        <v>2156</v>
        <stp/>
        <stp>BID_SIZE</stp>
        <stp>.SPY150508C210</stp>
        <tr r="D191" s="1"/>
      </tp>
      <tp>
        <v>160</v>
        <stp/>
        <stp>BID_SIZE</stp>
        <stp>.SPY150508P213</stp>
        <tr r="O194" s="1"/>
      </tp>
      <tp>
        <v>2346</v>
        <stp/>
        <stp>BID_SIZE</stp>
        <stp>.SPY150508C213</stp>
        <tr r="D194" s="1"/>
      </tp>
      <tp>
        <v>160</v>
        <stp/>
        <stp>BID_SIZE</stp>
        <stp>.SPY150508P212</stp>
        <tr r="O193" s="1"/>
      </tp>
      <tp>
        <v>2220</v>
        <stp/>
        <stp>BID_SIZE</stp>
        <stp>.SPY150508C212</stp>
        <tr r="D193" s="1"/>
      </tp>
      <tp>
        <v>23</v>
        <stp/>
        <stp>BID_SIZE</stp>
        <stp>.SPY150508P215</stp>
        <tr r="O196" s="1"/>
      </tp>
      <tp>
        <v>10</v>
        <stp/>
        <stp>BID_SIZE</stp>
        <stp>.SPY150515P208</stp>
        <tr r="O231" s="1"/>
      </tp>
      <tp>
        <v>2250</v>
        <stp/>
        <stp>BID_SIZE</stp>
        <stp>.SPY150508C215</stp>
        <tr r="D196" s="1"/>
      </tp>
      <tp>
        <v>184</v>
        <stp/>
        <stp>BID_SIZE</stp>
        <stp>.SPY150515C208</stp>
        <tr r="D231" s="1"/>
      </tp>
      <tp>
        <v>146</v>
        <stp/>
        <stp>BID_SIZE</stp>
        <stp>.SPY150508P214</stp>
        <tr r="O195" s="1"/>
      </tp>
      <tp>
        <v>166</v>
        <stp/>
        <stp>BID_SIZE</stp>
        <stp>.SPY150515P209</stp>
        <tr r="O232" s="1"/>
      </tp>
      <tp>
        <v>211</v>
        <stp/>
        <stp>BID_SIZE</stp>
        <stp>.SPY150508C214</stp>
        <tr r="D195" s="1"/>
      </tp>
      <tp>
        <v>11</v>
        <stp/>
        <stp>BID_SIZE</stp>
        <stp>.SPY150515C209</stp>
        <tr r="D232" s="1"/>
      </tp>
      <tp>
        <v>100</v>
        <stp/>
        <stp>BID_SIZE</stp>
        <stp>.SPY150508P217</stp>
        <tr r="O198" s="1"/>
      </tp>
      <tp>
        <v>250</v>
        <stp/>
        <stp>BID_SIZE</stp>
        <stp>.SPY150508C217</stp>
        <tr r="D198" s="1"/>
      </tp>
      <tp>
        <v>100</v>
        <stp/>
        <stp>BID_SIZE</stp>
        <stp>.SPY150508P216</stp>
        <tr r="O197" s="1"/>
      </tp>
      <tp>
        <v>382</v>
        <stp/>
        <stp>BID_SIZE</stp>
        <stp>.SPY150508C216</stp>
        <tr r="D197" s="1"/>
      </tp>
      <tp>
        <v>10</v>
        <stp/>
        <stp>BID_SIZE</stp>
        <stp>.SPY150501P220</stp>
        <tr r="O159" s="1"/>
      </tp>
      <tp t="s">
        <v>N/A</v>
        <stp/>
        <stp>BID_SIZE</stp>
        <stp>.SPY150508P229</stp>
        <tr r="O210" s="1"/>
      </tp>
      <tp>
        <v>1</v>
        <stp/>
        <stp>BID_SIZE</stp>
        <stp>.SPY150522P203</stp>
        <tr r="O268" s="1"/>
      </tp>
      <tp>
        <v>563</v>
        <stp/>
        <stp>BID_SIZE</stp>
        <stp>.SPY150501C220</stp>
        <tr r="D159" s="1"/>
      </tp>
      <tp t="s">
        <v>N/A</v>
        <stp/>
        <stp>BID_SIZE</stp>
        <stp>.SPY150508C229</stp>
        <tr r="D210" s="1"/>
      </tp>
      <tp>
        <v>131</v>
        <stp/>
        <stp>BID_SIZE</stp>
        <stp>.SPY150522C203</stp>
        <tr r="D268" s="1"/>
      </tp>
      <tp t="s">
        <v>N/A</v>
        <stp/>
        <stp>BID_SIZE</stp>
        <stp>.SPY150501P221</stp>
        <tr r="O160" s="1"/>
      </tp>
      <tp t="s">
        <v>N/A</v>
        <stp/>
        <stp>BID_SIZE</stp>
        <stp>.SPY150508P228</stp>
        <tr r="O209" s="1"/>
      </tp>
      <tp>
        <v>1</v>
        <stp/>
        <stp>BID_SIZE</stp>
        <stp>.SPY150522P202</stp>
        <tr r="O267" s="1"/>
      </tp>
      <tp t="s">
        <v>N/A</v>
        <stp/>
        <stp>BID_SIZE</stp>
        <stp>.SPY150501C221</stp>
        <tr r="D160" s="1"/>
      </tp>
      <tp t="s">
        <v>N/A</v>
        <stp/>
        <stp>BID_SIZE</stp>
        <stp>.SPY150508C228</stp>
        <tr r="D209" s="1"/>
      </tp>
      <tp>
        <v>160</v>
        <stp/>
        <stp>BID_SIZE</stp>
        <stp>.SPY150522C202</stp>
        <tr r="D267" s="1"/>
      </tp>
      <tp t="s">
        <v>N/A</v>
        <stp/>
        <stp>BID_SIZE</stp>
        <stp>.SPY150501P222</stp>
        <tr r="O161" s="1"/>
      </tp>
      <tp>
        <v>128</v>
        <stp/>
        <stp>BID_SIZE</stp>
        <stp>.SPY150522P201</stp>
        <tr r="O266" s="1"/>
      </tp>
      <tp t="s">
        <v>N/A</v>
        <stp/>
        <stp>BID_SIZE</stp>
        <stp>.SPY150501C222</stp>
        <tr r="D161" s="1"/>
      </tp>
      <tp>
        <v>131</v>
        <stp/>
        <stp>BID_SIZE</stp>
        <stp>.SPY150522C201</stp>
        <tr r="D266" s="1"/>
      </tp>
      <tp t="s">
        <v>N/A</v>
        <stp/>
        <stp>BID_SIZE</stp>
        <stp>.SPY150501P223</stp>
        <tr r="O162" s="1"/>
      </tp>
      <tp>
        <v>5</v>
        <stp/>
        <stp>BID_SIZE</stp>
        <stp>.SPY150522P200</stp>
        <tr r="O265" s="1"/>
      </tp>
      <tp t="s">
        <v>N/A</v>
        <stp/>
        <stp>BID_SIZE</stp>
        <stp>.SPY150501C223</stp>
        <tr r="D162" s="1"/>
      </tp>
      <tp>
        <v>120</v>
        <stp/>
        <stp>BID_SIZE</stp>
        <stp>.SPY150522C200</stp>
        <tr r="D265" s="1"/>
      </tp>
      <tp t="s">
        <v>N/A</v>
        <stp/>
        <stp>BID_SIZE</stp>
        <stp>.SPY150501P224</stp>
        <tr r="O163" s="1"/>
      </tp>
      <tp>
        <v>160</v>
        <stp/>
        <stp>BID_SIZE</stp>
        <stp>.SPY150522P207</stp>
        <tr r="O272" s="1"/>
      </tp>
      <tp t="s">
        <v>N/A</v>
        <stp/>
        <stp>BID_SIZE</stp>
        <stp>.SPY150501C224</stp>
        <tr r="D163" s="1"/>
      </tp>
      <tp>
        <v>199</v>
        <stp/>
        <stp>BID_SIZE</stp>
        <stp>.SPY150522C207</stp>
        <tr r="D272" s="1"/>
      </tp>
      <tp>
        <v>10</v>
        <stp/>
        <stp>BID_SIZE</stp>
        <stp>.SPY150501P225</stp>
        <tr r="O164" s="1"/>
      </tp>
      <tp>
        <v>199</v>
        <stp/>
        <stp>BID_SIZE</stp>
        <stp>.SPY150522P206</stp>
        <tr r="O271" s="1"/>
      </tp>
      <tp>
        <v>0</v>
        <stp/>
        <stp>BID_SIZE</stp>
        <stp>.SPY150501C225</stp>
        <tr r="D164" s="1"/>
      </tp>
      <tp>
        <v>160</v>
        <stp/>
        <stp>BID_SIZE</stp>
        <stp>.SPY150522C206</stp>
        <tr r="D271" s="1"/>
      </tp>
      <tp t="s">
        <v>N/A</v>
        <stp/>
        <stp>BID_SIZE</stp>
        <stp>.SPY150501P226</stp>
        <tr r="O165" s="1"/>
      </tp>
      <tp>
        <v>120</v>
        <stp/>
        <stp>BID_SIZE</stp>
        <stp>.SPY150522P205</stp>
        <tr r="O270" s="1"/>
      </tp>
      <tp t="s">
        <v>N/A</v>
        <stp/>
        <stp>BID_SIZE</stp>
        <stp>.SPY150501C226</stp>
        <tr r="D165" s="1"/>
      </tp>
      <tp>
        <v>160</v>
        <stp/>
        <stp>BID_SIZE</stp>
        <stp>.SPY150522C205</stp>
        <tr r="D270" s="1"/>
      </tp>
      <tp t="s">
        <v>N/A</v>
        <stp/>
        <stp>BID_SIZE</stp>
        <stp>.SPY150501P227</stp>
        <tr r="O166" s="1"/>
      </tp>
      <tp>
        <v>155</v>
        <stp/>
        <stp>BID_SIZE</stp>
        <stp>.SPY150522P204</stp>
        <tr r="O269" s="1"/>
      </tp>
      <tp t="s">
        <v>N/A</v>
        <stp/>
        <stp>BID_SIZE</stp>
        <stp>.SPY150501C227</stp>
        <tr r="D166" s="1"/>
      </tp>
      <tp>
        <v>131</v>
        <stp/>
        <stp>BID_SIZE</stp>
        <stp>.SPY150522C204</stp>
        <tr r="D269" s="1"/>
      </tp>
      <tp t="s">
        <v>N/A</v>
        <stp/>
        <stp>BID_SIZE</stp>
        <stp>.SPY150501P228</stp>
        <tr r="O167" s="1"/>
      </tp>
      <tp t="s">
        <v>N/A</v>
        <stp/>
        <stp>BID_SIZE</stp>
        <stp>.SPY150508P221</stp>
        <tr r="O202" s="1"/>
      </tp>
      <tp t="s">
        <v>N/A</v>
        <stp/>
        <stp>BID_SIZE</stp>
        <stp>.SPY150501C228</stp>
        <tr r="D167" s="1"/>
      </tp>
      <tp t="s">
        <v>N/A</v>
        <stp/>
        <stp>BID_SIZE</stp>
        <stp>.SPY150508C221</stp>
        <tr r="D202" s="1"/>
      </tp>
      <tp t="s">
        <v>N/A</v>
        <stp/>
        <stp>BID_SIZE</stp>
        <stp>.SPY150501P229</stp>
        <tr r="O168" s="1"/>
      </tp>
      <tp>
        <v>10</v>
        <stp/>
        <stp>BID_SIZE</stp>
        <stp>.SPY150508P220</stp>
        <tr r="O201" s="1"/>
      </tp>
      <tp t="s">
        <v>N/A</v>
        <stp/>
        <stp>BID_SIZE</stp>
        <stp>.SPY150501C229</stp>
        <tr r="D168" s="1"/>
      </tp>
      <tp>
        <v>250</v>
        <stp/>
        <stp>BID_SIZE</stp>
        <stp>.SPY150508C220</stp>
        <tr r="D201" s="1"/>
      </tp>
      <tp t="s">
        <v>N/A</v>
        <stp/>
        <stp>BID_SIZE</stp>
        <stp>.SPY150508P223</stp>
        <tr r="O204" s="1"/>
      </tp>
      <tp>
        <v>160</v>
        <stp/>
        <stp>BID_SIZE</stp>
        <stp>.SPY150522P209</stp>
        <tr r="O274" s="1"/>
      </tp>
      <tp t="s">
        <v>N/A</v>
        <stp/>
        <stp>BID_SIZE</stp>
        <stp>.SPY150508C223</stp>
        <tr r="D204" s="1"/>
      </tp>
      <tp>
        <v>2002</v>
        <stp/>
        <stp>BID_SIZE</stp>
        <stp>.SPY150522C209</stp>
        <tr r="D274" s="1"/>
      </tp>
      <tp t="s">
        <v>N/A</v>
        <stp/>
        <stp>BID_SIZE</stp>
        <stp>.SPY150508P222</stp>
        <tr r="O203" s="1"/>
      </tp>
      <tp>
        <v>174</v>
        <stp/>
        <stp>BID_SIZE</stp>
        <stp>.SPY150522P208</stp>
        <tr r="O273" s="1"/>
      </tp>
      <tp t="s">
        <v>N/A</v>
        <stp/>
        <stp>BID_SIZE</stp>
        <stp>.SPY150508C222</stp>
        <tr r="D203" s="1"/>
      </tp>
      <tp>
        <v>160</v>
        <stp/>
        <stp>BID_SIZE</stp>
        <stp>.SPY150522C208</stp>
        <tr r="D273" s="1"/>
      </tp>
      <tp>
        <v>10</v>
        <stp/>
        <stp>BID_SIZE</stp>
        <stp>.SPY150508P225</stp>
        <tr r="O206" s="1"/>
      </tp>
      <tp>
        <v>0</v>
        <stp/>
        <stp>BID_SIZE</stp>
        <stp>.SPY150508C225</stp>
        <tr r="D206" s="1"/>
      </tp>
      <tp t="s">
        <v>N/A</v>
        <stp/>
        <stp>BID_SIZE</stp>
        <stp>.SPY150508P224</stp>
        <tr r="O205" s="1"/>
      </tp>
      <tp t="s">
        <v>N/A</v>
        <stp/>
        <stp>BID_SIZE</stp>
        <stp>.SPY150508C224</stp>
        <tr r="D205" s="1"/>
      </tp>
      <tp t="s">
        <v>N/A</v>
        <stp/>
        <stp>BID_SIZE</stp>
        <stp>.SPY150508P227</stp>
        <tr r="O208" s="1"/>
      </tp>
      <tp t="s">
        <v>N/A</v>
        <stp/>
        <stp>BID_SIZE</stp>
        <stp>.SPY150508C227</stp>
        <tr r="D208" s="1"/>
      </tp>
      <tp t="s">
        <v>N/A</v>
        <stp/>
        <stp>BID_SIZE</stp>
        <stp>.SPY150508P226</stp>
        <tr r="O207" s="1"/>
      </tp>
      <tp t="s">
        <v>N/A</v>
        <stp/>
        <stp>BID_SIZE</stp>
        <stp>.SPY150508C226</stp>
        <tr r="D207" s="1"/>
      </tp>
      <tp>
        <v>10</v>
        <stp/>
        <stp>BID_SIZE</stp>
        <stp>.SPY150515P224</stp>
        <tr r="O247" s="1"/>
      </tp>
      <tp>
        <v>160</v>
        <stp/>
        <stp>BID_SIZE</stp>
        <stp>.SPY150522P213</stp>
        <tr r="O278" s="1"/>
      </tp>
      <tp>
        <v>625</v>
        <stp/>
        <stp>BID_SIZE</stp>
        <stp>.SPY150515C224</stp>
        <tr r="D247" s="1"/>
      </tp>
      <tp>
        <v>100</v>
        <stp/>
        <stp>BID_SIZE</stp>
        <stp>.SPY150522C213</stp>
        <tr r="D278" s="1"/>
      </tp>
      <tp>
        <v>10</v>
        <stp/>
        <stp>BID_SIZE</stp>
        <stp>.SPY150515P225</stp>
        <tr r="O248" s="1"/>
      </tp>
      <tp>
        <v>160</v>
        <stp/>
        <stp>BID_SIZE</stp>
        <stp>.SPY150522P212</stp>
        <tr r="O277" s="1"/>
      </tp>
      <tp>
        <v>654</v>
        <stp/>
        <stp>BID_SIZE</stp>
        <stp>.SPY150515C225</stp>
        <tr r="D248" s="1"/>
      </tp>
      <tp>
        <v>148</v>
        <stp/>
        <stp>BID_SIZE</stp>
        <stp>.SPY150522C212</stp>
        <tr r="D277" s="1"/>
      </tp>
      <tp>
        <v>10</v>
        <stp/>
        <stp>BID_SIZE</stp>
        <stp>.SPY150515P226</stp>
        <tr r="O249" s="1"/>
      </tp>
      <tp>
        <v>160</v>
        <stp/>
        <stp>BID_SIZE</stp>
        <stp>.SPY150522P211</stp>
        <tr r="O276" s="1"/>
      </tp>
      <tp>
        <v>625</v>
        <stp/>
        <stp>BID_SIZE</stp>
        <stp>.SPY150515C226</stp>
        <tr r="D249" s="1"/>
      </tp>
      <tp>
        <v>537</v>
        <stp/>
        <stp>BID_SIZE</stp>
        <stp>.SPY150522C211</stp>
        <tr r="D276" s="1"/>
      </tp>
      <tp>
        <v>10</v>
        <stp/>
        <stp>BID_SIZE</stp>
        <stp>.SPY150515P227</stp>
        <tr r="O250" s="1"/>
      </tp>
      <tp>
        <v>160</v>
        <stp/>
        <stp>BID_SIZE</stp>
        <stp>.SPY150522P210</stp>
        <tr r="O275" s="1"/>
      </tp>
      <tp>
        <v>625</v>
        <stp/>
        <stp>BID_SIZE</stp>
        <stp>.SPY150515C227</stp>
        <tr r="D250" s="1"/>
      </tp>
      <tp>
        <v>160</v>
        <stp/>
        <stp>BID_SIZE</stp>
        <stp>.SPY150522C210</stp>
        <tr r="D275" s="1"/>
      </tp>
      <tp>
        <v>20</v>
        <stp/>
        <stp>BID_SIZE</stp>
        <stp>.SPY150515P220</stp>
        <tr r="O243" s="1"/>
      </tp>
      <tp t="s">
        <v>N/A</v>
        <stp/>
        <stp>BID_SIZE</stp>
        <stp>.SPY150522P217</stp>
        <tr r="O282" s="1"/>
      </tp>
      <tp>
        <v>625</v>
        <stp/>
        <stp>BID_SIZE</stp>
        <stp>.SPY150515C220</stp>
        <tr r="D243" s="1"/>
      </tp>
      <tp t="s">
        <v>N/A</v>
        <stp/>
        <stp>BID_SIZE</stp>
        <stp>.SPY150522C217</stp>
        <tr r="D282" s="1"/>
      </tp>
      <tp>
        <v>10</v>
        <stp/>
        <stp>BID_SIZE</stp>
        <stp>.SPY150515P221</stp>
        <tr r="O244" s="1"/>
      </tp>
      <tp>
        <v>100</v>
        <stp/>
        <stp>BID_SIZE</stp>
        <stp>.SPY150522P216</stp>
        <tr r="O281" s="1"/>
      </tp>
      <tp>
        <v>625</v>
        <stp/>
        <stp>BID_SIZE</stp>
        <stp>.SPY150515C221</stp>
        <tr r="D244" s="1"/>
      </tp>
      <tp>
        <v>2190</v>
        <stp/>
        <stp>BID_SIZE</stp>
        <stp>.SPY150522C216</stp>
        <tr r="D281" s="1"/>
      </tp>
      <tp>
        <v>10</v>
        <stp/>
        <stp>BID_SIZE</stp>
        <stp>.SPY150515P222</stp>
        <tr r="O245" s="1"/>
      </tp>
      <tp>
        <v>199</v>
        <stp/>
        <stp>BID_SIZE</stp>
        <stp>.SPY150522P215</stp>
        <tr r="O280" s="1"/>
      </tp>
      <tp>
        <v>625</v>
        <stp/>
        <stp>BID_SIZE</stp>
        <stp>.SPY150515C222</stp>
        <tr r="D245" s="1"/>
      </tp>
      <tp>
        <v>160</v>
        <stp/>
        <stp>BID_SIZE</stp>
        <stp>.SPY150522C215</stp>
        <tr r="D280" s="1"/>
      </tp>
      <tp>
        <v>10</v>
        <stp/>
        <stp>BID_SIZE</stp>
        <stp>.SPY150515P223</stp>
        <tr r="O246" s="1"/>
      </tp>
      <tp>
        <v>160</v>
        <stp/>
        <stp>BID_SIZE</stp>
        <stp>.SPY150522P214</stp>
        <tr r="O279" s="1"/>
      </tp>
      <tp>
        <v>625</v>
        <stp/>
        <stp>BID_SIZE</stp>
        <stp>.SPY150515C223</stp>
        <tr r="D246" s="1"/>
      </tp>
      <tp>
        <v>160</v>
        <stp/>
        <stp>BID_SIZE</stp>
        <stp>.SPY150522C214</stp>
        <tr r="D279" s="1"/>
      </tp>
      <tp t="s">
        <v>N/A</v>
        <stp/>
        <stp>BID_SIZE</stp>
        <stp>.SPY150522P219</stp>
        <tr r="O284" s="1"/>
      </tp>
      <tp t="s">
        <v>N/A</v>
        <stp/>
        <stp>BID_SIZE</stp>
        <stp>.SPY150522C219</stp>
        <tr r="D284" s="1"/>
      </tp>
      <tp t="s">
        <v>N/A</v>
        <stp/>
        <stp>BID_SIZE</stp>
        <stp>.SPY150522P218</stp>
        <tr r="O283" s="1"/>
      </tp>
      <tp t="s">
        <v>N/A</v>
        <stp/>
        <stp>BID_SIZE</stp>
        <stp>.SPY150522C218</stp>
        <tr r="D283" s="1"/>
      </tp>
      <tp>
        <v>10</v>
        <stp/>
        <stp>BID_SIZE</stp>
        <stp>.SPY150515P228</stp>
        <tr r="O251" s="1"/>
      </tp>
      <tp>
        <v>625</v>
        <stp/>
        <stp>BID_SIZE</stp>
        <stp>.SPY150515C228</stp>
        <tr r="D251" s="1"/>
      </tp>
      <tp>
        <v>10</v>
        <stp/>
        <stp>BID_SIZE</stp>
        <stp>.SPY150515P229</stp>
        <tr r="O252" s="1"/>
      </tp>
      <tp>
        <v>625</v>
        <stp/>
        <stp>BID_SIZE</stp>
        <stp>.SPY150515C229</stp>
        <tr r="D252" s="1"/>
      </tp>
      <tp>
        <v>66170</v>
        <stp/>
        <stp>OPEN_INT</stp>
        <stp>.SPY150410P204</stp>
        <tr r="Q17" s="1"/>
      </tp>
      <tp>
        <v>69183</v>
        <stp/>
        <stp>OPEN_INT</stp>
        <stp>.SPY150417P203</stp>
        <tr r="Q58" s="1"/>
      </tp>
      <tp>
        <v>2139</v>
        <stp/>
        <stp>OPEN_INT</stp>
        <stp>.SPY150410C204</stp>
        <tr r="F17" s="1"/>
      </tp>
      <tp>
        <v>13144</v>
        <stp/>
        <stp>OPEN_INT</stp>
        <stp>.SPY150417C203</stp>
        <tr r="F58" s="1"/>
      </tp>
      <tp>
        <v>64002</v>
        <stp/>
        <stp>OPEN_INT</stp>
        <stp>.SPY150410P205</stp>
        <tr r="Q18" s="1"/>
      </tp>
      <tp>
        <v>79596</v>
        <stp/>
        <stp>OPEN_INT</stp>
        <stp>.SPY150417P202</stp>
        <tr r="Q57" s="1"/>
      </tp>
      <tp>
        <v>3566</v>
        <stp/>
        <stp>OPEN_INT</stp>
        <stp>.SPY150410C205</stp>
        <tr r="F18" s="1"/>
      </tp>
      <tp>
        <v>8880</v>
        <stp/>
        <stp>OPEN_INT</stp>
        <stp>.SPY150417C202</stp>
        <tr r="F57" s="1"/>
      </tp>
      <tp>
        <v>57662</v>
        <stp/>
        <stp>OPEN_INT</stp>
        <stp>.SPY150410P206</stp>
        <tr r="Q19" s="1"/>
      </tp>
      <tp>
        <v>56655</v>
        <stp/>
        <stp>OPEN_INT</stp>
        <stp>.SPY150417P201</stp>
        <tr r="Q56" s="1"/>
      </tp>
      <tp>
        <v>23489</v>
        <stp/>
        <stp>OPEN_INT</stp>
        <stp>.SPY150410C206</stp>
        <tr r="F19" s="1"/>
      </tp>
      <tp>
        <v>6320</v>
        <stp/>
        <stp>OPEN_INT</stp>
        <stp>.SPY150417C201</stp>
        <tr r="F56" s="1"/>
      </tp>
      <tp>
        <v>51345</v>
        <stp/>
        <stp>OPEN_INT</stp>
        <stp>.SPY150410P207</stp>
        <tr r="Q20" s="1"/>
      </tp>
      <tp>
        <v>161768</v>
        <stp/>
        <stp>OPEN_INT</stp>
        <stp>.SPY150417P200</stp>
        <tr r="Q55" s="1"/>
      </tp>
      <tp>
        <v>17903</v>
        <stp/>
        <stp>OPEN_INT</stp>
        <stp>.SPY150410C207</stp>
        <tr r="F20" s="1"/>
      </tp>
      <tp>
        <v>28976</v>
        <stp/>
        <stp>OPEN_INT</stp>
        <stp>.SPY150417C200</stp>
        <tr r="F55" s="1"/>
      </tp>
      <tp>
        <v>31909</v>
        <stp/>
        <stp>OPEN_INT</stp>
        <stp>.SPY150410P200</stp>
        <tr r="Q13" s="1"/>
      </tp>
      <tp>
        <v>89528</v>
        <stp/>
        <stp>OPEN_INT</stp>
        <stp>.SPY150417P207</stp>
        <tr r="Q62" s="1"/>
      </tp>
      <tp>
        <v>642</v>
        <stp/>
        <stp>OPEN_INT</stp>
        <stp>.SPY150410C200</stp>
        <tr r="F13" s="1"/>
      </tp>
      <tp>
        <v>33757</v>
        <stp/>
        <stp>OPEN_INT</stp>
        <stp>.SPY150417C207</stp>
        <tr r="F62" s="1"/>
      </tp>
      <tp>
        <v>27049</v>
        <stp/>
        <stp>OPEN_INT</stp>
        <stp>.SPY150410P201</stp>
        <tr r="Q14" s="1"/>
      </tp>
      <tp>
        <v>116702</v>
        <stp/>
        <stp>OPEN_INT</stp>
        <stp>.SPY150417P206</stp>
        <tr r="Q61" s="1"/>
      </tp>
      <tp>
        <v>382</v>
        <stp/>
        <stp>OPEN_INT</stp>
        <stp>.SPY150410C201</stp>
        <tr r="F14" s="1"/>
      </tp>
      <tp>
        <v>35400</v>
        <stp/>
        <stp>OPEN_INT</stp>
        <stp>.SPY150417C206</stp>
        <tr r="F61" s="1"/>
      </tp>
      <tp>
        <v>25031</v>
        <stp/>
        <stp>OPEN_INT</stp>
        <stp>.SPY150410P202</stp>
        <tr r="Q15" s="1"/>
      </tp>
      <tp>
        <v>183111</v>
        <stp/>
        <stp>OPEN_INT</stp>
        <stp>.SPY150417P205</stp>
        <tr r="Q60" s="1"/>
      </tp>
      <tp>
        <v>1044</v>
        <stp/>
        <stp>OPEN_INT</stp>
        <stp>.SPY150410C202</stp>
        <tr r="F15" s="1"/>
      </tp>
      <tp>
        <v>43443</v>
        <stp/>
        <stp>OPEN_INT</stp>
        <stp>.SPY150417C205</stp>
        <tr r="F60" s="1"/>
      </tp>
      <tp>
        <v>29164</v>
        <stp/>
        <stp>OPEN_INT</stp>
        <stp>.SPY150410P203</stp>
        <tr r="Q16" s="1"/>
      </tp>
      <tp>
        <v>131802</v>
        <stp/>
        <stp>OPEN_INT</stp>
        <stp>.SPY150417P204</stp>
        <tr r="Q59" s="1"/>
      </tp>
      <tp>
        <v>890</v>
        <stp/>
        <stp>OPEN_INT</stp>
        <stp>.SPY150410C203</stp>
        <tr r="F16" s="1"/>
      </tp>
      <tp>
        <v>11794</v>
        <stp/>
        <stp>OPEN_INT</stp>
        <stp>.SPY150417C204</stp>
        <tr r="F59" s="1"/>
      </tp>
      <tp>
        <v>34724</v>
        <stp/>
        <stp>OPEN_INT</stp>
        <stp>.SPY150417P209</stp>
        <tr r="Q64" s="1"/>
      </tp>
      <tp>
        <v>40657</v>
        <stp/>
        <stp>OPEN_INT</stp>
        <stp>.SPY150417C209</stp>
        <tr r="F64" s="1"/>
      </tp>
      <tp>
        <v>62235</v>
        <stp/>
        <stp>OPEN_INT</stp>
        <stp>.SPY150417P208</stp>
        <tr r="Q63" s="1"/>
      </tp>
      <tp>
        <v>35191</v>
        <stp/>
        <stp>OPEN_INT</stp>
        <stp>.SPY150417C208</stp>
        <tr r="F63" s="1"/>
      </tp>
      <tp>
        <v>27493</v>
        <stp/>
        <stp>OPEN_INT</stp>
        <stp>.SPY150410P208</stp>
        <tr r="Q21" s="1"/>
      </tp>
      <tp>
        <v>30459</v>
        <stp/>
        <stp>OPEN_INT</stp>
        <stp>.SPY150410C208</stp>
        <tr r="F21" s="1"/>
      </tp>
      <tp>
        <v>8267</v>
        <stp/>
        <stp>OPEN_INT</stp>
        <stp>.SPY150410P209</stp>
        <tr r="Q22" s="1"/>
      </tp>
      <tp>
        <v>32196</v>
        <stp/>
        <stp>OPEN_INT</stp>
        <stp>.SPY150410C209</stp>
        <tr r="F22" s="1"/>
      </tp>
      <tp>
        <v>131</v>
        <stp/>
        <stp>ASK_SIZE</stp>
        <stp>.SPY150630P218</stp>
        <tr r="M367" s="1"/>
      </tp>
      <tp>
        <v>2010</v>
        <stp/>
        <stp>ASK_SIZE</stp>
        <stp>.SPY150630C218</stp>
        <tr r="B367" s="1"/>
      </tp>
      <tp>
        <v>120</v>
        <stp/>
        <stp>ASK_SIZE</stp>
        <stp>.SPY150630P219</stp>
        <tr r="M368" s="1"/>
      </tp>
      <tp>
        <v>10</v>
        <stp/>
        <stp>ASK_SIZE</stp>
        <stp>.SPY150630C219</stp>
        <tr r="B368" s="1"/>
      </tp>
      <tp>
        <v>131</v>
        <stp/>
        <stp>ASK_SIZE</stp>
        <stp>.SPY150630P216</stp>
        <tr r="M365" s="1"/>
      </tp>
      <tp>
        <v>100</v>
        <stp/>
        <stp>ASK_SIZE</stp>
        <stp>.SPY150630C216</stp>
        <tr r="B365" s="1"/>
      </tp>
      <tp>
        <v>121</v>
        <stp/>
        <stp>ASK_SIZE</stp>
        <stp>.SPY150630P217</stp>
        <tr r="M366" s="1"/>
      </tp>
      <tp>
        <v>10</v>
        <stp/>
        <stp>ASK_SIZE</stp>
        <stp>.SPY150630C217</stp>
        <tr r="B366" s="1"/>
      </tp>
      <tp>
        <v>160</v>
        <stp/>
        <stp>ASK_SIZE</stp>
        <stp>.SPY150630P214</stp>
        <tr r="M363" s="1"/>
      </tp>
      <tp>
        <v>21</v>
        <stp/>
        <stp>ASK_SIZE</stp>
        <stp>.SPY150630C214</stp>
        <tr r="B363" s="1"/>
      </tp>
      <tp>
        <v>160</v>
        <stp/>
        <stp>ASK_SIZE</stp>
        <stp>.SPY150630P215</stp>
        <tr r="M364" s="1"/>
      </tp>
      <tp>
        <v>100</v>
        <stp/>
        <stp>ASK_SIZE</stp>
        <stp>.SPY150630C215</stp>
        <tr r="B364" s="1"/>
      </tp>
      <tp>
        <v>190</v>
        <stp/>
        <stp>ASK_SIZE</stp>
        <stp>.SPY150630P212</stp>
        <tr r="M361" s="1"/>
      </tp>
      <tp>
        <v>101</v>
        <stp/>
        <stp>ASK_SIZE</stp>
        <stp>.SPY150630C212</stp>
        <tr r="B361" s="1"/>
      </tp>
      <tp>
        <v>160</v>
        <stp/>
        <stp>ASK_SIZE</stp>
        <stp>.SPY150630P213</stp>
        <tr r="M362" s="1"/>
      </tp>
      <tp>
        <v>5</v>
        <stp/>
        <stp>ASK_SIZE</stp>
        <stp>.SPY150630C213</stp>
        <tr r="B362" s="1"/>
      </tp>
      <tp>
        <v>442</v>
        <stp/>
        <stp>ASK_SIZE</stp>
        <stp>.SPY150630P210</stp>
        <tr r="M359" s="1"/>
      </tp>
      <tp>
        <v>160</v>
        <stp/>
        <stp>ASK_SIZE</stp>
        <stp>.SPY150630C210</stp>
        <tr r="B359" s="1"/>
      </tp>
      <tp>
        <v>166</v>
        <stp/>
        <stp>ASK_SIZE</stp>
        <stp>.SPY150630P211</stp>
        <tr r="M360" s="1"/>
      </tp>
      <tp>
        <v>15</v>
        <stp/>
        <stp>ASK_SIZE</stp>
        <stp>.SPY150630C211</stp>
        <tr r="B360" s="1"/>
      </tp>
      <tp>
        <v>101</v>
        <stp/>
        <stp>OPEN_INT</stp>
        <stp>.SPY150410P214</stp>
        <tr r="Q27" s="1"/>
      </tp>
      <tp>
        <v>4411</v>
        <stp/>
        <stp>OPEN_INT</stp>
        <stp>.SPY150417P213</stp>
        <tr r="Q68" s="1"/>
      </tp>
      <tp>
        <v>14</v>
        <stp/>
        <stp>OPEN_INT</stp>
        <stp>.SPY150424P220</stp>
        <tr r="Q117" s="1"/>
      </tp>
      <tp>
        <v>4846</v>
        <stp/>
        <stp>OPEN_INT</stp>
        <stp>.SPY150410C214</stp>
        <tr r="F27" s="1"/>
      </tp>
      <tp>
        <v>71055</v>
        <stp/>
        <stp>OPEN_INT</stp>
        <stp>.SPY150417C213</stp>
        <tr r="F68" s="1"/>
      </tp>
      <tp>
        <v>1101</v>
        <stp/>
        <stp>OPEN_INT</stp>
        <stp>.SPY150424C220</stp>
        <tr r="F117" s="1"/>
      </tp>
      <tp>
        <v>244</v>
        <stp/>
        <stp>OPEN_INT</stp>
        <stp>.SPY150410P215</stp>
        <tr r="Q28" s="1"/>
      </tp>
      <tp>
        <v>11659</v>
        <stp/>
        <stp>OPEN_INT</stp>
        <stp>.SPY150417P212</stp>
        <tr r="Q67" s="1"/>
      </tp>
      <tp t="s">
        <v>N/A</v>
        <stp/>
        <stp>OPEN_INT</stp>
        <stp>.SPY150424P221</stp>
        <tr r="Q118" s="1"/>
      </tp>
      <tp>
        <v>3321</v>
        <stp/>
        <stp>OPEN_INT</stp>
        <stp>.SPY150410C215</stp>
        <tr r="F28" s="1"/>
      </tp>
      <tp>
        <v>97458</v>
        <stp/>
        <stp>OPEN_INT</stp>
        <stp>.SPY150417C212</stp>
        <tr r="F67" s="1"/>
      </tp>
      <tp t="s">
        <v>N/A</v>
        <stp/>
        <stp>OPEN_INT</stp>
        <stp>.SPY150424C221</stp>
        <tr r="F118" s="1"/>
      </tp>
      <tp>
        <v>3</v>
        <stp/>
        <stp>OPEN_INT</stp>
        <stp>.SPY150410P216</stp>
        <tr r="Q29" s="1"/>
      </tp>
      <tp>
        <v>33207</v>
        <stp/>
        <stp>OPEN_INT</stp>
        <stp>.SPY150417P211</stp>
        <tr r="Q66" s="1"/>
      </tp>
      <tp t="s">
        <v>N/A</v>
        <stp/>
        <stp>OPEN_INT</stp>
        <stp>.SPY150424P222</stp>
        <tr r="Q119" s="1"/>
      </tp>
      <tp>
        <v>706</v>
        <stp/>
        <stp>OPEN_INT</stp>
        <stp>.SPY150410C216</stp>
        <tr r="F29" s="1"/>
      </tp>
      <tp>
        <v>93124</v>
        <stp/>
        <stp>OPEN_INT</stp>
        <stp>.SPY150417C211</stp>
        <tr r="F66" s="1"/>
      </tp>
      <tp t="s">
        <v>N/A</v>
        <stp/>
        <stp>OPEN_INT</stp>
        <stp>.SPY150424C222</stp>
        <tr r="F119" s="1"/>
      </tp>
      <tp>
        <v>4</v>
        <stp/>
        <stp>OPEN_INT</stp>
        <stp>.SPY150410P217</stp>
        <tr r="Q30" s="1"/>
      </tp>
      <tp>
        <v>91386</v>
        <stp/>
        <stp>OPEN_INT</stp>
        <stp>.SPY150417P210</stp>
        <tr r="Q65" s="1"/>
      </tp>
      <tp t="s">
        <v>N/A</v>
        <stp/>
        <stp>OPEN_INT</stp>
        <stp>.SPY150424P223</stp>
        <tr r="Q120" s="1"/>
      </tp>
      <tp>
        <v>385</v>
        <stp/>
        <stp>OPEN_INT</stp>
        <stp>.SPY150410C217</stp>
        <tr r="F30" s="1"/>
      </tp>
      <tp>
        <v>167901</v>
        <stp/>
        <stp>OPEN_INT</stp>
        <stp>.SPY150417C210</stp>
        <tr r="F65" s="1"/>
      </tp>
      <tp t="s">
        <v>N/A</v>
        <stp/>
        <stp>OPEN_INT</stp>
        <stp>.SPY150424C223</stp>
        <tr r="F120" s="1"/>
      </tp>
      <tp>
        <v>3667</v>
        <stp/>
        <stp>OPEN_INT</stp>
        <stp>.SPY150410P210</stp>
        <tr r="Q23" s="1"/>
      </tp>
      <tp>
        <v>3035</v>
        <stp/>
        <stp>OPEN_INT</stp>
        <stp>.SPY150417P217</stp>
        <tr r="Q72" s="1"/>
      </tp>
      <tp t="s">
        <v>N/A</v>
        <stp/>
        <stp>OPEN_INT</stp>
        <stp>.SPY150424P224</stp>
        <tr r="Q121" s="1"/>
      </tp>
      <tp>
        <v>48780</v>
        <stp/>
        <stp>OPEN_INT</stp>
        <stp>.SPY150410C210</stp>
        <tr r="F23" s="1"/>
      </tp>
      <tp>
        <v>153591</v>
        <stp/>
        <stp>OPEN_INT</stp>
        <stp>.SPY150417C217</stp>
        <tr r="F72" s="1"/>
      </tp>
      <tp t="s">
        <v>N/A</v>
        <stp/>
        <stp>OPEN_INT</stp>
        <stp>.SPY150424C224</stp>
        <tr r="F121" s="1"/>
      </tp>
      <tp>
        <v>1606</v>
        <stp/>
        <stp>OPEN_INT</stp>
        <stp>.SPY150410P211</stp>
        <tr r="Q24" s="1"/>
      </tp>
      <tp>
        <v>9348</v>
        <stp/>
        <stp>OPEN_INT</stp>
        <stp>.SPY150417P216</stp>
        <tr r="Q71" s="1"/>
      </tp>
      <tp>
        <v>0</v>
        <stp/>
        <stp>OPEN_INT</stp>
        <stp>.SPY150424P225</stp>
        <tr r="Q122" s="1"/>
      </tp>
      <tp>
        <v>29175</v>
        <stp/>
        <stp>OPEN_INT</stp>
        <stp>.SPY150410C211</stp>
        <tr r="F24" s="1"/>
      </tp>
      <tp>
        <v>38640</v>
        <stp/>
        <stp>OPEN_INT</stp>
        <stp>.SPY150417C216</stp>
        <tr r="F71" s="1"/>
      </tp>
      <tp>
        <v>196</v>
        <stp/>
        <stp>OPEN_INT</stp>
        <stp>.SPY150424C225</stp>
        <tr r="F122" s="1"/>
      </tp>
      <tp>
        <v>2411</v>
        <stp/>
        <stp>OPEN_INT</stp>
        <stp>.SPY150410P212</stp>
        <tr r="Q25" s="1"/>
      </tp>
      <tp>
        <v>26248</v>
        <stp/>
        <stp>OPEN_INT</stp>
        <stp>.SPY150417P215</stp>
        <tr r="Q70" s="1"/>
      </tp>
      <tp t="s">
        <v>N/A</v>
        <stp/>
        <stp>OPEN_INT</stp>
        <stp>.SPY150424P226</stp>
        <tr r="Q123" s="1"/>
      </tp>
      <tp>
        <v>7586</v>
        <stp/>
        <stp>OPEN_INT</stp>
        <stp>.SPY150410C212</stp>
        <tr r="F25" s="1"/>
      </tp>
      <tp>
        <v>134753</v>
        <stp/>
        <stp>OPEN_INT</stp>
        <stp>.SPY150417C215</stp>
        <tr r="F70" s="1"/>
      </tp>
      <tp t="s">
        <v>N/A</v>
        <stp/>
        <stp>OPEN_INT</stp>
        <stp>.SPY150424C226</stp>
        <tr r="F123" s="1"/>
      </tp>
      <tp>
        <v>378</v>
        <stp/>
        <stp>OPEN_INT</stp>
        <stp>.SPY150410P213</stp>
        <tr r="Q26" s="1"/>
      </tp>
      <tp>
        <v>3545</v>
        <stp/>
        <stp>OPEN_INT</stp>
        <stp>.SPY150417P214</stp>
        <tr r="Q69" s="1"/>
      </tp>
      <tp t="s">
        <v>N/A</v>
        <stp/>
        <stp>OPEN_INT</stp>
        <stp>.SPY150424P227</stp>
        <tr r="Q124" s="1"/>
      </tp>
      <tp>
        <v>19075</v>
        <stp/>
        <stp>OPEN_INT</stp>
        <stp>.SPY150410C213</stp>
        <tr r="F26" s="1"/>
      </tp>
      <tp>
        <v>50119</v>
        <stp/>
        <stp>OPEN_INT</stp>
        <stp>.SPY150417C214</stp>
        <tr r="F69" s="1"/>
      </tp>
      <tp t="s">
        <v>N/A</v>
        <stp/>
        <stp>OPEN_INT</stp>
        <stp>.SPY150424C227</stp>
        <tr r="F124" s="1"/>
      </tp>
      <tp t="s">
        <v>N/A</v>
        <stp/>
        <stp>OPEN_INT</stp>
        <stp>.SPY150424P228</stp>
        <tr r="Q125" s="1"/>
      </tp>
      <tp t="s">
        <v>N/A</v>
        <stp/>
        <stp>OPEN_INT</stp>
        <stp>.SPY150424C228</stp>
        <tr r="F125" s="1"/>
      </tp>
      <tp t="s">
        <v>N/A</v>
        <stp/>
        <stp>OPEN_INT</stp>
        <stp>.SPY150424P229</stp>
        <tr r="Q126" s="1"/>
      </tp>
      <tp t="s">
        <v>N/A</v>
        <stp/>
        <stp>OPEN_INT</stp>
        <stp>.SPY150424C229</stp>
        <tr r="F126" s="1"/>
      </tp>
      <tp>
        <v>560</v>
        <stp/>
        <stp>OPEN_INT</stp>
        <stp>.SPY150417P219</stp>
        <tr r="Q74" s="1"/>
      </tp>
      <tp>
        <v>27378</v>
        <stp/>
        <stp>OPEN_INT</stp>
        <stp>.SPY150417C219</stp>
        <tr r="F74" s="1"/>
      </tp>
      <tp>
        <v>13662</v>
        <stp/>
        <stp>OPEN_INT</stp>
        <stp>.SPY150417P218</stp>
        <tr r="Q73" s="1"/>
      </tp>
      <tp>
        <v>202029</v>
        <stp/>
        <stp>OPEN_INT</stp>
        <stp>.SPY150417C218</stp>
        <tr r="F73" s="1"/>
      </tp>
      <tp>
        <v>1</v>
        <stp/>
        <stp>OPEN_INT</stp>
        <stp>.SPY150410P218</stp>
        <tr r="Q31" s="1"/>
      </tp>
      <tp>
        <v>1048</v>
        <stp/>
        <stp>OPEN_INT</stp>
        <stp>.SPY150410C218</stp>
        <tr r="F31" s="1"/>
      </tp>
      <tp>
        <v>0</v>
        <stp/>
        <stp>OPEN_INT</stp>
        <stp>.SPY150410P219</stp>
        <tr r="Q32" s="1"/>
      </tp>
      <tp>
        <v>740</v>
        <stp/>
        <stp>OPEN_INT</stp>
        <stp>.SPY150410C219</stp>
        <tr r="F32" s="1"/>
      </tp>
      <tp t="s">
        <v>N/A</v>
        <stp/>
        <stp>ASK_SIZE</stp>
        <stp>.SPY150619P227</stp>
        <tr r="M334" s="1"/>
      </tp>
      <tp t="s">
        <v>N/A</v>
        <stp/>
        <stp>ASK_SIZE</stp>
        <stp>.SPY150619C227</stp>
        <tr r="B334" s="1"/>
      </tp>
      <tp t="s">
        <v>N/A</v>
        <stp/>
        <stp>ASK_SIZE</stp>
        <stp>.SPY150619P226</stp>
        <tr r="M333" s="1"/>
      </tp>
      <tp t="s">
        <v>N/A</v>
        <stp/>
        <stp>ASK_SIZE</stp>
        <stp>.SPY150619C226</stp>
        <tr r="B333" s="1"/>
      </tp>
      <tp>
        <v>20</v>
        <stp/>
        <stp>ASK_SIZE</stp>
        <stp>.SPY150619P225</stp>
        <tr r="M332" s="1"/>
      </tp>
      <tp>
        <v>740</v>
        <stp/>
        <stp>ASK_SIZE</stp>
        <stp>.SPY150619C225</stp>
        <tr r="B332" s="1"/>
      </tp>
      <tp>
        <v>20</v>
        <stp/>
        <stp>ASK_SIZE</stp>
        <stp>.SPY150619P224</stp>
        <tr r="M331" s="1"/>
      </tp>
      <tp>
        <v>500</v>
        <stp/>
        <stp>ASK_SIZE</stp>
        <stp>.SPY150619C224</stp>
        <tr r="B331" s="1"/>
      </tp>
      <tp>
        <v>20</v>
        <stp/>
        <stp>ASK_SIZE</stp>
        <stp>.SPY150619P223</stp>
        <tr r="M330" s="1"/>
      </tp>
      <tp>
        <v>2500</v>
        <stp/>
        <stp>ASK_SIZE</stp>
        <stp>.SPY150619C223</stp>
        <tr r="B330" s="1"/>
      </tp>
      <tp>
        <v>20</v>
        <stp/>
        <stp>ASK_SIZE</stp>
        <stp>.SPY150619P222</stp>
        <tr r="M329" s="1"/>
      </tp>
      <tp>
        <v>2500</v>
        <stp/>
        <stp>ASK_SIZE</stp>
        <stp>.SPY150619C222</stp>
        <tr r="B329" s="1"/>
      </tp>
      <tp>
        <v>20</v>
        <stp/>
        <stp>ASK_SIZE</stp>
        <stp>.SPY150619P221</stp>
        <tr r="M328" s="1"/>
      </tp>
      <tp>
        <v>10</v>
        <stp/>
        <stp>ASK_SIZE</stp>
        <stp>.SPY150630P208</stp>
        <tr r="M357" s="1"/>
      </tp>
      <tp>
        <v>1631</v>
        <stp/>
        <stp>ASK_SIZE</stp>
        <stp>.SPY150619C221</stp>
        <tr r="B328" s="1"/>
      </tp>
      <tp>
        <v>160</v>
        <stp/>
        <stp>ASK_SIZE</stp>
        <stp>.SPY150630C208</stp>
        <tr r="B357" s="1"/>
      </tp>
      <tp>
        <v>20</v>
        <stp/>
        <stp>ASK_SIZE</stp>
        <stp>.SPY150619P220</stp>
        <tr r="M327" s="1"/>
      </tp>
      <tp>
        <v>857</v>
        <stp/>
        <stp>ASK_SIZE</stp>
        <stp>.SPY150630P209</stp>
        <tr r="M358" s="1"/>
      </tp>
      <tp>
        <v>1500</v>
        <stp/>
        <stp>ASK_SIZE</stp>
        <stp>.SPY150619C220</stp>
        <tr r="B327" s="1"/>
      </tp>
      <tp>
        <v>160</v>
        <stp/>
        <stp>ASK_SIZE</stp>
        <stp>.SPY150630C209</stp>
        <tr r="B358" s="1"/>
      </tp>
      <tp>
        <v>99</v>
        <stp/>
        <stp>ASK_SIZE</stp>
        <stp>.SPY150630P206</stp>
        <tr r="M355" s="1"/>
      </tp>
      <tp>
        <v>160</v>
        <stp/>
        <stp>ASK_SIZE</stp>
        <stp>.SPY150630C206</stp>
        <tr r="B355" s="1"/>
      </tp>
      <tp>
        <v>100</v>
        <stp/>
        <stp>ASK_SIZE</stp>
        <stp>.SPY150630P207</stp>
        <tr r="M356" s="1"/>
      </tp>
      <tp>
        <v>160</v>
        <stp/>
        <stp>ASK_SIZE</stp>
        <stp>.SPY150630C207</stp>
        <tr r="B356" s="1"/>
      </tp>
      <tp>
        <v>160</v>
        <stp/>
        <stp>ASK_SIZE</stp>
        <stp>.SPY150630P204</stp>
        <tr r="M353" s="1"/>
      </tp>
      <tp>
        <v>199</v>
        <stp/>
        <stp>ASK_SIZE</stp>
        <stp>.SPY150630C204</stp>
        <tr r="B353" s="1"/>
      </tp>
      <tp>
        <v>33</v>
        <stp/>
        <stp>ASK_SIZE</stp>
        <stp>.SPY150630P205</stp>
        <tr r="M354" s="1"/>
      </tp>
      <tp>
        <v>371</v>
        <stp/>
        <stp>ASK_SIZE</stp>
        <stp>.SPY150630C205</stp>
        <tr r="B354" s="1"/>
      </tp>
      <tp>
        <v>99</v>
        <stp/>
        <stp>ASK_SIZE</stp>
        <stp>.SPY150630P202</stp>
        <tr r="M351" s="1"/>
      </tp>
      <tp>
        <v>149</v>
        <stp/>
        <stp>ASK_SIZE</stp>
        <stp>.SPY150630C202</stp>
        <tr r="B351" s="1"/>
      </tp>
      <tp>
        <v>10</v>
        <stp/>
        <stp>ASK_SIZE</stp>
        <stp>.SPY150630P203</stp>
        <tr r="M352" s="1"/>
      </tp>
      <tp>
        <v>177</v>
        <stp/>
        <stp>ASK_SIZE</stp>
        <stp>.SPY150630C203</stp>
        <tr r="B352" s="1"/>
      </tp>
      <tp t="s">
        <v>N/A</v>
        <stp/>
        <stp>ASK_SIZE</stp>
        <stp>.SPY150619P229</stp>
        <tr r="M336" s="1"/>
      </tp>
      <tp>
        <v>162</v>
        <stp/>
        <stp>ASK_SIZE</stp>
        <stp>.SPY150630P200</stp>
        <tr r="M349" s="1"/>
      </tp>
      <tp t="s">
        <v>N/A</v>
        <stp/>
        <stp>ASK_SIZE</stp>
        <stp>.SPY150619C229</stp>
        <tr r="B336" s="1"/>
      </tp>
      <tp>
        <v>99</v>
        <stp/>
        <stp>ASK_SIZE</stp>
        <stp>.SPY150630C200</stp>
        <tr r="B349" s="1"/>
      </tp>
      <tp t="s">
        <v>N/A</v>
        <stp/>
        <stp>ASK_SIZE</stp>
        <stp>.SPY150619P228</stp>
        <tr r="M335" s="1"/>
      </tp>
      <tp>
        <v>199</v>
        <stp/>
        <stp>ASK_SIZE</stp>
        <stp>.SPY150630P201</stp>
        <tr r="M350" s="1"/>
      </tp>
      <tp t="s">
        <v>N/A</v>
        <stp/>
        <stp>ASK_SIZE</stp>
        <stp>.SPY150619C228</stp>
        <tr r="B335" s="1"/>
      </tp>
      <tp>
        <v>109</v>
        <stp/>
        <stp>ASK_SIZE</stp>
        <stp>.SPY150630C201</stp>
        <tr r="B350" s="1"/>
      </tp>
      <tp t="s">
        <v>N/A</v>
        <stp/>
        <stp>OPEN_INT</stp>
        <stp>.SPY150410P224</stp>
        <tr r="Q37" s="1"/>
      </tp>
      <tp>
        <v>167</v>
        <stp/>
        <stp>OPEN_INT</stp>
        <stp>.SPY150417P223</stp>
        <tr r="Q78" s="1"/>
      </tp>
      <tp>
        <v>2173</v>
        <stp/>
        <stp>OPEN_INT</stp>
        <stp>.SPY150424P210</stp>
        <tr r="Q107" s="1"/>
      </tp>
      <tp t="s">
        <v>N/A</v>
        <stp/>
        <stp>OPEN_INT</stp>
        <stp>.SPY150410C224</stp>
        <tr r="F37" s="1"/>
      </tp>
      <tp>
        <v>4502</v>
        <stp/>
        <stp>OPEN_INT</stp>
        <stp>.SPY150417C223</stp>
        <tr r="F78" s="1"/>
      </tp>
      <tp>
        <v>3763</v>
        <stp/>
        <stp>OPEN_INT</stp>
        <stp>.SPY150424C210</stp>
        <tr r="F107" s="1"/>
      </tp>
      <tp>
        <v>0</v>
        <stp/>
        <stp>OPEN_INT</stp>
        <stp>.SPY150410P225</stp>
        <tr r="Q38" s="1"/>
      </tp>
      <tp>
        <v>149</v>
        <stp/>
        <stp>OPEN_INT</stp>
        <stp>.SPY150417P222</stp>
        <tr r="Q77" s="1"/>
      </tp>
      <tp>
        <v>454</v>
        <stp/>
        <stp>OPEN_INT</stp>
        <stp>.SPY150424P211</stp>
        <tr r="Q108" s="1"/>
      </tp>
      <tp>
        <v>455</v>
        <stp/>
        <stp>OPEN_INT</stp>
        <stp>.SPY150410C225</stp>
        <tr r="F38" s="1"/>
      </tp>
      <tp>
        <v>3983</v>
        <stp/>
        <stp>OPEN_INT</stp>
        <stp>.SPY150417C222</stp>
        <tr r="F77" s="1"/>
      </tp>
      <tp>
        <v>3244</v>
        <stp/>
        <stp>OPEN_INT</stp>
        <stp>.SPY150424C211</stp>
        <tr r="F108" s="1"/>
      </tp>
      <tp t="s">
        <v>N/A</v>
        <stp/>
        <stp>OPEN_INT</stp>
        <stp>.SPY150410P226</stp>
        <tr r="Q39" s="1"/>
      </tp>
      <tp>
        <v>37</v>
        <stp/>
        <stp>OPEN_INT</stp>
        <stp>.SPY150417P221</stp>
        <tr r="Q76" s="1"/>
      </tp>
      <tp>
        <v>328</v>
        <stp/>
        <stp>OPEN_INT</stp>
        <stp>.SPY150424P212</stp>
        <tr r="Q109" s="1"/>
      </tp>
      <tp t="s">
        <v>N/A</v>
        <stp/>
        <stp>OPEN_INT</stp>
        <stp>.SPY150410C226</stp>
        <tr r="F39" s="1"/>
      </tp>
      <tp>
        <v>23832</v>
        <stp/>
        <stp>OPEN_INT</stp>
        <stp>.SPY150417C221</stp>
        <tr r="F76" s="1"/>
      </tp>
      <tp>
        <v>18082</v>
        <stp/>
        <stp>OPEN_INT</stp>
        <stp>.SPY150424C212</stp>
        <tr r="F109" s="1"/>
      </tp>
      <tp t="s">
        <v>N/A</v>
        <stp/>
        <stp>OPEN_INT</stp>
        <stp>.SPY150410P227</stp>
        <tr r="Q40" s="1"/>
      </tp>
      <tp>
        <v>1035</v>
        <stp/>
        <stp>OPEN_INT</stp>
        <stp>.SPY150417P220</stp>
        <tr r="Q75" s="1"/>
      </tp>
      <tp>
        <v>119</v>
        <stp/>
        <stp>OPEN_INT</stp>
        <stp>.SPY150424P213</stp>
        <tr r="Q110" s="1"/>
      </tp>
      <tp t="s">
        <v>N/A</v>
        <stp/>
        <stp>OPEN_INT</stp>
        <stp>.SPY150410C227</stp>
        <tr r="F40" s="1"/>
      </tp>
      <tp>
        <v>171382</v>
        <stp/>
        <stp>OPEN_INT</stp>
        <stp>.SPY150417C220</stp>
        <tr r="F75" s="1"/>
      </tp>
      <tp>
        <v>3741</v>
        <stp/>
        <stp>OPEN_INT</stp>
        <stp>.SPY150424C213</stp>
        <tr r="F110" s="1"/>
      </tp>
      <tp>
        <v>27</v>
        <stp/>
        <stp>OPEN_INT</stp>
        <stp>.SPY150410P220</stp>
        <tr r="Q33" s="1"/>
      </tp>
      <tp>
        <v>1</v>
        <stp/>
        <stp>OPEN_INT</stp>
        <stp>.SPY150417P227</stp>
        <tr r="Q82" s="1"/>
      </tp>
      <tp>
        <v>46</v>
        <stp/>
        <stp>OPEN_INT</stp>
        <stp>.SPY150424P214</stp>
        <tr r="Q111" s="1"/>
      </tp>
      <tp>
        <v>381</v>
        <stp/>
        <stp>OPEN_INT</stp>
        <stp>.SPY150410C220</stp>
        <tr r="F33" s="1"/>
      </tp>
      <tp>
        <v>77</v>
        <stp/>
        <stp>OPEN_INT</stp>
        <stp>.SPY150417C227</stp>
        <tr r="F82" s="1"/>
      </tp>
      <tp>
        <v>2317</v>
        <stp/>
        <stp>OPEN_INT</stp>
        <stp>.SPY150424C214</stp>
        <tr r="F111" s="1"/>
      </tp>
      <tp t="s">
        <v>N/A</v>
        <stp/>
        <stp>OPEN_INT</stp>
        <stp>.SPY150410P221</stp>
        <tr r="Q34" s="1"/>
      </tp>
      <tp>
        <v>11</v>
        <stp/>
        <stp>OPEN_INT</stp>
        <stp>.SPY150417P226</stp>
        <tr r="Q81" s="1"/>
      </tp>
      <tp>
        <v>406</v>
        <stp/>
        <stp>OPEN_INT</stp>
        <stp>.SPY150424P215</stp>
        <tr r="Q112" s="1"/>
      </tp>
      <tp t="s">
        <v>N/A</v>
        <stp/>
        <stp>OPEN_INT</stp>
        <stp>.SPY150410C221</stp>
        <tr r="F34" s="1"/>
      </tp>
      <tp>
        <v>1842</v>
        <stp/>
        <stp>OPEN_INT</stp>
        <stp>.SPY150417C226</stp>
        <tr r="F81" s="1"/>
      </tp>
      <tp>
        <v>11063</v>
        <stp/>
        <stp>OPEN_INT</stp>
        <stp>.SPY150424C215</stp>
        <tr r="F112" s="1"/>
      </tp>
      <tp t="s">
        <v>N/A</v>
        <stp/>
        <stp>OPEN_INT</stp>
        <stp>.SPY150410P222</stp>
        <tr r="Q35" s="1"/>
      </tp>
      <tp>
        <v>146</v>
        <stp/>
        <stp>OPEN_INT</stp>
        <stp>.SPY150417P225</stp>
        <tr r="Q80" s="1"/>
      </tp>
      <tp>
        <v>0</v>
        <stp/>
        <stp>OPEN_INT</stp>
        <stp>.SPY150424P216</stp>
        <tr r="Q113" s="1"/>
      </tp>
      <tp t="s">
        <v>N/A</v>
        <stp/>
        <stp>OPEN_INT</stp>
        <stp>.SPY150410C222</stp>
        <tr r="F35" s="1"/>
      </tp>
      <tp>
        <v>38625</v>
        <stp/>
        <stp>OPEN_INT</stp>
        <stp>.SPY150417C225</stp>
        <tr r="F80" s="1"/>
      </tp>
      <tp>
        <v>782</v>
        <stp/>
        <stp>OPEN_INT</stp>
        <stp>.SPY150424C216</stp>
        <tr r="F113" s="1"/>
      </tp>
      <tp t="s">
        <v>N/A</v>
        <stp/>
        <stp>OPEN_INT</stp>
        <stp>.SPY150410P223</stp>
        <tr r="Q36" s="1"/>
      </tp>
      <tp>
        <v>0</v>
        <stp/>
        <stp>OPEN_INT</stp>
        <stp>.SPY150417P224</stp>
        <tr r="Q79" s="1"/>
      </tp>
      <tp>
        <v>53</v>
        <stp/>
        <stp>OPEN_INT</stp>
        <stp>.SPY150424P217</stp>
        <tr r="Q114" s="1"/>
      </tp>
      <tp t="s">
        <v>N/A</v>
        <stp/>
        <stp>OPEN_INT</stp>
        <stp>.SPY150410C223</stp>
        <tr r="F36" s="1"/>
      </tp>
      <tp>
        <v>2008</v>
        <stp/>
        <stp>OPEN_INT</stp>
        <stp>.SPY150417C224</stp>
        <tr r="F79" s="1"/>
      </tp>
      <tp>
        <v>2019</v>
        <stp/>
        <stp>OPEN_INT</stp>
        <stp>.SPY150424C217</stp>
        <tr r="F114" s="1"/>
      </tp>
      <tp>
        <v>1</v>
        <stp/>
        <stp>OPEN_INT</stp>
        <stp>.SPY150424P218</stp>
        <tr r="Q115" s="1"/>
      </tp>
      <tp>
        <v>724</v>
        <stp/>
        <stp>OPEN_INT</stp>
        <stp>.SPY150424C218</stp>
        <tr r="F115" s="1"/>
      </tp>
      <tp>
        <v>9</v>
        <stp/>
        <stp>OPEN_INT</stp>
        <stp>.SPY150424P219</stp>
        <tr r="Q116" s="1"/>
      </tp>
      <tp>
        <v>426</v>
        <stp/>
        <stp>OPEN_INT</stp>
        <stp>.SPY150424C219</stp>
        <tr r="F116" s="1"/>
      </tp>
      <tp>
        <v>0</v>
        <stp/>
        <stp>OPEN_INT</stp>
        <stp>.SPY150417P229</stp>
        <tr r="Q84" s="1"/>
      </tp>
      <tp>
        <v>75</v>
        <stp/>
        <stp>OPEN_INT</stp>
        <stp>.SPY150417C229</stp>
        <tr r="F84" s="1"/>
      </tp>
      <tp>
        <v>0</v>
        <stp/>
        <stp>OPEN_INT</stp>
        <stp>.SPY150417P228</stp>
        <tr r="Q83" s="1"/>
      </tp>
      <tp>
        <v>59</v>
        <stp/>
        <stp>OPEN_INT</stp>
        <stp>.SPY150417C228</stp>
        <tr r="F83" s="1"/>
      </tp>
      <tp t="s">
        <v>N/A</v>
        <stp/>
        <stp>OPEN_INT</stp>
        <stp>.SPY150410P228</stp>
        <tr r="Q41" s="1"/>
      </tp>
      <tp t="s">
        <v>N/A</v>
        <stp/>
        <stp>OPEN_INT</stp>
        <stp>.SPY150410C228</stp>
        <tr r="F41" s="1"/>
      </tp>
      <tp t="s">
        <v>N/A</v>
        <stp/>
        <stp>OPEN_INT</stp>
        <stp>.SPY150410P229</stp>
        <tr r="Q42" s="1"/>
      </tp>
      <tp t="s">
        <v>N/A</v>
        <stp/>
        <stp>OPEN_INT</stp>
        <stp>.SPY150410C229</stp>
        <tr r="F42" s="1"/>
      </tp>
      <tp>
        <v>99</v>
        <stp/>
        <stp>ASK_SIZE</stp>
        <stp>.SPY150619P217</stp>
        <tr r="M324" s="1"/>
      </tp>
      <tp>
        <v>2453</v>
        <stp/>
        <stp>ASK_SIZE</stp>
        <stp>.SPY150619C217</stp>
        <tr r="B324" s="1"/>
      </tp>
      <tp>
        <v>120</v>
        <stp/>
        <stp>ASK_SIZE</stp>
        <stp>.SPY150619P216</stp>
        <tr r="M323" s="1"/>
      </tp>
      <tp>
        <v>111</v>
        <stp/>
        <stp>ASK_SIZE</stp>
        <stp>.SPY150619C216</stp>
        <tr r="B323" s="1"/>
      </tp>
      <tp>
        <v>191</v>
        <stp/>
        <stp>ASK_SIZE</stp>
        <stp>.SPY150619P215</stp>
        <tr r="M322" s="1"/>
      </tp>
      <tp>
        <v>109</v>
        <stp/>
        <stp>ASK_SIZE</stp>
        <stp>.SPY150619C215</stp>
        <tr r="B322" s="1"/>
      </tp>
      <tp>
        <v>131</v>
        <stp/>
        <stp>ASK_SIZE</stp>
        <stp>.SPY150619P214</stp>
        <tr r="M321" s="1"/>
      </tp>
      <tp>
        <v>111</v>
        <stp/>
        <stp>ASK_SIZE</stp>
        <stp>.SPY150619C214</stp>
        <tr r="B321" s="1"/>
      </tp>
      <tp>
        <v>160</v>
        <stp/>
        <stp>ASK_SIZE</stp>
        <stp>.SPY150619P213</stp>
        <tr r="M320" s="1"/>
      </tp>
      <tp>
        <v>109</v>
        <stp/>
        <stp>ASK_SIZE</stp>
        <stp>.SPY150619C213</stp>
        <tr r="B320" s="1"/>
      </tp>
      <tp>
        <v>160</v>
        <stp/>
        <stp>ASK_SIZE</stp>
        <stp>.SPY150619P212</stp>
        <tr r="M319" s="1"/>
      </tp>
      <tp>
        <v>109</v>
        <stp/>
        <stp>ASK_SIZE</stp>
        <stp>.SPY150619C212</stp>
        <tr r="B319" s="1"/>
      </tp>
      <tp>
        <v>160</v>
        <stp/>
        <stp>ASK_SIZE</stp>
        <stp>.SPY150619P211</stp>
        <tr r="M318" s="1"/>
      </tp>
      <tp>
        <v>160</v>
        <stp/>
        <stp>ASK_SIZE</stp>
        <stp>.SPY150619C211</stp>
        <tr r="B318" s="1"/>
      </tp>
      <tp>
        <v>165</v>
        <stp/>
        <stp>ASK_SIZE</stp>
        <stp>.SPY150619P210</stp>
        <tr r="M317" s="1"/>
      </tp>
      <tp>
        <v>33</v>
        <stp/>
        <stp>ASK_SIZE</stp>
        <stp>.SPY150619C210</stp>
        <tr r="B317" s="1"/>
      </tp>
      <tp>
        <v>120</v>
        <stp/>
        <stp>ASK_SIZE</stp>
        <stp>.SPY150619P219</stp>
        <tr r="M326" s="1"/>
      </tp>
      <tp>
        <v>2496</v>
        <stp/>
        <stp>ASK_SIZE</stp>
        <stp>.SPY150619C219</stp>
        <tr r="B326" s="1"/>
      </tp>
      <tp>
        <v>120</v>
        <stp/>
        <stp>ASK_SIZE</stp>
        <stp>.SPY150619P218</stp>
        <tr r="M325" s="1"/>
      </tp>
      <tp>
        <v>1500</v>
        <stp/>
        <stp>ASK_SIZE</stp>
        <stp>.SPY150619C218</stp>
        <tr r="B325" s="1"/>
      </tp>
      <tp>
        <v>12482</v>
        <stp/>
        <stp>OPEN_INT</stp>
        <stp>.SPY150424P200</stp>
        <tr r="Q97" s="1"/>
      </tp>
      <tp>
        <v>93</v>
        <stp/>
        <stp>OPEN_INT</stp>
        <stp>.SPY150424C200</stp>
        <tr r="F97" s="1"/>
      </tp>
      <tp>
        <v>2213</v>
        <stp/>
        <stp>OPEN_INT</stp>
        <stp>.SPY150424P201</stp>
        <tr r="Q98" s="1"/>
      </tp>
      <tp>
        <v>182</v>
        <stp/>
        <stp>OPEN_INT</stp>
        <stp>.SPY150424C201</stp>
        <tr r="F98" s="1"/>
      </tp>
      <tp>
        <v>8663</v>
        <stp/>
        <stp>OPEN_INT</stp>
        <stp>.SPY150424P202</stp>
        <tr r="Q99" s="1"/>
      </tp>
      <tp>
        <v>417</v>
        <stp/>
        <stp>OPEN_INT</stp>
        <stp>.SPY150424C202</stp>
        <tr r="F99" s="1"/>
      </tp>
      <tp>
        <v>20398</v>
        <stp/>
        <stp>OPEN_INT</stp>
        <stp>.SPY150424P203</stp>
        <tr r="Q100" s="1"/>
      </tp>
      <tp>
        <v>437</v>
        <stp/>
        <stp>OPEN_INT</stp>
        <stp>.SPY150424C203</stp>
        <tr r="F100" s="1"/>
      </tp>
      <tp>
        <v>1867</v>
        <stp/>
        <stp>OPEN_INT</stp>
        <stp>.SPY150424P204</stp>
        <tr r="Q101" s="1"/>
      </tp>
      <tp>
        <v>617</v>
        <stp/>
        <stp>OPEN_INT</stp>
        <stp>.SPY150424C204</stp>
        <tr r="F101" s="1"/>
      </tp>
      <tp>
        <v>4855</v>
        <stp/>
        <stp>OPEN_INT</stp>
        <stp>.SPY150424P205</stp>
        <tr r="Q102" s="1"/>
      </tp>
      <tp>
        <v>10145</v>
        <stp/>
        <stp>OPEN_INT</stp>
        <stp>.SPY150424C205</stp>
        <tr r="F102" s="1"/>
      </tp>
      <tp>
        <v>2568</v>
        <stp/>
        <stp>OPEN_INT</stp>
        <stp>.SPY150424P206</stp>
        <tr r="Q103" s="1"/>
      </tp>
      <tp>
        <v>1905</v>
        <stp/>
        <stp>OPEN_INT</stp>
        <stp>.SPY150424C206</stp>
        <tr r="F103" s="1"/>
      </tp>
      <tp>
        <v>5987</v>
        <stp/>
        <stp>OPEN_INT</stp>
        <stp>.SPY150424P207</stp>
        <tr r="Q104" s="1"/>
      </tp>
      <tp>
        <v>2201</v>
        <stp/>
        <stp>OPEN_INT</stp>
        <stp>.SPY150424C207</stp>
        <tr r="F104" s="1"/>
      </tp>
      <tp>
        <v>4824</v>
        <stp/>
        <stp>OPEN_INT</stp>
        <stp>.SPY150424P208</stp>
        <tr r="Q105" s="1"/>
      </tp>
      <tp>
        <v>6027</v>
        <stp/>
        <stp>OPEN_INT</stp>
        <stp>.SPY150424C208</stp>
        <tr r="F105" s="1"/>
      </tp>
      <tp>
        <v>2328</v>
        <stp/>
        <stp>OPEN_INT</stp>
        <stp>.SPY150424P209</stp>
        <tr r="Q106" s="1"/>
      </tp>
      <tp>
        <v>2532</v>
        <stp/>
        <stp>OPEN_INT</stp>
        <stp>.SPY150424C209</stp>
        <tr r="F106" s="1"/>
      </tp>
      <tp>
        <v>2000</v>
        <stp/>
        <stp>ASK_SIZE</stp>
        <stp>.SPY150619P207</stp>
        <tr r="M314" s="1"/>
      </tp>
      <tp>
        <v>199</v>
        <stp/>
        <stp>ASK_SIZE</stp>
        <stp>.SPY150619C207</stp>
        <tr r="B314" s="1"/>
      </tp>
      <tp>
        <v>197</v>
        <stp/>
        <stp>ASK_SIZE</stp>
        <stp>.SPY150619P206</stp>
        <tr r="M313" s="1"/>
      </tp>
      <tp>
        <v>109</v>
        <stp/>
        <stp>ASK_SIZE</stp>
        <stp>.SPY150619C206</stp>
        <tr r="B313" s="1"/>
      </tp>
      <tp>
        <v>254</v>
        <stp/>
        <stp>ASK_SIZE</stp>
        <stp>.SPY150619P205</stp>
        <tr r="M312" s="1"/>
      </tp>
      <tp>
        <v>109</v>
        <stp/>
        <stp>ASK_SIZE</stp>
        <stp>.SPY150619C205</stp>
        <tr r="B312" s="1"/>
      </tp>
      <tp>
        <v>259</v>
        <stp/>
        <stp>ASK_SIZE</stp>
        <stp>.SPY150619P204</stp>
        <tr r="M311" s="1"/>
      </tp>
      <tp>
        <v>111</v>
        <stp/>
        <stp>ASK_SIZE</stp>
        <stp>.SPY150619C204</stp>
        <tr r="B311" s="1"/>
      </tp>
      <tp>
        <v>264</v>
        <stp/>
        <stp>ASK_SIZE</stp>
        <stp>.SPY150619P203</stp>
        <tr r="M310" s="1"/>
      </tp>
      <tp>
        <v>109</v>
        <stp/>
        <stp>ASK_SIZE</stp>
        <stp>.SPY150619C203</stp>
        <tr r="B310" s="1"/>
      </tp>
      <tp>
        <v>352</v>
        <stp/>
        <stp>ASK_SIZE</stp>
        <stp>.SPY150619P202</stp>
        <tr r="M309" s="1"/>
      </tp>
      <tp>
        <v>199</v>
        <stp/>
        <stp>ASK_SIZE</stp>
        <stp>.SPY150619C202</stp>
        <tr r="B309" s="1"/>
      </tp>
      <tp>
        <v>278</v>
        <stp/>
        <stp>ASK_SIZE</stp>
        <stp>.SPY150619P201</stp>
        <tr r="M308" s="1"/>
      </tp>
      <tp t="s">
        <v>N/A</v>
        <stp/>
        <stp>ASK_SIZE</stp>
        <stp>.SPY150630P228</stp>
        <tr r="M377" s="1"/>
      </tp>
      <tp>
        <v>199</v>
        <stp/>
        <stp>ASK_SIZE</stp>
        <stp>.SPY150619C201</stp>
        <tr r="B308" s="1"/>
      </tp>
      <tp t="s">
        <v>N/A</v>
        <stp/>
        <stp>ASK_SIZE</stp>
        <stp>.SPY150630C228</stp>
        <tr r="B377" s="1"/>
      </tp>
      <tp>
        <v>170</v>
        <stp/>
        <stp>ASK_SIZE</stp>
        <stp>.SPY150619P200</stp>
        <tr r="M307" s="1"/>
      </tp>
      <tp t="s">
        <v>N/A</v>
        <stp/>
        <stp>ASK_SIZE</stp>
        <stp>.SPY150630P229</stp>
        <tr r="M378" s="1"/>
      </tp>
      <tp>
        <v>111</v>
        <stp/>
        <stp>ASK_SIZE</stp>
        <stp>.SPY150619C200</stp>
        <tr r="B307" s="1"/>
      </tp>
      <tp t="s">
        <v>N/A</v>
        <stp/>
        <stp>ASK_SIZE</stp>
        <stp>.SPY150630C229</stp>
        <tr r="B378" s="1"/>
      </tp>
      <tp t="s">
        <v>N/A</v>
        <stp/>
        <stp>ASK_SIZE</stp>
        <stp>.SPY150630P226</stp>
        <tr r="M375" s="1"/>
      </tp>
      <tp t="s">
        <v>N/A</v>
        <stp/>
        <stp>ASK_SIZE</stp>
        <stp>.SPY150630C226</stp>
        <tr r="B375" s="1"/>
      </tp>
      <tp t="s">
        <v>N/A</v>
        <stp/>
        <stp>ASK_SIZE</stp>
        <stp>.SPY150630P227</stp>
        <tr r="M376" s="1"/>
      </tp>
      <tp t="s">
        <v>N/A</v>
        <stp/>
        <stp>ASK_SIZE</stp>
        <stp>.SPY150630C227</stp>
        <tr r="B376" s="1"/>
      </tp>
      <tp>
        <v>20</v>
        <stp/>
        <stp>ASK_SIZE</stp>
        <stp>.SPY150630P224</stp>
        <tr r="M373" s="1"/>
      </tp>
      <tp>
        <v>10</v>
        <stp/>
        <stp>ASK_SIZE</stp>
        <stp>.SPY150630C224</stp>
        <tr r="B373" s="1"/>
      </tp>
      <tp>
        <v>20</v>
        <stp/>
        <stp>ASK_SIZE</stp>
        <stp>.SPY150630P225</stp>
        <tr r="M374" s="1"/>
      </tp>
      <tp>
        <v>10</v>
        <stp/>
        <stp>ASK_SIZE</stp>
        <stp>.SPY150630C225</stp>
        <tr r="B374" s="1"/>
      </tp>
      <tp>
        <v>20</v>
        <stp/>
        <stp>ASK_SIZE</stp>
        <stp>.SPY150630P222</stp>
        <tr r="M371" s="1"/>
      </tp>
      <tp>
        <v>1634</v>
        <stp/>
        <stp>ASK_SIZE</stp>
        <stp>.SPY150630C222</stp>
        <tr r="B371" s="1"/>
      </tp>
      <tp>
        <v>20</v>
        <stp/>
        <stp>ASK_SIZE</stp>
        <stp>.SPY150630P223</stp>
        <tr r="M372" s="1"/>
      </tp>
      <tp>
        <v>10</v>
        <stp/>
        <stp>ASK_SIZE</stp>
        <stp>.SPY150630C223</stp>
        <tr r="B372" s="1"/>
      </tp>
      <tp>
        <v>176</v>
        <stp/>
        <stp>ASK_SIZE</stp>
        <stp>.SPY150619P209</stp>
        <tr r="M316" s="1"/>
      </tp>
      <tp>
        <v>120</v>
        <stp/>
        <stp>ASK_SIZE</stp>
        <stp>.SPY150630P220</stp>
        <tr r="M369" s="1"/>
      </tp>
      <tp>
        <v>109</v>
        <stp/>
        <stp>ASK_SIZE</stp>
        <stp>.SPY150619C209</stp>
        <tr r="B316" s="1"/>
      </tp>
      <tp>
        <v>1600</v>
        <stp/>
        <stp>ASK_SIZE</stp>
        <stp>.SPY150630C220</stp>
        <tr r="B369" s="1"/>
      </tp>
      <tp>
        <v>2218</v>
        <stp/>
        <stp>ASK_SIZE</stp>
        <stp>.SPY150619P208</stp>
        <tr r="M315" s="1"/>
      </tp>
      <tp>
        <v>120</v>
        <stp/>
        <stp>ASK_SIZE</stp>
        <stp>.SPY150630P221</stp>
        <tr r="M370" s="1"/>
      </tp>
      <tp>
        <v>111</v>
        <stp/>
        <stp>ASK_SIZE</stp>
        <stp>.SPY150619C208</stp>
        <tr r="B315" s="1"/>
      </tp>
      <tp>
        <v>10</v>
        <stp/>
        <stp>ASK_SIZE</stp>
        <stp>.SPY150630C221</stp>
        <tr r="B370" s="1"/>
      </tp>
      <tp>
        <v>1094</v>
        <stp/>
        <stp>OPEN_INT</stp>
        <stp>.SPY150717P193</stp>
        <tr r="Q384" s="1"/>
      </tp>
      <tp>
        <v>10</v>
        <stp/>
        <stp>OPEN_INT</stp>
        <stp>.SPY150717C193</stp>
        <tr r="F384" s="1"/>
      </tp>
      <tp>
        <v>963</v>
        <stp/>
        <stp>OPEN_INT</stp>
        <stp>.SPY150717P192</stp>
        <tr r="Q383" s="1"/>
      </tp>
      <tp>
        <v>13</v>
        <stp/>
        <stp>OPEN_INT</stp>
        <stp>.SPY150717C192</stp>
        <tr r="F383" s="1"/>
      </tp>
      <tp>
        <v>1455</v>
        <stp/>
        <stp>OPEN_INT</stp>
        <stp>.SPY150717P191</stp>
        <tr r="Q382" s="1"/>
      </tp>
      <tp>
        <v>0</v>
        <stp/>
        <stp>OPEN_INT</stp>
        <stp>.SPY150717C191</stp>
        <tr r="F382" s="1"/>
      </tp>
      <tp>
        <v>723</v>
        <stp/>
        <stp>OPEN_INT</stp>
        <stp>.SPY150717P190</stp>
        <tr r="Q381" s="1"/>
      </tp>
      <tp>
        <v>61</v>
        <stp/>
        <stp>OPEN_INT</stp>
        <stp>.SPY150717C190</stp>
        <tr r="F381" s="1"/>
      </tp>
      <tp>
        <v>1127</v>
        <stp/>
        <stp>OPEN_INT</stp>
        <stp>.SPY150717P197</stp>
        <tr r="Q388" s="1"/>
      </tp>
      <tp>
        <v>54</v>
        <stp/>
        <stp>OPEN_INT</stp>
        <stp>.SPY150717C197</stp>
        <tr r="F388" s="1"/>
      </tp>
      <tp>
        <v>1403</v>
        <stp/>
        <stp>OPEN_INT</stp>
        <stp>.SPY150717P196</stp>
        <tr r="Q387" s="1"/>
      </tp>
      <tp>
        <v>1213</v>
        <stp/>
        <stp>OPEN_INT</stp>
        <stp>.SPY150717C196</stp>
        <tr r="F387" s="1"/>
      </tp>
      <tp>
        <v>3016</v>
        <stp/>
        <stp>OPEN_INT</stp>
        <stp>.SPY150717P195</stp>
        <tr r="Q386" s="1"/>
      </tp>
      <tp>
        <v>101</v>
        <stp/>
        <stp>OPEN_INT</stp>
        <stp>.SPY150717C195</stp>
        <tr r="F386" s="1"/>
      </tp>
      <tp>
        <v>2584</v>
        <stp/>
        <stp>OPEN_INT</stp>
        <stp>.SPY150717P194</stp>
        <tr r="Q385" s="1"/>
      </tp>
      <tp>
        <v>29</v>
        <stp/>
        <stp>OPEN_INT</stp>
        <stp>.SPY150717C194</stp>
        <tr r="F385" s="1"/>
      </tp>
      <tp>
        <v>1502</v>
        <stp/>
        <stp>OPEN_INT</stp>
        <stp>.SPY150717P199</stp>
        <tr r="Q390" s="1"/>
      </tp>
      <tp>
        <v>66</v>
        <stp/>
        <stp>OPEN_INT</stp>
        <stp>.SPY150717C199</stp>
        <tr r="F390" s="1"/>
      </tp>
      <tp>
        <v>1836</v>
        <stp/>
        <stp>OPEN_INT</stp>
        <stp>.SPY150717P198</stp>
        <tr r="Q389" s="1"/>
      </tp>
      <tp>
        <v>16</v>
        <stp/>
        <stp>OPEN_INT</stp>
        <stp>.SPY150717C198</stp>
        <tr r="F389" s="1"/>
      </tp>
      <tp>
        <v>2302</v>
        <stp/>
        <stp>ASK_SIZE</stp>
        <stp>.SPY150522P198</stp>
        <tr r="M263" s="1"/>
      </tp>
      <tp>
        <v>99</v>
        <stp/>
        <stp>ASK_SIZE</stp>
        <stp>.SPY150522C198</stp>
        <tr r="B263" s="1"/>
      </tp>
      <tp>
        <v>2190</v>
        <stp/>
        <stp>ASK_SIZE</stp>
        <stp>.SPY150522P199</stp>
        <tr r="M264" s="1"/>
      </tp>
      <tp>
        <v>120</v>
        <stp/>
        <stp>ASK_SIZE</stp>
        <stp>.SPY150522C199</stp>
        <tr r="B264" s="1"/>
      </tp>
      <tp>
        <v>2482</v>
        <stp/>
        <stp>ASK_SIZE</stp>
        <stp>.SPY150522P194</stp>
        <tr r="M259" s="1"/>
      </tp>
      <tp>
        <v>120</v>
        <stp/>
        <stp>ASK_SIZE</stp>
        <stp>.SPY150522C194</stp>
        <tr r="B259" s="1"/>
      </tp>
      <tp>
        <v>2190</v>
        <stp/>
        <stp>ASK_SIZE</stp>
        <stp>.SPY150522P195</stp>
        <tr r="M260" s="1"/>
      </tp>
      <tp>
        <v>120</v>
        <stp/>
        <stp>ASK_SIZE</stp>
        <stp>.SPY150522C195</stp>
        <tr r="B260" s="1"/>
      </tp>
      <tp>
        <v>2312</v>
        <stp/>
        <stp>ASK_SIZE</stp>
        <stp>.SPY150522P196</stp>
        <tr r="M261" s="1"/>
      </tp>
      <tp>
        <v>120</v>
        <stp/>
        <stp>ASK_SIZE</stp>
        <stp>.SPY150522C196</stp>
        <tr r="B261" s="1"/>
      </tp>
      <tp>
        <v>2190</v>
        <stp/>
        <stp>ASK_SIZE</stp>
        <stp>.SPY150522P197</stp>
        <tr r="M262" s="1"/>
      </tp>
      <tp>
        <v>131</v>
        <stp/>
        <stp>ASK_SIZE</stp>
        <stp>.SPY150522C197</stp>
        <tr r="B262" s="1"/>
      </tp>
      <tp>
        <v>2190</v>
        <stp/>
        <stp>ASK_SIZE</stp>
        <stp>.SPY150522P190</stp>
        <tr r="M255" s="1"/>
      </tp>
      <tp>
        <v>99</v>
        <stp/>
        <stp>ASK_SIZE</stp>
        <stp>.SPY150522C190</stp>
        <tr r="B255" s="1"/>
      </tp>
      <tp t="s">
        <v>N/A</v>
        <stp/>
        <stp>ASK_SIZE</stp>
        <stp>.SPY150522P191</stp>
        <tr r="M256" s="1"/>
      </tp>
      <tp t="s">
        <v>N/A</v>
        <stp/>
        <stp>ASK_SIZE</stp>
        <stp>.SPY150522C191</stp>
        <tr r="B256" s="1"/>
      </tp>
      <tp t="s">
        <v>N/A</v>
        <stp/>
        <stp>ASK_SIZE</stp>
        <stp>.SPY150522P192</stp>
        <tr r="M257" s="1"/>
      </tp>
      <tp t="s">
        <v>N/A</v>
        <stp/>
        <stp>ASK_SIZE</stp>
        <stp>.SPY150522C192</stp>
        <tr r="B257" s="1"/>
      </tp>
      <tp t="s">
        <v>N/A</v>
        <stp/>
        <stp>ASK_SIZE</stp>
        <stp>.SPY150522P193</stp>
        <tr r="M258" s="1"/>
      </tp>
      <tp t="s">
        <v>N/A</v>
        <stp/>
        <stp>ASK_SIZE</stp>
        <stp>.SPY150522C193</stp>
        <tr r="B258" s="1"/>
      </tp>
      <tp>
        <v>458</v>
        <stp/>
        <stp>ASK_SIZE</stp>
        <stp>.SPY150515P199</stp>
        <tr r="M222" s="1"/>
      </tp>
      <tp>
        <v>111</v>
        <stp/>
        <stp>ASK_SIZE</stp>
        <stp>.SPY150515C199</stp>
        <tr r="B222" s="1"/>
      </tp>
      <tp>
        <v>501</v>
        <stp/>
        <stp>ASK_SIZE</stp>
        <stp>.SPY150515P198</stp>
        <tr r="M221" s="1"/>
      </tp>
      <tp>
        <v>89</v>
        <stp/>
        <stp>ASK_SIZE</stp>
        <stp>.SPY150515C198</stp>
        <tr r="B221" s="1"/>
      </tp>
      <tp>
        <v>3073</v>
        <stp/>
        <stp>ASK_SIZE</stp>
        <stp>.SPY150515P193</stp>
        <tr r="M216" s="1"/>
      </tp>
      <tp>
        <v>111</v>
        <stp/>
        <stp>ASK_SIZE</stp>
        <stp>.SPY150515C193</stp>
        <tr r="B216" s="1"/>
      </tp>
      <tp>
        <v>2998</v>
        <stp/>
        <stp>ASK_SIZE</stp>
        <stp>.SPY150515P192</stp>
        <tr r="M215" s="1"/>
      </tp>
      <tp>
        <v>99</v>
        <stp/>
        <stp>ASK_SIZE</stp>
        <stp>.SPY150515C192</stp>
        <tr r="B215" s="1"/>
      </tp>
      <tp>
        <v>2399</v>
        <stp/>
        <stp>ASK_SIZE</stp>
        <stp>.SPY150515P191</stp>
        <tr r="M214" s="1"/>
      </tp>
      <tp>
        <v>100</v>
        <stp/>
        <stp>ASK_SIZE</stp>
        <stp>.SPY150515C191</stp>
        <tr r="B214" s="1"/>
      </tp>
      <tp>
        <v>2410</v>
        <stp/>
        <stp>ASK_SIZE</stp>
        <stp>.SPY150515P190</stp>
        <tr r="M213" s="1"/>
      </tp>
      <tp>
        <v>111</v>
        <stp/>
        <stp>ASK_SIZE</stp>
        <stp>.SPY150515C190</stp>
        <tr r="B213" s="1"/>
      </tp>
      <tp>
        <v>3073</v>
        <stp/>
        <stp>ASK_SIZE</stp>
        <stp>.SPY150515P197</stp>
        <tr r="M220" s="1"/>
      </tp>
      <tp>
        <v>111</v>
        <stp/>
        <stp>ASK_SIZE</stp>
        <stp>.SPY150515C197</stp>
        <tr r="B220" s="1"/>
      </tp>
      <tp>
        <v>138</v>
        <stp/>
        <stp>ASK_SIZE</stp>
        <stp>.SPY150515P196</stp>
        <tr r="M219" s="1"/>
      </tp>
      <tp>
        <v>111</v>
        <stp/>
        <stp>ASK_SIZE</stp>
        <stp>.SPY150515C196</stp>
        <tr r="B219" s="1"/>
      </tp>
      <tp>
        <v>3012</v>
        <stp/>
        <stp>ASK_SIZE</stp>
        <stp>.SPY150515P195</stp>
        <tr r="M218" s="1"/>
      </tp>
      <tp>
        <v>99</v>
        <stp/>
        <stp>ASK_SIZE</stp>
        <stp>.SPY150515C195</stp>
        <tr r="B218" s="1"/>
      </tp>
      <tp>
        <v>2583</v>
        <stp/>
        <stp>ASK_SIZE</stp>
        <stp>.SPY150515P194</stp>
        <tr r="M217" s="1"/>
      </tp>
      <tp>
        <v>111</v>
        <stp/>
        <stp>ASK_SIZE</stp>
        <stp>.SPY150515C194</stp>
        <tr r="B217" s="1"/>
      </tp>
      <tp>
        <v>101</v>
        <stp/>
        <stp>ASK_SIZE</stp>
        <stp>.SPY150508P196</stp>
        <tr r="M177" s="1"/>
      </tp>
      <tp>
        <v>111</v>
        <stp/>
        <stp>ASK_SIZE</stp>
        <stp>.SPY150508C196</stp>
        <tr r="B177" s="1"/>
      </tp>
      <tp>
        <v>160</v>
        <stp/>
        <stp>ASK_SIZE</stp>
        <stp>.SPY150508P197</stp>
        <tr r="M178" s="1"/>
      </tp>
      <tp>
        <v>100</v>
        <stp/>
        <stp>ASK_SIZE</stp>
        <stp>.SPY150508C197</stp>
        <tr r="B178" s="1"/>
      </tp>
      <tp>
        <v>2145</v>
        <stp/>
        <stp>ASK_SIZE</stp>
        <stp>.SPY150508P194</stp>
        <tr r="M175" s="1"/>
      </tp>
      <tp>
        <v>111</v>
        <stp/>
        <stp>ASK_SIZE</stp>
        <stp>.SPY150508C194</stp>
        <tr r="B175" s="1"/>
      </tp>
      <tp>
        <v>2360</v>
        <stp/>
        <stp>ASK_SIZE</stp>
        <stp>.SPY150508P195</stp>
        <tr r="M176" s="1"/>
      </tp>
      <tp>
        <v>99</v>
        <stp/>
        <stp>ASK_SIZE</stp>
        <stp>.SPY150508C195</stp>
        <tr r="B176" s="1"/>
      </tp>
      <tp>
        <v>2135</v>
        <stp/>
        <stp>ASK_SIZE</stp>
        <stp>.SPY150508P192</stp>
        <tr r="M173" s="1"/>
      </tp>
      <tp>
        <v>111</v>
        <stp/>
        <stp>ASK_SIZE</stp>
        <stp>.SPY150508C192</stp>
        <tr r="B173" s="1"/>
      </tp>
      <tp>
        <v>2146</v>
        <stp/>
        <stp>ASK_SIZE</stp>
        <stp>.SPY150508P193</stp>
        <tr r="M174" s="1"/>
      </tp>
      <tp>
        <v>131</v>
        <stp/>
        <stp>ASK_SIZE</stp>
        <stp>.SPY150508C193</stp>
        <tr r="B174" s="1"/>
      </tp>
      <tp>
        <v>160</v>
        <stp/>
        <stp>ASK_SIZE</stp>
        <stp>.SPY150501P199</stp>
        <tr r="M138" s="1"/>
      </tp>
      <tp>
        <v>2250</v>
        <stp/>
        <stp>ASK_SIZE</stp>
        <stp>.SPY150508P190</stp>
        <tr r="M171" s="1"/>
      </tp>
      <tp>
        <v>199</v>
        <stp/>
        <stp>ASK_SIZE</stp>
        <stp>.SPY150501C199</stp>
        <tr r="B138" s="1"/>
      </tp>
      <tp>
        <v>120</v>
        <stp/>
        <stp>ASK_SIZE</stp>
        <stp>.SPY150508C190</stp>
        <tr r="B171" s="1"/>
      </tp>
      <tp>
        <v>200</v>
        <stp/>
        <stp>ASK_SIZE</stp>
        <stp>.SPY150501P198</stp>
        <tr r="M137" s="1"/>
      </tp>
      <tp>
        <v>2135</v>
        <stp/>
        <stp>ASK_SIZE</stp>
        <stp>.SPY150508P191</stp>
        <tr r="M172" s="1"/>
      </tp>
      <tp>
        <v>111</v>
        <stp/>
        <stp>ASK_SIZE</stp>
        <stp>.SPY150501C198</stp>
        <tr r="B137" s="1"/>
      </tp>
      <tp>
        <v>111</v>
        <stp/>
        <stp>ASK_SIZE</stp>
        <stp>.SPY150508C191</stp>
        <tr r="B172" s="1"/>
      </tp>
      <tp>
        <v>912</v>
        <stp/>
        <stp>ASK_SIZE</stp>
        <stp>.SPY150501P197</stp>
        <tr r="M136" s="1"/>
      </tp>
      <tp>
        <v>111</v>
        <stp/>
        <stp>ASK_SIZE</stp>
        <stp>.SPY150501C197</stp>
        <tr r="B136" s="1"/>
      </tp>
      <tp>
        <v>101</v>
        <stp/>
        <stp>ASK_SIZE</stp>
        <stp>.SPY150501P196</stp>
        <tr r="M135" s="1"/>
      </tp>
      <tp>
        <v>111</v>
        <stp/>
        <stp>ASK_SIZE</stp>
        <stp>.SPY150501C196</stp>
        <tr r="B135" s="1"/>
      </tp>
      <tp>
        <v>193</v>
        <stp/>
        <stp>ASK_SIZE</stp>
        <stp>.SPY150501P195</stp>
        <tr r="M134" s="1"/>
      </tp>
      <tp>
        <v>100</v>
        <stp/>
        <stp>ASK_SIZE</stp>
        <stp>.SPY150501C195</stp>
        <tr r="B134" s="1"/>
      </tp>
      <tp>
        <v>111</v>
        <stp/>
        <stp>ASK_SIZE</stp>
        <stp>.SPY150501P194</stp>
        <tr r="M133" s="1"/>
      </tp>
      <tp>
        <v>111</v>
        <stp/>
        <stp>ASK_SIZE</stp>
        <stp>.SPY150501C194</stp>
        <tr r="B133" s="1"/>
      </tp>
      <tp>
        <v>100</v>
        <stp/>
        <stp>ASK_SIZE</stp>
        <stp>.SPY150501P193</stp>
        <tr r="M132" s="1"/>
      </tp>
      <tp>
        <v>111</v>
        <stp/>
        <stp>ASK_SIZE</stp>
        <stp>.SPY150501C193</stp>
        <tr r="B132" s="1"/>
      </tp>
      <tp>
        <v>100</v>
        <stp/>
        <stp>ASK_SIZE</stp>
        <stp>.SPY150501P192</stp>
        <tr r="M131" s="1"/>
      </tp>
      <tp>
        <v>100</v>
        <stp/>
        <stp>ASK_SIZE</stp>
        <stp>.SPY150501C192</stp>
        <tr r="B131" s="1"/>
      </tp>
      <tp>
        <v>562</v>
        <stp/>
        <stp>ASK_SIZE</stp>
        <stp>.SPY150501P191</stp>
        <tr r="M130" s="1"/>
      </tp>
      <tp>
        <v>160</v>
        <stp/>
        <stp>ASK_SIZE</stp>
        <stp>.SPY150508P198</stp>
        <tr r="M179" s="1"/>
      </tp>
      <tp>
        <v>100</v>
        <stp/>
        <stp>ASK_SIZE</stp>
        <stp>.SPY150501C191</stp>
        <tr r="B130" s="1"/>
      </tp>
      <tp>
        <v>111</v>
        <stp/>
        <stp>ASK_SIZE</stp>
        <stp>.SPY150508C198</stp>
        <tr r="B179" s="1"/>
      </tp>
      <tp>
        <v>563</v>
        <stp/>
        <stp>ASK_SIZE</stp>
        <stp>.SPY150501P190</stp>
        <tr r="M129" s="1"/>
      </tp>
      <tp>
        <v>221</v>
        <stp/>
        <stp>ASK_SIZE</stp>
        <stp>.SPY150508P199</stp>
        <tr r="M180" s="1"/>
      </tp>
      <tp>
        <v>31</v>
        <stp/>
        <stp>ASK_SIZE</stp>
        <stp>.SPY150501C190</stp>
        <tr r="B129" s="1"/>
      </tp>
      <tp>
        <v>100</v>
        <stp/>
        <stp>ASK_SIZE</stp>
        <stp>.SPY150508C199</stp>
        <tr r="B180" s="1"/>
      </tp>
      <tp>
        <v>14.81</v>
        <stp/>
        <stp>BID</stp>
        <stp>.SPY150930C198</stp>
        <tr r="C473" s="1"/>
      </tp>
      <tp>
        <v>6</v>
        <stp/>
        <stp>BID</stp>
        <stp>.SPY150930P198</stp>
        <tr r="N473" s="1"/>
      </tp>
      <tp>
        <v>14.06</v>
        <stp/>
        <stp>BID</stp>
        <stp>.SPY150930C199</stp>
        <tr r="C474" s="1"/>
      </tp>
      <tp>
        <v>6.27</v>
        <stp/>
        <stp>BID</stp>
        <stp>.SPY150930P199</stp>
        <tr r="N474" s="1"/>
      </tp>
      <tp>
        <v>21.18</v>
        <stp/>
        <stp>BID</stp>
        <stp>.SPY150930C190</stp>
        <tr r="C465" s="1"/>
      </tp>
      <tp>
        <v>4.2300000000000004</v>
        <stp/>
        <stp>BID</stp>
        <stp>.SPY150930P190</stp>
        <tr r="N465" s="1"/>
      </tp>
      <tp>
        <v>20.350000000000001</v>
        <stp/>
        <stp>BID</stp>
        <stp>.SPY150930C191</stp>
        <tr r="C466" s="1"/>
      </tp>
      <tp>
        <v>4.42</v>
        <stp/>
        <stp>BID</stp>
        <stp>.SPY150930P191</stp>
        <tr r="N466" s="1"/>
      </tp>
      <tp>
        <v>19.53</v>
        <stp/>
        <stp>BID</stp>
        <stp>.SPY150930C192</stp>
        <tr r="C467" s="1"/>
      </tp>
      <tp>
        <v>4.6100000000000003</v>
        <stp/>
        <stp>BID</stp>
        <stp>.SPY150930P192</stp>
        <tr r="N467" s="1"/>
      </tp>
      <tp>
        <v>18.72</v>
        <stp/>
        <stp>BID</stp>
        <stp>.SPY150930C193</stp>
        <tr r="C468" s="1"/>
      </tp>
      <tp>
        <v>4.82</v>
        <stp/>
        <stp>BID</stp>
        <stp>.SPY150930P193</stp>
        <tr r="N468" s="1"/>
      </tp>
      <tp>
        <v>17.920000000000002</v>
        <stp/>
        <stp>BID</stp>
        <stp>.SPY150930C194</stp>
        <tr r="C469" s="1"/>
      </tp>
      <tp>
        <v>5.04</v>
        <stp/>
        <stp>BID</stp>
        <stp>.SPY150930P194</stp>
        <tr r="N469" s="1"/>
      </tp>
      <tp>
        <v>17.13</v>
        <stp/>
        <stp>BID</stp>
        <stp>.SPY150930C195</stp>
        <tr r="C470" s="1"/>
      </tp>
      <tp>
        <v>5.27</v>
        <stp/>
        <stp>BID</stp>
        <stp>.SPY150930P195</stp>
        <tr r="N470" s="1"/>
      </tp>
      <tp>
        <v>16.34</v>
        <stp/>
        <stp>BID</stp>
        <stp>.SPY150930C196</stp>
        <tr r="C471" s="1"/>
      </tp>
      <tp>
        <v>5.5</v>
        <stp/>
        <stp>BID</stp>
        <stp>.SPY150930P196</stp>
        <tr r="N471" s="1"/>
      </tp>
      <tp>
        <v>15.58</v>
        <stp/>
        <stp>BID</stp>
        <stp>.SPY150930C197</stp>
        <tr r="C472" s="1"/>
      </tp>
      <tp>
        <v>5.74</v>
        <stp/>
        <stp>BID</stp>
        <stp>.SPY150930P197</stp>
        <tr r="N472" s="1"/>
      </tp>
      <tp>
        <v>14.92</v>
        <stp/>
        <stp>ASK</stp>
        <stp>.SPY150918C198</stp>
        <tr r="A431" s="1"/>
      </tp>
      <tp>
        <v>5.76</v>
        <stp/>
        <stp>ASK</stp>
        <stp>.SPY150918P198</stp>
        <tr r="L431" s="1"/>
      </tp>
      <tp>
        <v>14.11</v>
        <stp/>
        <stp>ASK</stp>
        <stp>.SPY150918C199</stp>
        <tr r="A432" s="1"/>
      </tp>
      <tp>
        <v>6.02</v>
        <stp/>
        <stp>ASK</stp>
        <stp>.SPY150918P199</stp>
        <tr r="L432" s="1"/>
      </tp>
      <tp>
        <v>19.649999999999999</v>
        <stp/>
        <stp>ASK</stp>
        <stp>.SPY150918C192</stp>
        <tr r="A425" s="1"/>
      </tp>
      <tp>
        <v>4.3899999999999997</v>
        <stp/>
        <stp>ASK</stp>
        <stp>.SPY150918P192</stp>
        <tr r="L425" s="1"/>
      </tp>
      <tp>
        <v>18.86</v>
        <stp/>
        <stp>ASK</stp>
        <stp>.SPY150918C193</stp>
        <tr r="A426" s="1"/>
      </tp>
      <tp>
        <v>4.59</v>
        <stp/>
        <stp>ASK</stp>
        <stp>.SPY150918P193</stp>
        <tr r="L426" s="1"/>
      </tp>
      <tp>
        <v>21.42</v>
        <stp/>
        <stp>ASK</stp>
        <stp>.SPY150918C190</stp>
        <tr r="A423" s="1"/>
      </tp>
      <tp>
        <v>4.01</v>
        <stp/>
        <stp>ASK</stp>
        <stp>.SPY150918P190</stp>
        <tr r="L423" s="1"/>
      </tp>
      <tp>
        <v>20.440000000000001</v>
        <stp/>
        <stp>ASK</stp>
        <stp>.SPY150918C191</stp>
        <tr r="A424" s="1"/>
      </tp>
      <tp>
        <v>4.1900000000000004</v>
        <stp/>
        <stp>ASK</stp>
        <stp>.SPY150918P191</stp>
        <tr r="L424" s="1"/>
      </tp>
      <tp>
        <v>16.45</v>
        <stp/>
        <stp>ASK</stp>
        <stp>.SPY150918C196</stp>
        <tr r="A429" s="1"/>
      </tp>
      <tp>
        <v>5.26</v>
        <stp/>
        <stp>ASK</stp>
        <stp>.SPY150918P196</stp>
        <tr r="L429" s="1"/>
      </tp>
      <tp>
        <v>15.68</v>
        <stp/>
        <stp>ASK</stp>
        <stp>.SPY150918C197</stp>
        <tr r="A430" s="1"/>
      </tp>
      <tp>
        <v>5.5</v>
        <stp/>
        <stp>ASK</stp>
        <stp>.SPY150918P197</stp>
        <tr r="L430" s="1"/>
      </tp>
      <tp>
        <v>18.03</v>
        <stp/>
        <stp>ASK</stp>
        <stp>.SPY150918C194</stp>
        <tr r="A427" s="1"/>
      </tp>
      <tp>
        <v>4.8</v>
        <stp/>
        <stp>ASK</stp>
        <stp>.SPY150918P194</stp>
        <tr r="L427" s="1"/>
      </tp>
      <tp>
        <v>17.22</v>
        <stp/>
        <stp>ASK</stp>
        <stp>.SPY150918C195</stp>
        <tr r="A428" s="1"/>
      </tp>
      <tp>
        <v>5.03</v>
        <stp/>
        <stp>ASK</stp>
        <stp>.SPY150918P195</stp>
        <tr r="L428" s="1"/>
      </tp>
      <tp>
        <v>21.02</v>
        <stp/>
        <stp>BID</stp>
        <stp>.SPY150918C190</stp>
        <tr r="C423" s="1"/>
      </tp>
      <tp>
        <v>3.93</v>
        <stp/>
        <stp>BID</stp>
        <stp>.SPY150918P190</stp>
        <tr r="N423" s="1"/>
      </tp>
      <tp>
        <v>20.190000000000001</v>
        <stp/>
        <stp>BID</stp>
        <stp>.SPY150918C191</stp>
        <tr r="C424" s="1"/>
      </tp>
      <tp>
        <v>4.13</v>
        <stp/>
        <stp>BID</stp>
        <stp>.SPY150918P191</stp>
        <tr r="N424" s="1"/>
      </tp>
      <tp>
        <v>19.36</v>
        <stp/>
        <stp>BID</stp>
        <stp>.SPY150918C192</stp>
        <tr r="C425" s="1"/>
      </tp>
      <tp>
        <v>4.32</v>
        <stp/>
        <stp>BID</stp>
        <stp>.SPY150918P192</stp>
        <tr r="N425" s="1"/>
      </tp>
      <tp>
        <v>18.55</v>
        <stp/>
        <stp>BID</stp>
        <stp>.SPY150918C193</stp>
        <tr r="C426" s="1"/>
      </tp>
      <tp>
        <v>4.5199999999999996</v>
        <stp/>
        <stp>BID</stp>
        <stp>.SPY150918P193</stp>
        <tr r="N426" s="1"/>
      </tp>
      <tp>
        <v>17.739999999999998</v>
        <stp/>
        <stp>BID</stp>
        <stp>.SPY150918C194</stp>
        <tr r="C427" s="1"/>
      </tp>
      <tp>
        <v>4.7300000000000004</v>
        <stp/>
        <stp>BID</stp>
        <stp>.SPY150918P194</stp>
        <tr r="N427" s="1"/>
      </tp>
      <tp>
        <v>16.940000000000001</v>
        <stp/>
        <stp>BID</stp>
        <stp>.SPY150918C195</stp>
        <tr r="C428" s="1"/>
      </tp>
      <tp>
        <v>4.9400000000000004</v>
        <stp/>
        <stp>BID</stp>
        <stp>.SPY150918P195</stp>
        <tr r="N428" s="1"/>
      </tp>
      <tp>
        <v>16.149999999999999</v>
        <stp/>
        <stp>BID</stp>
        <stp>.SPY150918C196</stp>
        <tr r="C429" s="1"/>
      </tp>
      <tp>
        <v>5.19</v>
        <stp/>
        <stp>BID</stp>
        <stp>.SPY150918P196</stp>
        <tr r="N429" s="1"/>
      </tp>
      <tp>
        <v>15.38</v>
        <stp/>
        <stp>BID</stp>
        <stp>.SPY150918C197</stp>
        <tr r="C430" s="1"/>
      </tp>
      <tp>
        <v>5.42</v>
        <stp/>
        <stp>BID</stp>
        <stp>.SPY150918P197</stp>
        <tr r="N430" s="1"/>
      </tp>
      <tp>
        <v>14.62</v>
        <stp/>
        <stp>BID</stp>
        <stp>.SPY150918C198</stp>
        <tr r="C431" s="1"/>
      </tp>
      <tp>
        <v>5.67</v>
        <stp/>
        <stp>BID</stp>
        <stp>.SPY150918P198</stp>
        <tr r="N431" s="1"/>
      </tp>
      <tp>
        <v>13.85</v>
        <stp/>
        <stp>BID</stp>
        <stp>.SPY150918C199</stp>
        <tr r="C432" s="1"/>
      </tp>
      <tp>
        <v>5.94</v>
        <stp/>
        <stp>BID</stp>
        <stp>.SPY150918P199</stp>
        <tr r="N432" s="1"/>
      </tp>
      <tp>
        <v>19.86</v>
        <stp/>
        <stp>ASK</stp>
        <stp>.SPY150930C192</stp>
        <tr r="A467" s="1"/>
      </tp>
      <tp>
        <v>4.7</v>
        <stp/>
        <stp>ASK</stp>
        <stp>.SPY150930P192</stp>
        <tr r="L467" s="1"/>
      </tp>
      <tp>
        <v>19.010000000000002</v>
        <stp/>
        <stp>ASK</stp>
        <stp>.SPY150930C193</stp>
        <tr r="A468" s="1"/>
      </tp>
      <tp>
        <v>4.91</v>
        <stp/>
        <stp>ASK</stp>
        <stp>.SPY150930P193</stp>
        <tr r="L468" s="1"/>
      </tp>
      <tp>
        <v>21.52</v>
        <stp/>
        <stp>ASK</stp>
        <stp>.SPY150930C190</stp>
        <tr r="A465" s="1"/>
      </tp>
      <tp>
        <v>4.3099999999999996</v>
        <stp/>
        <stp>ASK</stp>
        <stp>.SPY150930P190</stp>
        <tr r="L465" s="1"/>
      </tp>
      <tp>
        <v>20.75</v>
        <stp/>
        <stp>ASK</stp>
        <stp>.SPY150930C191</stp>
        <tr r="A466" s="1"/>
      </tp>
      <tp>
        <v>4.5</v>
        <stp/>
        <stp>ASK</stp>
        <stp>.SPY150930P191</stp>
        <tr r="L466" s="1"/>
      </tp>
      <tp>
        <v>16.739999999999998</v>
        <stp/>
        <stp>ASK</stp>
        <stp>.SPY150930C196</stp>
        <tr r="A471" s="1"/>
      </tp>
      <tp>
        <v>5.59</v>
        <stp/>
        <stp>ASK</stp>
        <stp>.SPY150930P196</stp>
        <tr r="L471" s="1"/>
      </tp>
      <tp>
        <v>15.91</v>
        <stp/>
        <stp>ASK</stp>
        <stp>.SPY150930C197</stp>
        <tr r="A472" s="1"/>
      </tp>
      <tp>
        <v>5.83</v>
        <stp/>
        <stp>ASK</stp>
        <stp>.SPY150930P197</stp>
        <tr r="L472" s="1"/>
      </tp>
      <tp>
        <v>18.260000000000002</v>
        <stp/>
        <stp>ASK</stp>
        <stp>.SPY150930C194</stp>
        <tr r="A469" s="1"/>
      </tp>
      <tp>
        <v>5.13</v>
        <stp/>
        <stp>ASK</stp>
        <stp>.SPY150930P194</stp>
        <tr r="L469" s="1"/>
      </tp>
      <tp>
        <v>17.41</v>
        <stp/>
        <stp>ASK</stp>
        <stp>.SPY150930C195</stp>
        <tr r="A470" s="1"/>
      </tp>
      <tp>
        <v>5.35</v>
        <stp/>
        <stp>ASK</stp>
        <stp>.SPY150930P195</stp>
        <tr r="L470" s="1"/>
      </tp>
      <tp>
        <v>15.2</v>
        <stp/>
        <stp>ASK</stp>
        <stp>.SPY150930C198</stp>
        <tr r="A473" s="1"/>
      </tp>
      <tp>
        <v>6.09</v>
        <stp/>
        <stp>ASK</stp>
        <stp>.SPY150930P198</stp>
        <tr r="L473" s="1"/>
      </tp>
      <tp>
        <v>14.39</v>
        <stp/>
        <stp>ASK</stp>
        <stp>.SPY150930C199</stp>
        <tr r="A474" s="1"/>
      </tp>
      <tp>
        <v>6.36</v>
        <stp/>
        <stp>ASK</stp>
        <stp>.SPY150930P199</stp>
        <tr r="L474" s="1"/>
      </tp>
      <tp>
        <v>0.48625000000000002</v>
        <stp/>
        <stp>RHO</stp>
        <stp>.SPY150930C199</stp>
        <tr r="K474" s="1"/>
      </tp>
      <tp>
        <v>-0.38048999999999999</v>
        <stp/>
        <stp>RHO</stp>
        <stp>.SPY150930P199</stp>
        <tr r="V474" s="1"/>
      </tp>
      <tp>
        <v>0.48965999999999998</v>
        <stp/>
        <stp>RHO</stp>
        <stp>.SPY150930C198</stp>
        <tr r="K473" s="1"/>
      </tp>
      <tp>
        <v>-0.36525000000000002</v>
        <stp/>
        <stp>RHO</stp>
        <stp>.SPY150930P198</stp>
        <tr r="V473" s="1"/>
      </tp>
      <tp>
        <v>0.49270000000000003</v>
        <stp/>
        <stp>RHO</stp>
        <stp>.SPY150930C191</stp>
        <tr r="K466" s="1"/>
      </tp>
      <tp>
        <v>-0.27315</v>
        <stp/>
        <stp>RHO</stp>
        <stp>.SPY150930P191</stp>
        <tr r="V466" s="1"/>
      </tp>
      <tp>
        <v>0.49009999999999998</v>
        <stp/>
        <stp>RHO</stp>
        <stp>.SPY150930C190</stp>
        <tr r="K465" s="1"/>
      </tp>
      <tp>
        <v>-0.26188</v>
        <stp/>
        <stp>RHO</stp>
        <stp>.SPY150930P190</stp>
        <tr r="V465" s="1"/>
      </tp>
      <tp>
        <v>0.49540000000000001</v>
        <stp/>
        <stp>RHO</stp>
        <stp>.SPY150930C193</stp>
        <tr r="K468" s="1"/>
      </tp>
      <tp>
        <v>-0.29704000000000003</v>
        <stp/>
        <stp>RHO</stp>
        <stp>.SPY150930P193</stp>
        <tr r="V468" s="1"/>
      </tp>
      <tp>
        <v>0.49432999999999999</v>
        <stp/>
        <stp>RHO</stp>
        <stp>.SPY150930C192</stp>
        <tr r="K467" s="1"/>
      </tp>
      <tp>
        <v>-0.2848</v>
        <stp/>
        <stp>RHO</stp>
        <stp>.SPY150930P192</stp>
        <tr r="V467" s="1"/>
      </tp>
      <tp>
        <v>0.49545</v>
        <stp/>
        <stp>RHO</stp>
        <stp>.SPY150930C195</stp>
        <tr r="K470" s="1"/>
      </tp>
      <tp>
        <v>-0.32286999999999999</v>
        <stp/>
        <stp>RHO</stp>
        <stp>.SPY150930P195</stp>
        <tr r="V470" s="1"/>
      </tp>
      <tp>
        <v>0.49580000000000002</v>
        <stp/>
        <stp>RHO</stp>
        <stp>.SPY150930C194</stp>
        <tr r="K469" s="1"/>
      </tp>
      <tp>
        <v>-0.30975999999999998</v>
        <stp/>
        <stp>RHO</stp>
        <stp>.SPY150930P194</stp>
        <tr r="V469" s="1"/>
      </tp>
      <tp>
        <v>0.4924</v>
        <stp/>
        <stp>RHO</stp>
        <stp>.SPY150930C197</stp>
        <tr r="K472" s="1"/>
      </tp>
      <tp>
        <v>-0.35052</v>
        <stp/>
        <stp>RHO</stp>
        <stp>.SPY150930P197</stp>
        <tr r="V472" s="1"/>
      </tp>
      <tp>
        <v>0.49426999999999999</v>
        <stp/>
        <stp>RHO</stp>
        <stp>.SPY150930C196</stp>
        <tr r="K471" s="1"/>
      </tp>
      <tp>
        <v>-0.33649000000000001</v>
        <stp/>
        <stp>RHO</stp>
        <stp>.SPY150930P196</stp>
        <tr r="V471" s="1"/>
      </tp>
      <tp>
        <v>0.46329999999999999</v>
        <stp/>
        <stp>RHO</stp>
        <stp>.SPY150918C191</stp>
        <tr r="K424" s="1"/>
      </tp>
      <tp>
        <v>-0.24709</v>
        <stp/>
        <stp>RHO</stp>
        <stp>.SPY150918P191</stp>
        <tr r="V424" s="1"/>
      </tp>
      <tp>
        <v>0.46113999999999999</v>
        <stp/>
        <stp>RHO</stp>
        <stp>.SPY150918C190</stp>
        <tr r="K423" s="1"/>
      </tp>
      <tp>
        <v>-0.23635999999999999</v>
        <stp/>
        <stp>RHO</stp>
        <stp>.SPY150918P190</stp>
        <tr r="V423" s="1"/>
      </tp>
      <tp>
        <v>0.46659</v>
        <stp/>
        <stp>RHO</stp>
        <stp>.SPY150918C193</stp>
        <tr r="K426" s="1"/>
      </tp>
      <tp>
        <v>-0.26961000000000002</v>
        <stp/>
        <stp>RHO</stp>
        <stp>.SPY150918P193</stp>
        <tr r="V426" s="1"/>
      </tp>
      <tp>
        <v>0.46532000000000001</v>
        <stp/>
        <stp>RHO</stp>
        <stp>.SPY150918C192</stp>
        <tr r="K425" s="1"/>
      </tp>
      <tp>
        <v>-0.25813000000000003</v>
        <stp/>
        <stp>RHO</stp>
        <stp>.SPY150918P192</stp>
        <tr r="V425" s="1"/>
      </tp>
      <tp>
        <v>0.46689999999999998</v>
        <stp/>
        <stp>RHO</stp>
        <stp>.SPY150918C195</stp>
        <tr r="K428" s="1"/>
      </tp>
      <tp>
        <v>-0.29393000000000002</v>
        <stp/>
        <stp>RHO</stp>
        <stp>.SPY150918P195</stp>
        <tr r="V428" s="1"/>
      </tp>
      <tp>
        <v>0.46710000000000002</v>
        <stp/>
        <stp>RHO</stp>
        <stp>.SPY150918C194</stp>
        <tr r="K427" s="1"/>
      </tp>
      <tp>
        <v>-0.28153</v>
        <stp/>
        <stp>RHO</stp>
        <stp>.SPY150918P194</stp>
        <tr r="V427" s="1"/>
      </tp>
      <tp>
        <v>0.46423999999999999</v>
        <stp/>
        <stp>RHO</stp>
        <stp>.SPY150918C197</stp>
        <tr r="K430" s="1"/>
      </tp>
      <tp>
        <v>-0.32030999999999998</v>
        <stp/>
        <stp>RHO</stp>
        <stp>.SPY150918P197</stp>
        <tr r="V430" s="1"/>
      </tp>
      <tp>
        <v>0.46595999999999999</v>
        <stp/>
        <stp>RHO</stp>
        <stp>.SPY150918C196</stp>
        <tr r="K429" s="1"/>
      </tp>
      <tp>
        <v>-0.30701000000000001</v>
        <stp/>
        <stp>RHO</stp>
        <stp>.SPY150918P196</stp>
        <tr r="V429" s="1"/>
      </tp>
      <tp>
        <v>0.45855000000000001</v>
        <stp/>
        <stp>RHO</stp>
        <stp>.SPY150918C199</stp>
        <tr r="K432" s="1"/>
      </tp>
      <tp>
        <v>-0.34876000000000001</v>
        <stp/>
        <stp>RHO</stp>
        <stp>.SPY150918P199</stp>
        <tr r="V432" s="1"/>
      </tp>
      <tp>
        <v>0.46172999999999997</v>
        <stp/>
        <stp>RHO</stp>
        <stp>.SPY150918C198</stp>
        <tr r="K431" s="1"/>
      </tp>
      <tp>
        <v>-0.33428000000000002</v>
        <stp/>
        <stp>RHO</stp>
        <stp>.SPY150918P198</stp>
        <tr r="V431" s="1"/>
      </tp>
      <tp>
        <v>145</v>
        <stp/>
        <stp>BID_SIZE</stp>
        <stp>.SPY150717P196</stp>
        <tr r="O387" s="1"/>
      </tp>
      <tp>
        <v>190</v>
        <stp/>
        <stp>BID_SIZE</stp>
        <stp>.SPY150717C196</stp>
        <tr r="D387" s="1"/>
      </tp>
      <tp>
        <v>123</v>
        <stp/>
        <stp>BID_SIZE</stp>
        <stp>.SPY150717P197</stp>
        <tr r="O388" s="1"/>
      </tp>
      <tp>
        <v>287</v>
        <stp/>
        <stp>BID_SIZE</stp>
        <stp>.SPY150717C197</stp>
        <tr r="D388" s="1"/>
      </tp>
      <tp>
        <v>100</v>
        <stp/>
        <stp>BID_SIZE</stp>
        <stp>.SPY150717P194</stp>
        <tr r="O385" s="1"/>
      </tp>
      <tp>
        <v>316</v>
        <stp/>
        <stp>BID_SIZE</stp>
        <stp>.SPY150717C194</stp>
        <tr r="D385" s="1"/>
      </tp>
      <tp>
        <v>109</v>
        <stp/>
        <stp>BID_SIZE</stp>
        <stp>.SPY150717P195</stp>
        <tr r="O386" s="1"/>
      </tp>
      <tp>
        <v>180</v>
        <stp/>
        <stp>BID_SIZE</stp>
        <stp>.SPY150717C195</stp>
        <tr r="D386" s="1"/>
      </tp>
      <tp>
        <v>100</v>
        <stp/>
        <stp>BID_SIZE</stp>
        <stp>.SPY150717P192</stp>
        <tr r="O383" s="1"/>
      </tp>
      <tp>
        <v>142</v>
        <stp/>
        <stp>BID_SIZE</stp>
        <stp>.SPY150717C192</stp>
        <tr r="D383" s="1"/>
      </tp>
      <tp>
        <v>123</v>
        <stp/>
        <stp>BID_SIZE</stp>
        <stp>.SPY150717P193</stp>
        <tr r="O384" s="1"/>
      </tp>
      <tp>
        <v>142</v>
        <stp/>
        <stp>BID_SIZE</stp>
        <stp>.SPY150717C193</stp>
        <tr r="D384" s="1"/>
      </tp>
      <tp>
        <v>160</v>
        <stp/>
        <stp>BID_SIZE</stp>
        <stp>.SPY150717P190</stp>
        <tr r="O381" s="1"/>
      </tp>
      <tp>
        <v>131</v>
        <stp/>
        <stp>BID_SIZE</stp>
        <stp>.SPY150717C190</stp>
        <tr r="D381" s="1"/>
      </tp>
      <tp>
        <v>100</v>
        <stp/>
        <stp>BID_SIZE</stp>
        <stp>.SPY150717P191</stp>
        <tr r="O382" s="1"/>
      </tp>
      <tp>
        <v>142</v>
        <stp/>
        <stp>BID_SIZE</stp>
        <stp>.SPY150717C191</stp>
        <tr r="D382" s="1"/>
      </tp>
      <tp>
        <v>100</v>
        <stp/>
        <stp>BID_SIZE</stp>
        <stp>.SPY150717P198</stp>
        <tr r="O389" s="1"/>
      </tp>
      <tp>
        <v>181</v>
        <stp/>
        <stp>BID_SIZE</stp>
        <stp>.SPY150717C198</stp>
        <tr r="D389" s="1"/>
      </tp>
      <tp>
        <v>100</v>
        <stp/>
        <stp>BID_SIZE</stp>
        <stp>.SPY150717P199</stp>
        <tr r="O390" s="1"/>
      </tp>
      <tp>
        <v>131</v>
        <stp/>
        <stp>BID_SIZE</stp>
        <stp>.SPY150717C199</stp>
        <tr r="D390" s="1"/>
      </tp>
      <tp>
        <v>1</v>
        <stp/>
        <stp>BID_SIZE</stp>
        <stp>.SPY150410P211</stp>
        <tr r="O24" s="1"/>
      </tp>
      <tp>
        <v>100</v>
        <stp/>
        <stp>BID_SIZE</stp>
        <stp>.SPY150417P216</stp>
        <tr r="O71" s="1"/>
      </tp>
      <tp>
        <v>10</v>
        <stp/>
        <stp>BID_SIZE</stp>
        <stp>.SPY150424P225</stp>
        <tr r="O122" s="1"/>
      </tp>
      <tp>
        <v>10</v>
        <stp/>
        <stp>BID_SIZE</stp>
        <stp>.SPY150410C211</stp>
        <tr r="D24" s="1"/>
      </tp>
      <tp>
        <v>625</v>
        <stp/>
        <stp>BID_SIZE</stp>
        <stp>.SPY150417C216</stp>
        <tr r="D71" s="1"/>
      </tp>
      <tp>
        <v>0</v>
        <stp/>
        <stp>BID_SIZE</stp>
        <stp>.SPY150424C225</stp>
        <tr r="D122" s="1"/>
      </tp>
      <tp>
        <v>144</v>
        <stp/>
        <stp>BID_SIZE</stp>
        <stp>.SPY150410P210</stp>
        <tr r="O23" s="1"/>
      </tp>
      <tp>
        <v>1</v>
        <stp/>
        <stp>BID_SIZE</stp>
        <stp>.SPY150417P217</stp>
        <tr r="O72" s="1"/>
      </tp>
      <tp t="s">
        <v>N/A</v>
        <stp/>
        <stp>BID_SIZE</stp>
        <stp>.SPY150424P224</stp>
        <tr r="O121" s="1"/>
      </tp>
      <tp>
        <v>776</v>
        <stp/>
        <stp>BID_SIZE</stp>
        <stp>.SPY150410C210</stp>
        <tr r="D23" s="1"/>
      </tp>
      <tp>
        <v>625</v>
        <stp/>
        <stp>BID_SIZE</stp>
        <stp>.SPY150417C217</stp>
        <tr r="D72" s="1"/>
      </tp>
      <tp t="s">
        <v>N/A</v>
        <stp/>
        <stp>BID_SIZE</stp>
        <stp>.SPY150424C224</stp>
        <tr r="D121" s="1"/>
      </tp>
      <tp>
        <v>1</v>
        <stp/>
        <stp>BID_SIZE</stp>
        <stp>.SPY150410P213</stp>
        <tr r="O26" s="1"/>
      </tp>
      <tp>
        <v>100</v>
        <stp/>
        <stp>BID_SIZE</stp>
        <stp>.SPY150417P214</stp>
        <tr r="O69" s="1"/>
      </tp>
      <tp t="s">
        <v>N/A</v>
        <stp/>
        <stp>BID_SIZE</stp>
        <stp>.SPY150424P227</stp>
        <tr r="O124" s="1"/>
      </tp>
      <tp>
        <v>0</v>
        <stp/>
        <stp>BID_SIZE</stp>
        <stp>.SPY150410C213</stp>
        <tr r="D26" s="1"/>
      </tp>
      <tp>
        <v>625</v>
        <stp/>
        <stp>BID_SIZE</stp>
        <stp>.SPY150417C214</stp>
        <tr r="D69" s="1"/>
      </tp>
      <tp t="s">
        <v>N/A</v>
        <stp/>
        <stp>BID_SIZE</stp>
        <stp>.SPY150424C227</stp>
        <tr r="D124" s="1"/>
      </tp>
      <tp>
        <v>110</v>
        <stp/>
        <stp>BID_SIZE</stp>
        <stp>.SPY150410P212</stp>
        <tr r="O25" s="1"/>
      </tp>
      <tp>
        <v>100</v>
        <stp/>
        <stp>BID_SIZE</stp>
        <stp>.SPY150417P215</stp>
        <tr r="O70" s="1"/>
      </tp>
      <tp t="s">
        <v>N/A</v>
        <stp/>
        <stp>BID_SIZE</stp>
        <stp>.SPY150424P226</stp>
        <tr r="O123" s="1"/>
      </tp>
      <tp>
        <v>0</v>
        <stp/>
        <stp>BID_SIZE</stp>
        <stp>.SPY150410C212</stp>
        <tr r="D25" s="1"/>
      </tp>
      <tp>
        <v>69</v>
        <stp/>
        <stp>BID_SIZE</stp>
        <stp>.SPY150417C215</stp>
        <tr r="D70" s="1"/>
      </tp>
      <tp t="s">
        <v>N/A</v>
        <stp/>
        <stp>BID_SIZE</stp>
        <stp>.SPY150424C226</stp>
        <tr r="D123" s="1"/>
      </tp>
      <tp>
        <v>100</v>
        <stp/>
        <stp>BID_SIZE</stp>
        <stp>.SPY150410P215</stp>
        <tr r="O28" s="1"/>
      </tp>
      <tp>
        <v>2</v>
        <stp/>
        <stp>BID_SIZE</stp>
        <stp>.SPY150417P212</stp>
        <tr r="O67" s="1"/>
      </tp>
      <tp t="s">
        <v>N/A</v>
        <stp/>
        <stp>BID_SIZE</stp>
        <stp>.SPY150424P221</stp>
        <tr r="O118" s="1"/>
      </tp>
      <tp>
        <v>0</v>
        <stp/>
        <stp>BID_SIZE</stp>
        <stp>.SPY150410C215</stp>
        <tr r="D28" s="1"/>
      </tp>
      <tp>
        <v>190</v>
        <stp/>
        <stp>BID_SIZE</stp>
        <stp>.SPY150417C212</stp>
        <tr r="D67" s="1"/>
      </tp>
      <tp t="s">
        <v>N/A</v>
        <stp/>
        <stp>BID_SIZE</stp>
        <stp>.SPY150424C221</stp>
        <tr r="D118" s="1"/>
      </tp>
      <tp>
        <v>100</v>
        <stp/>
        <stp>BID_SIZE</stp>
        <stp>.SPY150410P214</stp>
        <tr r="O27" s="1"/>
      </tp>
      <tp>
        <v>100</v>
        <stp/>
        <stp>BID_SIZE</stp>
        <stp>.SPY150417P213</stp>
        <tr r="O68" s="1"/>
      </tp>
      <tp>
        <v>10</v>
        <stp/>
        <stp>BID_SIZE</stp>
        <stp>.SPY150424P220</stp>
        <tr r="O117" s="1"/>
      </tp>
      <tp>
        <v>0</v>
        <stp/>
        <stp>BID_SIZE</stp>
        <stp>.SPY150410C214</stp>
        <tr r="D27" s="1"/>
      </tp>
      <tp>
        <v>863</v>
        <stp/>
        <stp>BID_SIZE</stp>
        <stp>.SPY150417C213</stp>
        <tr r="D68" s="1"/>
      </tp>
      <tp>
        <v>0</v>
        <stp/>
        <stp>BID_SIZE</stp>
        <stp>.SPY150424C220</stp>
        <tr r="D117" s="1"/>
      </tp>
      <tp>
        <v>10</v>
        <stp/>
        <stp>BID_SIZE</stp>
        <stp>.SPY150410P217</stp>
        <tr r="O30" s="1"/>
      </tp>
      <tp>
        <v>156</v>
        <stp/>
        <stp>BID_SIZE</stp>
        <stp>.SPY150417P210</stp>
        <tr r="O65" s="1"/>
      </tp>
      <tp t="s">
        <v>N/A</v>
        <stp/>
        <stp>BID_SIZE</stp>
        <stp>.SPY150424P223</stp>
        <tr r="O120" s="1"/>
      </tp>
      <tp>
        <v>0</v>
        <stp/>
        <stp>BID_SIZE</stp>
        <stp>.SPY150410C217</stp>
        <tr r="D30" s="1"/>
      </tp>
      <tp>
        <v>10</v>
        <stp/>
        <stp>BID_SIZE</stp>
        <stp>.SPY150417C210</stp>
        <tr r="D65" s="1"/>
      </tp>
      <tp t="s">
        <v>N/A</v>
        <stp/>
        <stp>BID_SIZE</stp>
        <stp>.SPY150424C223</stp>
        <tr r="D120" s="1"/>
      </tp>
      <tp>
        <v>100</v>
        <stp/>
        <stp>BID_SIZE</stp>
        <stp>.SPY150410P216</stp>
        <tr r="O29" s="1"/>
      </tp>
      <tp>
        <v>128</v>
        <stp/>
        <stp>BID_SIZE</stp>
        <stp>.SPY150417P211</stp>
        <tr r="O66" s="1"/>
      </tp>
      <tp t="s">
        <v>N/A</v>
        <stp/>
        <stp>BID_SIZE</stp>
        <stp>.SPY150424P222</stp>
        <tr r="O119" s="1"/>
      </tp>
      <tp>
        <v>0</v>
        <stp/>
        <stp>BID_SIZE</stp>
        <stp>.SPY150410C216</stp>
        <tr r="D29" s="1"/>
      </tp>
      <tp>
        <v>200</v>
        <stp/>
        <stp>BID_SIZE</stp>
        <stp>.SPY150417C211</stp>
        <tr r="D66" s="1"/>
      </tp>
      <tp t="s">
        <v>N/A</v>
        <stp/>
        <stp>BID_SIZE</stp>
        <stp>.SPY150424C222</stp>
        <tr r="D119" s="1"/>
      </tp>
      <tp>
        <v>10</v>
        <stp/>
        <stp>BID_SIZE</stp>
        <stp>.SPY150410P219</stp>
        <tr r="O32" s="1"/>
      </tp>
      <tp>
        <v>0</v>
        <stp/>
        <stp>BID_SIZE</stp>
        <stp>.SPY150410C219</stp>
        <tr r="D32" s="1"/>
      </tp>
      <tp>
        <v>10</v>
        <stp/>
        <stp>BID_SIZE</stp>
        <stp>.SPY150410P218</stp>
        <tr r="O31" s="1"/>
      </tp>
      <tp>
        <v>0</v>
        <stp/>
        <stp>BID_SIZE</stp>
        <stp>.SPY150410C218</stp>
        <tr r="D31" s="1"/>
      </tp>
      <tp t="s">
        <v>N/A</v>
        <stp/>
        <stp>BID_SIZE</stp>
        <stp>.SPY150424P229</stp>
        <tr r="O126" s="1"/>
      </tp>
      <tp t="s">
        <v>N/A</v>
        <stp/>
        <stp>BID_SIZE</stp>
        <stp>.SPY150424C229</stp>
        <tr r="D126" s="1"/>
      </tp>
      <tp t="s">
        <v>N/A</v>
        <stp/>
        <stp>BID_SIZE</stp>
        <stp>.SPY150424P228</stp>
        <tr r="O125" s="1"/>
      </tp>
      <tp t="s">
        <v>N/A</v>
        <stp/>
        <stp>BID_SIZE</stp>
        <stp>.SPY150424C228</stp>
        <tr r="D125" s="1"/>
      </tp>
      <tp>
        <v>10</v>
        <stp/>
        <stp>BID_SIZE</stp>
        <stp>.SPY150417P218</stp>
        <tr r="O73" s="1"/>
      </tp>
      <tp>
        <v>0</v>
        <stp/>
        <stp>BID_SIZE</stp>
        <stp>.SPY150417C218</stp>
        <tr r="D73" s="1"/>
      </tp>
      <tp>
        <v>10</v>
        <stp/>
        <stp>BID_SIZE</stp>
        <stp>.SPY150417P219</stp>
        <tr r="O74" s="1"/>
      </tp>
      <tp>
        <v>0</v>
        <stp/>
        <stp>BID_SIZE</stp>
        <stp>.SPY150417C219</stp>
        <tr r="D74" s="1"/>
      </tp>
      <tp>
        <v>2384</v>
        <stp/>
        <stp>BID_SIZE</stp>
        <stp>.SPY150410P201</stp>
        <tr r="O14" s="1"/>
      </tp>
      <tp>
        <v>209</v>
        <stp/>
        <stp>BID_SIZE</stp>
        <stp>.SPY150417P206</stp>
        <tr r="O61" s="1"/>
      </tp>
      <tp>
        <v>11</v>
        <stp/>
        <stp>BID_SIZE</stp>
        <stp>.SPY150410C201</stp>
        <tr r="D14" s="1"/>
      </tp>
      <tp>
        <v>184</v>
        <stp/>
        <stp>BID_SIZE</stp>
        <stp>.SPY150417C206</stp>
        <tr r="D61" s="1"/>
      </tp>
      <tp>
        <v>400</v>
        <stp/>
        <stp>BID_SIZE</stp>
        <stp>.SPY150410P200</stp>
        <tr r="O13" s="1"/>
      </tp>
      <tp>
        <v>100</v>
        <stp/>
        <stp>BID_SIZE</stp>
        <stp>.SPY150417P207</stp>
        <tr r="O62" s="1"/>
      </tp>
      <tp>
        <v>11</v>
        <stp/>
        <stp>BID_SIZE</stp>
        <stp>.SPY150410C200</stp>
        <tr r="D13" s="1"/>
      </tp>
      <tp>
        <v>126</v>
        <stp/>
        <stp>BID_SIZE</stp>
        <stp>.SPY150417C207</stp>
        <tr r="D62" s="1"/>
      </tp>
      <tp>
        <v>237</v>
        <stp/>
        <stp>BID_SIZE</stp>
        <stp>.SPY150410P203</stp>
        <tr r="O16" s="1"/>
      </tp>
      <tp>
        <v>154</v>
        <stp/>
        <stp>BID_SIZE</stp>
        <stp>.SPY150417P204</stp>
        <tr r="O59" s="1"/>
      </tp>
      <tp>
        <v>120</v>
        <stp/>
        <stp>BID_SIZE</stp>
        <stp>.SPY150410C203</stp>
        <tr r="D16" s="1"/>
      </tp>
      <tp>
        <v>127</v>
        <stp/>
        <stp>BID_SIZE</stp>
        <stp>.SPY150417C204</stp>
        <tr r="D59" s="1"/>
      </tp>
      <tp>
        <v>400</v>
        <stp/>
        <stp>BID_SIZE</stp>
        <stp>.SPY150410P202</stp>
        <tr r="O15" s="1"/>
      </tp>
      <tp>
        <v>237</v>
        <stp/>
        <stp>BID_SIZE</stp>
        <stp>.SPY150417P205</stp>
        <tr r="O60" s="1"/>
      </tp>
      <tp>
        <v>11</v>
        <stp/>
        <stp>BID_SIZE</stp>
        <stp>.SPY150410C202</stp>
        <tr r="D15" s="1"/>
      </tp>
      <tp>
        <v>160</v>
        <stp/>
        <stp>BID_SIZE</stp>
        <stp>.SPY150417C205</stp>
        <tr r="D60" s="1"/>
      </tp>
      <tp>
        <v>687</v>
        <stp/>
        <stp>BID_SIZE</stp>
        <stp>.SPY150410P205</stp>
        <tr r="O18" s="1"/>
      </tp>
      <tp>
        <v>100</v>
        <stp/>
        <stp>BID_SIZE</stp>
        <stp>.SPY150417P202</stp>
        <tr r="O57" s="1"/>
      </tp>
      <tp>
        <v>163</v>
        <stp/>
        <stp>BID_SIZE</stp>
        <stp>.SPY150410C205</stp>
        <tr r="D18" s="1"/>
      </tp>
      <tp>
        <v>111</v>
        <stp/>
        <stp>BID_SIZE</stp>
        <stp>.SPY150417C202</stp>
        <tr r="D57" s="1"/>
      </tp>
      <tp>
        <v>160</v>
        <stp/>
        <stp>BID_SIZE</stp>
        <stp>.SPY150410P204</stp>
        <tr r="O17" s="1"/>
      </tp>
      <tp>
        <v>323</v>
        <stp/>
        <stp>BID_SIZE</stp>
        <stp>.SPY150417P203</stp>
        <tr r="O58" s="1"/>
      </tp>
      <tp>
        <v>497</v>
        <stp/>
        <stp>BID_SIZE</stp>
        <stp>.SPY150410C204</stp>
        <tr r="D17" s="1"/>
      </tp>
      <tp>
        <v>199</v>
        <stp/>
        <stp>BID_SIZE</stp>
        <stp>.SPY150417C203</stp>
        <tr r="D58" s="1"/>
      </tp>
      <tp>
        <v>226</v>
        <stp/>
        <stp>BID_SIZE</stp>
        <stp>.SPY150410P207</stp>
        <tr r="O20" s="1"/>
      </tp>
      <tp>
        <v>10</v>
        <stp/>
        <stp>BID_SIZE</stp>
        <stp>.SPY150417P200</stp>
        <tr r="O55" s="1"/>
      </tp>
      <tp>
        <v>179</v>
        <stp/>
        <stp>BID_SIZE</stp>
        <stp>.SPY150410C207</stp>
        <tr r="D20" s="1"/>
      </tp>
      <tp>
        <v>131</v>
        <stp/>
        <stp>BID_SIZE</stp>
        <stp>.SPY150417C200</stp>
        <tr r="D55" s="1"/>
      </tp>
      <tp>
        <v>100</v>
        <stp/>
        <stp>BID_SIZE</stp>
        <stp>.SPY150410P206</stp>
        <tr r="O19" s="1"/>
      </tp>
      <tp>
        <v>5</v>
        <stp/>
        <stp>BID_SIZE</stp>
        <stp>.SPY150417P201</stp>
        <tr r="O56" s="1"/>
      </tp>
      <tp>
        <v>111</v>
        <stp/>
        <stp>BID_SIZE</stp>
        <stp>.SPY150410C206</stp>
        <tr r="D19" s="1"/>
      </tp>
      <tp>
        <v>111</v>
        <stp/>
        <stp>BID_SIZE</stp>
        <stp>.SPY150417C201</stp>
        <tr r="D56" s="1"/>
      </tp>
      <tp>
        <v>144</v>
        <stp/>
        <stp>BID_SIZE</stp>
        <stp>.SPY150410P209</stp>
        <tr r="O22" s="1"/>
      </tp>
      <tp>
        <v>228</v>
        <stp/>
        <stp>BID_SIZE</stp>
        <stp>.SPY150410C209</stp>
        <tr r="D22" s="1"/>
      </tp>
      <tp>
        <v>3</v>
        <stp/>
        <stp>BID_SIZE</stp>
        <stp>.SPY150410P208</stp>
        <tr r="O21" s="1"/>
      </tp>
      <tp>
        <v>210</v>
        <stp/>
        <stp>BID_SIZE</stp>
        <stp>.SPY150410C208</stp>
        <tr r="D21" s="1"/>
      </tp>
      <tp>
        <v>161</v>
        <stp/>
        <stp>BID_SIZE</stp>
        <stp>.SPY150417P208</stp>
        <tr r="O63" s="1"/>
      </tp>
      <tp>
        <v>188</v>
        <stp/>
        <stp>BID_SIZE</stp>
        <stp>.SPY150417C208</stp>
        <tr r="D63" s="1"/>
      </tp>
      <tp>
        <v>5</v>
        <stp/>
        <stp>BID_SIZE</stp>
        <stp>.SPY150417P209</stp>
        <tr r="O64" s="1"/>
      </tp>
      <tp>
        <v>100</v>
        <stp/>
        <stp>BID_SIZE</stp>
        <stp>.SPY150417C209</stp>
        <tr r="D64" s="1"/>
      </tp>
      <tp>
        <v>219</v>
        <stp/>
        <stp>BID_SIZE</stp>
        <stp>.SPY150424P205</stp>
        <tr r="O102" s="1"/>
      </tp>
      <tp>
        <v>131</v>
        <stp/>
        <stp>BID_SIZE</stp>
        <stp>.SPY150424C205</stp>
        <tr r="D102" s="1"/>
      </tp>
      <tp>
        <v>10</v>
        <stp/>
        <stp>BID_SIZE</stp>
        <stp>.SPY150424P204</stp>
        <tr r="O101" s="1"/>
      </tp>
      <tp>
        <v>111</v>
        <stp/>
        <stp>BID_SIZE</stp>
        <stp>.SPY150424C204</stp>
        <tr r="D101" s="1"/>
      </tp>
      <tp>
        <v>110</v>
        <stp/>
        <stp>BID_SIZE</stp>
        <stp>.SPY150424P207</stp>
        <tr r="O104" s="1"/>
      </tp>
      <tp>
        <v>216</v>
        <stp/>
        <stp>BID_SIZE</stp>
        <stp>.SPY150424C207</stp>
        <tr r="D104" s="1"/>
      </tp>
      <tp>
        <v>110</v>
        <stp/>
        <stp>BID_SIZE</stp>
        <stp>.SPY150424P206</stp>
        <tr r="O103" s="1"/>
      </tp>
      <tp>
        <v>160</v>
        <stp/>
        <stp>BID_SIZE</stp>
        <stp>.SPY150424C206</stp>
        <tr r="D103" s="1"/>
      </tp>
      <tp>
        <v>460</v>
        <stp/>
        <stp>BID_SIZE</stp>
        <stp>.SPY150424P201</stp>
        <tr r="O98" s="1"/>
      </tp>
      <tp>
        <v>100</v>
        <stp/>
        <stp>BID_SIZE</stp>
        <stp>.SPY150424C201</stp>
        <tr r="D98" s="1"/>
      </tp>
      <tp>
        <v>533</v>
        <stp/>
        <stp>BID_SIZE</stp>
        <stp>.SPY150424P200</stp>
        <tr r="O97" s="1"/>
      </tp>
      <tp>
        <v>100</v>
        <stp/>
        <stp>BID_SIZE</stp>
        <stp>.SPY150424C200</stp>
        <tr r="D97" s="1"/>
      </tp>
      <tp>
        <v>489</v>
        <stp/>
        <stp>BID_SIZE</stp>
        <stp>.SPY150424P203</stp>
        <tr r="O100" s="1"/>
      </tp>
      <tp>
        <v>111</v>
        <stp/>
        <stp>BID_SIZE</stp>
        <stp>.SPY150424C203</stp>
        <tr r="D100" s="1"/>
      </tp>
      <tp>
        <v>403</v>
        <stp/>
        <stp>BID_SIZE</stp>
        <stp>.SPY150424P202</stp>
        <tr r="O99" s="1"/>
      </tp>
      <tp>
        <v>111</v>
        <stp/>
        <stp>BID_SIZE</stp>
        <stp>.SPY150424C202</stp>
        <tr r="D99" s="1"/>
      </tp>
      <tp>
        <v>153</v>
        <stp/>
        <stp>BID_SIZE</stp>
        <stp>.SPY150424P209</stp>
        <tr r="O106" s="1"/>
      </tp>
      <tp>
        <v>2000</v>
        <stp/>
        <stp>BID_SIZE</stp>
        <stp>.SPY150424C209</stp>
        <tr r="D106" s="1"/>
      </tp>
      <tp>
        <v>11</v>
        <stp/>
        <stp>BID_SIZE</stp>
        <stp>.SPY150424P208</stp>
        <tr r="O105" s="1"/>
      </tp>
      <tp>
        <v>2000</v>
        <stp/>
        <stp>BID_SIZE</stp>
        <stp>.SPY150424C208</stp>
        <tr r="D105" s="1"/>
      </tp>
      <tp t="s">
        <v>N/A</v>
        <stp/>
        <stp>BID_SIZE</stp>
        <stp>.SPY150410P221</stp>
        <tr r="O34" s="1"/>
      </tp>
      <tp>
        <v>10</v>
        <stp/>
        <stp>BID_SIZE</stp>
        <stp>.SPY150417P226</stp>
        <tr r="O81" s="1"/>
      </tp>
      <tp>
        <v>100</v>
        <stp/>
        <stp>BID_SIZE</stp>
        <stp>.SPY150424P215</stp>
        <tr r="O112" s="1"/>
      </tp>
      <tp t="s">
        <v>N/A</v>
        <stp/>
        <stp>BID_SIZE</stp>
        <stp>.SPY150410C221</stp>
        <tr r="D34" s="1"/>
      </tp>
      <tp>
        <v>0</v>
        <stp/>
        <stp>BID_SIZE</stp>
        <stp>.SPY150417C226</stp>
        <tr r="D81" s="1"/>
      </tp>
      <tp>
        <v>625</v>
        <stp/>
        <stp>BID_SIZE</stp>
        <stp>.SPY150424C215</stp>
        <tr r="D112" s="1"/>
      </tp>
      <tp>
        <v>10</v>
        <stp/>
        <stp>BID_SIZE</stp>
        <stp>.SPY150410P220</stp>
        <tr r="O33" s="1"/>
      </tp>
      <tp>
        <v>10</v>
        <stp/>
        <stp>BID_SIZE</stp>
        <stp>.SPY150417P227</stp>
        <tr r="O82" s="1"/>
      </tp>
      <tp>
        <v>100</v>
        <stp/>
        <stp>BID_SIZE</stp>
        <stp>.SPY150424P214</stp>
        <tr r="O111" s="1"/>
      </tp>
      <tp>
        <v>0</v>
        <stp/>
        <stp>BID_SIZE</stp>
        <stp>.SPY150410C220</stp>
        <tr r="D33" s="1"/>
      </tp>
      <tp>
        <v>0</v>
        <stp/>
        <stp>BID_SIZE</stp>
        <stp>.SPY150417C227</stp>
        <tr r="D82" s="1"/>
      </tp>
      <tp>
        <v>625</v>
        <stp/>
        <stp>BID_SIZE</stp>
        <stp>.SPY150424C214</stp>
        <tr r="D111" s="1"/>
      </tp>
      <tp t="s">
        <v>N/A</v>
        <stp/>
        <stp>BID_SIZE</stp>
        <stp>.SPY150410P223</stp>
        <tr r="O36" s="1"/>
      </tp>
      <tp>
        <v>10</v>
        <stp/>
        <stp>BID_SIZE</stp>
        <stp>.SPY150417P224</stp>
        <tr r="O79" s="1"/>
      </tp>
      <tp>
        <v>100</v>
        <stp/>
        <stp>BID_SIZE</stp>
        <stp>.SPY150424P217</stp>
        <tr r="O114" s="1"/>
      </tp>
      <tp t="s">
        <v>N/A</v>
        <stp/>
        <stp>BID_SIZE</stp>
        <stp>.SPY150410C223</stp>
        <tr r="D36" s="1"/>
      </tp>
      <tp>
        <v>0</v>
        <stp/>
        <stp>BID_SIZE</stp>
        <stp>.SPY150417C224</stp>
        <tr r="D79" s="1"/>
      </tp>
      <tp>
        <v>625</v>
        <stp/>
        <stp>BID_SIZE</stp>
        <stp>.SPY150424C217</stp>
        <tr r="D114" s="1"/>
      </tp>
      <tp t="s">
        <v>N/A</v>
        <stp/>
        <stp>BID_SIZE</stp>
        <stp>.SPY150410P222</stp>
        <tr r="O35" s="1"/>
      </tp>
      <tp>
        <v>10</v>
        <stp/>
        <stp>BID_SIZE</stp>
        <stp>.SPY150417P225</stp>
        <tr r="O80" s="1"/>
      </tp>
      <tp>
        <v>31</v>
        <stp/>
        <stp>BID_SIZE</stp>
        <stp>.SPY150424P216</stp>
        <tr r="O113" s="1"/>
      </tp>
      <tp t="s">
        <v>N/A</v>
        <stp/>
        <stp>BID_SIZE</stp>
        <stp>.SPY150410C222</stp>
        <tr r="D35" s="1"/>
      </tp>
      <tp>
        <v>0</v>
        <stp/>
        <stp>BID_SIZE</stp>
        <stp>.SPY150417C225</stp>
        <tr r="D80" s="1"/>
      </tp>
      <tp>
        <v>625</v>
        <stp/>
        <stp>BID_SIZE</stp>
        <stp>.SPY150424C216</stp>
        <tr r="D113" s="1"/>
      </tp>
      <tp>
        <v>10</v>
        <stp/>
        <stp>BID_SIZE</stp>
        <stp>.SPY150410P225</stp>
        <tr r="O38" s="1"/>
      </tp>
      <tp>
        <v>10</v>
        <stp/>
        <stp>BID_SIZE</stp>
        <stp>.SPY150417P222</stp>
        <tr r="O77" s="1"/>
      </tp>
      <tp>
        <v>111</v>
        <stp/>
        <stp>BID_SIZE</stp>
        <stp>.SPY150424P211</stp>
        <tr r="O108" s="1"/>
      </tp>
      <tp>
        <v>0</v>
        <stp/>
        <stp>BID_SIZE</stp>
        <stp>.SPY150410C225</stp>
        <tr r="D38" s="1"/>
      </tp>
      <tp>
        <v>0</v>
        <stp/>
        <stp>BID_SIZE</stp>
        <stp>.SPY150417C222</stp>
        <tr r="D77" s="1"/>
      </tp>
      <tp>
        <v>2310</v>
        <stp/>
        <stp>BID_SIZE</stp>
        <stp>.SPY150424C211</stp>
        <tr r="D108" s="1"/>
      </tp>
      <tp t="s">
        <v>N/A</v>
        <stp/>
        <stp>BID_SIZE</stp>
        <stp>.SPY150410P224</stp>
        <tr r="O37" s="1"/>
      </tp>
      <tp>
        <v>10</v>
        <stp/>
        <stp>BID_SIZE</stp>
        <stp>.SPY150417P223</stp>
        <tr r="O78" s="1"/>
      </tp>
      <tp>
        <v>199</v>
        <stp/>
        <stp>BID_SIZE</stp>
        <stp>.SPY150424P210</stp>
        <tr r="O107" s="1"/>
      </tp>
      <tp t="s">
        <v>N/A</v>
        <stp/>
        <stp>BID_SIZE</stp>
        <stp>.SPY150410C224</stp>
        <tr r="D37" s="1"/>
      </tp>
      <tp>
        <v>0</v>
        <stp/>
        <stp>BID_SIZE</stp>
        <stp>.SPY150417C223</stp>
        <tr r="D78" s="1"/>
      </tp>
      <tp>
        <v>2270</v>
        <stp/>
        <stp>BID_SIZE</stp>
        <stp>.SPY150424C210</stp>
        <tr r="D107" s="1"/>
      </tp>
      <tp t="s">
        <v>N/A</v>
        <stp/>
        <stp>BID_SIZE</stp>
        <stp>.SPY150410P227</stp>
        <tr r="O40" s="1"/>
      </tp>
      <tp>
        <v>10</v>
        <stp/>
        <stp>BID_SIZE</stp>
        <stp>.SPY150417P220</stp>
        <tr r="O75" s="1"/>
      </tp>
      <tp>
        <v>195</v>
        <stp/>
        <stp>BID_SIZE</stp>
        <stp>.SPY150424P213</stp>
        <tr r="O110" s="1"/>
      </tp>
      <tp t="s">
        <v>N/A</v>
        <stp/>
        <stp>BID_SIZE</stp>
        <stp>.SPY150410C227</stp>
        <tr r="D40" s="1"/>
      </tp>
      <tp>
        <v>534</v>
        <stp/>
        <stp>BID_SIZE</stp>
        <stp>.SPY150417C220</stp>
        <tr r="D75" s="1"/>
      </tp>
      <tp>
        <v>250</v>
        <stp/>
        <stp>BID_SIZE</stp>
        <stp>.SPY150424C213</stp>
        <tr r="D110" s="1"/>
      </tp>
      <tp t="s">
        <v>N/A</v>
        <stp/>
        <stp>BID_SIZE</stp>
        <stp>.SPY150410P226</stp>
        <tr r="O39" s="1"/>
      </tp>
      <tp>
        <v>10</v>
        <stp/>
        <stp>BID_SIZE</stp>
        <stp>.SPY150417P221</stp>
        <tr r="O76" s="1"/>
      </tp>
      <tp>
        <v>140</v>
        <stp/>
        <stp>BID_SIZE</stp>
        <stp>.SPY150424P212</stp>
        <tr r="O109" s="1"/>
      </tp>
      <tp t="s">
        <v>N/A</v>
        <stp/>
        <stp>BID_SIZE</stp>
        <stp>.SPY150410C226</stp>
        <tr r="D39" s="1"/>
      </tp>
      <tp>
        <v>0</v>
        <stp/>
        <stp>BID_SIZE</stp>
        <stp>.SPY150417C221</stp>
        <tr r="D76" s="1"/>
      </tp>
      <tp>
        <v>160</v>
        <stp/>
        <stp>BID_SIZE</stp>
        <stp>.SPY150424C212</stp>
        <tr r="D109" s="1"/>
      </tp>
      <tp t="s">
        <v>N/A</v>
        <stp/>
        <stp>BID_SIZE</stp>
        <stp>.SPY150410P229</stp>
        <tr r="O42" s="1"/>
      </tp>
      <tp t="s">
        <v>N/A</v>
        <stp/>
        <stp>BID_SIZE</stp>
        <stp>.SPY150410C229</stp>
        <tr r="D42" s="1"/>
      </tp>
      <tp t="s">
        <v>N/A</v>
        <stp/>
        <stp>BID_SIZE</stp>
        <stp>.SPY150410P228</stp>
        <tr r="O41" s="1"/>
      </tp>
      <tp t="s">
        <v>N/A</v>
        <stp/>
        <stp>BID_SIZE</stp>
        <stp>.SPY150410C228</stp>
        <tr r="D41" s="1"/>
      </tp>
      <tp>
        <v>10</v>
        <stp/>
        <stp>BID_SIZE</stp>
        <stp>.SPY150424P219</stp>
        <tr r="O116" s="1"/>
      </tp>
      <tp>
        <v>625</v>
        <stp/>
        <stp>BID_SIZE</stp>
        <stp>.SPY150424C219</stp>
        <tr r="D116" s="1"/>
      </tp>
      <tp>
        <v>10</v>
        <stp/>
        <stp>BID_SIZE</stp>
        <stp>.SPY150424P218</stp>
        <tr r="O115" s="1"/>
      </tp>
      <tp>
        <v>625</v>
        <stp/>
        <stp>BID_SIZE</stp>
        <stp>.SPY150424C218</stp>
        <tr r="D115" s="1"/>
      </tp>
      <tp>
        <v>10</v>
        <stp/>
        <stp>BID_SIZE</stp>
        <stp>.SPY150417P228</stp>
        <tr r="O83" s="1"/>
      </tp>
      <tp>
        <v>0</v>
        <stp/>
        <stp>BID_SIZE</stp>
        <stp>.SPY150417C228</stp>
        <tr r="D83" s="1"/>
      </tp>
      <tp>
        <v>10</v>
        <stp/>
        <stp>BID_SIZE</stp>
        <stp>.SPY150417P229</stp>
        <tr r="O84" s="1"/>
      </tp>
      <tp>
        <v>0</v>
        <stp/>
        <stp>BID_SIZE</stp>
        <stp>.SPY150417C229</stp>
        <tr r="D84" s="1"/>
      </tp>
      <tp>
        <v>214</v>
        <stp/>
        <stp>OPEN_INT</stp>
        <stp>.SPY150501P215</stp>
        <tr r="Q154" s="1"/>
      </tp>
      <tp>
        <v>34195</v>
        <stp/>
        <stp>OPEN_INT</stp>
        <stp>.SPY150515P201</stp>
        <tr r="Q224" s="1"/>
      </tp>
      <tp>
        <v>2272</v>
        <stp/>
        <stp>OPEN_INT</stp>
        <stp>.SPY150501C215</stp>
        <tr r="F154" s="1"/>
      </tp>
      <tp>
        <v>2688</v>
        <stp/>
        <stp>OPEN_INT</stp>
        <stp>.SPY150515C201</stp>
        <tr r="F224" s="1"/>
      </tp>
      <tp>
        <v>11</v>
        <stp/>
        <stp>OPEN_INT</stp>
        <stp>.SPY150501P214</stp>
        <tr r="Q153" s="1"/>
      </tp>
      <tp>
        <v>131421</v>
        <stp/>
        <stp>OPEN_INT</stp>
        <stp>.SPY150515P200</stp>
        <tr r="Q223" s="1"/>
      </tp>
      <tp>
        <v>1467</v>
        <stp/>
        <stp>OPEN_INT</stp>
        <stp>.SPY150501C214</stp>
        <tr r="F153" s="1"/>
      </tp>
      <tp>
        <v>4262</v>
        <stp/>
        <stp>OPEN_INT</stp>
        <stp>.SPY150515C200</stp>
        <tr r="F223" s="1"/>
      </tp>
      <tp>
        <v>0</v>
        <stp/>
        <stp>OPEN_INT</stp>
        <stp>.SPY150501P217</stp>
        <tr r="Q156" s="1"/>
      </tp>
      <tp>
        <v>42723</v>
        <stp/>
        <stp>OPEN_INT</stp>
        <stp>.SPY150515P203</stp>
        <tr r="Q226" s="1"/>
      </tp>
      <tp>
        <v>287</v>
        <stp/>
        <stp>OPEN_INT</stp>
        <stp>.SPY150501C217</stp>
        <tr r="F156" s="1"/>
      </tp>
      <tp>
        <v>8452</v>
        <stp/>
        <stp>OPEN_INT</stp>
        <stp>.SPY150515C203</stp>
        <tr r="F226" s="1"/>
      </tp>
      <tp>
        <v>0</v>
        <stp/>
        <stp>OPEN_INT</stp>
        <stp>.SPY150501P216</stp>
        <tr r="Q155" s="1"/>
      </tp>
      <tp>
        <v>63815</v>
        <stp/>
        <stp>OPEN_INT</stp>
        <stp>.SPY150515P202</stp>
        <tr r="Q225" s="1"/>
      </tp>
      <tp>
        <v>22149</v>
        <stp/>
        <stp>OPEN_INT</stp>
        <stp>.SPY150501C216</stp>
        <tr r="F155" s="1"/>
      </tp>
      <tp>
        <v>4363</v>
        <stp/>
        <stp>OPEN_INT</stp>
        <stp>.SPY150515C202</stp>
        <tr r="F225" s="1"/>
      </tp>
      <tp>
        <v>205</v>
        <stp/>
        <stp>OPEN_INT</stp>
        <stp>.SPY150501P211</stp>
        <tr r="Q150" s="1"/>
      </tp>
      <tp>
        <v>0</v>
        <stp/>
        <stp>OPEN_INT</stp>
        <stp>.SPY150508P218</stp>
        <tr r="Q199" s="1"/>
      </tp>
      <tp>
        <v>163548</v>
        <stp/>
        <stp>OPEN_INT</stp>
        <stp>.SPY150515P205</stp>
        <tr r="Q228" s="1"/>
      </tp>
      <tp>
        <v>1403</v>
        <stp/>
        <stp>OPEN_INT</stp>
        <stp>.SPY150501C211</stp>
        <tr r="F150" s="1"/>
      </tp>
      <tp>
        <v>310</v>
        <stp/>
        <stp>OPEN_INT</stp>
        <stp>.SPY150508C218</stp>
        <tr r="F199" s="1"/>
      </tp>
      <tp>
        <v>44001</v>
        <stp/>
        <stp>OPEN_INT</stp>
        <stp>.SPY150515C205</stp>
        <tr r="F228" s="1"/>
      </tp>
      <tp>
        <v>976</v>
        <stp/>
        <stp>OPEN_INT</stp>
        <stp>.SPY150501P210</stp>
        <tr r="Q149" s="1"/>
      </tp>
      <tp>
        <v>0</v>
        <stp/>
        <stp>OPEN_INT</stp>
        <stp>.SPY150508P219</stp>
        <tr r="Q200" s="1"/>
      </tp>
      <tp>
        <v>60405</v>
        <stp/>
        <stp>OPEN_INT</stp>
        <stp>.SPY150515P204</stp>
        <tr r="Q227" s="1"/>
      </tp>
      <tp>
        <v>3744</v>
        <stp/>
        <stp>OPEN_INT</stp>
        <stp>.SPY150501C210</stp>
        <tr r="F149" s="1"/>
      </tp>
      <tp>
        <v>913</v>
        <stp/>
        <stp>OPEN_INT</stp>
        <stp>.SPY150508C219</stp>
        <tr r="F200" s="1"/>
      </tp>
      <tp>
        <v>4779</v>
        <stp/>
        <stp>OPEN_INT</stp>
        <stp>.SPY150515C204</stp>
        <tr r="F227" s="1"/>
      </tp>
      <tp>
        <v>10</v>
        <stp/>
        <stp>OPEN_INT</stp>
        <stp>.SPY150501P213</stp>
        <tr r="Q152" s="1"/>
      </tp>
      <tp>
        <v>36503</v>
        <stp/>
        <stp>OPEN_INT</stp>
        <stp>.SPY150515P207</stp>
        <tr r="Q230" s="1"/>
      </tp>
      <tp>
        <v>6179</v>
        <stp/>
        <stp>OPEN_INT</stp>
        <stp>.SPY150501C213</stp>
        <tr r="F152" s="1"/>
      </tp>
      <tp>
        <v>20850</v>
        <stp/>
        <stp>OPEN_INT</stp>
        <stp>.SPY150515C207</stp>
        <tr r="F230" s="1"/>
      </tp>
      <tp>
        <v>155</v>
        <stp/>
        <stp>OPEN_INT</stp>
        <stp>.SPY150501P212</stp>
        <tr r="Q151" s="1"/>
      </tp>
      <tp>
        <v>44578</v>
        <stp/>
        <stp>OPEN_INT</stp>
        <stp>.SPY150515P206</stp>
        <tr r="Q229" s="1"/>
      </tp>
      <tp>
        <v>3244</v>
        <stp/>
        <stp>OPEN_INT</stp>
        <stp>.SPY150501C212</stp>
        <tr r="F151" s="1"/>
      </tp>
      <tp>
        <v>14834</v>
        <stp/>
        <stp>OPEN_INT</stp>
        <stp>.SPY150515C206</stp>
        <tr r="F229" s="1"/>
      </tp>
      <tp>
        <v>7</v>
        <stp/>
        <stp>OPEN_INT</stp>
        <stp>.SPY150508P214</stp>
        <tr r="Q195" s="1"/>
      </tp>
      <tp>
        <v>20192</v>
        <stp/>
        <stp>OPEN_INT</stp>
        <stp>.SPY150515P209</stp>
        <tr r="Q232" s="1"/>
      </tp>
      <tp>
        <v>415</v>
        <stp/>
        <stp>OPEN_INT</stp>
        <stp>.SPY150508C214</stp>
        <tr r="F195" s="1"/>
      </tp>
      <tp>
        <v>14941</v>
        <stp/>
        <stp>OPEN_INT</stp>
        <stp>.SPY150515C209</stp>
        <tr r="F232" s="1"/>
      </tp>
      <tp>
        <v>20</v>
        <stp/>
        <stp>OPEN_INT</stp>
        <stp>.SPY150508P215</stp>
        <tr r="Q196" s="1"/>
      </tp>
      <tp>
        <v>42115</v>
        <stp/>
        <stp>OPEN_INT</stp>
        <stp>.SPY150515P208</stp>
        <tr r="Q231" s="1"/>
      </tp>
      <tp>
        <v>412</v>
        <stp/>
        <stp>OPEN_INT</stp>
        <stp>.SPY150508C215</stp>
        <tr r="F196" s="1"/>
      </tp>
      <tp>
        <v>16355</v>
        <stp/>
        <stp>OPEN_INT</stp>
        <stp>.SPY150515C208</stp>
        <tr r="F231" s="1"/>
      </tp>
      <tp>
        <v>0</v>
        <stp/>
        <stp>OPEN_INT</stp>
        <stp>.SPY150508P216</stp>
        <tr r="Q197" s="1"/>
      </tp>
      <tp>
        <v>418</v>
        <stp/>
        <stp>OPEN_INT</stp>
        <stp>.SPY150508C216</stp>
        <tr r="F197" s="1"/>
      </tp>
      <tp>
        <v>1</v>
        <stp/>
        <stp>OPEN_INT</stp>
        <stp>.SPY150508P217</stp>
        <tr r="Q198" s="1"/>
      </tp>
      <tp>
        <v>45</v>
        <stp/>
        <stp>OPEN_INT</stp>
        <stp>.SPY150508C217</stp>
        <tr r="F198" s="1"/>
      </tp>
      <tp>
        <v>41</v>
        <stp/>
        <stp>OPEN_INT</stp>
        <stp>.SPY150501P219</stp>
        <tr r="Q158" s="1"/>
      </tp>
      <tp>
        <v>50</v>
        <stp/>
        <stp>OPEN_INT</stp>
        <stp>.SPY150508P210</stp>
        <tr r="Q191" s="1"/>
      </tp>
      <tp>
        <v>542</v>
        <stp/>
        <stp>OPEN_INT</stp>
        <stp>.SPY150501C219</stp>
        <tr r="F158" s="1"/>
      </tp>
      <tp>
        <v>241</v>
        <stp/>
        <stp>OPEN_INT</stp>
        <stp>.SPY150508C210</stp>
        <tr r="F191" s="1"/>
      </tp>
      <tp>
        <v>0</v>
        <stp/>
        <stp>OPEN_INT</stp>
        <stp>.SPY150501P218</stp>
        <tr r="Q157" s="1"/>
      </tp>
      <tp>
        <v>5</v>
        <stp/>
        <stp>OPEN_INT</stp>
        <stp>.SPY150508P211</stp>
        <tr r="Q192" s="1"/>
      </tp>
      <tp>
        <v>220</v>
        <stp/>
        <stp>OPEN_INT</stp>
        <stp>.SPY150501C218</stp>
        <tr r="F157" s="1"/>
      </tp>
      <tp>
        <v>416</v>
        <stp/>
        <stp>OPEN_INT</stp>
        <stp>.SPY150508C211</stp>
        <tr r="F192" s="1"/>
      </tp>
      <tp>
        <v>10</v>
        <stp/>
        <stp>OPEN_INT</stp>
        <stp>.SPY150508P212</stp>
        <tr r="Q193" s="1"/>
      </tp>
      <tp>
        <v>4716</v>
        <stp/>
        <stp>OPEN_INT</stp>
        <stp>.SPY150508C212</stp>
        <tr r="F193" s="1"/>
      </tp>
      <tp>
        <v>18</v>
        <stp/>
        <stp>OPEN_INT</stp>
        <stp>.SPY150508P213</stp>
        <tr r="Q194" s="1"/>
      </tp>
      <tp>
        <v>1233</v>
        <stp/>
        <stp>OPEN_INT</stp>
        <stp>.SPY150508C213</stp>
        <tr r="F194" s="1"/>
      </tp>
      <tp>
        <v>12238</v>
        <stp/>
        <stp>OPEN_INT</stp>
        <stp>.SPY150501P205</stp>
        <tr r="Q144" s="1"/>
      </tp>
      <tp>
        <v>10268</v>
        <stp/>
        <stp>OPEN_INT</stp>
        <stp>.SPY150515P211</stp>
        <tr r="Q234" s="1"/>
      </tp>
      <tp t="s">
        <v>N/A</v>
        <stp/>
        <stp>OPEN_INT</stp>
        <stp>.SPY150522P226</stp>
        <tr r="Q291" s="1"/>
      </tp>
      <tp>
        <v>627</v>
        <stp/>
        <stp>OPEN_INT</stp>
        <stp>.SPY150501C205</stp>
        <tr r="F144" s="1"/>
      </tp>
      <tp>
        <v>14469</v>
        <stp/>
        <stp>OPEN_INT</stp>
        <stp>.SPY150515C211</stp>
        <tr r="F234" s="1"/>
      </tp>
      <tp t="s">
        <v>N/A</v>
        <stp/>
        <stp>OPEN_INT</stp>
        <stp>.SPY150522C226</stp>
        <tr r="F291" s="1"/>
      </tp>
      <tp>
        <v>2973</v>
        <stp/>
        <stp>OPEN_INT</stp>
        <stp>.SPY150501P204</stp>
        <tr r="Q143" s="1"/>
      </tp>
      <tp>
        <v>84069</v>
        <stp/>
        <stp>OPEN_INT</stp>
        <stp>.SPY150515P210</stp>
        <tr r="Q233" s="1"/>
      </tp>
      <tp t="s">
        <v>N/A</v>
        <stp/>
        <stp>OPEN_INT</stp>
        <stp>.SPY150522P227</stp>
        <tr r="Q292" s="1"/>
      </tp>
      <tp>
        <v>60</v>
        <stp/>
        <stp>OPEN_INT</stp>
        <stp>.SPY150501C204</stp>
        <tr r="F143" s="1"/>
      </tp>
      <tp>
        <v>87032</v>
        <stp/>
        <stp>OPEN_INT</stp>
        <stp>.SPY150515C210</stp>
        <tr r="F233" s="1"/>
      </tp>
      <tp t="s">
        <v>N/A</v>
        <stp/>
        <stp>OPEN_INT</stp>
        <stp>.SPY150522C227</stp>
        <tr r="F292" s="1"/>
      </tp>
      <tp>
        <v>6442</v>
        <stp/>
        <stp>OPEN_INT</stp>
        <stp>.SPY150501P207</stp>
        <tr r="Q146" s="1"/>
      </tp>
      <tp>
        <v>2190</v>
        <stp/>
        <stp>OPEN_INT</stp>
        <stp>.SPY150515P213</stp>
        <tr r="Q236" s="1"/>
      </tp>
      <tp t="s">
        <v>N/A</v>
        <stp/>
        <stp>OPEN_INT</stp>
        <stp>.SPY150522P224</stp>
        <tr r="Q289" s="1"/>
      </tp>
      <tp>
        <v>884</v>
        <stp/>
        <stp>OPEN_INT</stp>
        <stp>.SPY150501C207</stp>
        <tr r="F146" s="1"/>
      </tp>
      <tp>
        <v>23792</v>
        <stp/>
        <stp>OPEN_INT</stp>
        <stp>.SPY150515C213</stp>
        <tr r="F236" s="1"/>
      </tp>
      <tp t="s">
        <v>N/A</v>
        <stp/>
        <stp>OPEN_INT</stp>
        <stp>.SPY150522C224</stp>
        <tr r="F289" s="1"/>
      </tp>
      <tp>
        <v>6928</v>
        <stp/>
        <stp>OPEN_INT</stp>
        <stp>.SPY150501P206</stp>
        <tr r="Q145" s="1"/>
      </tp>
      <tp>
        <v>4960</v>
        <stp/>
        <stp>OPEN_INT</stp>
        <stp>.SPY150515P212</stp>
        <tr r="Q235" s="1"/>
      </tp>
      <tp>
        <v>40</v>
        <stp/>
        <stp>OPEN_INT</stp>
        <stp>.SPY150522P225</stp>
        <tr r="Q290" s="1"/>
      </tp>
      <tp>
        <v>1889</v>
        <stp/>
        <stp>OPEN_INT</stp>
        <stp>.SPY150501C206</stp>
        <tr r="F145" s="1"/>
      </tp>
      <tp>
        <v>27835</v>
        <stp/>
        <stp>OPEN_INT</stp>
        <stp>.SPY150515C212</stp>
        <tr r="F235" s="1"/>
      </tp>
      <tp>
        <v>11</v>
        <stp/>
        <stp>OPEN_INT</stp>
        <stp>.SPY150522C225</stp>
        <tr r="F290" s="1"/>
      </tp>
      <tp>
        <v>454</v>
        <stp/>
        <stp>OPEN_INT</stp>
        <stp>.SPY150501P201</stp>
        <tr r="Q140" s="1"/>
      </tp>
      <tp>
        <v>1100</v>
        <stp/>
        <stp>OPEN_INT</stp>
        <stp>.SPY150508P208</stp>
        <tr r="Q189" s="1"/>
      </tp>
      <tp>
        <v>10840</v>
        <stp/>
        <stp>OPEN_INT</stp>
        <stp>.SPY150515P215</stp>
        <tr r="Q238" s="1"/>
      </tp>
      <tp t="s">
        <v>N/A</v>
        <stp/>
        <stp>OPEN_INT</stp>
        <stp>.SPY150522P222</stp>
        <tr r="Q287" s="1"/>
      </tp>
      <tp>
        <v>25</v>
        <stp/>
        <stp>OPEN_INT</stp>
        <stp>.SPY150501C201</stp>
        <tr r="F140" s="1"/>
      </tp>
      <tp>
        <v>235</v>
        <stp/>
        <stp>OPEN_INT</stp>
        <stp>.SPY150508C208</stp>
        <tr r="F189" s="1"/>
      </tp>
      <tp>
        <v>59732</v>
        <stp/>
        <stp>OPEN_INT</stp>
        <stp>.SPY150515C215</stp>
        <tr r="F238" s="1"/>
      </tp>
      <tp t="s">
        <v>N/A</v>
        <stp/>
        <stp>OPEN_INT</stp>
        <stp>.SPY150522C222</stp>
        <tr r="F287" s="1"/>
      </tp>
      <tp>
        <v>12010</v>
        <stp/>
        <stp>OPEN_INT</stp>
        <stp>.SPY150501P200</stp>
        <tr r="Q139" s="1"/>
      </tp>
      <tp>
        <v>39</v>
        <stp/>
        <stp>OPEN_INT</stp>
        <stp>.SPY150508P209</stp>
        <tr r="Q190" s="1"/>
      </tp>
      <tp>
        <v>1524</v>
        <stp/>
        <stp>OPEN_INT</stp>
        <stp>.SPY150515P214</stp>
        <tr r="Q237" s="1"/>
      </tp>
      <tp t="s">
        <v>N/A</v>
        <stp/>
        <stp>OPEN_INT</stp>
        <stp>.SPY150522P223</stp>
        <tr r="Q288" s="1"/>
      </tp>
      <tp>
        <v>64</v>
        <stp/>
        <stp>OPEN_INT</stp>
        <stp>.SPY150501C200</stp>
        <tr r="F139" s="1"/>
      </tp>
      <tp>
        <v>2770</v>
        <stp/>
        <stp>OPEN_INT</stp>
        <stp>.SPY150508C209</stp>
        <tr r="F190" s="1"/>
      </tp>
      <tp>
        <v>23581</v>
        <stp/>
        <stp>OPEN_INT</stp>
        <stp>.SPY150515C214</stp>
        <tr r="F237" s="1"/>
      </tp>
      <tp t="s">
        <v>N/A</v>
        <stp/>
        <stp>OPEN_INT</stp>
        <stp>.SPY150522C223</stp>
        <tr r="F288" s="1"/>
      </tp>
      <tp>
        <v>9017</v>
        <stp/>
        <stp>OPEN_INT</stp>
        <stp>.SPY150501P203</stp>
        <tr r="Q142" s="1"/>
      </tp>
      <tp>
        <v>577</v>
        <stp/>
        <stp>OPEN_INT</stp>
        <stp>.SPY150515P217</stp>
        <tr r="Q240" s="1"/>
      </tp>
      <tp>
        <v>2</v>
        <stp/>
        <stp>OPEN_INT</stp>
        <stp>.SPY150522P220</stp>
        <tr r="Q285" s="1"/>
      </tp>
      <tp>
        <v>129</v>
        <stp/>
        <stp>OPEN_INT</stp>
        <stp>.SPY150501C203</stp>
        <tr r="F142" s="1"/>
      </tp>
      <tp>
        <v>32050</v>
        <stp/>
        <stp>OPEN_INT</stp>
        <stp>.SPY150515C217</stp>
        <tr r="F240" s="1"/>
      </tp>
      <tp>
        <v>8</v>
        <stp/>
        <stp>OPEN_INT</stp>
        <stp>.SPY150522C220</stp>
        <tr r="F285" s="1"/>
      </tp>
      <tp>
        <v>3480</v>
        <stp/>
        <stp>OPEN_INT</stp>
        <stp>.SPY150501P202</stp>
        <tr r="Q141" s="1"/>
      </tp>
      <tp>
        <v>780</v>
        <stp/>
        <stp>OPEN_INT</stp>
        <stp>.SPY150515P216</stp>
        <tr r="Q239" s="1"/>
      </tp>
      <tp t="s">
        <v>N/A</v>
        <stp/>
        <stp>OPEN_INT</stp>
        <stp>.SPY150522P221</stp>
        <tr r="Q286" s="1"/>
      </tp>
      <tp>
        <v>4</v>
        <stp/>
        <stp>OPEN_INT</stp>
        <stp>.SPY150501C202</stp>
        <tr r="F141" s="1"/>
      </tp>
      <tp>
        <v>18822</v>
        <stp/>
        <stp>OPEN_INT</stp>
        <stp>.SPY150515C216</stp>
        <tr r="F239" s="1"/>
      </tp>
      <tp t="s">
        <v>N/A</v>
        <stp/>
        <stp>OPEN_INT</stp>
        <stp>.SPY150522C221</stp>
        <tr r="F286" s="1"/>
      </tp>
      <tp>
        <v>70</v>
        <stp/>
        <stp>OPEN_INT</stp>
        <stp>.SPY150508P204</stp>
        <tr r="Q185" s="1"/>
      </tp>
      <tp>
        <v>430</v>
        <stp/>
        <stp>OPEN_INT</stp>
        <stp>.SPY150515P219</stp>
        <tr r="Q242" s="1"/>
      </tp>
      <tp>
        <v>46</v>
        <stp/>
        <stp>OPEN_INT</stp>
        <stp>.SPY150508C204</stp>
        <tr r="F185" s="1"/>
      </tp>
      <tp>
        <v>44197</v>
        <stp/>
        <stp>OPEN_INT</stp>
        <stp>.SPY150515C219</stp>
        <tr r="F242" s="1"/>
      </tp>
      <tp>
        <v>586</v>
        <stp/>
        <stp>OPEN_INT</stp>
        <stp>.SPY150508P205</stp>
        <tr r="Q186" s="1"/>
      </tp>
      <tp>
        <v>1050</v>
        <stp/>
        <stp>OPEN_INT</stp>
        <stp>.SPY150515P218</stp>
        <tr r="Q241" s="1"/>
      </tp>
      <tp>
        <v>52</v>
        <stp/>
        <stp>OPEN_INT</stp>
        <stp>.SPY150508C205</stp>
        <tr r="F186" s="1"/>
      </tp>
      <tp>
        <v>29903</v>
        <stp/>
        <stp>OPEN_INT</stp>
        <stp>.SPY150515C218</stp>
        <tr r="F241" s="1"/>
      </tp>
      <tp>
        <v>637</v>
        <stp/>
        <stp>OPEN_INT</stp>
        <stp>.SPY150508P206</stp>
        <tr r="Q187" s="1"/>
      </tp>
      <tp>
        <v>325</v>
        <stp/>
        <stp>OPEN_INT</stp>
        <stp>.SPY150508C206</stp>
        <tr r="F187" s="1"/>
      </tp>
      <tp>
        <v>204</v>
        <stp/>
        <stp>OPEN_INT</stp>
        <stp>.SPY150508P207</stp>
        <tr r="Q188" s="1"/>
      </tp>
      <tp>
        <v>65</v>
        <stp/>
        <stp>OPEN_INT</stp>
        <stp>.SPY150508C207</stp>
        <tr r="F188" s="1"/>
      </tp>
      <tp>
        <v>582</v>
        <stp/>
        <stp>OPEN_INT</stp>
        <stp>.SPY150501P209</stp>
        <tr r="Q148" s="1"/>
      </tp>
      <tp>
        <v>2544</v>
        <stp/>
        <stp>OPEN_INT</stp>
        <stp>.SPY150508P200</stp>
        <tr r="Q181" s="1"/>
      </tp>
      <tp>
        <v>1447</v>
        <stp/>
        <stp>OPEN_INT</stp>
        <stp>.SPY150501C209</stp>
        <tr r="F148" s="1"/>
      </tp>
      <tp>
        <v>12</v>
        <stp/>
        <stp>OPEN_INT</stp>
        <stp>.SPY150508C200</stp>
        <tr r="F181" s="1"/>
      </tp>
      <tp>
        <v>5780</v>
        <stp/>
        <stp>OPEN_INT</stp>
        <stp>.SPY150501P208</stp>
        <tr r="Q147" s="1"/>
      </tp>
      <tp>
        <v>50</v>
        <stp/>
        <stp>OPEN_INT</stp>
        <stp>.SPY150508P201</stp>
        <tr r="Q182" s="1"/>
      </tp>
      <tp>
        <v>3847</v>
        <stp/>
        <stp>OPEN_INT</stp>
        <stp>.SPY150501C208</stp>
        <tr r="F147" s="1"/>
      </tp>
      <tp>
        <v>5</v>
        <stp/>
        <stp>OPEN_INT</stp>
        <stp>.SPY150508C201</stp>
        <tr r="F182" s="1"/>
      </tp>
      <tp>
        <v>53</v>
        <stp/>
        <stp>OPEN_INT</stp>
        <stp>.SPY150508P202</stp>
        <tr r="Q183" s="1"/>
      </tp>
      <tp t="s">
        <v>N/A</v>
        <stp/>
        <stp>OPEN_INT</stp>
        <stp>.SPY150522P228</stp>
        <tr r="Q293" s="1"/>
      </tp>
      <tp>
        <v>0</v>
        <stp/>
        <stp>OPEN_INT</stp>
        <stp>.SPY150508C202</stp>
        <tr r="F183" s="1"/>
      </tp>
      <tp t="s">
        <v>N/A</v>
        <stp/>
        <stp>OPEN_INT</stp>
        <stp>.SPY150522C228</stp>
        <tr r="F293" s="1"/>
      </tp>
      <tp>
        <v>8</v>
        <stp/>
        <stp>OPEN_INT</stp>
        <stp>.SPY150508P203</stp>
        <tr r="Q184" s="1"/>
      </tp>
      <tp t="s">
        <v>N/A</v>
        <stp/>
        <stp>OPEN_INT</stp>
        <stp>.SPY150522P229</stp>
        <tr r="Q294" s="1"/>
      </tp>
      <tp>
        <v>6</v>
        <stp/>
        <stp>OPEN_INT</stp>
        <stp>.SPY150508C203</stp>
        <tr r="F184" s="1"/>
      </tp>
      <tp t="s">
        <v>N/A</v>
        <stp/>
        <stp>OPEN_INT</stp>
        <stp>.SPY150522C229</stp>
        <tr r="F294" s="1"/>
      </tp>
      <tp t="s">
        <v>N/A</v>
        <stp/>
        <stp>ASK_SIZE</stp>
        <stp>.SPY150717P229</stp>
        <tr r="M420" s="1"/>
      </tp>
      <tp t="s">
        <v>N/A</v>
        <stp/>
        <stp>ASK_SIZE</stp>
        <stp>.SPY150717C229</stp>
        <tr r="B420" s="1"/>
      </tp>
      <tp t="s">
        <v>N/A</v>
        <stp/>
        <stp>ASK_SIZE</stp>
        <stp>.SPY150717P228</stp>
        <tr r="M419" s="1"/>
      </tp>
      <tp t="s">
        <v>N/A</v>
        <stp/>
        <stp>ASK_SIZE</stp>
        <stp>.SPY150717C228</stp>
        <tr r="B419" s="1"/>
      </tp>
      <tp>
        <v>131</v>
        <stp/>
        <stp>ASK_SIZE</stp>
        <stp>.SPY150717P221</stp>
        <tr r="M412" s="1"/>
      </tp>
      <tp>
        <v>101</v>
        <stp/>
        <stp>ASK_SIZE</stp>
        <stp>.SPY150717C221</stp>
        <tr r="B412" s="1"/>
      </tp>
      <tp>
        <v>131</v>
        <stp/>
        <stp>ASK_SIZE</stp>
        <stp>.SPY150717P220</stp>
        <tr r="M411" s="1"/>
      </tp>
      <tp>
        <v>2440</v>
        <stp/>
        <stp>ASK_SIZE</stp>
        <stp>.SPY150717C220</stp>
        <tr r="B411" s="1"/>
      </tp>
      <tp>
        <v>131</v>
        <stp/>
        <stp>ASK_SIZE</stp>
        <stp>.SPY150717P223</stp>
        <tr r="M414" s="1"/>
      </tp>
      <tp>
        <v>101</v>
        <stp/>
        <stp>ASK_SIZE</stp>
        <stp>.SPY150717C223</stp>
        <tr r="B414" s="1"/>
      </tp>
      <tp>
        <v>131</v>
        <stp/>
        <stp>ASK_SIZE</stp>
        <stp>.SPY150717P222</stp>
        <tr r="M413" s="1"/>
      </tp>
      <tp>
        <v>2523</v>
        <stp/>
        <stp>ASK_SIZE</stp>
        <stp>.SPY150717C222</stp>
        <tr r="B413" s="1"/>
      </tp>
      <tp>
        <v>20</v>
        <stp/>
        <stp>ASK_SIZE</stp>
        <stp>.SPY150717P225</stp>
        <tr r="M416" s="1"/>
      </tp>
      <tp>
        <v>188</v>
        <stp/>
        <stp>ASK_SIZE</stp>
        <stp>.SPY150717C225</stp>
        <tr r="B416" s="1"/>
      </tp>
      <tp>
        <v>20</v>
        <stp/>
        <stp>ASK_SIZE</stp>
        <stp>.SPY150717P224</stp>
        <tr r="M415" s="1"/>
      </tp>
      <tp>
        <v>188</v>
        <stp/>
        <stp>ASK_SIZE</stp>
        <stp>.SPY150717C224</stp>
        <tr r="B415" s="1"/>
      </tp>
      <tp t="s">
        <v>N/A</v>
        <stp/>
        <stp>ASK_SIZE</stp>
        <stp>.SPY150717P227</stp>
        <tr r="M418" s="1"/>
      </tp>
      <tp t="s">
        <v>N/A</v>
        <stp/>
        <stp>ASK_SIZE</stp>
        <stp>.SPY150717C227</stp>
        <tr r="B418" s="1"/>
      </tp>
      <tp t="s">
        <v>N/A</v>
        <stp/>
        <stp>ASK_SIZE</stp>
        <stp>.SPY150717P226</stp>
        <tr r="M417" s="1"/>
      </tp>
      <tp t="s">
        <v>N/A</v>
        <stp/>
        <stp>ASK_SIZE</stp>
        <stp>.SPY150717C226</stp>
        <tr r="B417" s="1"/>
      </tp>
      <tp>
        <v>262</v>
        <stp/>
        <stp>OPEN_INT</stp>
        <stp>.SPY150515P221</stp>
        <tr r="Q244" s="1"/>
      </tp>
      <tp>
        <v>10</v>
        <stp/>
        <stp>OPEN_INT</stp>
        <stp>.SPY150522P216</stp>
        <tr r="Q281" s="1"/>
      </tp>
      <tp>
        <v>6669</v>
        <stp/>
        <stp>OPEN_INT</stp>
        <stp>.SPY150515C221</stp>
        <tr r="F244" s="1"/>
      </tp>
      <tp>
        <v>98</v>
        <stp/>
        <stp>OPEN_INT</stp>
        <stp>.SPY150522C216</stp>
        <tr r="F281" s="1"/>
      </tp>
      <tp>
        <v>803</v>
        <stp/>
        <stp>OPEN_INT</stp>
        <stp>.SPY150515P220</stp>
        <tr r="Q243" s="1"/>
      </tp>
      <tp t="s">
        <v>N/A</v>
        <stp/>
        <stp>OPEN_INT</stp>
        <stp>.SPY150522P217</stp>
        <tr r="Q282" s="1"/>
      </tp>
      <tp>
        <v>62299</v>
        <stp/>
        <stp>OPEN_INT</stp>
        <stp>.SPY150515C220</stp>
        <tr r="F243" s="1"/>
      </tp>
      <tp t="s">
        <v>N/A</v>
        <stp/>
        <stp>OPEN_INT</stp>
        <stp>.SPY150522C217</stp>
        <tr r="F282" s="1"/>
      </tp>
      <tp>
        <v>0</v>
        <stp/>
        <stp>OPEN_INT</stp>
        <stp>.SPY150515P223</stp>
        <tr r="Q246" s="1"/>
      </tp>
      <tp>
        <v>0</v>
        <stp/>
        <stp>OPEN_INT</stp>
        <stp>.SPY150522P214</stp>
        <tr r="Q279" s="1"/>
      </tp>
      <tp>
        <v>13426</v>
        <stp/>
        <stp>OPEN_INT</stp>
        <stp>.SPY150515C223</stp>
        <tr r="F246" s="1"/>
      </tp>
      <tp>
        <v>118</v>
        <stp/>
        <stp>OPEN_INT</stp>
        <stp>.SPY150522C214</stp>
        <tr r="F279" s="1"/>
      </tp>
      <tp>
        <v>32</v>
        <stp/>
        <stp>OPEN_INT</stp>
        <stp>.SPY150515P222</stp>
        <tr r="Q245" s="1"/>
      </tp>
      <tp>
        <v>140</v>
        <stp/>
        <stp>OPEN_INT</stp>
        <stp>.SPY150522P215</stp>
        <tr r="Q280" s="1"/>
      </tp>
      <tp>
        <v>5291</v>
        <stp/>
        <stp>OPEN_INT</stp>
        <stp>.SPY150515C222</stp>
        <tr r="F245" s="1"/>
      </tp>
      <tp>
        <v>55</v>
        <stp/>
        <stp>OPEN_INT</stp>
        <stp>.SPY150522C215</stp>
        <tr r="F280" s="1"/>
      </tp>
      <tp>
        <v>780</v>
        <stp/>
        <stp>OPEN_INT</stp>
        <stp>.SPY150515P225</stp>
        <tr r="Q248" s="1"/>
      </tp>
      <tp>
        <v>10</v>
        <stp/>
        <stp>OPEN_INT</stp>
        <stp>.SPY150522P212</stp>
        <tr r="Q277" s="1"/>
      </tp>
      <tp>
        <v>19409</v>
        <stp/>
        <stp>OPEN_INT</stp>
        <stp>.SPY150515C225</stp>
        <tr r="F248" s="1"/>
      </tp>
      <tp>
        <v>40</v>
        <stp/>
        <stp>OPEN_INT</stp>
        <stp>.SPY150522C212</stp>
        <tr r="F277" s="1"/>
      </tp>
      <tp>
        <v>0</v>
        <stp/>
        <stp>OPEN_INT</stp>
        <stp>.SPY150515P224</stp>
        <tr r="Q247" s="1"/>
      </tp>
      <tp>
        <v>44</v>
        <stp/>
        <stp>OPEN_INT</stp>
        <stp>.SPY150522P213</stp>
        <tr r="Q278" s="1"/>
      </tp>
      <tp>
        <v>16364</v>
        <stp/>
        <stp>OPEN_INT</stp>
        <stp>.SPY150515C224</stp>
        <tr r="F247" s="1"/>
      </tp>
      <tp>
        <v>115</v>
        <stp/>
        <stp>OPEN_INT</stp>
        <stp>.SPY150522C213</stp>
        <tr r="F278" s="1"/>
      </tp>
      <tp>
        <v>0</v>
        <stp/>
        <stp>OPEN_INT</stp>
        <stp>.SPY150515P227</stp>
        <tr r="Q250" s="1"/>
      </tp>
      <tp>
        <v>41</v>
        <stp/>
        <stp>OPEN_INT</stp>
        <stp>.SPY150522P210</stp>
        <tr r="Q275" s="1"/>
      </tp>
      <tp>
        <v>2367</v>
        <stp/>
        <stp>OPEN_INT</stp>
        <stp>.SPY150515C227</stp>
        <tr r="F250" s="1"/>
      </tp>
      <tp>
        <v>42</v>
        <stp/>
        <stp>OPEN_INT</stp>
        <stp>.SPY150522C210</stp>
        <tr r="F275" s="1"/>
      </tp>
      <tp>
        <v>0</v>
        <stp/>
        <stp>OPEN_INT</stp>
        <stp>.SPY150515P226</stp>
        <tr r="Q249" s="1"/>
      </tp>
      <tp>
        <v>10</v>
        <stp/>
        <stp>OPEN_INT</stp>
        <stp>.SPY150522P211</stp>
        <tr r="Q276" s="1"/>
      </tp>
      <tp>
        <v>3637</v>
        <stp/>
        <stp>OPEN_INT</stp>
        <stp>.SPY150515C226</stp>
        <tr r="F249" s="1"/>
      </tp>
      <tp>
        <v>100</v>
        <stp/>
        <stp>OPEN_INT</stp>
        <stp>.SPY150522C211</stp>
        <tr r="F276" s="1"/>
      </tp>
      <tp>
        <v>1</v>
        <stp/>
        <stp>OPEN_INT</stp>
        <stp>.SPY150515P229</stp>
        <tr r="Q252" s="1"/>
      </tp>
      <tp>
        <v>458</v>
        <stp/>
        <stp>OPEN_INT</stp>
        <stp>.SPY150515C229</stp>
        <tr r="F252" s="1"/>
      </tp>
      <tp>
        <v>0</v>
        <stp/>
        <stp>OPEN_INT</stp>
        <stp>.SPY150515P228</stp>
        <tr r="Q251" s="1"/>
      </tp>
      <tp>
        <v>45090</v>
        <stp/>
        <stp>OPEN_INT</stp>
        <stp>.SPY150515C228</stp>
        <tr r="F251" s="1"/>
      </tp>
      <tp t="s">
        <v>N/A</v>
        <stp/>
        <stp>OPEN_INT</stp>
        <stp>.SPY150522P218</stp>
        <tr r="Q283" s="1"/>
      </tp>
      <tp t="s">
        <v>N/A</v>
        <stp/>
        <stp>OPEN_INT</stp>
        <stp>.SPY150522C218</stp>
        <tr r="F283" s="1"/>
      </tp>
      <tp t="s">
        <v>N/A</v>
        <stp/>
        <stp>OPEN_INT</stp>
        <stp>.SPY150522P219</stp>
        <tr r="Q284" s="1"/>
      </tp>
      <tp t="s">
        <v>N/A</v>
        <stp/>
        <stp>OPEN_INT</stp>
        <stp>.SPY150522C219</stp>
        <tr r="F284" s="1"/>
      </tp>
      <tp>
        <v>141</v>
        <stp/>
        <stp>ASK_SIZE</stp>
        <stp>.SPY150717P219</stp>
        <tr r="M410" s="1"/>
      </tp>
      <tp>
        <v>109</v>
        <stp/>
        <stp>ASK_SIZE</stp>
        <stp>.SPY150717C219</stp>
        <tr r="B410" s="1"/>
      </tp>
      <tp>
        <v>131</v>
        <stp/>
        <stp>ASK_SIZE</stp>
        <stp>.SPY150717P218</stp>
        <tr r="M409" s="1"/>
      </tp>
      <tp>
        <v>111</v>
        <stp/>
        <stp>ASK_SIZE</stp>
        <stp>.SPY150717C218</stp>
        <tr r="B409" s="1"/>
      </tp>
      <tp>
        <v>157</v>
        <stp/>
        <stp>ASK_SIZE</stp>
        <stp>.SPY150717P211</stp>
        <tr r="M402" s="1"/>
      </tp>
      <tp>
        <v>101</v>
        <stp/>
        <stp>ASK_SIZE</stp>
        <stp>.SPY150717C211</stp>
        <tr r="B402" s="1"/>
      </tp>
      <tp>
        <v>199</v>
        <stp/>
        <stp>ASK_SIZE</stp>
        <stp>.SPY150717P210</stp>
        <tr r="M401" s="1"/>
      </tp>
      <tp>
        <v>109</v>
        <stp/>
        <stp>ASK_SIZE</stp>
        <stp>.SPY150717C210</stp>
        <tr r="B401" s="1"/>
      </tp>
      <tp>
        <v>196</v>
        <stp/>
        <stp>ASK_SIZE</stp>
        <stp>.SPY150717P213</stp>
        <tr r="M404" s="1"/>
      </tp>
      <tp>
        <v>101</v>
        <stp/>
        <stp>ASK_SIZE</stp>
        <stp>.SPY150717C213</stp>
        <tr r="B404" s="1"/>
      </tp>
      <tp>
        <v>196</v>
        <stp/>
        <stp>ASK_SIZE</stp>
        <stp>.SPY150717P212</stp>
        <tr r="M403" s="1"/>
      </tp>
      <tp>
        <v>111</v>
        <stp/>
        <stp>ASK_SIZE</stp>
        <stp>.SPY150717C212</stp>
        <tr r="B403" s="1"/>
      </tp>
      <tp>
        <v>144</v>
        <stp/>
        <stp>ASK_SIZE</stp>
        <stp>.SPY150717P215</stp>
        <tr r="M406" s="1"/>
      </tp>
      <tp>
        <v>111</v>
        <stp/>
        <stp>ASK_SIZE</stp>
        <stp>.SPY150717C215</stp>
        <tr r="B406" s="1"/>
      </tp>
      <tp>
        <v>196</v>
        <stp/>
        <stp>ASK_SIZE</stp>
        <stp>.SPY150717P214</stp>
        <tr r="M405" s="1"/>
      </tp>
      <tp>
        <v>111</v>
        <stp/>
        <stp>ASK_SIZE</stp>
        <stp>.SPY150717C214</stp>
        <tr r="B405" s="1"/>
      </tp>
      <tp>
        <v>183</v>
        <stp/>
        <stp>ASK_SIZE</stp>
        <stp>.SPY150717P217</stp>
        <tr r="M408" s="1"/>
      </tp>
      <tp>
        <v>100</v>
        <stp/>
        <stp>ASK_SIZE</stp>
        <stp>.SPY150717C217</stp>
        <tr r="B408" s="1"/>
      </tp>
      <tp>
        <v>190</v>
        <stp/>
        <stp>ASK_SIZE</stp>
        <stp>.SPY150717P216</stp>
        <tr r="M407" s="1"/>
      </tp>
      <tp>
        <v>111</v>
        <stp/>
        <stp>ASK_SIZE</stp>
        <stp>.SPY150717C216</stp>
        <tr r="B407" s="1"/>
      </tp>
      <tp>
        <v>0</v>
        <stp/>
        <stp>OPEN_INT</stp>
        <stp>.SPY150501P225</stp>
        <tr r="Q164" s="1"/>
      </tp>
      <tp>
        <v>1019</v>
        <stp/>
        <stp>OPEN_INT</stp>
        <stp>.SPY150522P206</stp>
        <tr r="Q271" s="1"/>
      </tp>
      <tp>
        <v>33</v>
        <stp/>
        <stp>OPEN_INT</stp>
        <stp>.SPY150501C225</stp>
        <tr r="F164" s="1"/>
      </tp>
      <tp>
        <v>50</v>
        <stp/>
        <stp>OPEN_INT</stp>
        <stp>.SPY150522C206</stp>
        <tr r="F271" s="1"/>
      </tp>
      <tp t="s">
        <v>N/A</v>
        <stp/>
        <stp>OPEN_INT</stp>
        <stp>.SPY150501P224</stp>
        <tr r="Q163" s="1"/>
      </tp>
      <tp>
        <v>117</v>
        <stp/>
        <stp>OPEN_INT</stp>
        <stp>.SPY150522P207</stp>
        <tr r="Q272" s="1"/>
      </tp>
      <tp t="s">
        <v>N/A</v>
        <stp/>
        <stp>OPEN_INT</stp>
        <stp>.SPY150501C224</stp>
        <tr r="F163" s="1"/>
      </tp>
      <tp>
        <v>672</v>
        <stp/>
        <stp>OPEN_INT</stp>
        <stp>.SPY150522C207</stp>
        <tr r="F272" s="1"/>
      </tp>
      <tp t="s">
        <v>N/A</v>
        <stp/>
        <stp>OPEN_INT</stp>
        <stp>.SPY150501P227</stp>
        <tr r="Q166" s="1"/>
      </tp>
      <tp>
        <v>90</v>
        <stp/>
        <stp>OPEN_INT</stp>
        <stp>.SPY150522P204</stp>
        <tr r="Q269" s="1"/>
      </tp>
      <tp t="s">
        <v>N/A</v>
        <stp/>
        <stp>OPEN_INT</stp>
        <stp>.SPY150501C227</stp>
        <tr r="F166" s="1"/>
      </tp>
      <tp>
        <v>0</v>
        <stp/>
        <stp>OPEN_INT</stp>
        <stp>.SPY150522C204</stp>
        <tr r="F269" s="1"/>
      </tp>
      <tp t="s">
        <v>N/A</v>
        <stp/>
        <stp>OPEN_INT</stp>
        <stp>.SPY150501P226</stp>
        <tr r="Q165" s="1"/>
      </tp>
      <tp>
        <v>139</v>
        <stp/>
        <stp>OPEN_INT</stp>
        <stp>.SPY150522P205</stp>
        <tr r="Q270" s="1"/>
      </tp>
      <tp t="s">
        <v>N/A</v>
        <stp/>
        <stp>OPEN_INT</stp>
        <stp>.SPY150501C226</stp>
        <tr r="F165" s="1"/>
      </tp>
      <tp>
        <v>6</v>
        <stp/>
        <stp>OPEN_INT</stp>
        <stp>.SPY150522C205</stp>
        <tr r="F270" s="1"/>
      </tp>
      <tp t="s">
        <v>N/A</v>
        <stp/>
        <stp>OPEN_INT</stp>
        <stp>.SPY150501P221</stp>
        <tr r="Q160" s="1"/>
      </tp>
      <tp t="s">
        <v>N/A</v>
        <stp/>
        <stp>OPEN_INT</stp>
        <stp>.SPY150508P228</stp>
        <tr r="Q209" s="1"/>
      </tp>
      <tp>
        <v>173</v>
        <stp/>
        <stp>OPEN_INT</stp>
        <stp>.SPY150522P202</stp>
        <tr r="Q267" s="1"/>
      </tp>
      <tp t="s">
        <v>N/A</v>
        <stp/>
        <stp>OPEN_INT</stp>
        <stp>.SPY150501C221</stp>
        <tr r="F160" s="1"/>
      </tp>
      <tp t="s">
        <v>N/A</v>
        <stp/>
        <stp>OPEN_INT</stp>
        <stp>.SPY150508C228</stp>
        <tr r="F209" s="1"/>
      </tp>
      <tp>
        <v>9</v>
        <stp/>
        <stp>OPEN_INT</stp>
        <stp>.SPY150522C202</stp>
        <tr r="F267" s="1"/>
      </tp>
      <tp>
        <v>4</v>
        <stp/>
        <stp>OPEN_INT</stp>
        <stp>.SPY150501P220</stp>
        <tr r="Q159" s="1"/>
      </tp>
      <tp t="s">
        <v>N/A</v>
        <stp/>
        <stp>OPEN_INT</stp>
        <stp>.SPY150508P229</stp>
        <tr r="Q210" s="1"/>
      </tp>
      <tp>
        <v>26</v>
        <stp/>
        <stp>OPEN_INT</stp>
        <stp>.SPY150522P203</stp>
        <tr r="Q268" s="1"/>
      </tp>
      <tp>
        <v>3696</v>
        <stp/>
        <stp>OPEN_INT</stp>
        <stp>.SPY150501C220</stp>
        <tr r="F159" s="1"/>
      </tp>
      <tp t="s">
        <v>N/A</v>
        <stp/>
        <stp>OPEN_INT</stp>
        <stp>.SPY150508C229</stp>
        <tr r="F210" s="1"/>
      </tp>
      <tp>
        <v>0</v>
        <stp/>
        <stp>OPEN_INT</stp>
        <stp>.SPY150522C203</stp>
        <tr r="F268" s="1"/>
      </tp>
      <tp t="s">
        <v>N/A</v>
        <stp/>
        <stp>OPEN_INT</stp>
        <stp>.SPY150501P223</stp>
        <tr r="Q162" s="1"/>
      </tp>
      <tp>
        <v>1300</v>
        <stp/>
        <stp>OPEN_INT</stp>
        <stp>.SPY150522P200</stp>
        <tr r="Q265" s="1"/>
      </tp>
      <tp t="s">
        <v>N/A</v>
        <stp/>
        <stp>OPEN_INT</stp>
        <stp>.SPY150501C223</stp>
        <tr r="F162" s="1"/>
      </tp>
      <tp>
        <v>15</v>
        <stp/>
        <stp>OPEN_INT</stp>
        <stp>.SPY150522C200</stp>
        <tr r="F265" s="1"/>
      </tp>
      <tp t="s">
        <v>N/A</v>
        <stp/>
        <stp>OPEN_INT</stp>
        <stp>.SPY150501P222</stp>
        <tr r="Q161" s="1"/>
      </tp>
      <tp>
        <v>38</v>
        <stp/>
        <stp>OPEN_INT</stp>
        <stp>.SPY150522P201</stp>
        <tr r="Q266" s="1"/>
      </tp>
      <tp t="s">
        <v>N/A</v>
        <stp/>
        <stp>OPEN_INT</stp>
        <stp>.SPY150501C222</stp>
        <tr r="F161" s="1"/>
      </tp>
      <tp>
        <v>0</v>
        <stp/>
        <stp>OPEN_INT</stp>
        <stp>.SPY150522C201</stp>
        <tr r="F266" s="1"/>
      </tp>
      <tp t="s">
        <v>N/A</v>
        <stp/>
        <stp>OPEN_INT</stp>
        <stp>.SPY150508P224</stp>
        <tr r="Q205" s="1"/>
      </tp>
      <tp t="s">
        <v>N/A</v>
        <stp/>
        <stp>OPEN_INT</stp>
        <stp>.SPY150508C224</stp>
        <tr r="F205" s="1"/>
      </tp>
      <tp>
        <v>0</v>
        <stp/>
        <stp>OPEN_INT</stp>
        <stp>.SPY150508P225</stp>
        <tr r="Q206" s="1"/>
      </tp>
      <tp>
        <v>3</v>
        <stp/>
        <stp>OPEN_INT</stp>
        <stp>.SPY150508C225</stp>
        <tr r="F206" s="1"/>
      </tp>
      <tp t="s">
        <v>N/A</v>
        <stp/>
        <stp>OPEN_INT</stp>
        <stp>.SPY150508P226</stp>
        <tr r="Q207" s="1"/>
      </tp>
      <tp t="s">
        <v>N/A</v>
        <stp/>
        <stp>OPEN_INT</stp>
        <stp>.SPY150508C226</stp>
        <tr r="F207" s="1"/>
      </tp>
      <tp t="s">
        <v>N/A</v>
        <stp/>
        <stp>OPEN_INT</stp>
        <stp>.SPY150508P227</stp>
        <tr r="Q208" s="1"/>
      </tp>
      <tp t="s">
        <v>N/A</v>
        <stp/>
        <stp>OPEN_INT</stp>
        <stp>.SPY150508C227</stp>
        <tr r="F208" s="1"/>
      </tp>
      <tp t="s">
        <v>N/A</v>
        <stp/>
        <stp>OPEN_INT</stp>
        <stp>.SPY150501P229</stp>
        <tr r="Q168" s="1"/>
      </tp>
      <tp>
        <v>0</v>
        <stp/>
        <stp>OPEN_INT</stp>
        <stp>.SPY150508P220</stp>
        <tr r="Q201" s="1"/>
      </tp>
      <tp t="s">
        <v>N/A</v>
        <stp/>
        <stp>OPEN_INT</stp>
        <stp>.SPY150501C229</stp>
        <tr r="F168" s="1"/>
      </tp>
      <tp>
        <v>777</v>
        <stp/>
        <stp>OPEN_INT</stp>
        <stp>.SPY150508C220</stp>
        <tr r="F201" s="1"/>
      </tp>
      <tp t="s">
        <v>N/A</v>
        <stp/>
        <stp>OPEN_INT</stp>
        <stp>.SPY150501P228</stp>
        <tr r="Q167" s="1"/>
      </tp>
      <tp t="s">
        <v>N/A</v>
        <stp/>
        <stp>OPEN_INT</stp>
        <stp>.SPY150508P221</stp>
        <tr r="Q202" s="1"/>
      </tp>
      <tp t="s">
        <v>N/A</v>
        <stp/>
        <stp>OPEN_INT</stp>
        <stp>.SPY150501C228</stp>
        <tr r="F167" s="1"/>
      </tp>
      <tp t="s">
        <v>N/A</v>
        <stp/>
        <stp>OPEN_INT</stp>
        <stp>.SPY150508C221</stp>
        <tr r="F202" s="1"/>
      </tp>
      <tp t="s">
        <v>N/A</v>
        <stp/>
        <stp>OPEN_INT</stp>
        <stp>.SPY150508P222</stp>
        <tr r="Q203" s="1"/>
      </tp>
      <tp>
        <v>111</v>
        <stp/>
        <stp>OPEN_INT</stp>
        <stp>.SPY150522P208</stp>
        <tr r="Q273" s="1"/>
      </tp>
      <tp t="s">
        <v>N/A</v>
        <stp/>
        <stp>OPEN_INT</stp>
        <stp>.SPY150508C222</stp>
        <tr r="F203" s="1"/>
      </tp>
      <tp>
        <v>64</v>
        <stp/>
        <stp>OPEN_INT</stp>
        <stp>.SPY150522C208</stp>
        <tr r="F273" s="1"/>
      </tp>
      <tp t="s">
        <v>N/A</v>
        <stp/>
        <stp>OPEN_INT</stp>
        <stp>.SPY150508P223</stp>
        <tr r="Q204" s="1"/>
      </tp>
      <tp>
        <v>16</v>
        <stp/>
        <stp>OPEN_INT</stp>
        <stp>.SPY150522P209</stp>
        <tr r="Q274" s="1"/>
      </tp>
      <tp t="s">
        <v>N/A</v>
        <stp/>
        <stp>OPEN_INT</stp>
        <stp>.SPY150508C223</stp>
        <tr r="F204" s="1"/>
      </tp>
      <tp>
        <v>9</v>
        <stp/>
        <stp>OPEN_INT</stp>
        <stp>.SPY150522C209</stp>
        <tr r="F274" s="1"/>
      </tp>
      <tp>
        <v>111</v>
        <stp/>
        <stp>ASK_SIZE</stp>
        <stp>.SPY150717P209</stp>
        <tr r="M400" s="1"/>
      </tp>
      <tp>
        <v>156</v>
        <stp/>
        <stp>ASK_SIZE</stp>
        <stp>.SPY150717C209</stp>
        <tr r="B400" s="1"/>
      </tp>
      <tp>
        <v>2281</v>
        <stp/>
        <stp>ASK_SIZE</stp>
        <stp>.SPY150717P208</stp>
        <tr r="M399" s="1"/>
      </tp>
      <tp>
        <v>109</v>
        <stp/>
        <stp>ASK_SIZE</stp>
        <stp>.SPY150717C208</stp>
        <tr r="B399" s="1"/>
      </tp>
      <tp>
        <v>218</v>
        <stp/>
        <stp>ASK_SIZE</stp>
        <stp>.SPY150717P201</stp>
        <tr r="M392" s="1"/>
      </tp>
      <tp>
        <v>156</v>
        <stp/>
        <stp>ASK_SIZE</stp>
        <stp>.SPY150717C201</stp>
        <tr r="B392" s="1"/>
      </tp>
      <tp>
        <v>210</v>
        <stp/>
        <stp>ASK_SIZE</stp>
        <stp>.SPY150717P200</stp>
        <tr r="M391" s="1"/>
      </tp>
      <tp>
        <v>181</v>
        <stp/>
        <stp>ASK_SIZE</stp>
        <stp>.SPY150717C200</stp>
        <tr r="B391" s="1"/>
      </tp>
      <tp>
        <v>100</v>
        <stp/>
        <stp>ASK_SIZE</stp>
        <stp>.SPY150717P203</stp>
        <tr r="M394" s="1"/>
      </tp>
      <tp>
        <v>100</v>
        <stp/>
        <stp>ASK_SIZE</stp>
        <stp>.SPY150717C203</stp>
        <tr r="B394" s="1"/>
      </tp>
      <tp>
        <v>156</v>
        <stp/>
        <stp>ASK_SIZE</stp>
        <stp>.SPY150717P202</stp>
        <tr r="M393" s="1"/>
      </tp>
      <tp>
        <v>111</v>
        <stp/>
        <stp>ASK_SIZE</stp>
        <stp>.SPY150717C202</stp>
        <tr r="B393" s="1"/>
      </tp>
      <tp>
        <v>111</v>
        <stp/>
        <stp>ASK_SIZE</stp>
        <stp>.SPY150717P205</stp>
        <tr r="M396" s="1"/>
      </tp>
      <tp>
        <v>155</v>
        <stp/>
        <stp>ASK_SIZE</stp>
        <stp>.SPY150717C205</stp>
        <tr r="B396" s="1"/>
      </tp>
      <tp>
        <v>157</v>
        <stp/>
        <stp>ASK_SIZE</stp>
        <stp>.SPY150717P204</stp>
        <tr r="M395" s="1"/>
      </tp>
      <tp>
        <v>154</v>
        <stp/>
        <stp>ASK_SIZE</stp>
        <stp>.SPY150717C204</stp>
        <tr r="B395" s="1"/>
      </tp>
      <tp>
        <v>2495</v>
        <stp/>
        <stp>ASK_SIZE</stp>
        <stp>.SPY150717P207</stp>
        <tr r="M398" s="1"/>
      </tp>
      <tp>
        <v>158</v>
        <stp/>
        <stp>ASK_SIZE</stp>
        <stp>.SPY150717C207</stp>
        <tr r="B398" s="1"/>
      </tp>
      <tp>
        <v>2576</v>
        <stp/>
        <stp>ASK_SIZE</stp>
        <stp>.SPY150717P206</stp>
        <tr r="M397" s="1"/>
      </tp>
      <tp>
        <v>109</v>
        <stp/>
        <stp>ASK_SIZE</stp>
        <stp>.SPY150717C206</stp>
        <tr r="B397" s="1"/>
      </tp>
      <tp>
        <v>22256</v>
        <stp/>
        <stp>OPEN_INT</stp>
        <stp>.SPY150619P199</stp>
        <tr r="Q306" s="1"/>
      </tp>
      <tp>
        <v>3599</v>
        <stp/>
        <stp>OPEN_INT</stp>
        <stp>.SPY150619C199</stp>
        <tr r="F306" s="1"/>
      </tp>
      <tp>
        <v>24949</v>
        <stp/>
        <stp>OPEN_INT</stp>
        <stp>.SPY150619P198</stp>
        <tr r="Q305" s="1"/>
      </tp>
      <tp>
        <v>7389</v>
        <stp/>
        <stp>OPEN_INT</stp>
        <stp>.SPY150619C198</stp>
        <tr r="F305" s="1"/>
      </tp>
      <tp>
        <v>122222</v>
        <stp/>
        <stp>OPEN_INT</stp>
        <stp>.SPY150619P195</stp>
        <tr r="Q302" s="1"/>
      </tp>
      <tp>
        <v>10947</v>
        <stp/>
        <stp>OPEN_INT</stp>
        <stp>.SPY150619C195</stp>
        <tr r="F302" s="1"/>
      </tp>
      <tp>
        <v>22260</v>
        <stp/>
        <stp>OPEN_INT</stp>
        <stp>.SPY150619P194</stp>
        <tr r="Q301" s="1"/>
      </tp>
      <tp>
        <v>5041</v>
        <stp/>
        <stp>OPEN_INT</stp>
        <stp>.SPY150619C194</stp>
        <tr r="F301" s="1"/>
      </tp>
      <tp>
        <v>48560</v>
        <stp/>
        <stp>OPEN_INT</stp>
        <stp>.SPY150619P197</stp>
        <tr r="Q304" s="1"/>
      </tp>
      <tp>
        <v>9485</v>
        <stp/>
        <stp>OPEN_INT</stp>
        <stp>.SPY150619C197</stp>
        <tr r="F304" s="1"/>
      </tp>
      <tp>
        <v>30469</v>
        <stp/>
        <stp>OPEN_INT</stp>
        <stp>.SPY150619P196</stp>
        <tr r="Q303" s="1"/>
      </tp>
      <tp>
        <v>5480</v>
        <stp/>
        <stp>OPEN_INT</stp>
        <stp>.SPY150619C196</stp>
        <tr r="F303" s="1"/>
      </tp>
      <tp>
        <v>6107</v>
        <stp/>
        <stp>OPEN_INT</stp>
        <stp>.SPY150619P191</stp>
        <tr r="Q298" s="1"/>
      </tp>
      <tp>
        <v>2454</v>
        <stp/>
        <stp>OPEN_INT</stp>
        <stp>.SPY150619C191</stp>
        <tr r="F298" s="1"/>
      </tp>
      <tp>
        <v>221038</v>
        <stp/>
        <stp>OPEN_INT</stp>
        <stp>.SPY150619P190</stp>
        <tr r="Q297" s="1"/>
      </tp>
      <tp>
        <v>9965</v>
        <stp/>
        <stp>OPEN_INT</stp>
        <stp>.SPY150619C190</stp>
        <tr r="F297" s="1"/>
      </tp>
      <tp>
        <v>78506</v>
        <stp/>
        <stp>OPEN_INT</stp>
        <stp>.SPY150619P193</stp>
        <tr r="Q300" s="1"/>
      </tp>
      <tp>
        <v>7529</v>
        <stp/>
        <stp>OPEN_INT</stp>
        <stp>.SPY150619C193</stp>
        <tr r="F300" s="1"/>
      </tp>
      <tp>
        <v>30022</v>
        <stp/>
        <stp>OPEN_INT</stp>
        <stp>.SPY150619P192</stp>
        <tr r="Q299" s="1"/>
      </tp>
      <tp>
        <v>6883</v>
        <stp/>
        <stp>OPEN_INT</stp>
        <stp>.SPY150619C192</stp>
        <tr r="F299" s="1"/>
      </tp>
      <tp>
        <v>160</v>
        <stp/>
        <stp>ASK_SIZE</stp>
        <stp>.SPY150424P198</stp>
        <tr r="M95" s="1"/>
      </tp>
      <tp>
        <v>111</v>
        <stp/>
        <stp>ASK_SIZE</stp>
        <stp>.SPY150424C198</stp>
        <tr r="B95" s="1"/>
      </tp>
      <tp>
        <v>1540</v>
        <stp/>
        <stp>ASK_SIZE</stp>
        <stp>.SPY150424P199</stp>
        <tr r="M96" s="1"/>
      </tp>
      <tp>
        <v>99</v>
        <stp/>
        <stp>ASK_SIZE</stp>
        <stp>.SPY150424C199</stp>
        <tr r="B96" s="1"/>
      </tp>
      <tp>
        <v>839</v>
        <stp/>
        <stp>ASK_SIZE</stp>
        <stp>.SPY150424P192</stp>
        <tr r="M89" s="1"/>
      </tp>
      <tp>
        <v>31</v>
        <stp/>
        <stp>ASK_SIZE</stp>
        <stp>.SPY150424C192</stp>
        <tr r="B89" s="1"/>
      </tp>
      <tp>
        <v>625</v>
        <stp/>
        <stp>ASK_SIZE</stp>
        <stp>.SPY150424P193</stp>
        <tr r="M90" s="1"/>
      </tp>
      <tp>
        <v>31</v>
        <stp/>
        <stp>ASK_SIZE</stp>
        <stp>.SPY150424C193</stp>
        <tr r="B90" s="1"/>
      </tp>
      <tp>
        <v>625</v>
        <stp/>
        <stp>ASK_SIZE</stp>
        <stp>.SPY150424P190</stp>
        <tr r="M87" s="1"/>
      </tp>
      <tp>
        <v>31</v>
        <stp/>
        <stp>ASK_SIZE</stp>
        <stp>.SPY150424C190</stp>
        <tr r="B87" s="1"/>
      </tp>
      <tp>
        <v>625</v>
        <stp/>
        <stp>ASK_SIZE</stp>
        <stp>.SPY150424P191</stp>
        <tr r="M88" s="1"/>
      </tp>
      <tp>
        <v>31</v>
        <stp/>
        <stp>ASK_SIZE</stp>
        <stp>.SPY150424C191</stp>
        <tr r="B88" s="1"/>
      </tp>
      <tp>
        <v>176</v>
        <stp/>
        <stp>ASK_SIZE</stp>
        <stp>.SPY150424P196</stp>
        <tr r="M93" s="1"/>
      </tp>
      <tp>
        <v>111</v>
        <stp/>
        <stp>ASK_SIZE</stp>
        <stp>.SPY150424C196</stp>
        <tr r="B93" s="1"/>
      </tp>
      <tp>
        <v>160</v>
        <stp/>
        <stp>ASK_SIZE</stp>
        <stp>.SPY150424P197</stp>
        <tr r="M94" s="1"/>
      </tp>
      <tp>
        <v>111</v>
        <stp/>
        <stp>ASK_SIZE</stp>
        <stp>.SPY150424C197</stp>
        <tr r="B94" s="1"/>
      </tp>
      <tp>
        <v>1597</v>
        <stp/>
        <stp>ASK_SIZE</stp>
        <stp>.SPY150424P194</stp>
        <tr r="M91" s="1"/>
      </tp>
      <tp>
        <v>31</v>
        <stp/>
        <stp>ASK_SIZE</stp>
        <stp>.SPY150424C194</stp>
        <tr r="B91" s="1"/>
      </tp>
      <tp>
        <v>100</v>
        <stp/>
        <stp>ASK_SIZE</stp>
        <stp>.SPY150424P195</stp>
        <tr r="M92" s="1"/>
      </tp>
      <tp>
        <v>111</v>
        <stp/>
        <stp>ASK_SIZE</stp>
        <stp>.SPY150424C195</stp>
        <tr r="B92" s="1"/>
      </tp>
      <tp>
        <v>2523</v>
        <stp/>
        <stp>ASK_SIZE</stp>
        <stp>.SPY150417P199</stp>
        <tr r="M54" s="1"/>
      </tp>
      <tp>
        <v>100</v>
        <stp/>
        <stp>ASK_SIZE</stp>
        <stp>.SPY150417C199</stp>
        <tr r="B54" s="1"/>
      </tp>
      <tp>
        <v>625</v>
        <stp/>
        <stp>ASK_SIZE</stp>
        <stp>.SPY150417P198</stp>
        <tr r="M53" s="1"/>
      </tp>
      <tp>
        <v>111</v>
        <stp/>
        <stp>ASK_SIZE</stp>
        <stp>.SPY150417C198</stp>
        <tr r="B53" s="1"/>
      </tp>
      <tp>
        <v>420</v>
        <stp/>
        <stp>ASK_SIZE</stp>
        <stp>.SPY150410P198</stp>
        <tr r="M11" s="1"/>
      </tp>
      <tp>
        <v>20</v>
        <stp/>
        <stp>ASK_SIZE</stp>
        <stp>.SPY150410C198</stp>
        <tr r="B11" s="1"/>
      </tp>
      <tp>
        <v>410</v>
        <stp/>
        <stp>ASK_SIZE</stp>
        <stp>.SPY150410P199</stp>
        <tr r="M12" s="1"/>
      </tp>
      <tp>
        <v>20</v>
        <stp/>
        <stp>ASK_SIZE</stp>
        <stp>.SPY150410C199</stp>
        <tr r="B12" s="1"/>
      </tp>
      <tp>
        <v>1400</v>
        <stp/>
        <stp>ASK_SIZE</stp>
        <stp>.SPY150410P196</stp>
        <tr r="M9" s="1"/>
      </tp>
      <tp>
        <v>645</v>
        <stp/>
        <stp>ASK_SIZE</stp>
        <stp>.SPY150417P191</stp>
        <tr r="M46" s="1"/>
      </tp>
      <tp>
        <v>10</v>
        <stp/>
        <stp>ASK_SIZE</stp>
        <stp>.SPY150410C196</stp>
        <tr r="B9" s="1"/>
      </tp>
      <tp>
        <v>20</v>
        <stp/>
        <stp>ASK_SIZE</stp>
        <stp>.SPY150417C191</stp>
        <tr r="B46" s="1"/>
      </tp>
      <tp>
        <v>672</v>
        <stp/>
        <stp>ASK_SIZE</stp>
        <stp>.SPY150410P197</stp>
        <tr r="M10" s="1"/>
      </tp>
      <tp>
        <v>609</v>
        <stp/>
        <stp>ASK_SIZE</stp>
        <stp>.SPY150417P190</stp>
        <tr r="M45" s="1"/>
      </tp>
      <tp>
        <v>10</v>
        <stp/>
        <stp>ASK_SIZE</stp>
        <stp>.SPY150410C197</stp>
        <tr r="B10" s="1"/>
      </tp>
      <tp>
        <v>20</v>
        <stp/>
        <stp>ASK_SIZE</stp>
        <stp>.SPY150417C190</stp>
        <tr r="B45" s="1"/>
      </tp>
      <tp>
        <v>3240</v>
        <stp/>
        <stp>ASK_SIZE</stp>
        <stp>.SPY150410P194</stp>
        <tr r="M7" s="1"/>
      </tp>
      <tp>
        <v>625</v>
        <stp/>
        <stp>ASK_SIZE</stp>
        <stp>.SPY150417P193</stp>
        <tr r="M48" s="1"/>
      </tp>
      <tp>
        <v>10</v>
        <stp/>
        <stp>ASK_SIZE</stp>
        <stp>.SPY150410C194</stp>
        <tr r="B7" s="1"/>
      </tp>
      <tp>
        <v>31</v>
        <stp/>
        <stp>ASK_SIZE</stp>
        <stp>.SPY150417C193</stp>
        <tr r="B48" s="1"/>
      </tp>
      <tp>
        <v>400</v>
        <stp/>
        <stp>ASK_SIZE</stp>
        <stp>.SPY150410P195</stp>
        <tr r="M8" s="1"/>
      </tp>
      <tp>
        <v>625</v>
        <stp/>
        <stp>ASK_SIZE</stp>
        <stp>.SPY150417P192</stp>
        <tr r="M47" s="1"/>
      </tp>
      <tp>
        <v>10</v>
        <stp/>
        <stp>ASK_SIZE</stp>
        <stp>.SPY150410C195</stp>
        <tr r="B8" s="1"/>
      </tp>
      <tp>
        <v>42</v>
        <stp/>
        <stp>ASK_SIZE</stp>
        <stp>.SPY150417C192</stp>
        <tr r="B47" s="1"/>
      </tp>
      <tp>
        <v>3240</v>
        <stp/>
        <stp>ASK_SIZE</stp>
        <stp>.SPY150410P192</stp>
        <tr r="M5" s="1"/>
      </tp>
      <tp>
        <v>625</v>
        <stp/>
        <stp>ASK_SIZE</stp>
        <stp>.SPY150417P195</stp>
        <tr r="M50" s="1"/>
      </tp>
      <tp>
        <v>10</v>
        <stp/>
        <stp>ASK_SIZE</stp>
        <stp>.SPY150410C192</stp>
        <tr r="B5" s="1"/>
      </tp>
      <tp>
        <v>31</v>
        <stp/>
        <stp>ASK_SIZE</stp>
        <stp>.SPY150417C195</stp>
        <tr r="B50" s="1"/>
      </tp>
      <tp>
        <v>473</v>
        <stp/>
        <stp>ASK_SIZE</stp>
        <stp>.SPY150410P193</stp>
        <tr r="M6" s="1"/>
      </tp>
      <tp>
        <v>625</v>
        <stp/>
        <stp>ASK_SIZE</stp>
        <stp>.SPY150417P194</stp>
        <tr r="M49" s="1"/>
      </tp>
      <tp>
        <v>10</v>
        <stp/>
        <stp>ASK_SIZE</stp>
        <stp>.SPY150410C193</stp>
        <tr r="B6" s="1"/>
      </tp>
      <tp>
        <v>31</v>
        <stp/>
        <stp>ASK_SIZE</stp>
        <stp>.SPY150417C194</stp>
        <tr r="B49" s="1"/>
      </tp>
      <tp>
        <v>410</v>
        <stp/>
        <stp>ASK_SIZE</stp>
        <stp>.SPY150410P190</stp>
        <tr r="M3" s="1"/>
      </tp>
      <tp>
        <v>625</v>
        <stp/>
        <stp>ASK_SIZE</stp>
        <stp>.SPY150417P197</stp>
        <tr r="M52" s="1"/>
      </tp>
      <tp>
        <v>10</v>
        <stp/>
        <stp>ASK_SIZE</stp>
        <stp>.SPY150410C190</stp>
        <tr r="B3" s="1"/>
      </tp>
      <tp>
        <v>20</v>
        <stp/>
        <stp>ASK_SIZE</stp>
        <stp>.SPY150417C197</stp>
        <tr r="B52" s="1"/>
      </tp>
      <tp>
        <v>400</v>
        <stp/>
        <stp>ASK_SIZE</stp>
        <stp>.SPY150410P191</stp>
        <tr r="M4" s="1"/>
      </tp>
      <tp>
        <v>725</v>
        <stp/>
        <stp>ASK_SIZE</stp>
        <stp>.SPY150417P196</stp>
        <tr r="M51" s="1"/>
      </tp>
      <tp>
        <v>10</v>
        <stp/>
        <stp>ASK_SIZE</stp>
        <stp>.SPY150410C191</stp>
        <tr r="B4" s="1"/>
      </tp>
      <tp>
        <v>31</v>
        <stp/>
        <stp>ASK_SIZE</stp>
        <stp>.SPY150417C196</stp>
        <tr r="B51" s="1"/>
      </tp>
      <tp>
        <v>1870</v>
        <stp/>
        <stp>OPEN_INT</stp>
        <stp>.SPY150630P194</stp>
        <tr r="Q343" s="1"/>
      </tp>
      <tp>
        <v>512</v>
        <stp/>
        <stp>OPEN_INT</stp>
        <stp>.SPY150630C194</stp>
        <tr r="F343" s="1"/>
      </tp>
      <tp>
        <v>42983</v>
        <stp/>
        <stp>OPEN_INT</stp>
        <stp>.SPY150630P195</stp>
        <tr r="Q344" s="1"/>
      </tp>
      <tp>
        <v>14942</v>
        <stp/>
        <stp>OPEN_INT</stp>
        <stp>.SPY150630C195</stp>
        <tr r="F344" s="1"/>
      </tp>
      <tp>
        <v>2722</v>
        <stp/>
        <stp>OPEN_INT</stp>
        <stp>.SPY150630P196</stp>
        <tr r="Q345" s="1"/>
      </tp>
      <tp>
        <v>394</v>
        <stp/>
        <stp>OPEN_INT</stp>
        <stp>.SPY150630C196</stp>
        <tr r="F345" s="1"/>
      </tp>
      <tp>
        <v>4020</v>
        <stp/>
        <stp>OPEN_INT</stp>
        <stp>.SPY150630P197</stp>
        <tr r="Q346" s="1"/>
      </tp>
      <tp>
        <v>207</v>
        <stp/>
        <stp>OPEN_INT</stp>
        <stp>.SPY150630C197</stp>
        <tr r="F346" s="1"/>
      </tp>
      <tp>
        <v>91490</v>
        <stp/>
        <stp>OPEN_INT</stp>
        <stp>.SPY150630P190</stp>
        <tr r="Q339" s="1"/>
      </tp>
      <tp>
        <v>478</v>
        <stp/>
        <stp>OPEN_INT</stp>
        <stp>.SPY150630C190</stp>
        <tr r="F339" s="1"/>
      </tp>
      <tp>
        <v>13777</v>
        <stp/>
        <stp>OPEN_INT</stp>
        <stp>.SPY150630P191</stp>
        <tr r="Q340" s="1"/>
      </tp>
      <tp>
        <v>100</v>
        <stp/>
        <stp>OPEN_INT</stp>
        <stp>.SPY150630C191</stp>
        <tr r="F340" s="1"/>
      </tp>
      <tp>
        <v>1381</v>
        <stp/>
        <stp>OPEN_INT</stp>
        <stp>.SPY150630P192</stp>
        <tr r="Q341" s="1"/>
      </tp>
      <tp>
        <v>43</v>
        <stp/>
        <stp>OPEN_INT</stp>
        <stp>.SPY150630C192</stp>
        <tr r="F341" s="1"/>
      </tp>
      <tp>
        <v>7318</v>
        <stp/>
        <stp>OPEN_INT</stp>
        <stp>.SPY150630P193</stp>
        <tr r="Q342" s="1"/>
      </tp>
      <tp>
        <v>149</v>
        <stp/>
        <stp>OPEN_INT</stp>
        <stp>.SPY150630C193</stp>
        <tr r="F342" s="1"/>
      </tp>
      <tp>
        <v>25625</v>
        <stp/>
        <stp>OPEN_INT</stp>
        <stp>.SPY150630P198</stp>
        <tr r="Q347" s="1"/>
      </tp>
      <tp>
        <v>972</v>
        <stp/>
        <stp>OPEN_INT</stp>
        <stp>.SPY150630C198</stp>
        <tr r="F347" s="1"/>
      </tp>
      <tp>
        <v>2375</v>
        <stp/>
        <stp>OPEN_INT</stp>
        <stp>.SPY150630P199</stp>
        <tr r="Q348" s="1"/>
      </tp>
      <tp>
        <v>464</v>
        <stp/>
        <stp>OPEN_INT</stp>
        <stp>.SPY150630C199</stp>
        <tr r="F348" s="1"/>
      </tp>
      <tp>
        <v>8401</v>
        <stp/>
        <stp>OPEN_INT</stp>
        <stp>.SPY151231P225</stp>
        <tr r="Q584" s="1"/>
      </tp>
      <tp>
        <v>1277</v>
        <stp/>
        <stp>OPEN_INT</stp>
        <stp>.SPY151231C225</stp>
        <tr r="F584" s="1"/>
      </tp>
      <tp>
        <v>0</v>
        <stp/>
        <stp>OPEN_INT</stp>
        <stp>.SPY151231P224</stp>
        <tr r="Q583" s="1"/>
      </tp>
      <tp>
        <v>0</v>
        <stp/>
        <stp>OPEN_INT</stp>
        <stp>.SPY151231C224</stp>
        <tr r="F583" s="1"/>
      </tp>
      <tp t="s">
        <v>N/A</v>
        <stp/>
        <stp>OPEN_INT</stp>
        <stp>.SPY151231P227</stp>
        <tr r="Q586" s="1"/>
      </tp>
      <tp t="s">
        <v>N/A</v>
        <stp/>
        <stp>OPEN_INT</stp>
        <stp>.SPY151231C227</stp>
        <tr r="F586" s="1"/>
      </tp>
      <tp t="s">
        <v>N/A</v>
        <stp/>
        <stp>OPEN_INT</stp>
        <stp>.SPY151231P226</stp>
        <tr r="Q585" s="1"/>
      </tp>
      <tp t="s">
        <v>N/A</v>
        <stp/>
        <stp>OPEN_INT</stp>
        <stp>.SPY151231C226</stp>
        <tr r="F585" s="1"/>
      </tp>
      <tp>
        <v>0</v>
        <stp/>
        <stp>OPEN_INT</stp>
        <stp>.SPY151219P209</stp>
        <tr r="Q526" s="1"/>
      </tp>
      <tp>
        <v>0</v>
        <stp/>
        <stp>OPEN_INT</stp>
        <stp>.SPY151231P221</stp>
        <tr r="Q580" s="1"/>
      </tp>
      <tp>
        <v>0</v>
        <stp/>
        <stp>OPEN_INT</stp>
        <stp>.SPY151219C209</stp>
        <tr r="F526" s="1"/>
      </tp>
      <tp>
        <v>0</v>
        <stp/>
        <stp>OPEN_INT</stp>
        <stp>.SPY151231C221</stp>
        <tr r="F580" s="1"/>
      </tp>
      <tp>
        <v>0</v>
        <stp/>
        <stp>OPEN_INT</stp>
        <stp>.SPY151219P208</stp>
        <tr r="Q525" s="1"/>
      </tp>
      <tp>
        <v>41</v>
        <stp/>
        <stp>OPEN_INT</stp>
        <stp>.SPY151231P220</stp>
        <tr r="Q579" s="1"/>
      </tp>
      <tp>
        <v>0</v>
        <stp/>
        <stp>OPEN_INT</stp>
        <stp>.SPY151219C208</stp>
        <tr r="F525" s="1"/>
      </tp>
      <tp>
        <v>3260</v>
        <stp/>
        <stp>OPEN_INT</stp>
        <stp>.SPY151231C220</stp>
        <tr r="F579" s="1"/>
      </tp>
      <tp>
        <v>0</v>
        <stp/>
        <stp>OPEN_INT</stp>
        <stp>.SPY151231P223</stp>
        <tr r="Q582" s="1"/>
      </tp>
      <tp>
        <v>0</v>
        <stp/>
        <stp>OPEN_INT</stp>
        <stp>.SPY151231C223</stp>
        <tr r="F582" s="1"/>
      </tp>
      <tp>
        <v>0</v>
        <stp/>
        <stp>OPEN_INT</stp>
        <stp>.SPY151231P222</stp>
        <tr r="Q581" s="1"/>
      </tp>
      <tp>
        <v>0</v>
        <stp/>
        <stp>OPEN_INT</stp>
        <stp>.SPY151231C222</stp>
        <tr r="F581" s="1"/>
      </tp>
      <tp>
        <v>40596</v>
        <stp/>
        <stp>OPEN_INT</stp>
        <stp>.SPY151219P205</stp>
        <tr r="Q522" s="1"/>
      </tp>
      <tp>
        <v>30154</v>
        <stp/>
        <stp>OPEN_INT</stp>
        <stp>.SPY151219C205</stp>
        <tr r="F522" s="1"/>
      </tp>
      <tp>
        <v>0</v>
        <stp/>
        <stp>OPEN_INT</stp>
        <stp>.SPY151219P204</stp>
        <tr r="Q521" s="1"/>
      </tp>
      <tp>
        <v>0</v>
        <stp/>
        <stp>OPEN_INT</stp>
        <stp>.SPY151219C204</stp>
        <tr r="F521" s="1"/>
      </tp>
      <tp>
        <v>0</v>
        <stp/>
        <stp>OPEN_INT</stp>
        <stp>.SPY151219P207</stp>
        <tr r="Q524" s="1"/>
      </tp>
      <tp>
        <v>0</v>
        <stp/>
        <stp>OPEN_INT</stp>
        <stp>.SPY151219C207</stp>
        <tr r="F524" s="1"/>
      </tp>
      <tp>
        <v>0</v>
        <stp/>
        <stp>OPEN_INT</stp>
        <stp>.SPY151219P206</stp>
        <tr r="Q523" s="1"/>
      </tp>
      <tp>
        <v>0</v>
        <stp/>
        <stp>OPEN_INT</stp>
        <stp>.SPY151219C206</stp>
        <tr r="F523" s="1"/>
      </tp>
      <tp>
        <v>0</v>
        <stp/>
        <stp>OPEN_INT</stp>
        <stp>.SPY151219P201</stp>
        <tr r="Q518" s="1"/>
      </tp>
      <tp t="s">
        <v>N/A</v>
        <stp/>
        <stp>OPEN_INT</stp>
        <stp>.SPY151231P229</stp>
        <tr r="Q588" s="1"/>
      </tp>
      <tp>
        <v>0</v>
        <stp/>
        <stp>OPEN_INT</stp>
        <stp>.SPY151219C201</stp>
        <tr r="F518" s="1"/>
      </tp>
      <tp t="s">
        <v>N/A</v>
        <stp/>
        <stp>OPEN_INT</stp>
        <stp>.SPY151231C229</stp>
        <tr r="F588" s="1"/>
      </tp>
      <tp>
        <v>24673</v>
        <stp/>
        <stp>OPEN_INT</stp>
        <stp>.SPY151219P200</stp>
        <tr r="Q517" s="1"/>
      </tp>
      <tp t="s">
        <v>N/A</v>
        <stp/>
        <stp>OPEN_INT</stp>
        <stp>.SPY151231P228</stp>
        <tr r="Q587" s="1"/>
      </tp>
      <tp>
        <v>22626</v>
        <stp/>
        <stp>OPEN_INT</stp>
        <stp>.SPY151219C200</stp>
        <tr r="F517" s="1"/>
      </tp>
      <tp t="s">
        <v>N/A</v>
        <stp/>
        <stp>OPEN_INT</stp>
        <stp>.SPY151231C228</stp>
        <tr r="F587" s="1"/>
      </tp>
      <tp>
        <v>0</v>
        <stp/>
        <stp>OPEN_INT</stp>
        <stp>.SPY151219P203</stp>
        <tr r="Q520" s="1"/>
      </tp>
      <tp>
        <v>0</v>
        <stp/>
        <stp>OPEN_INT</stp>
        <stp>.SPY151219C203</stp>
        <tr r="F520" s="1"/>
      </tp>
      <tp>
        <v>0</v>
        <stp/>
        <stp>OPEN_INT</stp>
        <stp>.SPY151219P202</stp>
        <tr r="Q519" s="1"/>
      </tp>
      <tp>
        <v>0</v>
        <stp/>
        <stp>OPEN_INT</stp>
        <stp>.SPY151219C202</stp>
        <tr r="F519" s="1"/>
      </tp>
      <tp>
        <v>0</v>
        <stp/>
        <stp>OPEN_INT</stp>
        <stp>.SPY151219P219</stp>
        <tr r="Q536" s="1"/>
      </tp>
      <tp>
        <v>0</v>
        <stp/>
        <stp>OPEN_INT</stp>
        <stp>.SPY151219C219</stp>
        <tr r="F536" s="1"/>
      </tp>
      <tp>
        <v>0</v>
        <stp/>
        <stp>OPEN_INT</stp>
        <stp>.SPY151219P218</stp>
        <tr r="Q535" s="1"/>
      </tp>
      <tp>
        <v>0</v>
        <stp/>
        <stp>OPEN_INT</stp>
        <stp>.SPY151219C218</stp>
        <tr r="F535" s="1"/>
      </tp>
      <tp>
        <v>5577</v>
        <stp/>
        <stp>OPEN_INT</stp>
        <stp>.SPY151219P215</stp>
        <tr r="Q532" s="1"/>
      </tp>
      <tp>
        <v>20742</v>
        <stp/>
        <stp>OPEN_INT</stp>
        <stp>.SPY151219C215</stp>
        <tr r="F532" s="1"/>
      </tp>
      <tp>
        <v>0</v>
        <stp/>
        <stp>OPEN_INT</stp>
        <stp>.SPY151219P214</stp>
        <tr r="Q531" s="1"/>
      </tp>
      <tp>
        <v>0</v>
        <stp/>
        <stp>OPEN_INT</stp>
        <stp>.SPY151219C214</stp>
        <tr r="F531" s="1"/>
      </tp>
      <tp>
        <v>0</v>
        <stp/>
        <stp>OPEN_INT</stp>
        <stp>.SPY151219P217</stp>
        <tr r="Q534" s="1"/>
      </tp>
      <tp>
        <v>0</v>
        <stp/>
        <stp>OPEN_INT</stp>
        <stp>.SPY151219C217</stp>
        <tr r="F534" s="1"/>
      </tp>
      <tp>
        <v>0</v>
        <stp/>
        <stp>OPEN_INT</stp>
        <stp>.SPY151219P216</stp>
        <tr r="Q533" s="1"/>
      </tp>
      <tp>
        <v>0</v>
        <stp/>
        <stp>OPEN_INT</stp>
        <stp>.SPY151219C216</stp>
        <tr r="F533" s="1"/>
      </tp>
      <tp>
        <v>0</v>
        <stp/>
        <stp>OPEN_INT</stp>
        <stp>.SPY151219P211</stp>
        <tr r="Q528" s="1"/>
      </tp>
      <tp>
        <v>0</v>
        <stp/>
        <stp>OPEN_INT</stp>
        <stp>.SPY151219C211</stp>
        <tr r="F528" s="1"/>
      </tp>
      <tp>
        <v>6978</v>
        <stp/>
        <stp>OPEN_INT</stp>
        <stp>.SPY151219P210</stp>
        <tr r="Q527" s="1"/>
      </tp>
      <tp>
        <v>19980</v>
        <stp/>
        <stp>OPEN_INT</stp>
        <stp>.SPY151219C210</stp>
        <tr r="F527" s="1"/>
      </tp>
      <tp>
        <v>0</v>
        <stp/>
        <stp>OPEN_INT</stp>
        <stp>.SPY151219P213</stp>
        <tr r="Q530" s="1"/>
      </tp>
      <tp>
        <v>0</v>
        <stp/>
        <stp>OPEN_INT</stp>
        <stp>.SPY151219C213</stp>
        <tr r="F530" s="1"/>
      </tp>
      <tp>
        <v>0</v>
        <stp/>
        <stp>OPEN_INT</stp>
        <stp>.SPY151219P212</stp>
        <tr r="Q529" s="1"/>
      </tp>
      <tp>
        <v>0</v>
        <stp/>
        <stp>OPEN_INT</stp>
        <stp>.SPY151219C212</stp>
        <tr r="F529" s="1"/>
      </tp>
      <tp>
        <v>2026</v>
        <stp/>
        <stp>OPEN_INT</stp>
        <stp>.SPY151231P205</stp>
        <tr r="Q564" s="1"/>
      </tp>
      <tp>
        <v>461</v>
        <stp/>
        <stp>OPEN_INT</stp>
        <stp>.SPY151231C205</stp>
        <tr r="F564" s="1"/>
      </tp>
      <tp>
        <v>0</v>
        <stp/>
        <stp>OPEN_INT</stp>
        <stp>.SPY151231P204</stp>
        <tr r="Q563" s="1"/>
      </tp>
      <tp>
        <v>0</v>
        <stp/>
        <stp>OPEN_INT</stp>
        <stp>.SPY151231C204</stp>
        <tr r="F563" s="1"/>
      </tp>
      <tp>
        <v>0</v>
        <stp/>
        <stp>OPEN_INT</stp>
        <stp>.SPY151231P207</stp>
        <tr r="Q566" s="1"/>
      </tp>
      <tp>
        <v>0</v>
        <stp/>
        <stp>OPEN_INT</stp>
        <stp>.SPY151231C207</stp>
        <tr r="F566" s="1"/>
      </tp>
      <tp>
        <v>0</v>
        <stp/>
        <stp>OPEN_INT</stp>
        <stp>.SPY151231P206</stp>
        <tr r="Q565" s="1"/>
      </tp>
      <tp>
        <v>0</v>
        <stp/>
        <stp>OPEN_INT</stp>
        <stp>.SPY151231C206</stp>
        <tr r="F565" s="1"/>
      </tp>
      <tp t="s">
        <v>N/A</v>
        <stp/>
        <stp>OPEN_INT</stp>
        <stp>.SPY151219P229</stp>
        <tr r="Q546" s="1"/>
      </tp>
      <tp>
        <v>0</v>
        <stp/>
        <stp>OPEN_INT</stp>
        <stp>.SPY151231P201</stp>
        <tr r="Q560" s="1"/>
      </tp>
      <tp t="s">
        <v>N/A</v>
        <stp/>
        <stp>OPEN_INT</stp>
        <stp>.SPY151219C229</stp>
        <tr r="F546" s="1"/>
      </tp>
      <tp>
        <v>0</v>
        <stp/>
        <stp>OPEN_INT</stp>
        <stp>.SPY151231C201</stp>
        <tr r="F560" s="1"/>
      </tp>
      <tp t="s">
        <v>N/A</v>
        <stp/>
        <stp>OPEN_INT</stp>
        <stp>.SPY151219P228</stp>
        <tr r="Q545" s="1"/>
      </tp>
      <tp>
        <v>1372</v>
        <stp/>
        <stp>OPEN_INT</stp>
        <stp>.SPY151231P200</stp>
        <tr r="Q559" s="1"/>
      </tp>
      <tp t="s">
        <v>N/A</v>
        <stp/>
        <stp>OPEN_INT</stp>
        <stp>.SPY151219C228</stp>
        <tr r="F545" s="1"/>
      </tp>
      <tp>
        <v>1172</v>
        <stp/>
        <stp>OPEN_INT</stp>
        <stp>.SPY151231C200</stp>
        <tr r="F559" s="1"/>
      </tp>
      <tp>
        <v>0</v>
        <stp/>
        <stp>OPEN_INT</stp>
        <stp>.SPY151231P203</stp>
        <tr r="Q562" s="1"/>
      </tp>
      <tp>
        <v>0</v>
        <stp/>
        <stp>OPEN_INT</stp>
        <stp>.SPY151231C203</stp>
        <tr r="F562" s="1"/>
      </tp>
      <tp>
        <v>0</v>
        <stp/>
        <stp>OPEN_INT</stp>
        <stp>.SPY151231P202</stp>
        <tr r="Q561" s="1"/>
      </tp>
      <tp>
        <v>0</v>
        <stp/>
        <stp>OPEN_INT</stp>
        <stp>.SPY151231C202</stp>
        <tr r="F561" s="1"/>
      </tp>
      <tp>
        <v>1696</v>
        <stp/>
        <stp>OPEN_INT</stp>
        <stp>.SPY151219P225</stp>
        <tr r="Q542" s="1"/>
      </tp>
      <tp>
        <v>9084</v>
        <stp/>
        <stp>OPEN_INT</stp>
        <stp>.SPY151219C225</stp>
        <tr r="F542" s="1"/>
      </tp>
      <tp>
        <v>0</v>
        <stp/>
        <stp>OPEN_INT</stp>
        <stp>.SPY151219P224</stp>
        <tr r="Q541" s="1"/>
      </tp>
      <tp>
        <v>0</v>
        <stp/>
        <stp>OPEN_INT</stp>
        <stp>.SPY151219C224</stp>
        <tr r="F541" s="1"/>
      </tp>
      <tp t="s">
        <v>N/A</v>
        <stp/>
        <stp>OPEN_INT</stp>
        <stp>.SPY151219P227</stp>
        <tr r="Q544" s="1"/>
      </tp>
      <tp t="s">
        <v>N/A</v>
        <stp/>
        <stp>OPEN_INT</stp>
        <stp>.SPY151219C227</stp>
        <tr r="F544" s="1"/>
      </tp>
      <tp t="s">
        <v>N/A</v>
        <stp/>
        <stp>OPEN_INT</stp>
        <stp>.SPY151219P226</stp>
        <tr r="Q543" s="1"/>
      </tp>
      <tp t="s">
        <v>N/A</v>
        <stp/>
        <stp>OPEN_INT</stp>
        <stp>.SPY151219C226</stp>
        <tr r="F543" s="1"/>
      </tp>
      <tp>
        <v>0</v>
        <stp/>
        <stp>OPEN_INT</stp>
        <stp>.SPY151219P221</stp>
        <tr r="Q538" s="1"/>
      </tp>
      <tp>
        <v>0</v>
        <stp/>
        <stp>OPEN_INT</stp>
        <stp>.SPY151231P209</stp>
        <tr r="Q568" s="1"/>
      </tp>
      <tp>
        <v>0</v>
        <stp/>
        <stp>OPEN_INT</stp>
        <stp>.SPY151219C221</stp>
        <tr r="F538" s="1"/>
      </tp>
      <tp>
        <v>0</v>
        <stp/>
        <stp>OPEN_INT</stp>
        <stp>.SPY151231C209</stp>
        <tr r="F568" s="1"/>
      </tp>
      <tp>
        <v>3976</v>
        <stp/>
        <stp>OPEN_INT</stp>
        <stp>.SPY151219P220</stp>
        <tr r="Q537" s="1"/>
      </tp>
      <tp>
        <v>0</v>
        <stp/>
        <stp>OPEN_INT</stp>
        <stp>.SPY151231P208</stp>
        <tr r="Q567" s="1"/>
      </tp>
      <tp>
        <v>15242</v>
        <stp/>
        <stp>OPEN_INT</stp>
        <stp>.SPY151219C220</stp>
        <tr r="F537" s="1"/>
      </tp>
      <tp>
        <v>0</v>
        <stp/>
        <stp>OPEN_INT</stp>
        <stp>.SPY151231C208</stp>
        <tr r="F567" s="1"/>
      </tp>
      <tp>
        <v>0</v>
        <stp/>
        <stp>OPEN_INT</stp>
        <stp>.SPY151219P223</stp>
        <tr r="Q540" s="1"/>
      </tp>
      <tp>
        <v>0</v>
        <stp/>
        <stp>OPEN_INT</stp>
        <stp>.SPY151219C223</stp>
        <tr r="F540" s="1"/>
      </tp>
      <tp>
        <v>0</v>
        <stp/>
        <stp>OPEN_INT</stp>
        <stp>.SPY151219P222</stp>
        <tr r="Q539" s="1"/>
      </tp>
      <tp>
        <v>0</v>
        <stp/>
        <stp>OPEN_INT</stp>
        <stp>.SPY151219C222</stp>
        <tr r="F539" s="1"/>
      </tp>
      <tp>
        <v>92</v>
        <stp/>
        <stp>OPEN_INT</stp>
        <stp>.SPY151231P215</stp>
        <tr r="Q574" s="1"/>
      </tp>
      <tp>
        <v>985</v>
        <stp/>
        <stp>OPEN_INT</stp>
        <stp>.SPY151231C215</stp>
        <tr r="F574" s="1"/>
      </tp>
      <tp>
        <v>0</v>
        <stp/>
        <stp>OPEN_INT</stp>
        <stp>.SPY151231P214</stp>
        <tr r="Q573" s="1"/>
      </tp>
      <tp>
        <v>0</v>
        <stp/>
        <stp>OPEN_INT</stp>
        <stp>.SPY151231C214</stp>
        <tr r="F573" s="1"/>
      </tp>
      <tp>
        <v>0</v>
        <stp/>
        <stp>OPEN_INT</stp>
        <stp>.SPY151231P217</stp>
        <tr r="Q576" s="1"/>
      </tp>
      <tp>
        <v>0</v>
        <stp/>
        <stp>OPEN_INT</stp>
        <stp>.SPY151231C217</stp>
        <tr r="F576" s="1"/>
      </tp>
      <tp>
        <v>0</v>
        <stp/>
        <stp>OPEN_INT</stp>
        <stp>.SPY151231P216</stp>
        <tr r="Q575" s="1"/>
      </tp>
      <tp>
        <v>0</v>
        <stp/>
        <stp>OPEN_INT</stp>
        <stp>.SPY151231C216</stp>
        <tr r="F575" s="1"/>
      </tp>
      <tp>
        <v>0</v>
        <stp/>
        <stp>OPEN_INT</stp>
        <stp>.SPY151231P211</stp>
        <tr r="Q570" s="1"/>
      </tp>
      <tp>
        <v>0</v>
        <stp/>
        <stp>OPEN_INT</stp>
        <stp>.SPY151231C211</stp>
        <tr r="F570" s="1"/>
      </tp>
      <tp>
        <v>697</v>
        <stp/>
        <stp>OPEN_INT</stp>
        <stp>.SPY151231P210</stp>
        <tr r="Q569" s="1"/>
      </tp>
      <tp>
        <v>4063</v>
        <stp/>
        <stp>OPEN_INT</stp>
        <stp>.SPY151231C210</stp>
        <tr r="F569" s="1"/>
      </tp>
      <tp>
        <v>0</v>
        <stp/>
        <stp>OPEN_INT</stp>
        <stp>.SPY151231P213</stp>
        <tr r="Q572" s="1"/>
      </tp>
      <tp>
        <v>0</v>
        <stp/>
        <stp>OPEN_INT</stp>
        <stp>.SPY151231C213</stp>
        <tr r="F572" s="1"/>
      </tp>
      <tp>
        <v>0</v>
        <stp/>
        <stp>OPEN_INT</stp>
        <stp>.SPY151231P212</stp>
        <tr r="Q571" s="1"/>
      </tp>
      <tp>
        <v>0</v>
        <stp/>
        <stp>OPEN_INT</stp>
        <stp>.SPY151231C212</stp>
        <tr r="F571" s="1"/>
      </tp>
      <tp>
        <v>0</v>
        <stp/>
        <stp>OPEN_INT</stp>
        <stp>.SPY151231P219</stp>
        <tr r="Q578" s="1"/>
      </tp>
      <tp>
        <v>0</v>
        <stp/>
        <stp>OPEN_INT</stp>
        <stp>.SPY151231C219</stp>
        <tr r="F578" s="1"/>
      </tp>
      <tp>
        <v>0</v>
        <stp/>
        <stp>OPEN_INT</stp>
        <stp>.SPY151231P218</stp>
        <tr r="Q577" s="1"/>
      </tp>
      <tp>
        <v>0</v>
        <stp/>
        <stp>OPEN_INT</stp>
        <stp>.SPY151231C218</stp>
        <tr r="F577" s="1"/>
      </tp>
      <tp t="s">
        <v>N/A</v>
        <stp/>
        <stp>OPEN_INT</stp>
        <stp>.SPY160115P192</stp>
        <tr r="Q593" s="1"/>
      </tp>
      <tp t="s">
        <v>N/A</v>
        <stp/>
        <stp>OPEN_INT</stp>
        <stp>.SPY160115C192</stp>
        <tr r="F593" s="1"/>
      </tp>
      <tp t="s">
        <v>N/A</v>
        <stp/>
        <stp>OPEN_INT</stp>
        <stp>.SPY160115P193</stp>
        <tr r="Q594" s="1"/>
      </tp>
      <tp t="s">
        <v>N/A</v>
        <stp/>
        <stp>OPEN_INT</stp>
        <stp>.SPY160115C193</stp>
        <tr r="F594" s="1"/>
      </tp>
      <tp>
        <v>31658</v>
        <stp/>
        <stp>OPEN_INT</stp>
        <stp>.SPY160115P190</stp>
        <tr r="Q591" s="1"/>
      </tp>
      <tp>
        <v>6633</v>
        <stp/>
        <stp>OPEN_INT</stp>
        <stp>.SPY160115C190</stp>
        <tr r="F591" s="1"/>
      </tp>
      <tp t="s">
        <v>N/A</v>
        <stp/>
        <stp>OPEN_INT</stp>
        <stp>.SPY160115P191</stp>
        <tr r="Q592" s="1"/>
      </tp>
      <tp t="s">
        <v>N/A</v>
        <stp/>
        <stp>OPEN_INT</stp>
        <stp>.SPY160115C191</stp>
        <tr r="F592" s="1"/>
      </tp>
      <tp t="s">
        <v>N/A</v>
        <stp/>
        <stp>OPEN_INT</stp>
        <stp>.SPY160115P196</stp>
        <tr r="Q597" s="1"/>
      </tp>
      <tp t="s">
        <v>N/A</v>
        <stp/>
        <stp>OPEN_INT</stp>
        <stp>.SPY160115C196</stp>
        <tr r="F597" s="1"/>
      </tp>
      <tp t="s">
        <v>N/A</v>
        <stp/>
        <stp>OPEN_INT</stp>
        <stp>.SPY160115P197</stp>
        <tr r="Q598" s="1"/>
      </tp>
      <tp t="s">
        <v>N/A</v>
        <stp/>
        <stp>OPEN_INT</stp>
        <stp>.SPY160115C197</stp>
        <tr r="F598" s="1"/>
      </tp>
      <tp t="s">
        <v>N/A</v>
        <stp/>
        <stp>OPEN_INT</stp>
        <stp>.SPY160115P194</stp>
        <tr r="Q595" s="1"/>
      </tp>
      <tp t="s">
        <v>N/A</v>
        <stp/>
        <stp>OPEN_INT</stp>
        <stp>.SPY160115C194</stp>
        <tr r="F595" s="1"/>
      </tp>
      <tp>
        <v>60882</v>
        <stp/>
        <stp>OPEN_INT</stp>
        <stp>.SPY160115P195</stp>
        <tr r="Q596" s="1"/>
      </tp>
      <tp>
        <v>8221</v>
        <stp/>
        <stp>OPEN_INT</stp>
        <stp>.SPY160115C195</stp>
        <tr r="F596" s="1"/>
      </tp>
      <tp>
        <v>2489</v>
        <stp/>
        <stp>OPEN_INT</stp>
        <stp>.SPY160115P198</stp>
        <tr r="Q599" s="1"/>
      </tp>
      <tp>
        <v>9</v>
        <stp/>
        <stp>OPEN_INT</stp>
        <stp>.SPY160115C198</stp>
        <tr r="F599" s="1"/>
      </tp>
      <tp>
        <v>2558</v>
        <stp/>
        <stp>OPEN_INT</stp>
        <stp>.SPY160115P199</stp>
        <tr r="Q600" s="1"/>
      </tp>
      <tp>
        <v>214</v>
        <stp/>
        <stp>OPEN_INT</stp>
        <stp>.SPY160115C199</stp>
        <tr r="F600" s="1"/>
      </tp>
      <tp t="s">
        <v>N/A</v>
        <stp/>
        <stp>BID_SIZE</stp>
        <stp>.SPY160115P197</stp>
        <tr r="O598" s="1"/>
      </tp>
      <tp t="s">
        <v>N/A</v>
        <stp/>
        <stp>BID_SIZE</stp>
        <stp>.SPY160115C197</stp>
        <tr r="D598" s="1"/>
      </tp>
      <tp t="s">
        <v>N/A</v>
        <stp/>
        <stp>BID_SIZE</stp>
        <stp>.SPY160115P196</stp>
        <tr r="O597" s="1"/>
      </tp>
      <tp t="s">
        <v>N/A</v>
        <stp/>
        <stp>BID_SIZE</stp>
        <stp>.SPY160115C196</stp>
        <tr r="D597" s="1"/>
      </tp>
      <tp>
        <v>124</v>
        <stp/>
        <stp>BID_SIZE</stp>
        <stp>.SPY160115P195</stp>
        <tr r="O596" s="1"/>
      </tp>
      <tp>
        <v>299</v>
        <stp/>
        <stp>BID_SIZE</stp>
        <stp>.SPY160115C195</stp>
        <tr r="D596" s="1"/>
      </tp>
      <tp t="s">
        <v>N/A</v>
        <stp/>
        <stp>BID_SIZE</stp>
        <stp>.SPY160115P194</stp>
        <tr r="O595" s="1"/>
      </tp>
      <tp t="s">
        <v>N/A</v>
        <stp/>
        <stp>BID_SIZE</stp>
        <stp>.SPY160115C194</stp>
        <tr r="D595" s="1"/>
      </tp>
      <tp t="s">
        <v>N/A</v>
        <stp/>
        <stp>BID_SIZE</stp>
        <stp>.SPY160115P193</stp>
        <tr r="O594" s="1"/>
      </tp>
      <tp t="s">
        <v>N/A</v>
        <stp/>
        <stp>BID_SIZE</stp>
        <stp>.SPY160115C193</stp>
        <tr r="D594" s="1"/>
      </tp>
      <tp t="s">
        <v>N/A</v>
        <stp/>
        <stp>BID_SIZE</stp>
        <stp>.SPY160115P192</stp>
        <tr r="O593" s="1"/>
      </tp>
      <tp t="s">
        <v>N/A</v>
        <stp/>
        <stp>BID_SIZE</stp>
        <stp>.SPY160115C192</stp>
        <tr r="D593" s="1"/>
      </tp>
      <tp t="s">
        <v>N/A</v>
        <stp/>
        <stp>BID_SIZE</stp>
        <stp>.SPY160115P191</stp>
        <tr r="O592" s="1"/>
      </tp>
      <tp t="s">
        <v>N/A</v>
        <stp/>
        <stp>BID_SIZE</stp>
        <stp>.SPY160115C191</stp>
        <tr r="D592" s="1"/>
      </tp>
      <tp>
        <v>2253</v>
        <stp/>
        <stp>BID_SIZE</stp>
        <stp>.SPY160115P190</stp>
        <tr r="O591" s="1"/>
      </tp>
      <tp>
        <v>100</v>
        <stp/>
        <stp>BID_SIZE</stp>
        <stp>.SPY160115C190</stp>
        <tr r="D591" s="1"/>
      </tp>
      <tp>
        <v>260</v>
        <stp/>
        <stp>BID_SIZE</stp>
        <stp>.SPY160115P199</stp>
        <tr r="O600" s="1"/>
      </tp>
      <tp>
        <v>176</v>
        <stp/>
        <stp>BID_SIZE</stp>
        <stp>.SPY160115C199</stp>
        <tr r="D600" s="1"/>
      </tp>
      <tp>
        <v>187</v>
        <stp/>
        <stp>BID_SIZE</stp>
        <stp>.SPY160115P198</stp>
        <tr r="O599" s="1"/>
      </tp>
      <tp>
        <v>254</v>
        <stp/>
        <stp>BID_SIZE</stp>
        <stp>.SPY160115C198</stp>
        <tr r="D599" s="1"/>
      </tp>
      <tp>
        <v>159</v>
        <stp/>
        <stp>BID_SIZE</stp>
        <stp>.SPY151219P218</stp>
        <tr r="O535" s="1"/>
      </tp>
      <tp>
        <v>145</v>
        <stp/>
        <stp>BID_SIZE</stp>
        <stp>.SPY151219C218</stp>
        <tr r="D535" s="1"/>
      </tp>
      <tp>
        <v>158</v>
        <stp/>
        <stp>BID_SIZE</stp>
        <stp>.SPY151219P219</stp>
        <tr r="O536" s="1"/>
      </tp>
      <tp>
        <v>136</v>
        <stp/>
        <stp>BID_SIZE</stp>
        <stp>.SPY151219C219</stp>
        <tr r="D536" s="1"/>
      </tp>
      <tp>
        <v>193</v>
        <stp/>
        <stp>BID_SIZE</stp>
        <stp>.SPY151219P210</stp>
        <tr r="O527" s="1"/>
      </tp>
      <tp>
        <v>214</v>
        <stp/>
        <stp>BID_SIZE</stp>
        <stp>.SPY151219C210</stp>
        <tr r="D527" s="1"/>
      </tp>
      <tp>
        <v>188</v>
        <stp/>
        <stp>BID_SIZE</stp>
        <stp>.SPY151219P211</stp>
        <tr r="O528" s="1"/>
      </tp>
      <tp>
        <v>150</v>
        <stp/>
        <stp>BID_SIZE</stp>
        <stp>.SPY151219C211</stp>
        <tr r="D528" s="1"/>
      </tp>
      <tp>
        <v>244</v>
        <stp/>
        <stp>BID_SIZE</stp>
        <stp>.SPY151219P212</stp>
        <tr r="O529" s="1"/>
      </tp>
      <tp>
        <v>148</v>
        <stp/>
        <stp>BID_SIZE</stp>
        <stp>.SPY151219C212</stp>
        <tr r="D529" s="1"/>
      </tp>
      <tp>
        <v>189</v>
        <stp/>
        <stp>BID_SIZE</stp>
        <stp>.SPY151219P213</stp>
        <tr r="O530" s="1"/>
      </tp>
      <tp>
        <v>135</v>
        <stp/>
        <stp>BID_SIZE</stp>
        <stp>.SPY151219C213</stp>
        <tr r="D530" s="1"/>
      </tp>
      <tp>
        <v>185</v>
        <stp/>
        <stp>BID_SIZE</stp>
        <stp>.SPY151219P214</stp>
        <tr r="O531" s="1"/>
      </tp>
      <tp>
        <v>146</v>
        <stp/>
        <stp>BID_SIZE</stp>
        <stp>.SPY151219C214</stp>
        <tr r="D531" s="1"/>
      </tp>
      <tp>
        <v>212</v>
        <stp/>
        <stp>BID_SIZE</stp>
        <stp>.SPY151219P215</stp>
        <tr r="O532" s="1"/>
      </tp>
      <tp>
        <v>208</v>
        <stp/>
        <stp>BID_SIZE</stp>
        <stp>.SPY151219C215</stp>
        <tr r="D532" s="1"/>
      </tp>
      <tp>
        <v>168</v>
        <stp/>
        <stp>BID_SIZE</stp>
        <stp>.SPY151219P216</stp>
        <tr r="O533" s="1"/>
      </tp>
      <tp>
        <v>140</v>
        <stp/>
        <stp>BID_SIZE</stp>
        <stp>.SPY151219C216</stp>
        <tr r="D533" s="1"/>
      </tp>
      <tp>
        <v>167</v>
        <stp/>
        <stp>BID_SIZE</stp>
        <stp>.SPY151219P217</stp>
        <tr r="O534" s="1"/>
      </tp>
      <tp>
        <v>147</v>
        <stp/>
        <stp>BID_SIZE</stp>
        <stp>.SPY151219C217</stp>
        <tr r="D534" s="1"/>
      </tp>
      <tp>
        <v>136</v>
        <stp/>
        <stp>BID_SIZE</stp>
        <stp>.SPY151219P208</stp>
        <tr r="O525" s="1"/>
      </tp>
      <tp>
        <v>171</v>
        <stp/>
        <stp>BID_SIZE</stp>
        <stp>.SPY151231P220</stp>
        <tr r="O579" s="1"/>
      </tp>
      <tp>
        <v>150</v>
        <stp/>
        <stp>BID_SIZE</stp>
        <stp>.SPY151219C208</stp>
        <tr r="D525" s="1"/>
      </tp>
      <tp>
        <v>2278</v>
        <stp/>
        <stp>BID_SIZE</stp>
        <stp>.SPY151231C220</stp>
        <tr r="D579" s="1"/>
      </tp>
      <tp>
        <v>160</v>
        <stp/>
        <stp>BID_SIZE</stp>
        <stp>.SPY151219P209</stp>
        <tr r="O526" s="1"/>
      </tp>
      <tp>
        <v>168</v>
        <stp/>
        <stp>BID_SIZE</stp>
        <stp>.SPY151231P221</stp>
        <tr r="O580" s="1"/>
      </tp>
      <tp>
        <v>126</v>
        <stp/>
        <stp>BID_SIZE</stp>
        <stp>.SPY151219C209</stp>
        <tr r="D526" s="1"/>
      </tp>
      <tp>
        <v>2289</v>
        <stp/>
        <stp>BID_SIZE</stp>
        <stp>.SPY151231C221</stp>
        <tr r="D580" s="1"/>
      </tp>
      <tp>
        <v>142</v>
        <stp/>
        <stp>BID_SIZE</stp>
        <stp>.SPY151231P222</stp>
        <tr r="O581" s="1"/>
      </tp>
      <tp>
        <v>2337</v>
        <stp/>
        <stp>BID_SIZE</stp>
        <stp>.SPY151231C222</stp>
        <tr r="D581" s="1"/>
      </tp>
      <tp>
        <v>165</v>
        <stp/>
        <stp>BID_SIZE</stp>
        <stp>.SPY151231P223</stp>
        <tr r="O582" s="1"/>
      </tp>
      <tp>
        <v>2283</v>
        <stp/>
        <stp>BID_SIZE</stp>
        <stp>.SPY151231C223</stp>
        <tr r="D582" s="1"/>
      </tp>
      <tp>
        <v>182</v>
        <stp/>
        <stp>BID_SIZE</stp>
        <stp>.SPY151231P224</stp>
        <tr r="O583" s="1"/>
      </tp>
      <tp>
        <v>2348</v>
        <stp/>
        <stp>BID_SIZE</stp>
        <stp>.SPY151231C224</stp>
        <tr r="D583" s="1"/>
      </tp>
      <tp>
        <v>160</v>
        <stp/>
        <stp>BID_SIZE</stp>
        <stp>.SPY151231P225</stp>
        <tr r="O584" s="1"/>
      </tp>
      <tp>
        <v>135</v>
        <stp/>
        <stp>BID_SIZE</stp>
        <stp>.SPY151231C225</stp>
        <tr r="D584" s="1"/>
      </tp>
      <tp t="s">
        <v>N/A</v>
        <stp/>
        <stp>BID_SIZE</stp>
        <stp>.SPY151231P226</stp>
        <tr r="O585" s="1"/>
      </tp>
      <tp t="s">
        <v>N/A</v>
        <stp/>
        <stp>BID_SIZE</stp>
        <stp>.SPY151231C226</stp>
        <tr r="D585" s="1"/>
      </tp>
      <tp t="s">
        <v>N/A</v>
        <stp/>
        <stp>BID_SIZE</stp>
        <stp>.SPY151231P227</stp>
        <tr r="O586" s="1"/>
      </tp>
      <tp t="s">
        <v>N/A</v>
        <stp/>
        <stp>BID_SIZE</stp>
        <stp>.SPY151231C227</stp>
        <tr r="D586" s="1"/>
      </tp>
      <tp>
        <v>257</v>
        <stp/>
        <stp>BID_SIZE</stp>
        <stp>.SPY151219P200</stp>
        <tr r="O517" s="1"/>
      </tp>
      <tp t="s">
        <v>N/A</v>
        <stp/>
        <stp>BID_SIZE</stp>
        <stp>.SPY151231P228</stp>
        <tr r="O587" s="1"/>
      </tp>
      <tp>
        <v>149</v>
        <stp/>
        <stp>BID_SIZE</stp>
        <stp>.SPY151219C200</stp>
        <tr r="D517" s="1"/>
      </tp>
      <tp t="s">
        <v>N/A</v>
        <stp/>
        <stp>BID_SIZE</stp>
        <stp>.SPY151231C228</stp>
        <tr r="D587" s="1"/>
      </tp>
      <tp>
        <v>135</v>
        <stp/>
        <stp>BID_SIZE</stp>
        <stp>.SPY151219P201</stp>
        <tr r="O518" s="1"/>
      </tp>
      <tp t="s">
        <v>N/A</v>
        <stp/>
        <stp>BID_SIZE</stp>
        <stp>.SPY151231P229</stp>
        <tr r="O588" s="1"/>
      </tp>
      <tp>
        <v>184</v>
        <stp/>
        <stp>BID_SIZE</stp>
        <stp>.SPY151219C201</stp>
        <tr r="D518" s="1"/>
      </tp>
      <tp t="s">
        <v>N/A</v>
        <stp/>
        <stp>BID_SIZE</stp>
        <stp>.SPY151231C229</stp>
        <tr r="D588" s="1"/>
      </tp>
      <tp>
        <v>135</v>
        <stp/>
        <stp>BID_SIZE</stp>
        <stp>.SPY151219P202</stp>
        <tr r="O519" s="1"/>
      </tp>
      <tp>
        <v>136</v>
        <stp/>
        <stp>BID_SIZE</stp>
        <stp>.SPY151219C202</stp>
        <tr r="D519" s="1"/>
      </tp>
      <tp>
        <v>25</v>
        <stp/>
        <stp>BID_SIZE</stp>
        <stp>.SPY151219P203</stp>
        <tr r="O520" s="1"/>
      </tp>
      <tp>
        <v>136</v>
        <stp/>
        <stp>BID_SIZE</stp>
        <stp>.SPY151219C203</stp>
        <tr r="D520" s="1"/>
      </tp>
      <tp>
        <v>136</v>
        <stp/>
        <stp>BID_SIZE</stp>
        <stp>.SPY151219P204</stp>
        <tr r="O521" s="1"/>
      </tp>
      <tp>
        <v>115</v>
        <stp/>
        <stp>BID_SIZE</stp>
        <stp>.SPY151219C204</stp>
        <tr r="D521" s="1"/>
      </tp>
      <tp>
        <v>158</v>
        <stp/>
        <stp>BID_SIZE</stp>
        <stp>.SPY151219P205</stp>
        <tr r="O522" s="1"/>
      </tp>
      <tp>
        <v>191</v>
        <stp/>
        <stp>BID_SIZE</stp>
        <stp>.SPY151219C205</stp>
        <tr r="D522" s="1"/>
      </tp>
      <tp>
        <v>136</v>
        <stp/>
        <stp>BID_SIZE</stp>
        <stp>.SPY151219P206</stp>
        <tr r="O523" s="1"/>
      </tp>
      <tp>
        <v>136</v>
        <stp/>
        <stp>BID_SIZE</stp>
        <stp>.SPY151219C206</stp>
        <tr r="D523" s="1"/>
      </tp>
      <tp>
        <v>137</v>
        <stp/>
        <stp>BID_SIZE</stp>
        <stp>.SPY151219P207</stp>
        <tr r="O524" s="1"/>
      </tp>
      <tp>
        <v>138</v>
        <stp/>
        <stp>BID_SIZE</stp>
        <stp>.SPY151219C207</stp>
        <tr r="D524" s="1"/>
      </tp>
      <tp>
        <v>175</v>
        <stp/>
        <stp>BID_SIZE</stp>
        <stp>.SPY151231P210</stp>
        <tr r="O569" s="1"/>
      </tp>
      <tp>
        <v>185</v>
        <stp/>
        <stp>BID_SIZE</stp>
        <stp>.SPY151231C210</stp>
        <tr r="D569" s="1"/>
      </tp>
      <tp>
        <v>246</v>
        <stp/>
        <stp>BID_SIZE</stp>
        <stp>.SPY151231P211</stp>
        <tr r="O570" s="1"/>
      </tp>
      <tp>
        <v>141</v>
        <stp/>
        <stp>BID_SIZE</stp>
        <stp>.SPY151231C211</stp>
        <tr r="D570" s="1"/>
      </tp>
      <tp>
        <v>141</v>
        <stp/>
        <stp>BID_SIZE</stp>
        <stp>.SPY151231P212</stp>
        <tr r="O571" s="1"/>
      </tp>
      <tp>
        <v>138</v>
        <stp/>
        <stp>BID_SIZE</stp>
        <stp>.SPY151231C212</stp>
        <tr r="D571" s="1"/>
      </tp>
      <tp>
        <v>245</v>
        <stp/>
        <stp>BID_SIZE</stp>
        <stp>.SPY151231P213</stp>
        <tr r="O572" s="1"/>
      </tp>
      <tp>
        <v>140</v>
        <stp/>
        <stp>BID_SIZE</stp>
        <stp>.SPY151231C213</stp>
        <tr r="D572" s="1"/>
      </tp>
      <tp>
        <v>199</v>
        <stp/>
        <stp>BID_SIZE</stp>
        <stp>.SPY151231P214</stp>
        <tr r="O573" s="1"/>
      </tp>
      <tp>
        <v>145</v>
        <stp/>
        <stp>BID_SIZE</stp>
        <stp>.SPY151231C214</stp>
        <tr r="D573" s="1"/>
      </tp>
      <tp>
        <v>309</v>
        <stp/>
        <stp>BID_SIZE</stp>
        <stp>.SPY151231P215</stp>
        <tr r="O574" s="1"/>
      </tp>
      <tp>
        <v>185</v>
        <stp/>
        <stp>BID_SIZE</stp>
        <stp>.SPY151231C215</stp>
        <tr r="D574" s="1"/>
      </tp>
      <tp>
        <v>187</v>
        <stp/>
        <stp>BID_SIZE</stp>
        <stp>.SPY151231P216</stp>
        <tr r="O575" s="1"/>
      </tp>
      <tp>
        <v>154</v>
        <stp/>
        <stp>BID_SIZE</stp>
        <stp>.SPY151231C216</stp>
        <tr r="D575" s="1"/>
      </tp>
      <tp>
        <v>185</v>
        <stp/>
        <stp>BID_SIZE</stp>
        <stp>.SPY151231P217</stp>
        <tr r="O576" s="1"/>
      </tp>
      <tp>
        <v>135</v>
        <stp/>
        <stp>BID_SIZE</stp>
        <stp>.SPY151231C217</stp>
        <tr r="D576" s="1"/>
      </tp>
      <tp>
        <v>182</v>
        <stp/>
        <stp>BID_SIZE</stp>
        <stp>.SPY151231P218</stp>
        <tr r="O577" s="1"/>
      </tp>
      <tp>
        <v>147</v>
        <stp/>
        <stp>BID_SIZE</stp>
        <stp>.SPY151231C218</stp>
        <tr r="D577" s="1"/>
      </tp>
      <tp>
        <v>178</v>
        <stp/>
        <stp>BID_SIZE</stp>
        <stp>.SPY151231P219</stp>
        <tr r="O578" s="1"/>
      </tp>
      <tp>
        <v>144</v>
        <stp/>
        <stp>BID_SIZE</stp>
        <stp>.SPY151231C219</stp>
        <tr r="D578" s="1"/>
      </tp>
      <tp t="s">
        <v>N/A</v>
        <stp/>
        <stp>BID_SIZE</stp>
        <stp>.SPY151219P228</stp>
        <tr r="O545" s="1"/>
      </tp>
      <tp>
        <v>176</v>
        <stp/>
        <stp>BID_SIZE</stp>
        <stp>.SPY151231P200</stp>
        <tr r="O559" s="1"/>
      </tp>
      <tp t="s">
        <v>N/A</v>
        <stp/>
        <stp>BID_SIZE</stp>
        <stp>.SPY151219C228</stp>
        <tr r="D545" s="1"/>
      </tp>
      <tp>
        <v>148</v>
        <stp/>
        <stp>BID_SIZE</stp>
        <stp>.SPY151231C200</stp>
        <tr r="D559" s="1"/>
      </tp>
      <tp t="s">
        <v>N/A</v>
        <stp/>
        <stp>BID_SIZE</stp>
        <stp>.SPY151219P229</stp>
        <tr r="O546" s="1"/>
      </tp>
      <tp>
        <v>148</v>
        <stp/>
        <stp>BID_SIZE</stp>
        <stp>.SPY151231P201</stp>
        <tr r="O560" s="1"/>
      </tp>
      <tp t="s">
        <v>N/A</v>
        <stp/>
        <stp>BID_SIZE</stp>
        <stp>.SPY151219C229</stp>
        <tr r="D546" s="1"/>
      </tp>
      <tp>
        <v>134</v>
        <stp/>
        <stp>BID_SIZE</stp>
        <stp>.SPY151231C201</stp>
        <tr r="D560" s="1"/>
      </tp>
      <tp>
        <v>154</v>
        <stp/>
        <stp>BID_SIZE</stp>
        <stp>.SPY151231P202</stp>
        <tr r="O561" s="1"/>
      </tp>
      <tp>
        <v>138</v>
        <stp/>
        <stp>BID_SIZE</stp>
        <stp>.SPY151231C202</stp>
        <tr r="D561" s="1"/>
      </tp>
      <tp>
        <v>136</v>
        <stp/>
        <stp>BID_SIZE</stp>
        <stp>.SPY151231P203</stp>
        <tr r="O562" s="1"/>
      </tp>
      <tp>
        <v>134</v>
        <stp/>
        <stp>BID_SIZE</stp>
        <stp>.SPY151231C203</stp>
        <tr r="D562" s="1"/>
      </tp>
      <tp>
        <v>135</v>
        <stp/>
        <stp>BID_SIZE</stp>
        <stp>.SPY151231P204</stp>
        <tr r="O563" s="1"/>
      </tp>
      <tp>
        <v>135</v>
        <stp/>
        <stp>BID_SIZE</stp>
        <stp>.SPY151231C204</stp>
        <tr r="D563" s="1"/>
      </tp>
      <tp>
        <v>179</v>
        <stp/>
        <stp>BID_SIZE</stp>
        <stp>.SPY151231P205</stp>
        <tr r="O564" s="1"/>
      </tp>
      <tp>
        <v>185</v>
        <stp/>
        <stp>BID_SIZE</stp>
        <stp>.SPY151231C205</stp>
        <tr r="D564" s="1"/>
      </tp>
      <tp>
        <v>135</v>
        <stp/>
        <stp>BID_SIZE</stp>
        <stp>.SPY151231P206</stp>
        <tr r="O565" s="1"/>
      </tp>
      <tp>
        <v>2211</v>
        <stp/>
        <stp>BID_SIZE</stp>
        <stp>.SPY151231C206</stp>
        <tr r="D565" s="1"/>
      </tp>
      <tp>
        <v>136</v>
        <stp/>
        <stp>BID_SIZE</stp>
        <stp>.SPY151231P207</stp>
        <tr r="O566" s="1"/>
      </tp>
      <tp>
        <v>141</v>
        <stp/>
        <stp>BID_SIZE</stp>
        <stp>.SPY151231C207</stp>
        <tr r="D566" s="1"/>
      </tp>
      <tp>
        <v>261</v>
        <stp/>
        <stp>BID_SIZE</stp>
        <stp>.SPY151219P220</stp>
        <tr r="O537" s="1"/>
      </tp>
      <tp>
        <v>134</v>
        <stp/>
        <stp>BID_SIZE</stp>
        <stp>.SPY151231P208</stp>
        <tr r="O567" s="1"/>
      </tp>
      <tp>
        <v>168</v>
        <stp/>
        <stp>BID_SIZE</stp>
        <stp>.SPY151219C220</stp>
        <tr r="D537" s="1"/>
      </tp>
      <tp>
        <v>139</v>
        <stp/>
        <stp>BID_SIZE</stp>
        <stp>.SPY151231C208</stp>
        <tr r="D567" s="1"/>
      </tp>
      <tp>
        <v>155</v>
        <stp/>
        <stp>BID_SIZE</stp>
        <stp>.SPY151219P221</stp>
        <tr r="O538" s="1"/>
      </tp>
      <tp>
        <v>135</v>
        <stp/>
        <stp>BID_SIZE</stp>
        <stp>.SPY151231P209</stp>
        <tr r="O568" s="1"/>
      </tp>
      <tp>
        <v>135</v>
        <stp/>
        <stp>BID_SIZE</stp>
        <stp>.SPY151219C221</stp>
        <tr r="D538" s="1"/>
      </tp>
      <tp>
        <v>136</v>
        <stp/>
        <stp>BID_SIZE</stp>
        <stp>.SPY151231C209</stp>
        <tr r="D568" s="1"/>
      </tp>
      <tp>
        <v>152</v>
        <stp/>
        <stp>BID_SIZE</stp>
        <stp>.SPY151219P222</stp>
        <tr r="O539" s="1"/>
      </tp>
      <tp>
        <v>135</v>
        <stp/>
        <stp>BID_SIZE</stp>
        <stp>.SPY151219C222</stp>
        <tr r="D539" s="1"/>
      </tp>
      <tp>
        <v>154</v>
        <stp/>
        <stp>BID_SIZE</stp>
        <stp>.SPY151219P223</stp>
        <tr r="O540" s="1"/>
      </tp>
      <tp>
        <v>128</v>
        <stp/>
        <stp>BID_SIZE</stp>
        <stp>.SPY151219C223</stp>
        <tr r="D540" s="1"/>
      </tp>
      <tp>
        <v>151</v>
        <stp/>
        <stp>BID_SIZE</stp>
        <stp>.SPY151219P224</stp>
        <tr r="O541" s="1"/>
      </tp>
      <tp>
        <v>2994</v>
        <stp/>
        <stp>BID_SIZE</stp>
        <stp>.SPY151219C224</stp>
        <tr r="D541" s="1"/>
      </tp>
      <tp>
        <v>164</v>
        <stp/>
        <stp>BID_SIZE</stp>
        <stp>.SPY151219P225</stp>
        <tr r="O542" s="1"/>
      </tp>
      <tp>
        <v>2426</v>
        <stp/>
        <stp>BID_SIZE</stp>
        <stp>.SPY151219C225</stp>
        <tr r="D542" s="1"/>
      </tp>
      <tp t="s">
        <v>N/A</v>
        <stp/>
        <stp>BID_SIZE</stp>
        <stp>.SPY151219P226</stp>
        <tr r="O543" s="1"/>
      </tp>
      <tp t="s">
        <v>N/A</v>
        <stp/>
        <stp>BID_SIZE</stp>
        <stp>.SPY151219C226</stp>
        <tr r="D543" s="1"/>
      </tp>
      <tp t="s">
        <v>N/A</v>
        <stp/>
        <stp>BID_SIZE</stp>
        <stp>.SPY151219P227</stp>
        <tr r="O544" s="1"/>
      </tp>
      <tp t="s">
        <v>N/A</v>
        <stp/>
        <stp>BID_SIZE</stp>
        <stp>.SPY151219C227</stp>
        <tr r="D544" s="1"/>
      </tp>
      <tp t="s">
        <v>N/A</v>
        <stp/>
        <stp>ASK_SIZE</stp>
        <stp>.SPY160115P228</stp>
        <tr r="M629" s="1"/>
      </tp>
      <tp t="s">
        <v>N/A</v>
        <stp/>
        <stp>ASK_SIZE</stp>
        <stp>.SPY160115C228</stp>
        <tr r="B629" s="1"/>
      </tp>
      <tp t="s">
        <v>N/A</v>
        <stp/>
        <stp>ASK_SIZE</stp>
        <stp>.SPY160115P229</stp>
        <tr r="M630" s="1"/>
      </tp>
      <tp t="s">
        <v>N/A</v>
        <stp/>
        <stp>ASK_SIZE</stp>
        <stp>.SPY160115C229</stp>
        <tr r="B630" s="1"/>
      </tp>
      <tp>
        <v>256</v>
        <stp/>
        <stp>ASK_SIZE</stp>
        <stp>.SPY160115P220</stp>
        <tr r="M621" s="1"/>
      </tp>
      <tp>
        <v>2435</v>
        <stp/>
        <stp>ASK_SIZE</stp>
        <stp>.SPY160115C220</stp>
        <tr r="B621" s="1"/>
      </tp>
      <tp t="s">
        <v>N/A</v>
        <stp/>
        <stp>ASK_SIZE</stp>
        <stp>.SPY160115P221</stp>
        <tr r="M622" s="1"/>
      </tp>
      <tp t="s">
        <v>N/A</v>
        <stp/>
        <stp>ASK_SIZE</stp>
        <stp>.SPY160115C221</stp>
        <tr r="B622" s="1"/>
      </tp>
      <tp t="s">
        <v>N/A</v>
        <stp/>
        <stp>ASK_SIZE</stp>
        <stp>.SPY160115P222</stp>
        <tr r="M623" s="1"/>
      </tp>
      <tp t="s">
        <v>N/A</v>
        <stp/>
        <stp>ASK_SIZE</stp>
        <stp>.SPY160115C222</stp>
        <tr r="B623" s="1"/>
      </tp>
      <tp t="s">
        <v>N/A</v>
        <stp/>
        <stp>ASK_SIZE</stp>
        <stp>.SPY160115P223</stp>
        <tr r="M624" s="1"/>
      </tp>
      <tp t="s">
        <v>N/A</v>
        <stp/>
        <stp>ASK_SIZE</stp>
        <stp>.SPY160115C223</stp>
        <tr r="B624" s="1"/>
      </tp>
      <tp t="s">
        <v>N/A</v>
        <stp/>
        <stp>ASK_SIZE</stp>
        <stp>.SPY160115P224</stp>
        <tr r="M625" s="1"/>
      </tp>
      <tp t="s">
        <v>N/A</v>
        <stp/>
        <stp>ASK_SIZE</stp>
        <stp>.SPY160115C224</stp>
        <tr r="B625" s="1"/>
      </tp>
      <tp>
        <v>168</v>
        <stp/>
        <stp>ASK_SIZE</stp>
        <stp>.SPY160115P225</stp>
        <tr r="M626" s="1"/>
      </tp>
      <tp>
        <v>135</v>
        <stp/>
        <stp>ASK_SIZE</stp>
        <stp>.SPY160115C225</stp>
        <tr r="B626" s="1"/>
      </tp>
      <tp t="s">
        <v>N/A</v>
        <stp/>
        <stp>ASK_SIZE</stp>
        <stp>.SPY160115P226</stp>
        <tr r="M627" s="1"/>
      </tp>
      <tp t="s">
        <v>N/A</v>
        <stp/>
        <stp>ASK_SIZE</stp>
        <stp>.SPY160115C226</stp>
        <tr r="B627" s="1"/>
      </tp>
      <tp t="s">
        <v>N/A</v>
        <stp/>
        <stp>ASK_SIZE</stp>
        <stp>.SPY160115P227</stp>
        <tr r="M628" s="1"/>
      </tp>
      <tp t="s">
        <v>N/A</v>
        <stp/>
        <stp>ASK_SIZE</stp>
        <stp>.SPY160115C227</stp>
        <tr r="B628" s="1"/>
      </tp>
      <tp>
        <v>252</v>
        <stp/>
        <stp>ASK_SIZE</stp>
        <stp>.SPY160115P218</stp>
        <tr r="M619" s="1"/>
      </tp>
      <tp>
        <v>2842</v>
        <stp/>
        <stp>ASK_SIZE</stp>
        <stp>.SPY160115C218</stp>
        <tr r="B619" s="1"/>
      </tp>
      <tp t="s">
        <v>N/A</v>
        <stp/>
        <stp>ASK_SIZE</stp>
        <stp>.SPY160115P219</stp>
        <tr r="M620" s="1"/>
      </tp>
      <tp t="s">
        <v>N/A</v>
        <stp/>
        <stp>ASK_SIZE</stp>
        <stp>.SPY160115C219</stp>
        <tr r="B620" s="1"/>
      </tp>
      <tp>
        <v>174</v>
        <stp/>
        <stp>ASK_SIZE</stp>
        <stp>.SPY160115P210</stp>
        <tr r="M611" s="1"/>
      </tp>
      <tp>
        <v>148</v>
        <stp/>
        <stp>ASK_SIZE</stp>
        <stp>.SPY160115C210</stp>
        <tr r="B611" s="1"/>
      </tp>
      <tp>
        <v>1539</v>
        <stp/>
        <stp>ASK_SIZE</stp>
        <stp>.SPY160115P211</stp>
        <tr r="M612" s="1"/>
      </tp>
      <tp>
        <v>202</v>
        <stp/>
        <stp>ASK_SIZE</stp>
        <stp>.SPY160115C211</stp>
        <tr r="B612" s="1"/>
      </tp>
      <tp>
        <v>1426</v>
        <stp/>
        <stp>ASK_SIZE</stp>
        <stp>.SPY160115P212</stp>
        <tr r="M613" s="1"/>
      </tp>
      <tp>
        <v>260</v>
        <stp/>
        <stp>ASK_SIZE</stp>
        <stp>.SPY160115C212</stp>
        <tr r="B613" s="1"/>
      </tp>
      <tp>
        <v>1341</v>
        <stp/>
        <stp>ASK_SIZE</stp>
        <stp>.SPY160115P213</stp>
        <tr r="M614" s="1"/>
      </tp>
      <tp>
        <v>303</v>
        <stp/>
        <stp>ASK_SIZE</stp>
        <stp>.SPY160115C213</stp>
        <tr r="B614" s="1"/>
      </tp>
      <tp>
        <v>348</v>
        <stp/>
        <stp>ASK_SIZE</stp>
        <stp>.SPY160115P214</stp>
        <tr r="M615" s="1"/>
      </tp>
      <tp>
        <v>288</v>
        <stp/>
        <stp>ASK_SIZE</stp>
        <stp>.SPY160115C214</stp>
        <tr r="B615" s="1"/>
      </tp>
      <tp>
        <v>282</v>
        <stp/>
        <stp>ASK_SIZE</stp>
        <stp>.SPY160115P215</stp>
        <tr r="M616" s="1"/>
      </tp>
      <tp>
        <v>288</v>
        <stp/>
        <stp>ASK_SIZE</stp>
        <stp>.SPY160115C215</stp>
        <tr r="B616" s="1"/>
      </tp>
      <tp>
        <v>271</v>
        <stp/>
        <stp>ASK_SIZE</stp>
        <stp>.SPY160115P216</stp>
        <tr r="M617" s="1"/>
      </tp>
      <tp>
        <v>288</v>
        <stp/>
        <stp>ASK_SIZE</stp>
        <stp>.SPY160115C216</stp>
        <tr r="B617" s="1"/>
      </tp>
      <tp>
        <v>261</v>
        <stp/>
        <stp>ASK_SIZE</stp>
        <stp>.SPY160115P217</stp>
        <tr r="M618" s="1"/>
      </tp>
      <tp>
        <v>190</v>
        <stp/>
        <stp>ASK_SIZE</stp>
        <stp>.SPY160115C217</stp>
        <tr r="B618" s="1"/>
      </tp>
      <tp>
        <v>175</v>
        <stp/>
        <stp>ASK_SIZE</stp>
        <stp>.SPY160115P208</stp>
        <tr r="M609" s="1"/>
      </tp>
      <tp>
        <v>174</v>
        <stp/>
        <stp>ASK_SIZE</stp>
        <stp>.SPY160115C208</stp>
        <tr r="B609" s="1"/>
      </tp>
      <tp>
        <v>242</v>
        <stp/>
        <stp>ASK_SIZE</stp>
        <stp>.SPY160115P209</stp>
        <tr r="M610" s="1"/>
      </tp>
      <tp>
        <v>260</v>
        <stp/>
        <stp>ASK_SIZE</stp>
        <stp>.SPY160115C209</stp>
        <tr r="B610" s="1"/>
      </tp>
      <tp>
        <v>33</v>
        <stp/>
        <stp>ASK_SIZE</stp>
        <stp>.SPY160115P200</stp>
        <tr r="M601" s="1"/>
      </tp>
      <tp>
        <v>33</v>
        <stp/>
        <stp>ASK_SIZE</stp>
        <stp>.SPY160115C200</stp>
        <tr r="B601" s="1"/>
      </tp>
      <tp>
        <v>33</v>
        <stp/>
        <stp>ASK_SIZE</stp>
        <stp>.SPY160115P201</stp>
        <tr r="M602" s="1"/>
      </tp>
      <tp>
        <v>198</v>
        <stp/>
        <stp>ASK_SIZE</stp>
        <stp>.SPY160115C201</stp>
        <tr r="B602" s="1"/>
      </tp>
      <tp>
        <v>33</v>
        <stp/>
        <stp>ASK_SIZE</stp>
        <stp>.SPY160115P202</stp>
        <tr r="M603" s="1"/>
      </tp>
      <tp>
        <v>148</v>
        <stp/>
        <stp>ASK_SIZE</stp>
        <stp>.SPY160115C202</stp>
        <tr r="B603" s="1"/>
      </tp>
      <tp>
        <v>99</v>
        <stp/>
        <stp>ASK_SIZE</stp>
        <stp>.SPY160115P203</stp>
        <tr r="M604" s="1"/>
      </tp>
      <tp>
        <v>221</v>
        <stp/>
        <stp>ASK_SIZE</stp>
        <stp>.SPY160115C203</stp>
        <tr r="B604" s="1"/>
      </tp>
      <tp>
        <v>273</v>
        <stp/>
        <stp>ASK_SIZE</stp>
        <stp>.SPY160115P204</stp>
        <tr r="M605" s="1"/>
      </tp>
      <tp>
        <v>211</v>
        <stp/>
        <stp>ASK_SIZE</stp>
        <stp>.SPY160115C204</stp>
        <tr r="B605" s="1"/>
      </tp>
      <tp>
        <v>171</v>
        <stp/>
        <stp>ASK_SIZE</stp>
        <stp>.SPY160115P205</stp>
        <tr r="M606" s="1"/>
      </tp>
      <tp>
        <v>2809</v>
        <stp/>
        <stp>ASK_SIZE</stp>
        <stp>.SPY160115C205</stp>
        <tr r="B606" s="1"/>
      </tp>
      <tp>
        <v>182</v>
        <stp/>
        <stp>ASK_SIZE</stp>
        <stp>.SPY160115P206</stp>
        <tr r="M607" s="1"/>
      </tp>
      <tp>
        <v>161</v>
        <stp/>
        <stp>ASK_SIZE</stp>
        <stp>.SPY160115C206</stp>
        <tr r="B607" s="1"/>
      </tp>
      <tp>
        <v>171</v>
        <stp/>
        <stp>ASK_SIZE</stp>
        <stp>.SPY160115P207</stp>
        <tr r="M608" s="1"/>
      </tp>
      <tp>
        <v>161</v>
        <stp/>
        <stp>ASK_SIZE</stp>
        <stp>.SPY160115C207</stp>
        <tr r="B608" s="1"/>
      </tp>
      <tp>
        <v>33</v>
        <stp/>
        <stp>ASK_SIZE</stp>
        <stp>.SPY151231P199</stp>
        <tr r="M558" s="1"/>
      </tp>
      <tp>
        <v>65</v>
        <stp/>
        <stp>ASK_SIZE</stp>
        <stp>.SPY151231C199</stp>
        <tr r="B558" s="1"/>
      </tp>
      <tp>
        <v>33</v>
        <stp/>
        <stp>ASK_SIZE</stp>
        <stp>.SPY151231P198</stp>
        <tr r="M557" s="1"/>
      </tp>
      <tp>
        <v>218</v>
        <stp/>
        <stp>ASK_SIZE</stp>
        <stp>.SPY151231C198</stp>
        <tr r="B557" s="1"/>
      </tp>
      <tp>
        <v>120</v>
        <stp/>
        <stp>ASK_SIZE</stp>
        <stp>.SPY151231P197</stp>
        <tr r="M556" s="1"/>
      </tp>
      <tp>
        <v>215</v>
        <stp/>
        <stp>ASK_SIZE</stp>
        <stp>.SPY151231C197</stp>
        <tr r="B556" s="1"/>
      </tp>
      <tp>
        <v>78</v>
        <stp/>
        <stp>ASK_SIZE</stp>
        <stp>.SPY151231P196</stp>
        <tr r="M555" s="1"/>
      </tp>
      <tp>
        <v>148</v>
        <stp/>
        <stp>ASK_SIZE</stp>
        <stp>.SPY151231C196</stp>
        <tr r="B555" s="1"/>
      </tp>
      <tp>
        <v>51</v>
        <stp/>
        <stp>ASK_SIZE</stp>
        <stp>.SPY151231P195</stp>
        <tr r="M554" s="1"/>
      </tp>
      <tp>
        <v>177</v>
        <stp/>
        <stp>ASK_SIZE</stp>
        <stp>.SPY151231C195</stp>
        <tr r="B554" s="1"/>
      </tp>
      <tp>
        <v>171</v>
        <stp/>
        <stp>ASK_SIZE</stp>
        <stp>.SPY151231P194</stp>
        <tr r="M553" s="1"/>
      </tp>
      <tp>
        <v>238</v>
        <stp/>
        <stp>ASK_SIZE</stp>
        <stp>.SPY151231C194</stp>
        <tr r="B553" s="1"/>
      </tp>
      <tp>
        <v>177</v>
        <stp/>
        <stp>ASK_SIZE</stp>
        <stp>.SPY151231P193</stp>
        <tr r="M552" s="1"/>
      </tp>
      <tp>
        <v>150</v>
        <stp/>
        <stp>ASK_SIZE</stp>
        <stp>.SPY151231C193</stp>
        <tr r="B552" s="1"/>
      </tp>
      <tp>
        <v>185</v>
        <stp/>
        <stp>ASK_SIZE</stp>
        <stp>.SPY151231P192</stp>
        <tr r="M551" s="1"/>
      </tp>
      <tp>
        <v>350</v>
        <stp/>
        <stp>ASK_SIZE</stp>
        <stp>.SPY151231C192</stp>
        <tr r="B551" s="1"/>
      </tp>
      <tp>
        <v>168</v>
        <stp/>
        <stp>ASK_SIZE</stp>
        <stp>.SPY151231P191</stp>
        <tr r="M550" s="1"/>
      </tp>
      <tp>
        <v>253</v>
        <stp/>
        <stp>ASK_SIZE</stp>
        <stp>.SPY151231C191</stp>
        <tr r="B550" s="1"/>
      </tp>
      <tp>
        <v>170</v>
        <stp/>
        <stp>ASK_SIZE</stp>
        <stp>.SPY151231P190</stp>
        <tr r="M549" s="1"/>
      </tp>
      <tp>
        <v>252</v>
        <stp/>
        <stp>ASK_SIZE</stp>
        <stp>.SPY151231C190</stp>
        <tr r="B549" s="1"/>
      </tp>
      <tp>
        <v>168</v>
        <stp/>
        <stp>ASK_SIZE</stp>
        <stp>.SPY151219P197</stp>
        <tr r="M514" s="1"/>
      </tp>
      <tp>
        <v>217</v>
        <stp/>
        <stp>ASK_SIZE</stp>
        <stp>.SPY151219C197</stp>
        <tr r="B514" s="1"/>
      </tp>
      <tp>
        <v>33</v>
        <stp/>
        <stp>ASK_SIZE</stp>
        <stp>.SPY151219P196</stp>
        <tr r="M513" s="1"/>
      </tp>
      <tp>
        <v>238</v>
        <stp/>
        <stp>ASK_SIZE</stp>
        <stp>.SPY151219C196</stp>
        <tr r="B513" s="1"/>
      </tp>
      <tp>
        <v>33</v>
        <stp/>
        <stp>ASK_SIZE</stp>
        <stp>.SPY151219P195</stp>
        <tr r="M512" s="1"/>
      </tp>
      <tp>
        <v>237</v>
        <stp/>
        <stp>ASK_SIZE</stp>
        <stp>.SPY151219C195</stp>
        <tr r="B512" s="1"/>
      </tp>
      <tp>
        <v>99</v>
        <stp/>
        <stp>ASK_SIZE</stp>
        <stp>.SPY151219P194</stp>
        <tr r="M511" s="1"/>
      </tp>
      <tp>
        <v>149</v>
        <stp/>
        <stp>ASK_SIZE</stp>
        <stp>.SPY151219C194</stp>
        <tr r="B511" s="1"/>
      </tp>
      <tp>
        <v>99</v>
        <stp/>
        <stp>ASK_SIZE</stp>
        <stp>.SPY151219P193</stp>
        <tr r="M510" s="1"/>
      </tp>
      <tp>
        <v>122</v>
        <stp/>
        <stp>ASK_SIZE</stp>
        <stp>.SPY151219C193</stp>
        <tr r="B510" s="1"/>
      </tp>
      <tp>
        <v>38</v>
        <stp/>
        <stp>ASK_SIZE</stp>
        <stp>.SPY151219P192</stp>
        <tr r="M509" s="1"/>
      </tp>
      <tp>
        <v>173</v>
        <stp/>
        <stp>ASK_SIZE</stp>
        <stp>.SPY151219C192</stp>
        <tr r="B509" s="1"/>
      </tp>
      <tp>
        <v>42</v>
        <stp/>
        <stp>ASK_SIZE</stp>
        <stp>.SPY151219P191</stp>
        <tr r="M508" s="1"/>
      </tp>
      <tp>
        <v>276</v>
        <stp/>
        <stp>ASK_SIZE</stp>
        <stp>.SPY151219C191</stp>
        <tr r="B508" s="1"/>
      </tp>
      <tp>
        <v>51</v>
        <stp/>
        <stp>ASK_SIZE</stp>
        <stp>.SPY151219P190</stp>
        <tr r="M507" s="1"/>
      </tp>
      <tp>
        <v>299</v>
        <stp/>
        <stp>ASK_SIZE</stp>
        <stp>.SPY151219C190</stp>
        <tr r="B507" s="1"/>
      </tp>
      <tp>
        <v>33</v>
        <stp/>
        <stp>ASK_SIZE</stp>
        <stp>.SPY151219P199</stp>
        <tr r="M516" s="1"/>
      </tp>
      <tp>
        <v>149</v>
        <stp/>
        <stp>ASK_SIZE</stp>
        <stp>.SPY151219C199</stp>
        <tr r="B516" s="1"/>
      </tp>
      <tp>
        <v>168</v>
        <stp/>
        <stp>ASK_SIZE</stp>
        <stp>.SPY151219P198</stp>
        <tr r="M515" s="1"/>
      </tp>
      <tp>
        <v>226</v>
        <stp/>
        <stp>ASK_SIZE</stp>
        <stp>.SPY151219C198</stp>
        <tr r="B515" s="1"/>
      </tp>
      <tp>
        <v>2375</v>
        <stp/>
        <stp>BID_SIZE</stp>
        <stp>.SPY151219P198</stp>
        <tr r="O515" s="1"/>
      </tp>
      <tp>
        <v>429</v>
        <stp/>
        <stp>BID_SIZE</stp>
        <stp>.SPY151219C198</stp>
        <tr r="D515" s="1"/>
      </tp>
      <tp>
        <v>187</v>
        <stp/>
        <stp>BID_SIZE</stp>
        <stp>.SPY151219P199</stp>
        <tr r="O516" s="1"/>
      </tp>
      <tp>
        <v>149</v>
        <stp/>
        <stp>BID_SIZE</stp>
        <stp>.SPY151219C199</stp>
        <tr r="D516" s="1"/>
      </tp>
      <tp>
        <v>257</v>
        <stp/>
        <stp>BID_SIZE</stp>
        <stp>.SPY151219P190</stp>
        <tr r="O507" s="1"/>
      </tp>
      <tp>
        <v>313</v>
        <stp/>
        <stp>BID_SIZE</stp>
        <stp>.SPY151219C190</stp>
        <tr r="D507" s="1"/>
      </tp>
      <tp>
        <v>257</v>
        <stp/>
        <stp>BID_SIZE</stp>
        <stp>.SPY151219P191</stp>
        <tr r="O508" s="1"/>
      </tp>
      <tp>
        <v>370</v>
        <stp/>
        <stp>BID_SIZE</stp>
        <stp>.SPY151219C191</stp>
        <tr r="D508" s="1"/>
      </tp>
      <tp>
        <v>158</v>
        <stp/>
        <stp>BID_SIZE</stp>
        <stp>.SPY151219P192</stp>
        <tr r="O509" s="1"/>
      </tp>
      <tp>
        <v>371</v>
        <stp/>
        <stp>BID_SIZE</stp>
        <stp>.SPY151219C192</stp>
        <tr r="D509" s="1"/>
      </tp>
      <tp>
        <v>257</v>
        <stp/>
        <stp>BID_SIZE</stp>
        <stp>.SPY151219P193</stp>
        <tr r="O510" s="1"/>
      </tp>
      <tp>
        <v>252</v>
        <stp/>
        <stp>BID_SIZE</stp>
        <stp>.SPY151219C193</stp>
        <tr r="D510" s="1"/>
      </tp>
      <tp>
        <v>158</v>
        <stp/>
        <stp>BID_SIZE</stp>
        <stp>.SPY151219P194</stp>
        <tr r="O511" s="1"/>
      </tp>
      <tp>
        <v>282</v>
        <stp/>
        <stp>BID_SIZE</stp>
        <stp>.SPY151219C194</stp>
        <tr r="D511" s="1"/>
      </tp>
      <tp>
        <v>158</v>
        <stp/>
        <stp>BID_SIZE</stp>
        <stp>.SPY151219P195</stp>
        <tr r="O512" s="1"/>
      </tp>
      <tp>
        <v>432</v>
        <stp/>
        <stp>BID_SIZE</stp>
        <stp>.SPY151219C195</stp>
        <tr r="D512" s="1"/>
      </tp>
      <tp>
        <v>257</v>
        <stp/>
        <stp>BID_SIZE</stp>
        <stp>.SPY151219P196</stp>
        <tr r="O513" s="1"/>
      </tp>
      <tp>
        <v>295</v>
        <stp/>
        <stp>BID_SIZE</stp>
        <stp>.SPY151219C196</stp>
        <tr r="D513" s="1"/>
      </tp>
      <tp>
        <v>257</v>
        <stp/>
        <stp>BID_SIZE</stp>
        <stp>.SPY151219P197</stp>
        <tr r="O514" s="1"/>
      </tp>
      <tp>
        <v>295</v>
        <stp/>
        <stp>BID_SIZE</stp>
        <stp>.SPY151219C197</stp>
        <tr r="D514" s="1"/>
      </tp>
      <tp>
        <v>183</v>
        <stp/>
        <stp>BID_SIZE</stp>
        <stp>.SPY151231P190</stp>
        <tr r="O549" s="1"/>
      </tp>
      <tp>
        <v>299</v>
        <stp/>
        <stp>BID_SIZE</stp>
        <stp>.SPY151231C190</stp>
        <tr r="D549" s="1"/>
      </tp>
      <tp>
        <v>183</v>
        <stp/>
        <stp>BID_SIZE</stp>
        <stp>.SPY151231P191</stp>
        <tr r="O550" s="1"/>
      </tp>
      <tp>
        <v>313</v>
        <stp/>
        <stp>BID_SIZE</stp>
        <stp>.SPY151231C191</stp>
        <tr r="D550" s="1"/>
      </tp>
      <tp>
        <v>176</v>
        <stp/>
        <stp>BID_SIZE</stp>
        <stp>.SPY151231P192</stp>
        <tr r="O551" s="1"/>
      </tp>
      <tp>
        <v>299</v>
        <stp/>
        <stp>BID_SIZE</stp>
        <stp>.SPY151231C192</stp>
        <tr r="D551" s="1"/>
      </tp>
      <tp>
        <v>176</v>
        <stp/>
        <stp>BID_SIZE</stp>
        <stp>.SPY151231P193</stp>
        <tr r="O552" s="1"/>
      </tp>
      <tp>
        <v>283</v>
        <stp/>
        <stp>BID_SIZE</stp>
        <stp>.SPY151231C193</stp>
        <tr r="D552" s="1"/>
      </tp>
      <tp>
        <v>179</v>
        <stp/>
        <stp>BID_SIZE</stp>
        <stp>.SPY151231P194</stp>
        <tr r="O553" s="1"/>
      </tp>
      <tp>
        <v>274</v>
        <stp/>
        <stp>BID_SIZE</stp>
        <stp>.SPY151231C194</stp>
        <tr r="D553" s="1"/>
      </tp>
      <tp>
        <v>186</v>
        <stp/>
        <stp>BID_SIZE</stp>
        <stp>.SPY151231P195</stp>
        <tr r="O554" s="1"/>
      </tp>
      <tp>
        <v>281</v>
        <stp/>
        <stp>BID_SIZE</stp>
        <stp>.SPY151231C195</stp>
        <tr r="D554" s="1"/>
      </tp>
      <tp>
        <v>181</v>
        <stp/>
        <stp>BID_SIZE</stp>
        <stp>.SPY151231P196</stp>
        <tr r="O555" s="1"/>
      </tp>
      <tp>
        <v>277</v>
        <stp/>
        <stp>BID_SIZE</stp>
        <stp>.SPY151231C196</stp>
        <tr r="D555" s="1"/>
      </tp>
      <tp>
        <v>186</v>
        <stp/>
        <stp>BID_SIZE</stp>
        <stp>.SPY151231P197</stp>
        <tr r="O556" s="1"/>
      </tp>
      <tp>
        <v>267</v>
        <stp/>
        <stp>BID_SIZE</stp>
        <stp>.SPY151231C197</stp>
        <tr r="D556" s="1"/>
      </tp>
      <tp>
        <v>182</v>
        <stp/>
        <stp>BID_SIZE</stp>
        <stp>.SPY151231P198</stp>
        <tr r="O557" s="1"/>
      </tp>
      <tp>
        <v>236</v>
        <stp/>
        <stp>BID_SIZE</stp>
        <stp>.SPY151231C198</stp>
        <tr r="D557" s="1"/>
      </tp>
      <tp>
        <v>176</v>
        <stp/>
        <stp>BID_SIZE</stp>
        <stp>.SPY151231P199</stp>
        <tr r="O558" s="1"/>
      </tp>
      <tp>
        <v>173</v>
        <stp/>
        <stp>BID_SIZE</stp>
        <stp>.SPY151231C199</stp>
        <tr r="D558" s="1"/>
      </tp>
      <tp>
        <v>27</v>
        <stp/>
        <stp>BID_SIZE</stp>
        <stp>.SPY160115P217</stp>
        <tr r="O618" s="1"/>
      </tp>
      <tp>
        <v>180</v>
        <stp/>
        <stp>BID_SIZE</stp>
        <stp>.SPY160115C217</stp>
        <tr r="D618" s="1"/>
      </tp>
      <tp>
        <v>27</v>
        <stp/>
        <stp>BID_SIZE</stp>
        <stp>.SPY160115P216</stp>
        <tr r="O617" s="1"/>
      </tp>
      <tp>
        <v>184</v>
        <stp/>
        <stp>BID_SIZE</stp>
        <stp>.SPY160115C216</stp>
        <tr r="D617" s="1"/>
      </tp>
      <tp>
        <v>172</v>
        <stp/>
        <stp>BID_SIZE</stp>
        <stp>.SPY160115P215</stp>
        <tr r="O616" s="1"/>
      </tp>
      <tp>
        <v>99</v>
        <stp/>
        <stp>BID_SIZE</stp>
        <stp>.SPY160115C215</stp>
        <tr r="D616" s="1"/>
      </tp>
      <tp>
        <v>29</v>
        <stp/>
        <stp>BID_SIZE</stp>
        <stp>.SPY160115P214</stp>
        <tr r="O615" s="1"/>
      </tp>
      <tp>
        <v>195</v>
        <stp/>
        <stp>BID_SIZE</stp>
        <stp>.SPY160115C214</stp>
        <tr r="D615" s="1"/>
      </tp>
      <tp>
        <v>146</v>
        <stp/>
        <stp>BID_SIZE</stp>
        <stp>.SPY160115P213</stp>
        <tr r="O614" s="1"/>
      </tp>
      <tp>
        <v>301</v>
        <stp/>
        <stp>BID_SIZE</stp>
        <stp>.SPY160115C213</stp>
        <tr r="D614" s="1"/>
      </tp>
      <tp>
        <v>1399</v>
        <stp/>
        <stp>BID_SIZE</stp>
        <stp>.SPY160115P212</stp>
        <tr r="O613" s="1"/>
      </tp>
      <tp>
        <v>204</v>
        <stp/>
        <stp>BID_SIZE</stp>
        <stp>.SPY160115C212</stp>
        <tr r="D613" s="1"/>
      </tp>
      <tp>
        <v>313</v>
        <stp/>
        <stp>BID_SIZE</stp>
        <stp>.SPY160115P211</stp>
        <tr r="O612" s="1"/>
      </tp>
      <tp>
        <v>205</v>
        <stp/>
        <stp>BID_SIZE</stp>
        <stp>.SPY160115C211</stp>
        <tr r="D612" s="1"/>
      </tp>
      <tp>
        <v>244</v>
        <stp/>
        <stp>BID_SIZE</stp>
        <stp>.SPY160115P210</stp>
        <tr r="O611" s="1"/>
      </tp>
      <tp>
        <v>204</v>
        <stp/>
        <stp>BID_SIZE</stp>
        <stp>.SPY160115C210</stp>
        <tr r="D611" s="1"/>
      </tp>
      <tp t="s">
        <v>N/A</v>
        <stp/>
        <stp>BID_SIZE</stp>
        <stp>.SPY160115P219</stp>
        <tr r="O620" s="1"/>
      </tp>
      <tp t="s">
        <v>N/A</v>
        <stp/>
        <stp>BID_SIZE</stp>
        <stp>.SPY160115C219</stp>
        <tr r="D620" s="1"/>
      </tp>
      <tp>
        <v>347</v>
        <stp/>
        <stp>BID_SIZE</stp>
        <stp>.SPY160115P218</stp>
        <tr r="O619" s="1"/>
      </tp>
      <tp>
        <v>192</v>
        <stp/>
        <stp>BID_SIZE</stp>
        <stp>.SPY160115C218</stp>
        <tr r="D619" s="1"/>
      </tp>
      <tp>
        <v>223</v>
        <stp/>
        <stp>BID_SIZE</stp>
        <stp>.SPY160115P207</stp>
        <tr r="O608" s="1"/>
      </tp>
      <tp>
        <v>203</v>
        <stp/>
        <stp>BID_SIZE</stp>
        <stp>.SPY160115C207</stp>
        <tr r="D608" s="1"/>
      </tp>
      <tp>
        <v>230</v>
        <stp/>
        <stp>BID_SIZE</stp>
        <stp>.SPY160115P206</stp>
        <tr r="O607" s="1"/>
      </tp>
      <tp>
        <v>203</v>
        <stp/>
        <stp>BID_SIZE</stp>
        <stp>.SPY160115C206</stp>
        <tr r="D607" s="1"/>
      </tp>
      <tp>
        <v>206</v>
        <stp/>
        <stp>BID_SIZE</stp>
        <stp>.SPY160115P205</stp>
        <tr r="O606" s="1"/>
      </tp>
      <tp>
        <v>158</v>
        <stp/>
        <stp>BID_SIZE</stp>
        <stp>.SPY160115C205</stp>
        <tr r="D606" s="1"/>
      </tp>
      <tp>
        <v>217</v>
        <stp/>
        <stp>BID_SIZE</stp>
        <stp>.SPY160115P204</stp>
        <tr r="O605" s="1"/>
      </tp>
      <tp>
        <v>136</v>
        <stp/>
        <stp>BID_SIZE</stp>
        <stp>.SPY160115C204</stp>
        <tr r="D605" s="1"/>
      </tp>
      <tp>
        <v>298</v>
        <stp/>
        <stp>BID_SIZE</stp>
        <stp>.SPY160115P203</stp>
        <tr r="O604" s="1"/>
      </tp>
      <tp>
        <v>135</v>
        <stp/>
        <stp>BID_SIZE</stp>
        <stp>.SPY160115C203</stp>
        <tr r="D604" s="1"/>
      </tp>
      <tp>
        <v>285</v>
        <stp/>
        <stp>BID_SIZE</stp>
        <stp>.SPY160115P202</stp>
        <tr r="O603" s="1"/>
      </tp>
      <tp>
        <v>138</v>
        <stp/>
        <stp>BID_SIZE</stp>
        <stp>.SPY160115C202</stp>
        <tr r="D603" s="1"/>
      </tp>
      <tp>
        <v>285</v>
        <stp/>
        <stp>BID_SIZE</stp>
        <stp>.SPY160115P201</stp>
        <tr r="O602" s="1"/>
      </tp>
      <tp>
        <v>374</v>
        <stp/>
        <stp>BID_SIZE</stp>
        <stp>.SPY160115C201</stp>
        <tr r="D602" s="1"/>
      </tp>
      <tp>
        <v>186</v>
        <stp/>
        <stp>BID_SIZE</stp>
        <stp>.SPY160115P200</stp>
        <tr r="O601" s="1"/>
      </tp>
      <tp>
        <v>226</v>
        <stp/>
        <stp>BID_SIZE</stp>
        <stp>.SPY160115C200</stp>
        <tr r="D601" s="1"/>
      </tp>
      <tp>
        <v>206</v>
        <stp/>
        <stp>BID_SIZE</stp>
        <stp>.SPY160115P209</stp>
        <tr r="O610" s="1"/>
      </tp>
      <tp>
        <v>188</v>
        <stp/>
        <stp>BID_SIZE</stp>
        <stp>.SPY160115C209</stp>
        <tr r="D610" s="1"/>
      </tp>
      <tp>
        <v>219</v>
        <stp/>
        <stp>BID_SIZE</stp>
        <stp>.SPY160115P208</stp>
        <tr r="O609" s="1"/>
      </tp>
      <tp>
        <v>176</v>
        <stp/>
        <stp>BID_SIZE</stp>
        <stp>.SPY160115C208</stp>
        <tr r="D609" s="1"/>
      </tp>
      <tp t="s">
        <v>N/A</v>
        <stp/>
        <stp>BID_SIZE</stp>
        <stp>.SPY160115P227</stp>
        <tr r="O628" s="1"/>
      </tp>
      <tp t="s">
        <v>N/A</v>
        <stp/>
        <stp>BID_SIZE</stp>
        <stp>.SPY160115C227</stp>
        <tr r="D628" s="1"/>
      </tp>
      <tp t="s">
        <v>N/A</v>
        <stp/>
        <stp>BID_SIZE</stp>
        <stp>.SPY160115P226</stp>
        <tr r="O627" s="1"/>
      </tp>
      <tp t="s">
        <v>N/A</v>
        <stp/>
        <stp>BID_SIZE</stp>
        <stp>.SPY160115C226</stp>
        <tr r="D627" s="1"/>
      </tp>
      <tp>
        <v>148</v>
        <stp/>
        <stp>BID_SIZE</stp>
        <stp>.SPY160115P225</stp>
        <tr r="O626" s="1"/>
      </tp>
      <tp>
        <v>2183</v>
        <stp/>
        <stp>BID_SIZE</stp>
        <stp>.SPY160115C225</stp>
        <tr r="D626" s="1"/>
      </tp>
      <tp t="s">
        <v>N/A</v>
        <stp/>
        <stp>BID_SIZE</stp>
        <stp>.SPY160115P224</stp>
        <tr r="O625" s="1"/>
      </tp>
      <tp t="s">
        <v>N/A</v>
        <stp/>
        <stp>BID_SIZE</stp>
        <stp>.SPY160115C224</stp>
        <tr r="D625" s="1"/>
      </tp>
      <tp t="s">
        <v>N/A</v>
        <stp/>
        <stp>BID_SIZE</stp>
        <stp>.SPY160115P223</stp>
        <tr r="O624" s="1"/>
      </tp>
      <tp t="s">
        <v>N/A</v>
        <stp/>
        <stp>BID_SIZE</stp>
        <stp>.SPY160115C223</stp>
        <tr r="D624" s="1"/>
      </tp>
      <tp t="s">
        <v>N/A</v>
        <stp/>
        <stp>BID_SIZE</stp>
        <stp>.SPY160115P222</stp>
        <tr r="O623" s="1"/>
      </tp>
      <tp t="s">
        <v>N/A</v>
        <stp/>
        <stp>BID_SIZE</stp>
        <stp>.SPY160115C222</stp>
        <tr r="D623" s="1"/>
      </tp>
      <tp t="s">
        <v>N/A</v>
        <stp/>
        <stp>BID_SIZE</stp>
        <stp>.SPY160115P221</stp>
        <tr r="O622" s="1"/>
      </tp>
      <tp t="s">
        <v>N/A</v>
        <stp/>
        <stp>BID_SIZE</stp>
        <stp>.SPY160115C221</stp>
        <tr r="D622" s="1"/>
      </tp>
      <tp>
        <v>269</v>
        <stp/>
        <stp>BID_SIZE</stp>
        <stp>.SPY160115P220</stp>
        <tr r="O621" s="1"/>
      </tp>
      <tp>
        <v>143</v>
        <stp/>
        <stp>BID_SIZE</stp>
        <stp>.SPY160115C220</stp>
        <tr r="D621" s="1"/>
      </tp>
      <tp t="s">
        <v>N/A</v>
        <stp/>
        <stp>BID_SIZE</stp>
        <stp>.SPY160115P229</stp>
        <tr r="O630" s="1"/>
      </tp>
      <tp t="s">
        <v>N/A</v>
        <stp/>
        <stp>BID_SIZE</stp>
        <stp>.SPY160115C229</stp>
        <tr r="D630" s="1"/>
      </tp>
      <tp t="s">
        <v>N/A</v>
        <stp/>
        <stp>BID_SIZE</stp>
        <stp>.SPY160115P228</stp>
        <tr r="O629" s="1"/>
      </tp>
      <tp t="s">
        <v>N/A</v>
        <stp/>
        <stp>BID_SIZE</stp>
        <stp>.SPY160115C228</stp>
        <tr r="D629" s="1"/>
      </tp>
      <tp>
        <v>195</v>
        <stp/>
        <stp>ASK_SIZE</stp>
        <stp>.SPY151231P219</stp>
        <tr r="M578" s="1"/>
      </tp>
      <tp>
        <v>136</v>
        <stp/>
        <stp>ASK_SIZE</stp>
        <stp>.SPY151231C219</stp>
        <tr r="B578" s="1"/>
      </tp>
      <tp>
        <v>215</v>
        <stp/>
        <stp>ASK_SIZE</stp>
        <stp>.SPY151231P218</stp>
        <tr r="M577" s="1"/>
      </tp>
      <tp>
        <v>135</v>
        <stp/>
        <stp>ASK_SIZE</stp>
        <stp>.SPY151231C218</stp>
        <tr r="B577" s="1"/>
      </tp>
      <tp>
        <v>211</v>
        <stp/>
        <stp>ASK_SIZE</stp>
        <stp>.SPY151231P217</stp>
        <tr r="M576" s="1"/>
      </tp>
      <tp>
        <v>2352</v>
        <stp/>
        <stp>ASK_SIZE</stp>
        <stp>.SPY151231C217</stp>
        <tr r="B576" s="1"/>
      </tp>
      <tp>
        <v>210</v>
        <stp/>
        <stp>ASK_SIZE</stp>
        <stp>.SPY151231P216</stp>
        <tr r="M575" s="1"/>
      </tp>
      <tp>
        <v>137</v>
        <stp/>
        <stp>ASK_SIZE</stp>
        <stp>.SPY151231C216</stp>
        <tr r="B575" s="1"/>
      </tp>
      <tp>
        <v>228</v>
        <stp/>
        <stp>ASK_SIZE</stp>
        <stp>.SPY151231P215</stp>
        <tr r="M574" s="1"/>
      </tp>
      <tp>
        <v>109</v>
        <stp/>
        <stp>ASK_SIZE</stp>
        <stp>.SPY151231C215</stp>
        <tr r="B574" s="1"/>
      </tp>
      <tp>
        <v>210</v>
        <stp/>
        <stp>ASK_SIZE</stp>
        <stp>.SPY151231P214</stp>
        <tr r="M573" s="1"/>
      </tp>
      <tp>
        <v>137</v>
        <stp/>
        <stp>ASK_SIZE</stp>
        <stp>.SPY151231C214</stp>
        <tr r="B573" s="1"/>
      </tp>
      <tp>
        <v>246</v>
        <stp/>
        <stp>ASK_SIZE</stp>
        <stp>.SPY151231P213</stp>
        <tr r="M572" s="1"/>
      </tp>
      <tp>
        <v>135</v>
        <stp/>
        <stp>ASK_SIZE</stp>
        <stp>.SPY151231C213</stp>
        <tr r="B572" s="1"/>
      </tp>
      <tp>
        <v>241</v>
        <stp/>
        <stp>ASK_SIZE</stp>
        <stp>.SPY151231P212</stp>
        <tr r="M571" s="1"/>
      </tp>
      <tp>
        <v>179</v>
        <stp/>
        <stp>ASK_SIZE</stp>
        <stp>.SPY151231C212</stp>
        <tr r="B571" s="1"/>
      </tp>
      <tp>
        <v>251</v>
        <stp/>
        <stp>ASK_SIZE</stp>
        <stp>.SPY151231P211</stp>
        <tr r="M570" s="1"/>
      </tp>
      <tp>
        <v>135</v>
        <stp/>
        <stp>ASK_SIZE</stp>
        <stp>.SPY151231C211</stp>
        <tr r="B570" s="1"/>
      </tp>
      <tp>
        <v>154</v>
        <stp/>
        <stp>ASK_SIZE</stp>
        <stp>.SPY151231P210</stp>
        <tr r="M569" s="1"/>
      </tp>
      <tp>
        <v>175</v>
        <stp/>
        <stp>ASK_SIZE</stp>
        <stp>.SPY151231C210</stp>
        <tr r="B569" s="1"/>
      </tp>
      <tp t="s">
        <v>N/A</v>
        <stp/>
        <stp>ASK_SIZE</stp>
        <stp>.SPY151219P227</stp>
        <tr r="M544" s="1"/>
      </tp>
      <tp t="s">
        <v>N/A</v>
        <stp/>
        <stp>ASK_SIZE</stp>
        <stp>.SPY151219C227</stp>
        <tr r="B544" s="1"/>
      </tp>
      <tp t="s">
        <v>N/A</v>
        <stp/>
        <stp>ASK_SIZE</stp>
        <stp>.SPY151219P226</stp>
        <tr r="M543" s="1"/>
      </tp>
      <tp t="s">
        <v>N/A</v>
        <stp/>
        <stp>ASK_SIZE</stp>
        <stp>.SPY151219C226</stp>
        <tr r="B543" s="1"/>
      </tp>
      <tp>
        <v>165</v>
        <stp/>
        <stp>ASK_SIZE</stp>
        <stp>.SPY151219P225</stp>
        <tr r="M542" s="1"/>
      </tp>
      <tp>
        <v>187</v>
        <stp/>
        <stp>ASK_SIZE</stp>
        <stp>.SPY151219C225</stp>
        <tr r="B542" s="1"/>
      </tp>
      <tp>
        <v>184</v>
        <stp/>
        <stp>ASK_SIZE</stp>
        <stp>.SPY151219P224</stp>
        <tr r="M541" s="1"/>
      </tp>
      <tp>
        <v>136</v>
        <stp/>
        <stp>ASK_SIZE</stp>
        <stp>.SPY151219C224</stp>
        <tr r="B541" s="1"/>
      </tp>
      <tp>
        <v>172</v>
        <stp/>
        <stp>ASK_SIZE</stp>
        <stp>.SPY151219P223</stp>
        <tr r="M540" s="1"/>
      </tp>
      <tp>
        <v>136</v>
        <stp/>
        <stp>ASK_SIZE</stp>
        <stp>.SPY151219C223</stp>
        <tr r="B540" s="1"/>
      </tp>
      <tp>
        <v>186</v>
        <stp/>
        <stp>ASK_SIZE</stp>
        <stp>.SPY151219P222</stp>
        <tr r="M539" s="1"/>
      </tp>
      <tp>
        <v>159</v>
        <stp/>
        <stp>ASK_SIZE</stp>
        <stp>.SPY151219C222</stp>
        <tr r="B539" s="1"/>
      </tp>
      <tp>
        <v>177</v>
        <stp/>
        <stp>ASK_SIZE</stp>
        <stp>.SPY151219P221</stp>
        <tr r="M538" s="1"/>
      </tp>
      <tp>
        <v>134</v>
        <stp/>
        <stp>ASK_SIZE</stp>
        <stp>.SPY151231P209</stp>
        <tr r="M568" s="1"/>
      </tp>
      <tp>
        <v>180</v>
        <stp/>
        <stp>ASK_SIZE</stp>
        <stp>.SPY151219C221</stp>
        <tr r="B538" s="1"/>
      </tp>
      <tp>
        <v>135</v>
        <stp/>
        <stp>ASK_SIZE</stp>
        <stp>.SPY151231C209</stp>
        <tr r="B568" s="1"/>
      </tp>
      <tp>
        <v>240</v>
        <stp/>
        <stp>ASK_SIZE</stp>
        <stp>.SPY151219P220</stp>
        <tr r="M537" s="1"/>
      </tp>
      <tp>
        <v>159</v>
        <stp/>
        <stp>ASK_SIZE</stp>
        <stp>.SPY151231P208</stp>
        <tr r="M567" s="1"/>
      </tp>
      <tp>
        <v>131</v>
        <stp/>
        <stp>ASK_SIZE</stp>
        <stp>.SPY151219C220</stp>
        <tr r="B537" s="1"/>
      </tp>
      <tp>
        <v>135</v>
        <stp/>
        <stp>ASK_SIZE</stp>
        <stp>.SPY151231C208</stp>
        <tr r="B567" s="1"/>
      </tp>
      <tp>
        <v>159</v>
        <stp/>
        <stp>ASK_SIZE</stp>
        <stp>.SPY151231P207</stp>
        <tr r="M566" s="1"/>
      </tp>
      <tp>
        <v>134</v>
        <stp/>
        <stp>ASK_SIZE</stp>
        <stp>.SPY151231C207</stp>
        <tr r="B566" s="1"/>
      </tp>
      <tp>
        <v>171</v>
        <stp/>
        <stp>ASK_SIZE</stp>
        <stp>.SPY151231P206</stp>
        <tr r="M565" s="1"/>
      </tp>
      <tp>
        <v>134</v>
        <stp/>
        <stp>ASK_SIZE</stp>
        <stp>.SPY151231C206</stp>
        <tr r="B565" s="1"/>
      </tp>
      <tp>
        <v>186</v>
        <stp/>
        <stp>ASK_SIZE</stp>
        <stp>.SPY151231P205</stp>
        <tr r="M564" s="1"/>
      </tp>
      <tp>
        <v>175</v>
        <stp/>
        <stp>ASK_SIZE</stp>
        <stp>.SPY151231C205</stp>
        <tr r="B564" s="1"/>
      </tp>
      <tp>
        <v>118</v>
        <stp/>
        <stp>ASK_SIZE</stp>
        <stp>.SPY151231P204</stp>
        <tr r="M563" s="1"/>
      </tp>
      <tp>
        <v>168</v>
        <stp/>
        <stp>ASK_SIZE</stp>
        <stp>.SPY151231C204</stp>
        <tr r="B563" s="1"/>
      </tp>
      <tp>
        <v>136</v>
        <stp/>
        <stp>ASK_SIZE</stp>
        <stp>.SPY151231P203</stp>
        <tr r="M562" s="1"/>
      </tp>
      <tp>
        <v>157</v>
        <stp/>
        <stp>ASK_SIZE</stp>
        <stp>.SPY151231C203</stp>
        <tr r="B562" s="1"/>
      </tp>
      <tp>
        <v>123</v>
        <stp/>
        <stp>ASK_SIZE</stp>
        <stp>.SPY151231P202</stp>
        <tr r="M561" s="1"/>
      </tp>
      <tp>
        <v>147</v>
        <stp/>
        <stp>ASK_SIZE</stp>
        <stp>.SPY151231C202</stp>
        <tr r="B561" s="1"/>
      </tp>
      <tp t="s">
        <v>N/A</v>
        <stp/>
        <stp>ASK_SIZE</stp>
        <stp>.SPY151219P229</stp>
        <tr r="M546" s="1"/>
      </tp>
      <tp>
        <v>165</v>
        <stp/>
        <stp>ASK_SIZE</stp>
        <stp>.SPY151231P201</stp>
        <tr r="M560" s="1"/>
      </tp>
      <tp t="s">
        <v>N/A</v>
        <stp/>
        <stp>ASK_SIZE</stp>
        <stp>.SPY151219C229</stp>
        <tr r="B546" s="1"/>
      </tp>
      <tp>
        <v>158</v>
        <stp/>
        <stp>ASK_SIZE</stp>
        <stp>.SPY151231C201</stp>
        <tr r="B560" s="1"/>
      </tp>
      <tp t="s">
        <v>N/A</v>
        <stp/>
        <stp>ASK_SIZE</stp>
        <stp>.SPY151219P228</stp>
        <tr r="M545" s="1"/>
      </tp>
      <tp>
        <v>73</v>
        <stp/>
        <stp>ASK_SIZE</stp>
        <stp>.SPY151231P200</stp>
        <tr r="M559" s="1"/>
      </tp>
      <tp t="s">
        <v>N/A</v>
        <stp/>
        <stp>ASK_SIZE</stp>
        <stp>.SPY151219C228</stp>
        <tr r="B545" s="1"/>
      </tp>
      <tp>
        <v>148</v>
        <stp/>
        <stp>ASK_SIZE</stp>
        <stp>.SPY151231C200</stp>
        <tr r="B559" s="1"/>
      </tp>
      <tp>
        <v>196</v>
        <stp/>
        <stp>ASK_SIZE</stp>
        <stp>.SPY151219P217</stp>
        <tr r="M534" s="1"/>
      </tp>
      <tp>
        <v>137</v>
        <stp/>
        <stp>ASK_SIZE</stp>
        <stp>.SPY151219C217</stp>
        <tr r="B534" s="1"/>
      </tp>
      <tp>
        <v>256</v>
        <stp/>
        <stp>ASK_SIZE</stp>
        <stp>.SPY151219P216</stp>
        <tr r="M533" s="1"/>
      </tp>
      <tp>
        <v>137</v>
        <stp/>
        <stp>ASK_SIZE</stp>
        <stp>.SPY151219C216</stp>
        <tr r="B533" s="1"/>
      </tp>
      <tp>
        <v>271</v>
        <stp/>
        <stp>ASK_SIZE</stp>
        <stp>.SPY151219P215</stp>
        <tr r="M532" s="1"/>
      </tp>
      <tp>
        <v>100</v>
        <stp/>
        <stp>ASK_SIZE</stp>
        <stp>.SPY151219C215</stp>
        <tr r="B532" s="1"/>
      </tp>
      <tp>
        <v>215</v>
        <stp/>
        <stp>ASK_SIZE</stp>
        <stp>.SPY151219P214</stp>
        <tr r="M531" s="1"/>
      </tp>
      <tp>
        <v>137</v>
        <stp/>
        <stp>ASK_SIZE</stp>
        <stp>.SPY151219C214</stp>
        <tr r="B531" s="1"/>
      </tp>
      <tp>
        <v>259</v>
        <stp/>
        <stp>ASK_SIZE</stp>
        <stp>.SPY151219P213</stp>
        <tr r="M530" s="1"/>
      </tp>
      <tp>
        <v>137</v>
        <stp/>
        <stp>ASK_SIZE</stp>
        <stp>.SPY151219C213</stp>
        <tr r="B530" s="1"/>
      </tp>
      <tp>
        <v>232</v>
        <stp/>
        <stp>ASK_SIZE</stp>
        <stp>.SPY151219P212</stp>
        <tr r="M529" s="1"/>
      </tp>
      <tp>
        <v>137</v>
        <stp/>
        <stp>ASK_SIZE</stp>
        <stp>.SPY151219C212</stp>
        <tr r="B529" s="1"/>
      </tp>
      <tp>
        <v>245</v>
        <stp/>
        <stp>ASK_SIZE</stp>
        <stp>.SPY151219P211</stp>
        <tr r="M528" s="1"/>
      </tp>
      <tp>
        <v>137</v>
        <stp/>
        <stp>ASK_SIZE</stp>
        <stp>.SPY151219C211</stp>
        <tr r="B528" s="1"/>
      </tp>
      <tp>
        <v>179</v>
        <stp/>
        <stp>ASK_SIZE</stp>
        <stp>.SPY151219P210</stp>
        <tr r="M527" s="1"/>
      </tp>
      <tp>
        <v>100</v>
        <stp/>
        <stp>ASK_SIZE</stp>
        <stp>.SPY151219C210</stp>
        <tr r="B527" s="1"/>
      </tp>
      <tp>
        <v>238</v>
        <stp/>
        <stp>ASK_SIZE</stp>
        <stp>.SPY151219P219</stp>
        <tr r="M536" s="1"/>
      </tp>
      <tp>
        <v>126</v>
        <stp/>
        <stp>ASK_SIZE</stp>
        <stp>.SPY151219C219</stp>
        <tr r="B536" s="1"/>
      </tp>
      <tp>
        <v>215</v>
        <stp/>
        <stp>ASK_SIZE</stp>
        <stp>.SPY151219P218</stp>
        <tr r="M535" s="1"/>
      </tp>
      <tp>
        <v>137</v>
        <stp/>
        <stp>ASK_SIZE</stp>
        <stp>.SPY151219C218</stp>
        <tr r="B535" s="1"/>
      </tp>
      <tp>
        <v>136</v>
        <stp/>
        <stp>ASK_SIZE</stp>
        <stp>.SPY151219P207</stp>
        <tr r="M524" s="1"/>
      </tp>
      <tp>
        <v>135</v>
        <stp/>
        <stp>ASK_SIZE</stp>
        <stp>.SPY151219C207</stp>
        <tr r="B524" s="1"/>
      </tp>
      <tp>
        <v>138</v>
        <stp/>
        <stp>ASK_SIZE</stp>
        <stp>.SPY151219P206</stp>
        <tr r="M523" s="1"/>
      </tp>
      <tp>
        <v>136</v>
        <stp/>
        <stp>ASK_SIZE</stp>
        <stp>.SPY151219C206</stp>
        <tr r="B523" s="1"/>
      </tp>
      <tp>
        <v>173</v>
        <stp/>
        <stp>ASK_SIZE</stp>
        <stp>.SPY151219P205</stp>
        <tr r="M522" s="1"/>
      </tp>
      <tp>
        <v>122</v>
        <stp/>
        <stp>ASK_SIZE</stp>
        <stp>.SPY151219C205</stp>
        <tr r="B522" s="1"/>
      </tp>
      <tp>
        <v>154</v>
        <stp/>
        <stp>ASK_SIZE</stp>
        <stp>.SPY151219P204</stp>
        <tr r="M521" s="1"/>
      </tp>
      <tp>
        <v>188</v>
        <stp/>
        <stp>ASK_SIZE</stp>
        <stp>.SPY151219C204</stp>
        <tr r="B521" s="1"/>
      </tp>
      <tp>
        <v>142</v>
        <stp/>
        <stp>ASK_SIZE</stp>
        <stp>.SPY151219P203</stp>
        <tr r="M520" s="1"/>
      </tp>
      <tp>
        <v>188</v>
        <stp/>
        <stp>ASK_SIZE</stp>
        <stp>.SPY151219C203</stp>
        <tr r="B520" s="1"/>
      </tp>
      <tp>
        <v>127</v>
        <stp/>
        <stp>ASK_SIZE</stp>
        <stp>.SPY151219P202</stp>
        <tr r="M519" s="1"/>
      </tp>
      <tp>
        <v>169</v>
        <stp/>
        <stp>ASK_SIZE</stp>
        <stp>.SPY151219C202</stp>
        <tr r="B519" s="1"/>
      </tp>
      <tp>
        <v>144</v>
        <stp/>
        <stp>ASK_SIZE</stp>
        <stp>.SPY151219P201</stp>
        <tr r="M518" s="1"/>
      </tp>
      <tp t="s">
        <v>N/A</v>
        <stp/>
        <stp>ASK_SIZE</stp>
        <stp>.SPY151231P229</stp>
        <tr r="M588" s="1"/>
      </tp>
      <tp>
        <v>169</v>
        <stp/>
        <stp>ASK_SIZE</stp>
        <stp>.SPY151219C201</stp>
        <tr r="B518" s="1"/>
      </tp>
      <tp t="s">
        <v>N/A</v>
        <stp/>
        <stp>ASK_SIZE</stp>
        <stp>.SPY151231C229</stp>
        <tr r="B588" s="1"/>
      </tp>
      <tp>
        <v>74</v>
        <stp/>
        <stp>ASK_SIZE</stp>
        <stp>.SPY151219P200</stp>
        <tr r="M517" s="1"/>
      </tp>
      <tp t="s">
        <v>N/A</v>
        <stp/>
        <stp>ASK_SIZE</stp>
        <stp>.SPY151231P228</stp>
        <tr r="M587" s="1"/>
      </tp>
      <tp>
        <v>149</v>
        <stp/>
        <stp>ASK_SIZE</stp>
        <stp>.SPY151219C200</stp>
        <tr r="B517" s="1"/>
      </tp>
      <tp t="s">
        <v>N/A</v>
        <stp/>
        <stp>ASK_SIZE</stp>
        <stp>.SPY151231C228</stp>
        <tr r="B587" s="1"/>
      </tp>
      <tp t="s">
        <v>N/A</v>
        <stp/>
        <stp>ASK_SIZE</stp>
        <stp>.SPY151231P227</stp>
        <tr r="M586" s="1"/>
      </tp>
      <tp t="s">
        <v>N/A</v>
        <stp/>
        <stp>ASK_SIZE</stp>
        <stp>.SPY151231C227</stp>
        <tr r="B586" s="1"/>
      </tp>
      <tp t="s">
        <v>N/A</v>
        <stp/>
        <stp>ASK_SIZE</stp>
        <stp>.SPY151231P226</stp>
        <tr r="M585" s="1"/>
      </tp>
      <tp t="s">
        <v>N/A</v>
        <stp/>
        <stp>ASK_SIZE</stp>
        <stp>.SPY151231C226</stp>
        <tr r="B585" s="1"/>
      </tp>
      <tp>
        <v>202</v>
        <stp/>
        <stp>ASK_SIZE</stp>
        <stp>.SPY151231P225</stp>
        <tr r="M584" s="1"/>
      </tp>
      <tp>
        <v>142</v>
        <stp/>
        <stp>ASK_SIZE</stp>
        <stp>.SPY151231C225</stp>
        <tr r="B584" s="1"/>
      </tp>
      <tp>
        <v>180</v>
        <stp/>
        <stp>ASK_SIZE</stp>
        <stp>.SPY151231P224</stp>
        <tr r="M583" s="1"/>
      </tp>
      <tp>
        <v>154</v>
        <stp/>
        <stp>ASK_SIZE</stp>
        <stp>.SPY151231C224</stp>
        <tr r="B583" s="1"/>
      </tp>
      <tp>
        <v>166</v>
        <stp/>
        <stp>ASK_SIZE</stp>
        <stp>.SPY151231P223</stp>
        <tr r="M582" s="1"/>
      </tp>
      <tp>
        <v>2368</v>
        <stp/>
        <stp>ASK_SIZE</stp>
        <stp>.SPY151231C223</stp>
        <tr r="B582" s="1"/>
      </tp>
      <tp>
        <v>169</v>
        <stp/>
        <stp>ASK_SIZE</stp>
        <stp>.SPY151231P222</stp>
        <tr r="M581" s="1"/>
      </tp>
      <tp>
        <v>2359</v>
        <stp/>
        <stp>ASK_SIZE</stp>
        <stp>.SPY151231C222</stp>
        <tr r="B581" s="1"/>
      </tp>
      <tp>
        <v>99</v>
        <stp/>
        <stp>ASK_SIZE</stp>
        <stp>.SPY151219P209</stp>
        <tr r="M526" s="1"/>
      </tp>
      <tp>
        <v>173</v>
        <stp/>
        <stp>ASK_SIZE</stp>
        <stp>.SPY151231P221</stp>
        <tr r="M580" s="1"/>
      </tp>
      <tp>
        <v>2580</v>
        <stp/>
        <stp>ASK_SIZE</stp>
        <stp>.SPY151219C209</stp>
        <tr r="B526" s="1"/>
      </tp>
      <tp>
        <v>2354</v>
        <stp/>
        <stp>ASK_SIZE</stp>
        <stp>.SPY151231C221</stp>
        <tr r="B580" s="1"/>
      </tp>
      <tp>
        <v>137</v>
        <stp/>
        <stp>ASK_SIZE</stp>
        <stp>.SPY151219P208</stp>
        <tr r="M525" s="1"/>
      </tp>
      <tp>
        <v>243</v>
        <stp/>
        <stp>ASK_SIZE</stp>
        <stp>.SPY151231P220</stp>
        <tr r="M579" s="1"/>
      </tp>
      <tp>
        <v>2515</v>
        <stp/>
        <stp>ASK_SIZE</stp>
        <stp>.SPY151219C208</stp>
        <tr r="B525" s="1"/>
      </tp>
      <tp>
        <v>174</v>
        <stp/>
        <stp>ASK_SIZE</stp>
        <stp>.SPY151231C220</stp>
        <tr r="B579" s="1"/>
      </tp>
      <tp>
        <v>52</v>
        <stp/>
        <stp>ASK_SIZE</stp>
        <stp>.SPY160115P198</stp>
        <tr r="M599" s="1"/>
      </tp>
      <tp>
        <v>95</v>
        <stp/>
        <stp>ASK_SIZE</stp>
        <stp>.SPY160115C198</stp>
        <tr r="B599" s="1"/>
      </tp>
      <tp>
        <v>33</v>
        <stp/>
        <stp>ASK_SIZE</stp>
        <stp>.SPY160115P199</stp>
        <tr r="M600" s="1"/>
      </tp>
      <tp>
        <v>115</v>
        <stp/>
        <stp>ASK_SIZE</stp>
        <stp>.SPY160115C199</stp>
        <tr r="B600" s="1"/>
      </tp>
      <tp>
        <v>191</v>
        <stp/>
        <stp>ASK_SIZE</stp>
        <stp>.SPY160115P190</stp>
        <tr r="M591" s="1"/>
      </tp>
      <tp>
        <v>122</v>
        <stp/>
        <stp>ASK_SIZE</stp>
        <stp>.SPY160115C190</stp>
        <tr r="B591" s="1"/>
      </tp>
      <tp t="s">
        <v>N/A</v>
        <stp/>
        <stp>ASK_SIZE</stp>
        <stp>.SPY160115P191</stp>
        <tr r="M592" s="1"/>
      </tp>
      <tp t="s">
        <v>N/A</v>
        <stp/>
        <stp>ASK_SIZE</stp>
        <stp>.SPY160115C191</stp>
        <tr r="B592" s="1"/>
      </tp>
      <tp t="s">
        <v>N/A</v>
        <stp/>
        <stp>ASK_SIZE</stp>
        <stp>.SPY160115P192</stp>
        <tr r="M593" s="1"/>
      </tp>
      <tp t="s">
        <v>N/A</v>
        <stp/>
        <stp>ASK_SIZE</stp>
        <stp>.SPY160115C192</stp>
        <tr r="B593" s="1"/>
      </tp>
      <tp t="s">
        <v>N/A</v>
        <stp/>
        <stp>ASK_SIZE</stp>
        <stp>.SPY160115P193</stp>
        <tr r="M594" s="1"/>
      </tp>
      <tp t="s">
        <v>N/A</v>
        <stp/>
        <stp>ASK_SIZE</stp>
        <stp>.SPY160115C193</stp>
        <tr r="B594" s="1"/>
      </tp>
      <tp t="s">
        <v>N/A</v>
        <stp/>
        <stp>ASK_SIZE</stp>
        <stp>.SPY160115P194</stp>
        <tr r="M595" s="1"/>
      </tp>
      <tp t="s">
        <v>N/A</v>
        <stp/>
        <stp>ASK_SIZE</stp>
        <stp>.SPY160115C194</stp>
        <tr r="B595" s="1"/>
      </tp>
      <tp>
        <v>163</v>
        <stp/>
        <stp>ASK_SIZE</stp>
        <stp>.SPY160115P195</stp>
        <tr r="M596" s="1"/>
      </tp>
      <tp>
        <v>153</v>
        <stp/>
        <stp>ASK_SIZE</stp>
        <stp>.SPY160115C195</stp>
        <tr r="B596" s="1"/>
      </tp>
      <tp t="s">
        <v>N/A</v>
        <stp/>
        <stp>ASK_SIZE</stp>
        <stp>.SPY160115P196</stp>
        <tr r="M597" s="1"/>
      </tp>
      <tp t="s">
        <v>N/A</v>
        <stp/>
        <stp>ASK_SIZE</stp>
        <stp>.SPY160115C196</stp>
        <tr r="B597" s="1"/>
      </tp>
      <tp t="s">
        <v>N/A</v>
        <stp/>
        <stp>ASK_SIZE</stp>
        <stp>.SPY160115P197</stp>
        <tr r="M598" s="1"/>
      </tp>
      <tp t="s">
        <v>N/A</v>
        <stp/>
        <stp>ASK_SIZE</stp>
        <stp>.SPY160115C197</stp>
        <tr r="B598" s="1"/>
      </tp>
      <tp>
        <v>2963</v>
        <stp/>
        <stp>OPEN_INT</stp>
        <stp>.SPY160115P202</stp>
        <tr r="Q603" s="1"/>
      </tp>
      <tp>
        <v>346</v>
        <stp/>
        <stp>OPEN_INT</stp>
        <stp>.SPY160115C202</stp>
        <tr r="F603" s="1"/>
      </tp>
      <tp>
        <v>1737</v>
        <stp/>
        <stp>OPEN_INT</stp>
        <stp>.SPY160115P203</stp>
        <tr r="Q604" s="1"/>
      </tp>
      <tp>
        <v>229</v>
        <stp/>
        <stp>OPEN_INT</stp>
        <stp>.SPY160115C203</stp>
        <tr r="F604" s="1"/>
      </tp>
      <tp>
        <v>23650</v>
        <stp/>
        <stp>OPEN_INT</stp>
        <stp>.SPY160115P200</stp>
        <tr r="Q601" s="1"/>
      </tp>
      <tp>
        <v>23010</v>
        <stp/>
        <stp>OPEN_INT</stp>
        <stp>.SPY160115C200</stp>
        <tr r="F601" s="1"/>
      </tp>
      <tp>
        <v>2684</v>
        <stp/>
        <stp>OPEN_INT</stp>
        <stp>.SPY160115P201</stp>
        <tr r="Q602" s="1"/>
      </tp>
      <tp>
        <v>66</v>
        <stp/>
        <stp>OPEN_INT</stp>
        <stp>.SPY160115C201</stp>
        <tr r="F602" s="1"/>
      </tp>
      <tp>
        <v>1575</v>
        <stp/>
        <stp>OPEN_INT</stp>
        <stp>.SPY160115P206</stp>
        <tr r="Q607" s="1"/>
      </tp>
      <tp>
        <v>148</v>
        <stp/>
        <stp>OPEN_INT</stp>
        <stp>.SPY160115C206</stp>
        <tr r="F607" s="1"/>
      </tp>
      <tp>
        <v>2441</v>
        <stp/>
        <stp>OPEN_INT</stp>
        <stp>.SPY160115P207</stp>
        <tr r="Q608" s="1"/>
      </tp>
      <tp>
        <v>257</v>
        <stp/>
        <stp>OPEN_INT</stp>
        <stp>.SPY160115C207</stp>
        <tr r="F608" s="1"/>
      </tp>
      <tp>
        <v>1517</v>
        <stp/>
        <stp>OPEN_INT</stp>
        <stp>.SPY160115P204</stp>
        <tr r="Q605" s="1"/>
      </tp>
      <tp>
        <v>117</v>
        <stp/>
        <stp>OPEN_INT</stp>
        <stp>.SPY160115C204</stp>
        <tr r="F605" s="1"/>
      </tp>
      <tp>
        <v>23056</v>
        <stp/>
        <stp>OPEN_INT</stp>
        <stp>.SPY160115P205</stp>
        <tr r="Q606" s="1"/>
      </tp>
      <tp>
        <v>21677</v>
        <stp/>
        <stp>OPEN_INT</stp>
        <stp>.SPY160115C205</stp>
        <tr r="F606" s="1"/>
      </tp>
      <tp>
        <v>951</v>
        <stp/>
        <stp>OPEN_INT</stp>
        <stp>.SPY160115P208</stp>
        <tr r="Q609" s="1"/>
      </tp>
      <tp>
        <v>851</v>
        <stp/>
        <stp>OPEN_INT</stp>
        <stp>.SPY160115C208</stp>
        <tr r="F609" s="1"/>
      </tp>
      <tp>
        <v>549</v>
        <stp/>
        <stp>OPEN_INT</stp>
        <stp>.SPY160115P209</stp>
        <tr r="Q610" s="1"/>
      </tp>
      <tp>
        <v>502</v>
        <stp/>
        <stp>OPEN_INT</stp>
        <stp>.SPY160115C209</stp>
        <tr r="F610" s="1"/>
      </tp>
      <tp>
        <v>0</v>
        <stp/>
        <stp>OPEN_INT</stp>
        <stp>.SPY160115P212</stp>
        <tr r="Q613" s="1"/>
      </tp>
      <tp>
        <v>543</v>
        <stp/>
        <stp>OPEN_INT</stp>
        <stp>.SPY160115C212</stp>
        <tr r="F613" s="1"/>
      </tp>
      <tp>
        <v>0</v>
        <stp/>
        <stp>OPEN_INT</stp>
        <stp>.SPY160115P213</stp>
        <tr r="Q614" s="1"/>
      </tp>
      <tp>
        <v>159</v>
        <stp/>
        <stp>OPEN_INT</stp>
        <stp>.SPY160115C213</stp>
        <tr r="F614" s="1"/>
      </tp>
      <tp>
        <v>22222</v>
        <stp/>
        <stp>OPEN_INT</stp>
        <stp>.SPY160115P210</stp>
        <tr r="Q611" s="1"/>
      </tp>
      <tp>
        <v>20120</v>
        <stp/>
        <stp>OPEN_INT</stp>
        <stp>.SPY160115C210</stp>
        <tr r="F611" s="1"/>
      </tp>
      <tp>
        <v>11</v>
        <stp/>
        <stp>OPEN_INT</stp>
        <stp>.SPY160115P211</stp>
        <tr r="Q612" s="1"/>
      </tp>
      <tp>
        <v>299</v>
        <stp/>
        <stp>OPEN_INT</stp>
        <stp>.SPY160115C211</stp>
        <tr r="F612" s="1"/>
      </tp>
      <tp>
        <v>2</v>
        <stp/>
        <stp>OPEN_INT</stp>
        <stp>.SPY160115P216</stp>
        <tr r="Q617" s="1"/>
      </tp>
      <tp>
        <v>239</v>
        <stp/>
        <stp>OPEN_INT</stp>
        <stp>.SPY160115C216</stp>
        <tr r="F617" s="1"/>
      </tp>
      <tp>
        <v>0</v>
        <stp/>
        <stp>OPEN_INT</stp>
        <stp>.SPY160115P217</stp>
        <tr r="Q618" s="1"/>
      </tp>
      <tp>
        <v>185</v>
        <stp/>
        <stp>OPEN_INT</stp>
        <stp>.SPY160115C217</stp>
        <tr r="F618" s="1"/>
      </tp>
      <tp>
        <v>1</v>
        <stp/>
        <stp>OPEN_INT</stp>
        <stp>.SPY160115P214</stp>
        <tr r="Q615" s="1"/>
      </tp>
      <tp>
        <v>175</v>
        <stp/>
        <stp>OPEN_INT</stp>
        <stp>.SPY160115C214</stp>
        <tr r="F615" s="1"/>
      </tp>
      <tp>
        <v>2355</v>
        <stp/>
        <stp>OPEN_INT</stp>
        <stp>.SPY160115P215</stp>
        <tr r="Q616" s="1"/>
      </tp>
      <tp>
        <v>22175</v>
        <stp/>
        <stp>OPEN_INT</stp>
        <stp>.SPY160115C215</stp>
        <tr r="F616" s="1"/>
      </tp>
      <tp>
        <v>112</v>
        <stp/>
        <stp>OPEN_INT</stp>
        <stp>.SPY160115P218</stp>
        <tr r="Q619" s="1"/>
      </tp>
      <tp>
        <v>406</v>
        <stp/>
        <stp>OPEN_INT</stp>
        <stp>.SPY160115C218</stp>
        <tr r="F619" s="1"/>
      </tp>
      <tp t="s">
        <v>N/A</v>
        <stp/>
        <stp>OPEN_INT</stp>
        <stp>.SPY160115P219</stp>
        <tr r="Q620" s="1"/>
      </tp>
      <tp t="s">
        <v>N/A</v>
        <stp/>
        <stp>OPEN_INT</stp>
        <stp>.SPY160115C219</stp>
        <tr r="F620" s="1"/>
      </tp>
      <tp t="s">
        <v>N/A</v>
        <stp/>
        <stp>OPEN_INT</stp>
        <stp>.SPY160115P222</stp>
        <tr r="Q623" s="1"/>
      </tp>
      <tp t="s">
        <v>N/A</v>
        <stp/>
        <stp>OPEN_INT</stp>
        <stp>.SPY160115C222</stp>
        <tr r="F623" s="1"/>
      </tp>
      <tp t="s">
        <v>N/A</v>
        <stp/>
        <stp>OPEN_INT</stp>
        <stp>.SPY160115P223</stp>
        <tr r="Q624" s="1"/>
      </tp>
      <tp t="s">
        <v>N/A</v>
        <stp/>
        <stp>OPEN_INT</stp>
        <stp>.SPY160115C223</stp>
        <tr r="F624" s="1"/>
      </tp>
      <tp>
        <v>626</v>
        <stp/>
        <stp>OPEN_INT</stp>
        <stp>.SPY160115P220</stp>
        <tr r="Q621" s="1"/>
      </tp>
      <tp>
        <v>11178</v>
        <stp/>
        <stp>OPEN_INT</stp>
        <stp>.SPY160115C220</stp>
        <tr r="F621" s="1"/>
      </tp>
      <tp t="s">
        <v>N/A</v>
        <stp/>
        <stp>OPEN_INT</stp>
        <stp>.SPY160115P221</stp>
        <tr r="Q622" s="1"/>
      </tp>
      <tp t="s">
        <v>N/A</v>
        <stp/>
        <stp>OPEN_INT</stp>
        <stp>.SPY160115C221</stp>
        <tr r="F622" s="1"/>
      </tp>
      <tp t="s">
        <v>N/A</v>
        <stp/>
        <stp>OPEN_INT</stp>
        <stp>.SPY160115P226</stp>
        <tr r="Q627" s="1"/>
      </tp>
      <tp t="s">
        <v>N/A</v>
        <stp/>
        <stp>OPEN_INT</stp>
        <stp>.SPY160115C226</stp>
        <tr r="F627" s="1"/>
      </tp>
      <tp t="s">
        <v>N/A</v>
        <stp/>
        <stp>OPEN_INT</stp>
        <stp>.SPY160115P227</stp>
        <tr r="Q628" s="1"/>
      </tp>
      <tp t="s">
        <v>N/A</v>
        <stp/>
        <stp>OPEN_INT</stp>
        <stp>.SPY160115C227</stp>
        <tr r="F628" s="1"/>
      </tp>
      <tp t="s">
        <v>N/A</v>
        <stp/>
        <stp>OPEN_INT</stp>
        <stp>.SPY160115P224</stp>
        <tr r="Q625" s="1"/>
      </tp>
      <tp t="s">
        <v>N/A</v>
        <stp/>
        <stp>OPEN_INT</stp>
        <stp>.SPY160115C224</stp>
        <tr r="F625" s="1"/>
      </tp>
      <tp>
        <v>1920</v>
        <stp/>
        <stp>OPEN_INT</stp>
        <stp>.SPY160115P225</stp>
        <tr r="Q626" s="1"/>
      </tp>
      <tp>
        <v>10228</v>
        <stp/>
        <stp>OPEN_INT</stp>
        <stp>.SPY160115C225</stp>
        <tr r="F626" s="1"/>
      </tp>
      <tp t="s">
        <v>N/A</v>
        <stp/>
        <stp>OPEN_INT</stp>
        <stp>.SPY160115P228</stp>
        <tr r="Q629" s="1"/>
      </tp>
      <tp t="s">
        <v>N/A</v>
        <stp/>
        <stp>OPEN_INT</stp>
        <stp>.SPY160115C228</stp>
        <tr r="F629" s="1"/>
      </tp>
      <tp t="s">
        <v>N/A</v>
        <stp/>
        <stp>OPEN_INT</stp>
        <stp>.SPY160115P229</stp>
        <tr r="Q630" s="1"/>
      </tp>
      <tp t="s">
        <v>N/A</v>
        <stp/>
        <stp>OPEN_INT</stp>
        <stp>.SPY160115C229</stp>
        <tr r="F630" s="1"/>
      </tp>
      <tp>
        <v>3287</v>
        <stp/>
        <stp>OPEN_INT</stp>
        <stp>.SPY151219P199</stp>
        <tr r="Q516" s="1"/>
      </tp>
      <tp>
        <v>1500</v>
        <stp/>
        <stp>OPEN_INT</stp>
        <stp>.SPY151219C199</stp>
        <tr r="F516" s="1"/>
      </tp>
      <tp>
        <v>4470</v>
        <stp/>
        <stp>OPEN_INT</stp>
        <stp>.SPY151219P198</stp>
        <tr r="Q515" s="1"/>
      </tp>
      <tp>
        <v>6469</v>
        <stp/>
        <stp>OPEN_INT</stp>
        <stp>.SPY151219C198</stp>
        <tr r="F515" s="1"/>
      </tp>
      <tp>
        <v>19542</v>
        <stp/>
        <stp>OPEN_INT</stp>
        <stp>.SPY151219P195</stp>
        <tr r="Q512" s="1"/>
      </tp>
      <tp>
        <v>11584</v>
        <stp/>
        <stp>OPEN_INT</stp>
        <stp>.SPY151219C195</stp>
        <tr r="F512" s="1"/>
      </tp>
      <tp>
        <v>2379</v>
        <stp/>
        <stp>OPEN_INT</stp>
        <stp>.SPY151219P194</stp>
        <tr r="Q511" s="1"/>
      </tp>
      <tp>
        <v>1302</v>
        <stp/>
        <stp>OPEN_INT</stp>
        <stp>.SPY151219C194</stp>
        <tr r="F511" s="1"/>
      </tp>
      <tp>
        <v>1869</v>
        <stp/>
        <stp>OPEN_INT</stp>
        <stp>.SPY151219P197</stp>
        <tr r="Q514" s="1"/>
      </tp>
      <tp>
        <v>6062</v>
        <stp/>
        <stp>OPEN_INT</stp>
        <stp>.SPY151219C197</stp>
        <tr r="F514" s="1"/>
      </tp>
      <tp>
        <v>3277</v>
        <stp/>
        <stp>OPEN_INT</stp>
        <stp>.SPY151219P196</stp>
        <tr r="Q513" s="1"/>
      </tp>
      <tp>
        <v>3498</v>
        <stp/>
        <stp>OPEN_INT</stp>
        <stp>.SPY151219C196</stp>
        <tr r="F513" s="1"/>
      </tp>
      <tp>
        <v>1249</v>
        <stp/>
        <stp>OPEN_INT</stp>
        <stp>.SPY151219P191</stp>
        <tr r="Q508" s="1"/>
      </tp>
      <tp>
        <v>1844</v>
        <stp/>
        <stp>OPEN_INT</stp>
        <stp>.SPY151219C191</stp>
        <tr r="F508" s="1"/>
      </tp>
      <tp>
        <v>15628</v>
        <stp/>
        <stp>OPEN_INT</stp>
        <stp>.SPY151219P190</stp>
        <tr r="Q507" s="1"/>
      </tp>
      <tp>
        <v>17362</v>
        <stp/>
        <stp>OPEN_INT</stp>
        <stp>.SPY151219C190</stp>
        <tr r="F507" s="1"/>
      </tp>
      <tp>
        <v>1148</v>
        <stp/>
        <stp>OPEN_INT</stp>
        <stp>.SPY151219P193</stp>
        <tr r="Q510" s="1"/>
      </tp>
      <tp>
        <v>499</v>
        <stp/>
        <stp>OPEN_INT</stp>
        <stp>.SPY151219C193</stp>
        <tr r="F510" s="1"/>
      </tp>
      <tp>
        <v>2089</v>
        <stp/>
        <stp>OPEN_INT</stp>
        <stp>.SPY151219P192</stp>
        <tr r="Q509" s="1"/>
      </tp>
      <tp>
        <v>439</v>
        <stp/>
        <stp>OPEN_INT</stp>
        <stp>.SPY151219C192</stp>
        <tr r="F509" s="1"/>
      </tp>
      <tp>
        <v>933</v>
        <stp/>
        <stp>OPEN_INT</stp>
        <stp>.SPY151231P195</stp>
        <tr r="Q554" s="1"/>
      </tp>
      <tp>
        <v>4</v>
        <stp/>
        <stp>OPEN_INT</stp>
        <stp>.SPY151231C195</stp>
        <tr r="F554" s="1"/>
      </tp>
      <tp>
        <v>703</v>
        <stp/>
        <stp>OPEN_INT</stp>
        <stp>.SPY151231P194</stp>
        <tr r="Q553" s="1"/>
      </tp>
      <tp>
        <v>7</v>
        <stp/>
        <stp>OPEN_INT</stp>
        <stp>.SPY151231C194</stp>
        <tr r="F553" s="1"/>
      </tp>
      <tp>
        <v>263</v>
        <stp/>
        <stp>OPEN_INT</stp>
        <stp>.SPY151231P197</stp>
        <tr r="Q556" s="1"/>
      </tp>
      <tp>
        <v>7</v>
        <stp/>
        <stp>OPEN_INT</stp>
        <stp>.SPY151231C197</stp>
        <tr r="F556" s="1"/>
      </tp>
      <tp>
        <v>952</v>
        <stp/>
        <stp>OPEN_INT</stp>
        <stp>.SPY151231P196</stp>
        <tr r="Q555" s="1"/>
      </tp>
      <tp>
        <v>21</v>
        <stp/>
        <stp>OPEN_INT</stp>
        <stp>.SPY151231C196</stp>
        <tr r="F555" s="1"/>
      </tp>
      <tp>
        <v>297</v>
        <stp/>
        <stp>OPEN_INT</stp>
        <stp>.SPY151231P191</stp>
        <tr r="Q550" s="1"/>
      </tp>
      <tp>
        <v>0</v>
        <stp/>
        <stp>OPEN_INT</stp>
        <stp>.SPY151231C191</stp>
        <tr r="F550" s="1"/>
      </tp>
      <tp>
        <v>1913</v>
        <stp/>
        <stp>OPEN_INT</stp>
        <stp>.SPY151231P190</stp>
        <tr r="Q549" s="1"/>
      </tp>
      <tp>
        <v>10</v>
        <stp/>
        <stp>OPEN_INT</stp>
        <stp>.SPY151231C190</stp>
        <tr r="F549" s="1"/>
      </tp>
      <tp>
        <v>131</v>
        <stp/>
        <stp>OPEN_INT</stp>
        <stp>.SPY151231P193</stp>
        <tr r="Q552" s="1"/>
      </tp>
      <tp>
        <v>139</v>
        <stp/>
        <stp>OPEN_INT</stp>
        <stp>.SPY151231C193</stp>
        <tr r="F552" s="1"/>
      </tp>
      <tp>
        <v>39</v>
        <stp/>
        <stp>OPEN_INT</stp>
        <stp>.SPY151231P192</stp>
        <tr r="Q551" s="1"/>
      </tp>
      <tp>
        <v>1</v>
        <stp/>
        <stp>OPEN_INT</stp>
        <stp>.SPY151231C192</stp>
        <tr r="F551" s="1"/>
      </tp>
      <tp>
        <v>1450</v>
        <stp/>
        <stp>OPEN_INT</stp>
        <stp>.SPY151231P199</stp>
        <tr r="Q558" s="1"/>
      </tp>
      <tp>
        <v>9</v>
        <stp/>
        <stp>OPEN_INT</stp>
        <stp>.SPY151231C199</stp>
        <tr r="F558" s="1"/>
      </tp>
      <tp>
        <v>1882</v>
        <stp/>
        <stp>OPEN_INT</stp>
        <stp>.SPY151231P198</stp>
        <tr r="Q557" s="1"/>
      </tp>
      <tp>
        <v>1</v>
        <stp/>
        <stp>OPEN_INT</stp>
        <stp>.SPY151231C198</stp>
        <tr r="F55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30"/>
  <sheetViews>
    <sheetView tabSelected="1" workbookViewId="0"/>
  </sheetViews>
  <sheetFormatPr defaultRowHeight="15" x14ac:dyDescent="0.25"/>
  <cols>
    <col min="1" max="1" width="16.28515625" bestFit="1" customWidth="1"/>
  </cols>
  <sheetData>
    <row r="1" spans="1:22" x14ac:dyDescent="0.25">
      <c r="A1" t="s">
        <v>0</v>
      </c>
      <c r="B1">
        <v>40</v>
      </c>
    </row>
    <row r="2" spans="1:22" x14ac:dyDescent="0.25">
      <c r="A2">
        <f>RTD("tos.rtd", ,"LAST", "SPY")</f>
        <v>207.97499999999999</v>
      </c>
    </row>
    <row r="3" spans="1:22" x14ac:dyDescent="0.25">
      <c r="A3">
        <f>RTD("tos.rtd", , "ASK", ".SPY150410C190")</f>
        <v>18.23</v>
      </c>
      <c r="B3">
        <f>RTD("tos.rtd", , "ASK_SIZE", ".SPY150410C190")</f>
        <v>10</v>
      </c>
      <c r="C3">
        <f>RTD("tos.rtd", , "BID", ".SPY150410C190")</f>
        <v>17.940000000000001</v>
      </c>
      <c r="D3">
        <f>RTD("tos.rtd", , "BID_SIZE", ".SPY150410C190")</f>
        <v>10</v>
      </c>
      <c r="E3">
        <f>RTD("tos.rtd", , "VOLUME", ".SPY150410C190")</f>
        <v>6</v>
      </c>
      <c r="F3">
        <f>RTD("tos.rtd", , "OPEN_INT", ".SPY150410C190")</f>
        <v>10</v>
      </c>
      <c r="G3">
        <f>RTD("tos.rtd", , "DELTA", ".SPY150410C190")</f>
        <v>1</v>
      </c>
      <c r="H3">
        <f>RTD("tos.rtd", , "THETA", ".SPY150410C190")</f>
        <v>0</v>
      </c>
      <c r="I3">
        <f>RTD("tos.rtd", , "GAMMA", ".SPY150410C190")</f>
        <v>0</v>
      </c>
      <c r="J3">
        <f>RTD("tos.rtd", , "VEGA", ".SPY150410C190")</f>
        <v>0</v>
      </c>
      <c r="K3">
        <f>RTD("tos.rtd", , "RHO", ".SPY150410C190")</f>
        <v>0</v>
      </c>
      <c r="L3">
        <f>RTD("tos.rtd", , "ASK", ".SPY150410P190")</f>
        <v>0.01</v>
      </c>
      <c r="M3">
        <f>RTD("tos.rtd", , "ASK_SIZE", ".SPY150410P190")</f>
        <v>410</v>
      </c>
      <c r="N3">
        <f>RTD("tos.rtd", , "BID", ".SPY150410P190")</f>
        <v>0</v>
      </c>
      <c r="O3">
        <f>RTD("tos.rtd", , "BID_SIZE", ".SPY150410P190")</f>
        <v>0</v>
      </c>
      <c r="P3">
        <f>RTD("tos.rtd", , "VOLUME", ".SPY150410P190")</f>
        <v>0</v>
      </c>
      <c r="Q3">
        <f>RTD("tos.rtd", , "OPEN_INT", ".SPY150410P190")</f>
        <v>19252</v>
      </c>
      <c r="R3">
        <f>RTD("tos.rtd", , "DELTA", ".SPY150410P190")</f>
        <v>-2.48E-3</v>
      </c>
      <c r="S3">
        <f>RTD("tos.rtd", , "THETA", ".SPY150410P190")</f>
        <v>-1.4409999999999999E-2</v>
      </c>
      <c r="T3">
        <f>RTD("tos.rtd", , "GAMMA", ".SPY150410P190")</f>
        <v>1.1299999999999999E-3</v>
      </c>
      <c r="U3">
        <f>RTD("tos.rtd", , "VEGA", ".SPY150410P190")</f>
        <v>1.48E-3</v>
      </c>
      <c r="V3">
        <f>RTD("tos.rtd", , "RHO", ".SPY150410P190")</f>
        <v>-4.0000000000000003E-5</v>
      </c>
    </row>
    <row r="4" spans="1:22" x14ac:dyDescent="0.25">
      <c r="A4">
        <f>RTD("tos.rtd", , "ASK", ".SPY150410C191")</f>
        <v>17.23</v>
      </c>
      <c r="B4">
        <f>RTD("tos.rtd", , "ASK_SIZE", ".SPY150410C191")</f>
        <v>10</v>
      </c>
      <c r="C4">
        <f>RTD("tos.rtd", , "BID", ".SPY150410C191")</f>
        <v>16.93</v>
      </c>
      <c r="D4">
        <f>RTD("tos.rtd", , "BID_SIZE", ".SPY150410C191")</f>
        <v>10</v>
      </c>
      <c r="E4">
        <f>RTD("tos.rtd", , "VOLUME", ".SPY150410C191")</f>
        <v>0</v>
      </c>
      <c r="F4">
        <f>RTD("tos.rtd", , "OPEN_INT", ".SPY150410C191")</f>
        <v>0</v>
      </c>
      <c r="G4">
        <f>RTD("tos.rtd", , "DELTA", ".SPY150410C191")</f>
        <v>1</v>
      </c>
      <c r="H4">
        <f>RTD("tos.rtd", , "THETA", ".SPY150410C191")</f>
        <v>0</v>
      </c>
      <c r="I4">
        <f>RTD("tos.rtd", , "GAMMA", ".SPY150410C191")</f>
        <v>0</v>
      </c>
      <c r="J4">
        <f>RTD("tos.rtd", , "VEGA", ".SPY150410C191")</f>
        <v>0</v>
      </c>
      <c r="K4">
        <f>RTD("tos.rtd", , "RHO", ".SPY150410C191")</f>
        <v>0</v>
      </c>
      <c r="L4">
        <f>RTD("tos.rtd", , "ASK", ".SPY150410P191")</f>
        <v>0.01</v>
      </c>
      <c r="M4">
        <f>RTD("tos.rtd", , "ASK_SIZE", ".SPY150410P191")</f>
        <v>400</v>
      </c>
      <c r="N4">
        <f>RTD("tos.rtd", , "BID", ".SPY150410P191")</f>
        <v>0</v>
      </c>
      <c r="O4">
        <f>RTD("tos.rtd", , "BID_SIZE", ".SPY150410P191")</f>
        <v>0</v>
      </c>
      <c r="P4">
        <f>RTD("tos.rtd", , "VOLUME", ".SPY150410P191")</f>
        <v>22</v>
      </c>
      <c r="Q4">
        <f>RTD("tos.rtd", , "OPEN_INT", ".SPY150410P191")</f>
        <v>1329</v>
      </c>
      <c r="R4">
        <f>RTD("tos.rtd", , "DELTA", ".SPY150410P191")</f>
        <v>-2.6199999999999999E-3</v>
      </c>
      <c r="S4">
        <f>RTD("tos.rtd", , "THETA", ".SPY150410P191")</f>
        <v>-1.426E-2</v>
      </c>
      <c r="T4">
        <f>RTD("tos.rtd", , "GAMMA", ".SPY150410P191")</f>
        <v>1.25E-3</v>
      </c>
      <c r="U4">
        <f>RTD("tos.rtd", , "VEGA", ".SPY150410P191")</f>
        <v>1.5499999999999999E-3</v>
      </c>
      <c r="V4">
        <f>RTD("tos.rtd", , "RHO", ".SPY150410P191")</f>
        <v>-5.0000000000000002E-5</v>
      </c>
    </row>
    <row r="5" spans="1:22" x14ac:dyDescent="0.25">
      <c r="A5">
        <f>RTD("tos.rtd", , "ASK", ".SPY150410C192")</f>
        <v>16.23</v>
      </c>
      <c r="B5">
        <f>RTD("tos.rtd", , "ASK_SIZE", ".SPY150410C192")</f>
        <v>10</v>
      </c>
      <c r="C5">
        <f>RTD("tos.rtd", , "BID", ".SPY150410C192")</f>
        <v>15.93</v>
      </c>
      <c r="D5">
        <f>RTD("tos.rtd", , "BID_SIZE", ".SPY150410C192")</f>
        <v>10</v>
      </c>
      <c r="E5">
        <f>RTD("tos.rtd", , "VOLUME", ".SPY150410C192")</f>
        <v>0</v>
      </c>
      <c r="F5">
        <f>RTD("tos.rtd", , "OPEN_INT", ".SPY150410C192")</f>
        <v>0</v>
      </c>
      <c r="G5">
        <f>RTD("tos.rtd", , "DELTA", ".SPY150410C192")</f>
        <v>1</v>
      </c>
      <c r="H5">
        <f>RTD("tos.rtd", , "THETA", ".SPY150410C192")</f>
        <v>0</v>
      </c>
      <c r="I5">
        <f>RTD("tos.rtd", , "GAMMA", ".SPY150410C192")</f>
        <v>0</v>
      </c>
      <c r="J5">
        <f>RTD("tos.rtd", , "VEGA", ".SPY150410C192")</f>
        <v>0</v>
      </c>
      <c r="K5">
        <f>RTD("tos.rtd", , "RHO", ".SPY150410C192")</f>
        <v>0</v>
      </c>
      <c r="L5">
        <f>RTD("tos.rtd", , "ASK", ".SPY150410P192")</f>
        <v>0.02</v>
      </c>
      <c r="M5">
        <f>RTD("tos.rtd", , "ASK_SIZE", ".SPY150410P192")</f>
        <v>3240</v>
      </c>
      <c r="N5">
        <f>RTD("tos.rtd", , "BID", ".SPY150410P192")</f>
        <v>0.01</v>
      </c>
      <c r="O5">
        <f>RTD("tos.rtd", , "BID_SIZE", ".SPY150410P192")</f>
        <v>4</v>
      </c>
      <c r="P5">
        <f>RTD("tos.rtd", , "VOLUME", ".SPY150410P192")</f>
        <v>139</v>
      </c>
      <c r="Q5">
        <f>RTD("tos.rtd", , "OPEN_INT", ".SPY150410P192")</f>
        <v>1252</v>
      </c>
      <c r="R5">
        <f>RTD("tos.rtd", , "DELTA", ".SPY150410P192")</f>
        <v>-6.5399999999999998E-3</v>
      </c>
      <c r="S5">
        <f>RTD("tos.rtd", , "THETA", ".SPY150410P192")</f>
        <v>-3.0179999999999998E-2</v>
      </c>
      <c r="T5">
        <f>RTD("tos.rtd", , "GAMMA", ".SPY150410P192")</f>
        <v>2.6700000000000001E-3</v>
      </c>
      <c r="U5">
        <f>RTD("tos.rtd", , "VEGA", ".SPY150410P192")</f>
        <v>3.5000000000000001E-3</v>
      </c>
      <c r="V5">
        <f>RTD("tos.rtd", , "RHO", ".SPY150410P192")</f>
        <v>-1.1E-4</v>
      </c>
    </row>
    <row r="6" spans="1:22" x14ac:dyDescent="0.25">
      <c r="A6">
        <f>RTD("tos.rtd", , "ASK", ".SPY150410C193")</f>
        <v>15.23</v>
      </c>
      <c r="B6">
        <f>RTD("tos.rtd", , "ASK_SIZE", ".SPY150410C193")</f>
        <v>10</v>
      </c>
      <c r="C6">
        <f>RTD("tos.rtd", , "BID", ".SPY150410C193")</f>
        <v>14.93</v>
      </c>
      <c r="D6">
        <f>RTD("tos.rtd", , "BID_SIZE", ".SPY150410C193")</f>
        <v>10</v>
      </c>
      <c r="E6">
        <f>RTD("tos.rtd", , "VOLUME", ".SPY150410C193")</f>
        <v>0</v>
      </c>
      <c r="F6">
        <f>RTD("tos.rtd", , "OPEN_INT", ".SPY150410C193")</f>
        <v>8</v>
      </c>
      <c r="G6">
        <f>RTD("tos.rtd", , "DELTA", ".SPY150410C193")</f>
        <v>1</v>
      </c>
      <c r="H6">
        <f>RTD("tos.rtd", , "THETA", ".SPY150410C193")</f>
        <v>0</v>
      </c>
      <c r="I6">
        <f>RTD("tos.rtd", , "GAMMA", ".SPY150410C193")</f>
        <v>0</v>
      </c>
      <c r="J6">
        <f>RTD("tos.rtd", , "VEGA", ".SPY150410C193")</f>
        <v>0</v>
      </c>
      <c r="K6">
        <f>RTD("tos.rtd", , "RHO", ".SPY150410C193")</f>
        <v>0</v>
      </c>
      <c r="L6">
        <f>RTD("tos.rtd", , "ASK", ".SPY150410P193")</f>
        <v>0.01</v>
      </c>
      <c r="M6">
        <f>RTD("tos.rtd", , "ASK_SIZE", ".SPY150410P193")</f>
        <v>473</v>
      </c>
      <c r="N6">
        <f>RTD("tos.rtd", , "BID", ".SPY150410P193")</f>
        <v>0</v>
      </c>
      <c r="O6">
        <f>RTD("tos.rtd", , "BID_SIZE", ".SPY150410P193")</f>
        <v>0</v>
      </c>
      <c r="P6">
        <f>RTD("tos.rtd", , "VOLUME", ".SPY150410P193")</f>
        <v>61</v>
      </c>
      <c r="Q6">
        <f>RTD("tos.rtd", , "OPEN_INT", ".SPY150410P193")</f>
        <v>443</v>
      </c>
      <c r="R6">
        <f>RTD("tos.rtd", , "DELTA", ".SPY150410P193")</f>
        <v>-2.99E-3</v>
      </c>
      <c r="S6">
        <f>RTD("tos.rtd", , "THETA", ".SPY150410P193")</f>
        <v>-1.4080000000000001E-2</v>
      </c>
      <c r="T6">
        <f>RTD("tos.rtd", , "GAMMA", ".SPY150410P193")</f>
        <v>1.57E-3</v>
      </c>
      <c r="U6">
        <f>RTD("tos.rtd", , "VEGA", ".SPY150410P193")</f>
        <v>1.75E-3</v>
      </c>
      <c r="V6">
        <f>RTD("tos.rtd", , "RHO", ".SPY150410P193")</f>
        <v>-5.0000000000000002E-5</v>
      </c>
    </row>
    <row r="7" spans="1:22" x14ac:dyDescent="0.25">
      <c r="A7">
        <f>RTD("tos.rtd", , "ASK", ".SPY150410C194")</f>
        <v>14.24</v>
      </c>
      <c r="B7">
        <f>RTD("tos.rtd", , "ASK_SIZE", ".SPY150410C194")</f>
        <v>10</v>
      </c>
      <c r="C7">
        <f>RTD("tos.rtd", , "BID", ".SPY150410C194")</f>
        <v>13.93</v>
      </c>
      <c r="D7">
        <f>RTD("tos.rtd", , "BID_SIZE", ".SPY150410C194")</f>
        <v>10</v>
      </c>
      <c r="E7">
        <f>RTD("tos.rtd", , "VOLUME", ".SPY150410C194")</f>
        <v>0</v>
      </c>
      <c r="F7">
        <f>RTD("tos.rtd", , "OPEN_INT", ".SPY150410C194")</f>
        <v>52</v>
      </c>
      <c r="G7">
        <f>RTD("tos.rtd", , "DELTA", ".SPY150410C194")</f>
        <v>1</v>
      </c>
      <c r="H7">
        <f>RTD("tos.rtd", , "THETA", ".SPY150410C194")</f>
        <v>0</v>
      </c>
      <c r="I7">
        <f>RTD("tos.rtd", , "GAMMA", ".SPY150410C194")</f>
        <v>0</v>
      </c>
      <c r="J7">
        <f>RTD("tos.rtd", , "VEGA", ".SPY150410C194")</f>
        <v>0</v>
      </c>
      <c r="K7">
        <f>RTD("tos.rtd", , "RHO", ".SPY150410C194")</f>
        <v>0</v>
      </c>
      <c r="L7">
        <f>RTD("tos.rtd", , "ASK", ".SPY150410P194")</f>
        <v>0.02</v>
      </c>
      <c r="M7">
        <f>RTD("tos.rtd", , "ASK_SIZE", ".SPY150410P194")</f>
        <v>3240</v>
      </c>
      <c r="N7">
        <f>RTD("tos.rtd", , "BID", ".SPY150410P194")</f>
        <v>0.01</v>
      </c>
      <c r="O7">
        <f>RTD("tos.rtd", , "BID_SIZE", ".SPY150410P194")</f>
        <v>4</v>
      </c>
      <c r="P7">
        <f>RTD("tos.rtd", , "VOLUME", ".SPY150410P194")</f>
        <v>15</v>
      </c>
      <c r="Q7">
        <f>RTD("tos.rtd", , "OPEN_INT", ".SPY150410P194")</f>
        <v>20361</v>
      </c>
      <c r="R7">
        <f>RTD("tos.rtd", , "DELTA", ".SPY150410P194")</f>
        <v>-7.1999999999999998E-3</v>
      </c>
      <c r="S7">
        <f>RTD("tos.rtd", , "THETA", ".SPY150410P194")</f>
        <v>-2.8760000000000001E-2</v>
      </c>
      <c r="T7">
        <f>RTD("tos.rtd", , "GAMMA", ".SPY150410P194")</f>
        <v>3.29E-3</v>
      </c>
      <c r="U7">
        <f>RTD("tos.rtd", , "VEGA", ".SPY150410P194")</f>
        <v>3.82E-3</v>
      </c>
      <c r="V7">
        <f>RTD("tos.rtd", , "RHO", ".SPY150410P194")</f>
        <v>-1.2E-4</v>
      </c>
    </row>
    <row r="8" spans="1:22" x14ac:dyDescent="0.25">
      <c r="A8">
        <f>RTD("tos.rtd", , "ASK", ".SPY150410C195")</f>
        <v>13.24</v>
      </c>
      <c r="B8">
        <f>RTD("tos.rtd", , "ASK_SIZE", ".SPY150410C195")</f>
        <v>10</v>
      </c>
      <c r="C8">
        <f>RTD("tos.rtd", , "BID", ".SPY150410C195")</f>
        <v>12.93</v>
      </c>
      <c r="D8">
        <f>RTD("tos.rtd", , "BID_SIZE", ".SPY150410C195")</f>
        <v>10</v>
      </c>
      <c r="E8">
        <f>RTD("tos.rtd", , "VOLUME", ".SPY150410C195")</f>
        <v>0</v>
      </c>
      <c r="F8">
        <f>RTD("tos.rtd", , "OPEN_INT", ".SPY150410C195")</f>
        <v>104</v>
      </c>
      <c r="G8">
        <f>RTD("tos.rtd", , "DELTA", ".SPY150410C195")</f>
        <v>1</v>
      </c>
      <c r="H8">
        <f>RTD("tos.rtd", , "THETA", ".SPY150410C195")</f>
        <v>0</v>
      </c>
      <c r="I8">
        <f>RTD("tos.rtd", , "GAMMA", ".SPY150410C195")</f>
        <v>0</v>
      </c>
      <c r="J8">
        <f>RTD("tos.rtd", , "VEGA", ".SPY150410C195")</f>
        <v>0</v>
      </c>
      <c r="K8">
        <f>RTD("tos.rtd", , "RHO", ".SPY150410C195")</f>
        <v>0</v>
      </c>
      <c r="L8">
        <f>RTD("tos.rtd", , "ASK", ".SPY150410P195")</f>
        <v>0.01</v>
      </c>
      <c r="M8">
        <f>RTD("tos.rtd", , "ASK_SIZE", ".SPY150410P195")</f>
        <v>400</v>
      </c>
      <c r="N8">
        <f>RTD("tos.rtd", , "BID", ".SPY150410P195")</f>
        <v>0</v>
      </c>
      <c r="O8">
        <f>RTD("tos.rtd", , "BID_SIZE", ".SPY150410P195")</f>
        <v>0</v>
      </c>
      <c r="P8">
        <f>RTD("tos.rtd", , "VOLUME", ".SPY150410P195")</f>
        <v>187</v>
      </c>
      <c r="Q8">
        <f>RTD("tos.rtd", , "OPEN_INT", ".SPY150410P195")</f>
        <v>14752</v>
      </c>
      <c r="R8">
        <f>RTD("tos.rtd", , "DELTA", ".SPY150410P195")</f>
        <v>-3.47E-3</v>
      </c>
      <c r="S8">
        <f>RTD("tos.rtd", , "THETA", ".SPY150410P195")</f>
        <v>-1.391E-2</v>
      </c>
      <c r="T8">
        <f>RTD("tos.rtd", , "GAMMA", ".SPY150410P195")</f>
        <v>2.0500000000000002E-3</v>
      </c>
      <c r="U8">
        <f>RTD("tos.rtd", , "VEGA", ".SPY150410P195")</f>
        <v>2E-3</v>
      </c>
      <c r="V8">
        <f>RTD("tos.rtd", , "RHO", ".SPY150410P195")</f>
        <v>-6.0000000000000002E-5</v>
      </c>
    </row>
    <row r="9" spans="1:22" x14ac:dyDescent="0.25">
      <c r="A9">
        <f>RTD("tos.rtd", , "ASK", ".SPY150410C196")</f>
        <v>12.24</v>
      </c>
      <c r="B9">
        <f>RTD("tos.rtd", , "ASK_SIZE", ".SPY150410C196")</f>
        <v>10</v>
      </c>
      <c r="C9">
        <f>RTD("tos.rtd", , "BID", ".SPY150410C196")</f>
        <v>11.93</v>
      </c>
      <c r="D9">
        <f>RTD("tos.rtd", , "BID_SIZE", ".SPY150410C196")</f>
        <v>10</v>
      </c>
      <c r="E9">
        <f>RTD("tos.rtd", , "VOLUME", ".SPY150410C196")</f>
        <v>0</v>
      </c>
      <c r="F9">
        <f>RTD("tos.rtd", , "OPEN_INT", ".SPY150410C196")</f>
        <v>10</v>
      </c>
      <c r="G9">
        <f>RTD("tos.rtd", , "DELTA", ".SPY150410C196")</f>
        <v>1</v>
      </c>
      <c r="H9">
        <f>RTD("tos.rtd", , "THETA", ".SPY150410C196")</f>
        <v>0</v>
      </c>
      <c r="I9">
        <f>RTD("tos.rtd", , "GAMMA", ".SPY150410C196")</f>
        <v>0</v>
      </c>
      <c r="J9">
        <f>RTD("tos.rtd", , "VEGA", ".SPY150410C196")</f>
        <v>0</v>
      </c>
      <c r="K9">
        <f>RTD("tos.rtd", , "RHO", ".SPY150410C196")</f>
        <v>0</v>
      </c>
      <c r="L9">
        <f>RTD("tos.rtd", , "ASK", ".SPY150410P196")</f>
        <v>0.02</v>
      </c>
      <c r="M9">
        <f>RTD("tos.rtd", , "ASK_SIZE", ".SPY150410P196")</f>
        <v>1400</v>
      </c>
      <c r="N9">
        <f>RTD("tos.rtd", , "BID", ".SPY150410P196")</f>
        <v>0.01</v>
      </c>
      <c r="O9">
        <f>RTD("tos.rtd", , "BID_SIZE", ".SPY150410P196")</f>
        <v>4</v>
      </c>
      <c r="P9">
        <f>RTD("tos.rtd", , "VOLUME", ".SPY150410P196")</f>
        <v>165</v>
      </c>
      <c r="Q9">
        <f>RTD("tos.rtd", , "OPEN_INT", ".SPY150410P196")</f>
        <v>14289</v>
      </c>
      <c r="R9">
        <f>RTD("tos.rtd", , "DELTA", ".SPY150410P196")</f>
        <v>-8.3899999999999999E-3</v>
      </c>
      <c r="S9">
        <f>RTD("tos.rtd", , "THETA", ".SPY150410P196")</f>
        <v>-2.826E-2</v>
      </c>
      <c r="T9">
        <f>RTD("tos.rtd", , "GAMMA", ".SPY150410P196")</f>
        <v>4.3099999999999996E-3</v>
      </c>
      <c r="U9">
        <f>RTD("tos.rtd", , "VEGA", ".SPY150410P196")</f>
        <v>4.3699999999999998E-3</v>
      </c>
      <c r="V9">
        <f>RTD("tos.rtd", , "RHO", ".SPY150410P196")</f>
        <v>-1.4999999999999999E-4</v>
      </c>
    </row>
    <row r="10" spans="1:22" x14ac:dyDescent="0.25">
      <c r="A10">
        <f>RTD("tos.rtd", , "ASK", ".SPY150410C197")</f>
        <v>11.24</v>
      </c>
      <c r="B10">
        <f>RTD("tos.rtd", , "ASK_SIZE", ".SPY150410C197")</f>
        <v>10</v>
      </c>
      <c r="C10">
        <f>RTD("tos.rtd", , "BID", ".SPY150410C197")</f>
        <v>10.93</v>
      </c>
      <c r="D10">
        <f>RTD("tos.rtd", , "BID_SIZE", ".SPY150410C197")</f>
        <v>10</v>
      </c>
      <c r="E10">
        <f>RTD("tos.rtd", , "VOLUME", ".SPY150410C197")</f>
        <v>0</v>
      </c>
      <c r="F10">
        <f>RTD("tos.rtd", , "OPEN_INT", ".SPY150410C197")</f>
        <v>5</v>
      </c>
      <c r="G10">
        <f>RTD("tos.rtd", , "DELTA", ".SPY150410C197")</f>
        <v>1</v>
      </c>
      <c r="H10">
        <f>RTD("tos.rtd", , "THETA", ".SPY150410C197")</f>
        <v>0</v>
      </c>
      <c r="I10">
        <f>RTD("tos.rtd", , "GAMMA", ".SPY150410C197")</f>
        <v>0</v>
      </c>
      <c r="J10">
        <f>RTD("tos.rtd", , "VEGA", ".SPY150410C197")</f>
        <v>0</v>
      </c>
      <c r="K10">
        <f>RTD("tos.rtd", , "RHO", ".SPY150410C197")</f>
        <v>0</v>
      </c>
      <c r="L10">
        <f>RTD("tos.rtd", , "ASK", ".SPY150410P197")</f>
        <v>0.02</v>
      </c>
      <c r="M10">
        <f>RTD("tos.rtd", , "ASK_SIZE", ".SPY150410P197")</f>
        <v>672</v>
      </c>
      <c r="N10">
        <f>RTD("tos.rtd", , "BID", ".SPY150410P197")</f>
        <v>0.01</v>
      </c>
      <c r="O10">
        <f>RTD("tos.rtd", , "BID_SIZE", ".SPY150410P197")</f>
        <v>128</v>
      </c>
      <c r="P10">
        <f>RTD("tos.rtd", , "VOLUME", ".SPY150410P197")</f>
        <v>180</v>
      </c>
      <c r="Q10">
        <f>RTD("tos.rtd", , "OPEN_INT", ".SPY150410P197")</f>
        <v>9648</v>
      </c>
      <c r="R10">
        <f>RTD("tos.rtd", , "DELTA", ".SPY150410P197")</f>
        <v>-9.0100000000000006E-3</v>
      </c>
      <c r="S10">
        <f>RTD("tos.rtd", , "THETA", ".SPY150410P197")</f>
        <v>-2.7609999999999999E-2</v>
      </c>
      <c r="T10">
        <f>RTD("tos.rtd", , "GAMMA", ".SPY150410P197")</f>
        <v>4.9500000000000004E-3</v>
      </c>
      <c r="U10">
        <f>RTD("tos.rtd", , "VEGA", ".SPY150410P197")</f>
        <v>4.6499999999999996E-3</v>
      </c>
      <c r="V10">
        <f>RTD("tos.rtd", , "RHO", ".SPY150410P197")</f>
        <v>-1.6000000000000001E-4</v>
      </c>
    </row>
    <row r="11" spans="1:22" x14ac:dyDescent="0.25">
      <c r="A11">
        <f>RTD("tos.rtd", , "ASK", ".SPY150410C198")</f>
        <v>10.220000000000001</v>
      </c>
      <c r="B11">
        <f>RTD("tos.rtd", , "ASK_SIZE", ".SPY150410C198")</f>
        <v>20</v>
      </c>
      <c r="C11">
        <f>RTD("tos.rtd", , "BID", ".SPY150410C198")</f>
        <v>9.9600000000000009</v>
      </c>
      <c r="D11">
        <f>RTD("tos.rtd", , "BID_SIZE", ".SPY150410C198")</f>
        <v>20</v>
      </c>
      <c r="E11">
        <f>RTD("tos.rtd", , "VOLUME", ".SPY150410C198")</f>
        <v>10</v>
      </c>
      <c r="F11">
        <f>RTD("tos.rtd", , "OPEN_INT", ".SPY150410C198")</f>
        <v>112</v>
      </c>
      <c r="G11">
        <f>RTD("tos.rtd", , "DELTA", ".SPY150410C198")</f>
        <v>1</v>
      </c>
      <c r="H11">
        <f>RTD("tos.rtd", , "THETA", ".SPY150410C198")</f>
        <v>0</v>
      </c>
      <c r="I11">
        <f>RTD("tos.rtd", , "GAMMA", ".SPY150410C198")</f>
        <v>0</v>
      </c>
      <c r="J11">
        <f>RTD("tos.rtd", , "VEGA", ".SPY150410C198")</f>
        <v>0</v>
      </c>
      <c r="K11">
        <f>RTD("tos.rtd", , "RHO", ".SPY150410C198")</f>
        <v>0</v>
      </c>
      <c r="L11">
        <f>RTD("tos.rtd", , "ASK", ".SPY150410P198")</f>
        <v>0.02</v>
      </c>
      <c r="M11">
        <f>RTD("tos.rtd", , "ASK_SIZE", ".SPY150410P198")</f>
        <v>420</v>
      </c>
      <c r="N11">
        <f>RTD("tos.rtd", , "BID", ".SPY150410P198")</f>
        <v>0.01</v>
      </c>
      <c r="O11">
        <f>RTD("tos.rtd", , "BID_SIZE", ".SPY150410P198")</f>
        <v>100</v>
      </c>
      <c r="P11">
        <f>RTD("tos.rtd", , "VOLUME", ".SPY150410P198")</f>
        <v>261</v>
      </c>
      <c r="Q11">
        <f>RTD("tos.rtd", , "OPEN_INT", ".SPY150410P198")</f>
        <v>5064</v>
      </c>
      <c r="R11">
        <f>RTD("tos.rtd", , "DELTA", ".SPY150410P198")</f>
        <v>-9.7199999999999995E-3</v>
      </c>
      <c r="S11">
        <f>RTD("tos.rtd", , "THETA", ".SPY150410P198")</f>
        <v>-2.691E-2</v>
      </c>
      <c r="T11">
        <f>RTD("tos.rtd", , "GAMMA", ".SPY150410P198")</f>
        <v>5.7600000000000004E-3</v>
      </c>
      <c r="U11">
        <f>RTD("tos.rtd", , "VEGA", ".SPY150410P198")</f>
        <v>4.9800000000000001E-3</v>
      </c>
      <c r="V11">
        <f>RTD("tos.rtd", , "RHO", ".SPY150410P198")</f>
        <v>-1.7000000000000001E-4</v>
      </c>
    </row>
    <row r="12" spans="1:22" x14ac:dyDescent="0.25">
      <c r="A12">
        <f>RTD("tos.rtd", , "ASK", ".SPY150410C199")</f>
        <v>9.23</v>
      </c>
      <c r="B12">
        <f>RTD("tos.rtd", , "ASK_SIZE", ".SPY150410C199")</f>
        <v>20</v>
      </c>
      <c r="C12">
        <f>RTD("tos.rtd", , "BID", ".SPY150410C199")</f>
        <v>8.9600000000000009</v>
      </c>
      <c r="D12">
        <f>RTD("tos.rtd", , "BID_SIZE", ".SPY150410C199")</f>
        <v>20</v>
      </c>
      <c r="E12">
        <f>RTD("tos.rtd", , "VOLUME", ".SPY150410C199")</f>
        <v>0</v>
      </c>
      <c r="F12">
        <f>RTD("tos.rtd", , "OPEN_INT", ".SPY150410C199")</f>
        <v>298</v>
      </c>
      <c r="G12">
        <f>RTD("tos.rtd", , "DELTA", ".SPY150410C199")</f>
        <v>1</v>
      </c>
      <c r="H12">
        <f>RTD("tos.rtd", , "THETA", ".SPY150410C199")</f>
        <v>0</v>
      </c>
      <c r="I12">
        <f>RTD("tos.rtd", , "GAMMA", ".SPY150410C199")</f>
        <v>0</v>
      </c>
      <c r="J12">
        <f>RTD("tos.rtd", , "VEGA", ".SPY150410C199")</f>
        <v>0</v>
      </c>
      <c r="K12">
        <f>RTD("tos.rtd", , "RHO", ".SPY150410C199")</f>
        <v>0</v>
      </c>
      <c r="L12">
        <f>RTD("tos.rtd", , "ASK", ".SPY150410P199")</f>
        <v>0.02</v>
      </c>
      <c r="M12">
        <f>RTD("tos.rtd", , "ASK_SIZE", ".SPY150410P199")</f>
        <v>410</v>
      </c>
      <c r="N12">
        <f>RTD("tos.rtd", , "BID", ".SPY150410P199")</f>
        <v>0.01</v>
      </c>
      <c r="O12">
        <f>RTD("tos.rtd", , "BID_SIZE", ".SPY150410P199")</f>
        <v>400</v>
      </c>
      <c r="P12">
        <f>RTD("tos.rtd", , "VOLUME", ".SPY150410P199")</f>
        <v>3076</v>
      </c>
      <c r="Q12">
        <f>RTD("tos.rtd", , "OPEN_INT", ".SPY150410P199")</f>
        <v>9468</v>
      </c>
      <c r="R12">
        <f>RTD("tos.rtd", , "DELTA", ".SPY150410P199")</f>
        <v>-1.064E-2</v>
      </c>
      <c r="S12">
        <f>RTD("tos.rtd", , "THETA", ".SPY150410P199")</f>
        <v>-2.632E-2</v>
      </c>
      <c r="T12">
        <f>RTD("tos.rtd", , "GAMMA", ".SPY150410P199")</f>
        <v>6.8199999999999997E-3</v>
      </c>
      <c r="U12">
        <f>RTD("tos.rtd", , "VEGA", ".SPY150410P199")</f>
        <v>5.3899999999999998E-3</v>
      </c>
      <c r="V12">
        <f>RTD("tos.rtd", , "RHO", ".SPY150410P199")</f>
        <v>-1.8000000000000001E-4</v>
      </c>
    </row>
    <row r="13" spans="1:22" x14ac:dyDescent="0.25">
      <c r="A13">
        <f>RTD("tos.rtd", , "ASK", ".SPY150410C200")</f>
        <v>8.23</v>
      </c>
      <c r="B13">
        <f>RTD("tos.rtd", , "ASK_SIZE", ".SPY150410C200")</f>
        <v>41</v>
      </c>
      <c r="C13">
        <f>RTD("tos.rtd", , "BID", ".SPY150410C200")</f>
        <v>7.97</v>
      </c>
      <c r="D13">
        <f>RTD("tos.rtd", , "BID_SIZE", ".SPY150410C200")</f>
        <v>11</v>
      </c>
      <c r="E13">
        <f>RTD("tos.rtd", , "VOLUME", ".SPY150410C200")</f>
        <v>66</v>
      </c>
      <c r="F13">
        <f>RTD("tos.rtd", , "OPEN_INT", ".SPY150410C200")</f>
        <v>642</v>
      </c>
      <c r="G13">
        <f>RTD("tos.rtd", , "DELTA", ".SPY150410C200")</f>
        <v>1</v>
      </c>
      <c r="H13">
        <f>RTD("tos.rtd", , "THETA", ".SPY150410C200")</f>
        <v>0</v>
      </c>
      <c r="I13">
        <f>RTD("tos.rtd", , "GAMMA", ".SPY150410C200")</f>
        <v>0</v>
      </c>
      <c r="J13">
        <f>RTD("tos.rtd", , "VEGA", ".SPY150410C200")</f>
        <v>0</v>
      </c>
      <c r="K13">
        <f>RTD("tos.rtd", , "RHO", ".SPY150410C200")</f>
        <v>0</v>
      </c>
      <c r="L13">
        <f>RTD("tos.rtd", , "ASK", ".SPY150410P200")</f>
        <v>0.02</v>
      </c>
      <c r="M13">
        <f>RTD("tos.rtd", , "ASK_SIZE", ".SPY150410P200")</f>
        <v>410</v>
      </c>
      <c r="N13">
        <f>RTD("tos.rtd", , "BID", ".SPY150410P200")</f>
        <v>0.01</v>
      </c>
      <c r="O13">
        <f>RTD("tos.rtd", , "BID_SIZE", ".SPY150410P200")</f>
        <v>400</v>
      </c>
      <c r="P13">
        <f>RTD("tos.rtd", , "VOLUME", ".SPY150410P200")</f>
        <v>1341</v>
      </c>
      <c r="Q13">
        <f>RTD("tos.rtd", , "OPEN_INT", ".SPY150410P200")</f>
        <v>31909</v>
      </c>
      <c r="R13">
        <f>RTD("tos.rtd", , "DELTA", ".SPY150410P200")</f>
        <v>-1.1679999999999999E-2</v>
      </c>
      <c r="S13">
        <f>RTD("tos.rtd", , "THETA", ".SPY150410P200")</f>
        <v>-2.5510000000000001E-2</v>
      </c>
      <c r="T13">
        <f>RTD("tos.rtd", , "GAMMA", ".SPY150410P200")</f>
        <v>8.1899999999999994E-3</v>
      </c>
      <c r="U13">
        <f>RTD("tos.rtd", , "VEGA", ".SPY150410P200")</f>
        <v>5.8500000000000002E-3</v>
      </c>
      <c r="V13">
        <f>RTD("tos.rtd", , "RHO", ".SPY150410P200")</f>
        <v>-2.0000000000000001E-4</v>
      </c>
    </row>
    <row r="14" spans="1:22" x14ac:dyDescent="0.25">
      <c r="A14">
        <f>RTD("tos.rtd", , "ASK", ".SPY150410C201")</f>
        <v>7.24</v>
      </c>
      <c r="B14">
        <f>RTD("tos.rtd", , "ASK_SIZE", ".SPY150410C201")</f>
        <v>20</v>
      </c>
      <c r="C14">
        <f>RTD("tos.rtd", , "BID", ".SPY150410C201")</f>
        <v>6.97</v>
      </c>
      <c r="D14">
        <f>RTD("tos.rtd", , "BID_SIZE", ".SPY150410C201")</f>
        <v>11</v>
      </c>
      <c r="E14">
        <f>RTD("tos.rtd", , "VOLUME", ".SPY150410C201")</f>
        <v>6</v>
      </c>
      <c r="F14">
        <f>RTD("tos.rtd", , "OPEN_INT", ".SPY150410C201")</f>
        <v>382</v>
      </c>
      <c r="G14">
        <f>RTD("tos.rtd", , "DELTA", ".SPY150410C201")</f>
        <v>1</v>
      </c>
      <c r="H14">
        <f>RTD("tos.rtd", , "THETA", ".SPY150410C201")</f>
        <v>0</v>
      </c>
      <c r="I14">
        <f>RTD("tos.rtd", , "GAMMA", ".SPY150410C201")</f>
        <v>0</v>
      </c>
      <c r="J14">
        <f>RTD("tos.rtd", , "VEGA", ".SPY150410C201")</f>
        <v>0</v>
      </c>
      <c r="K14">
        <f>RTD("tos.rtd", , "RHO", ".SPY150410C201")</f>
        <v>0</v>
      </c>
      <c r="L14">
        <f>RTD("tos.rtd", , "ASK", ".SPY150410P201")</f>
        <v>0.02</v>
      </c>
      <c r="M14">
        <f>RTD("tos.rtd", , "ASK_SIZE", ".SPY150410P201")</f>
        <v>400</v>
      </c>
      <c r="N14">
        <f>RTD("tos.rtd", , "BID", ".SPY150410P201")</f>
        <v>0.01</v>
      </c>
      <c r="O14">
        <f>RTD("tos.rtd", , "BID_SIZE", ".SPY150410P201")</f>
        <v>2384</v>
      </c>
      <c r="P14">
        <f>RTD("tos.rtd", , "VOLUME", ".SPY150410P201")</f>
        <v>9499</v>
      </c>
      <c r="Q14">
        <f>RTD("tos.rtd", , "OPEN_INT", ".SPY150410P201")</f>
        <v>27049</v>
      </c>
      <c r="R14">
        <f>RTD("tos.rtd", , "DELTA", ".SPY150410P201")</f>
        <v>-1.295E-2</v>
      </c>
      <c r="S14">
        <f>RTD("tos.rtd", , "THETA", ".SPY150410P201")</f>
        <v>-2.461E-2</v>
      </c>
      <c r="T14">
        <f>RTD("tos.rtd", , "GAMMA", ".SPY150410P201")</f>
        <v>1.004E-2</v>
      </c>
      <c r="U14">
        <f>RTD("tos.rtd", , "VEGA", ".SPY150410P201")</f>
        <v>6.4099999999999999E-3</v>
      </c>
      <c r="V14">
        <f>RTD("tos.rtd", , "RHO", ".SPY150410P201")</f>
        <v>-2.2000000000000001E-4</v>
      </c>
    </row>
    <row r="15" spans="1:22" x14ac:dyDescent="0.25">
      <c r="A15">
        <f>RTD("tos.rtd", , "ASK", ".SPY150410C202")</f>
        <v>6.25</v>
      </c>
      <c r="B15">
        <f>RTD("tos.rtd", , "ASK_SIZE", ".SPY150410C202")</f>
        <v>100</v>
      </c>
      <c r="C15">
        <f>RTD("tos.rtd", , "BID", ".SPY150410C202")</f>
        <v>5.98</v>
      </c>
      <c r="D15">
        <f>RTD("tos.rtd", , "BID_SIZE", ".SPY150410C202")</f>
        <v>11</v>
      </c>
      <c r="E15">
        <f>RTD("tos.rtd", , "VOLUME", ".SPY150410C202")</f>
        <v>617</v>
      </c>
      <c r="F15">
        <f>RTD("tos.rtd", , "OPEN_INT", ".SPY150410C202")</f>
        <v>1044</v>
      </c>
      <c r="G15">
        <f>RTD("tos.rtd", , "DELTA", ".SPY150410C202")</f>
        <v>1</v>
      </c>
      <c r="H15">
        <f>RTD("tos.rtd", , "THETA", ".SPY150410C202")</f>
        <v>0</v>
      </c>
      <c r="I15">
        <f>RTD("tos.rtd", , "GAMMA", ".SPY150410C202")</f>
        <v>0</v>
      </c>
      <c r="J15">
        <f>RTD("tos.rtd", , "VEGA", ".SPY150410C202")</f>
        <v>0</v>
      </c>
      <c r="K15">
        <f>RTD("tos.rtd", , "RHO", ".SPY150410C202")</f>
        <v>0</v>
      </c>
      <c r="L15">
        <f>RTD("tos.rtd", , "ASK", ".SPY150410P202")</f>
        <v>0.03</v>
      </c>
      <c r="M15">
        <f>RTD("tos.rtd", , "ASK_SIZE", ".SPY150410P202")</f>
        <v>322</v>
      </c>
      <c r="N15">
        <f>RTD("tos.rtd", , "BID", ".SPY150410P202")</f>
        <v>0.02</v>
      </c>
      <c r="O15">
        <f>RTD("tos.rtd", , "BID_SIZE", ".SPY150410P202")</f>
        <v>400</v>
      </c>
      <c r="P15">
        <f>RTD("tos.rtd", , "VOLUME", ".SPY150410P202")</f>
        <v>14748</v>
      </c>
      <c r="Q15">
        <f>RTD("tos.rtd", , "OPEN_INT", ".SPY150410P202")</f>
        <v>25031</v>
      </c>
      <c r="R15">
        <f>RTD("tos.rtd", , "DELTA", ".SPY150410P202")</f>
        <v>-2.0969999999999999E-2</v>
      </c>
      <c r="S15">
        <f>RTD("tos.rtd", , "THETA", ".SPY150410P202")</f>
        <v>-3.3029999999999997E-2</v>
      </c>
      <c r="T15">
        <f>RTD("tos.rtd", , "GAMMA", ".SPY150410P202")</f>
        <v>1.61E-2</v>
      </c>
      <c r="U15">
        <f>RTD("tos.rtd", , "VEGA", ".SPY150410P202")</f>
        <v>9.6600000000000002E-3</v>
      </c>
      <c r="V15">
        <f>RTD("tos.rtd", , "RHO", ".SPY150410P202")</f>
        <v>-3.6000000000000002E-4</v>
      </c>
    </row>
    <row r="16" spans="1:22" x14ac:dyDescent="0.25">
      <c r="A16">
        <f>RTD("tos.rtd", , "ASK", ".SPY150410C203")</f>
        <v>5.22</v>
      </c>
      <c r="B16">
        <f>RTD("tos.rtd", , "ASK_SIZE", ".SPY150410C203")</f>
        <v>111</v>
      </c>
      <c r="C16">
        <f>RTD("tos.rtd", , "BID", ".SPY150410C203")</f>
        <v>4.9800000000000004</v>
      </c>
      <c r="D16">
        <f>RTD("tos.rtd", , "BID_SIZE", ".SPY150410C203")</f>
        <v>120</v>
      </c>
      <c r="E16">
        <f>RTD("tos.rtd", , "VOLUME", ".SPY150410C203")</f>
        <v>362</v>
      </c>
      <c r="F16">
        <f>RTD("tos.rtd", , "OPEN_INT", ".SPY150410C203")</f>
        <v>890</v>
      </c>
      <c r="G16">
        <f>RTD("tos.rtd", , "DELTA", ".SPY150410C203")</f>
        <v>1</v>
      </c>
      <c r="H16">
        <f>RTD("tos.rtd", , "THETA", ".SPY150410C203")</f>
        <v>0</v>
      </c>
      <c r="I16">
        <f>RTD("tos.rtd", , "GAMMA", ".SPY150410C203")</f>
        <v>0</v>
      </c>
      <c r="J16">
        <f>RTD("tos.rtd", , "VEGA", ".SPY150410C203")</f>
        <v>0</v>
      </c>
      <c r="K16">
        <f>RTD("tos.rtd", , "RHO", ".SPY150410C203")</f>
        <v>0</v>
      </c>
      <c r="L16">
        <f>RTD("tos.rtd", , "ASK", ".SPY150410P203")</f>
        <v>0.05</v>
      </c>
      <c r="M16">
        <f>RTD("tos.rtd", , "ASK_SIZE", ".SPY150410P203")</f>
        <v>410</v>
      </c>
      <c r="N16">
        <f>RTD("tos.rtd", , "BID", ".SPY150410P203")</f>
        <v>0.04</v>
      </c>
      <c r="O16">
        <f>RTD("tos.rtd", , "BID_SIZE", ".SPY150410P203")</f>
        <v>237</v>
      </c>
      <c r="P16">
        <f>RTD("tos.rtd", , "VOLUME", ".SPY150410P203")</f>
        <v>6539</v>
      </c>
      <c r="Q16">
        <f>RTD("tos.rtd", , "OPEN_INT", ".SPY150410P203")</f>
        <v>29164</v>
      </c>
      <c r="R16">
        <f>RTD("tos.rtd", , "DELTA", ".SPY150410P203")</f>
        <v>-3.7330000000000002E-2</v>
      </c>
      <c r="S16">
        <f>RTD("tos.rtd", , "THETA", ".SPY150410P203")</f>
        <v>-4.7750000000000001E-2</v>
      </c>
      <c r="T16">
        <f>RTD("tos.rtd", , "GAMMA", ".SPY150410P203")</f>
        <v>2.7189999999999999E-2</v>
      </c>
      <c r="U16">
        <f>RTD("tos.rtd", , "VEGA", ".SPY150410P203")</f>
        <v>1.5570000000000001E-2</v>
      </c>
      <c r="V16">
        <f>RTD("tos.rtd", , "RHO", ".SPY150410P203")</f>
        <v>-6.4000000000000005E-4</v>
      </c>
    </row>
    <row r="17" spans="1:22" x14ac:dyDescent="0.25">
      <c r="A17">
        <f>RTD("tos.rtd", , "ASK", ".SPY150410C204")</f>
        <v>4.24</v>
      </c>
      <c r="B17">
        <f>RTD("tos.rtd", , "ASK_SIZE", ".SPY150410C204")</f>
        <v>126</v>
      </c>
      <c r="C17">
        <f>RTD("tos.rtd", , "BID", ".SPY150410C204")</f>
        <v>4.01</v>
      </c>
      <c r="D17">
        <f>RTD("tos.rtd", , "BID_SIZE", ".SPY150410C204")</f>
        <v>497</v>
      </c>
      <c r="E17">
        <f>RTD("tos.rtd", , "VOLUME", ".SPY150410C204")</f>
        <v>193</v>
      </c>
      <c r="F17">
        <f>RTD("tos.rtd", , "OPEN_INT", ".SPY150410C204")</f>
        <v>2139</v>
      </c>
      <c r="G17">
        <f>RTD("tos.rtd", , "DELTA", ".SPY150410C204")</f>
        <v>1</v>
      </c>
      <c r="H17">
        <f>RTD("tos.rtd", , "THETA", ".SPY150410C204")</f>
        <v>0</v>
      </c>
      <c r="I17">
        <f>RTD("tos.rtd", , "GAMMA", ".SPY150410C204")</f>
        <v>0</v>
      </c>
      <c r="J17">
        <f>RTD("tos.rtd", , "VEGA", ".SPY150410C204")</f>
        <v>0</v>
      </c>
      <c r="K17">
        <f>RTD("tos.rtd", , "RHO", ".SPY150410C204")</f>
        <v>0</v>
      </c>
      <c r="L17">
        <f>RTD("tos.rtd", , "ASK", ".SPY150410P204")</f>
        <v>0.08</v>
      </c>
      <c r="M17">
        <f>RTD("tos.rtd", , "ASK_SIZE", ".SPY150410P204")</f>
        <v>400</v>
      </c>
      <c r="N17">
        <f>RTD("tos.rtd", , "BID", ".SPY150410P204")</f>
        <v>7.0000000000000007E-2</v>
      </c>
      <c r="O17">
        <f>RTD("tos.rtd", , "BID_SIZE", ".SPY150410P204")</f>
        <v>160</v>
      </c>
      <c r="P17">
        <f>RTD("tos.rtd", , "VOLUME", ".SPY150410P204")</f>
        <v>22298</v>
      </c>
      <c r="Q17">
        <f>RTD("tos.rtd", , "OPEN_INT", ".SPY150410P204")</f>
        <v>66170</v>
      </c>
      <c r="R17">
        <f>RTD("tos.rtd", , "DELTA", ".SPY150410P204")</f>
        <v>-6.1289999999999997E-2</v>
      </c>
      <c r="S17">
        <f>RTD("tos.rtd", , "THETA", ".SPY150410P204")</f>
        <v>-6.2759999999999996E-2</v>
      </c>
      <c r="T17">
        <f>RTD("tos.rtd", , "GAMMA", ".SPY150410P204")</f>
        <v>4.3290000000000002E-2</v>
      </c>
      <c r="U17">
        <f>RTD("tos.rtd", , "VEGA", ".SPY150410P204")</f>
        <v>2.3109999999999999E-2</v>
      </c>
      <c r="V17">
        <f>RTD("tos.rtd", , "RHO", ".SPY150410P204")</f>
        <v>-1.06E-3</v>
      </c>
    </row>
    <row r="18" spans="1:22" x14ac:dyDescent="0.25">
      <c r="A18">
        <f>RTD("tos.rtd", , "ASK", ".SPY150410C205")</f>
        <v>3.29</v>
      </c>
      <c r="B18">
        <f>RTD("tos.rtd", , "ASK_SIZE", ".SPY150410C205")</f>
        <v>100</v>
      </c>
      <c r="C18">
        <f>RTD("tos.rtd", , "BID", ".SPY150410C205")</f>
        <v>3.06</v>
      </c>
      <c r="D18">
        <f>RTD("tos.rtd", , "BID_SIZE", ".SPY150410C205")</f>
        <v>163</v>
      </c>
      <c r="E18">
        <f>RTD("tos.rtd", , "VOLUME", ".SPY150410C205")</f>
        <v>239</v>
      </c>
      <c r="F18">
        <f>RTD("tos.rtd", , "OPEN_INT", ".SPY150410C205")</f>
        <v>3566</v>
      </c>
      <c r="G18">
        <f>RTD("tos.rtd", , "DELTA", ".SPY150410C205")</f>
        <v>1</v>
      </c>
      <c r="H18">
        <f>RTD("tos.rtd", , "THETA", ".SPY150410C205")</f>
        <v>0</v>
      </c>
      <c r="I18">
        <f>RTD("tos.rtd", , "GAMMA", ".SPY150410C205")</f>
        <v>0</v>
      </c>
      <c r="J18">
        <f>RTD("tos.rtd", , "VEGA", ".SPY150410C205")</f>
        <v>0</v>
      </c>
      <c r="K18">
        <f>RTD("tos.rtd", , "RHO", ".SPY150410C205")</f>
        <v>0</v>
      </c>
      <c r="L18">
        <f>RTD("tos.rtd", , "ASK", ".SPY150410P205")</f>
        <v>0.15</v>
      </c>
      <c r="M18">
        <f>RTD("tos.rtd", , "ASK_SIZE", ".SPY150410P205")</f>
        <v>1279</v>
      </c>
      <c r="N18">
        <f>RTD("tos.rtd", , "BID", ".SPY150410P205")</f>
        <v>0.12</v>
      </c>
      <c r="O18">
        <f>RTD("tos.rtd", , "BID_SIZE", ".SPY150410P205")</f>
        <v>687</v>
      </c>
      <c r="P18">
        <f>RTD("tos.rtd", , "VOLUME", ".SPY150410P205")</f>
        <v>38465</v>
      </c>
      <c r="Q18">
        <f>RTD("tos.rtd", , "OPEN_INT", ".SPY150410P205")</f>
        <v>64002</v>
      </c>
      <c r="R18">
        <f>RTD("tos.rtd", , "DELTA", ".SPY150410P205")</f>
        <v>-0.10557</v>
      </c>
      <c r="S18">
        <f>RTD("tos.rtd", , "THETA", ".SPY150410P205")</f>
        <v>-8.4489999999999996E-2</v>
      </c>
      <c r="T18">
        <f>RTD("tos.rtd", , "GAMMA", ".SPY150410P205")</f>
        <v>6.9080000000000003E-2</v>
      </c>
      <c r="U18">
        <f>RTD("tos.rtd", , "VEGA", ".SPY150410P205")</f>
        <v>3.4729999999999997E-2</v>
      </c>
      <c r="V18">
        <f>RTD("tos.rtd", , "RHO", ".SPY150410P205")</f>
        <v>-1.82E-3</v>
      </c>
    </row>
    <row r="19" spans="1:22" x14ac:dyDescent="0.25">
      <c r="A19">
        <f>RTD("tos.rtd", , "ASK", ".SPY150410C206")</f>
        <v>2.4</v>
      </c>
      <c r="B19">
        <f>RTD("tos.rtd", , "ASK_SIZE", ".SPY150410C206")</f>
        <v>199</v>
      </c>
      <c r="C19">
        <f>RTD("tos.rtd", , "BID", ".SPY150410C206")</f>
        <v>2.27</v>
      </c>
      <c r="D19">
        <f>RTD("tos.rtd", , "BID_SIZE", ".SPY150410C206")</f>
        <v>111</v>
      </c>
      <c r="E19">
        <f>RTD("tos.rtd", , "VOLUME", ".SPY150410C206")</f>
        <v>823</v>
      </c>
      <c r="F19">
        <f>RTD("tos.rtd", , "OPEN_INT", ".SPY150410C206")</f>
        <v>23489</v>
      </c>
      <c r="G19">
        <f>RTD("tos.rtd", , "DELTA", ".SPY150410C206")</f>
        <v>0.91961000000000004</v>
      </c>
      <c r="H19">
        <f>RTD("tos.rtd", , "THETA", ".SPY150410C206")</f>
        <v>-3.8490000000000003E-2</v>
      </c>
      <c r="I19">
        <f>RTD("tos.rtd", , "GAMMA", ".SPY150410C206")</f>
        <v>9.2149999999999996E-2</v>
      </c>
      <c r="J19">
        <f>RTD("tos.rtd", , "VEGA", ".SPY150410C206")</f>
        <v>2.819E-2</v>
      </c>
      <c r="K19">
        <f>RTD("tos.rtd", , "RHO", ".SPY150410C206")</f>
        <v>9.1400000000000006E-3</v>
      </c>
      <c r="L19">
        <f>RTD("tos.rtd", , "ASK", ".SPY150410P206")</f>
        <v>0.25</v>
      </c>
      <c r="M19">
        <f>RTD("tos.rtd", , "ASK_SIZE", ".SPY150410P206")</f>
        <v>90</v>
      </c>
      <c r="N19">
        <f>RTD("tos.rtd", , "BID", ".SPY150410P206")</f>
        <v>0.23</v>
      </c>
      <c r="O19">
        <f>RTD("tos.rtd", , "BID_SIZE", ".SPY150410P206")</f>
        <v>100</v>
      </c>
      <c r="P19">
        <f>RTD("tos.rtd", , "VOLUME", ".SPY150410P206")</f>
        <v>35108</v>
      </c>
      <c r="Q19">
        <f>RTD("tos.rtd", , "OPEN_INT", ".SPY150410P206")</f>
        <v>57662</v>
      </c>
      <c r="R19">
        <f>RTD("tos.rtd", , "DELTA", ".SPY150410P206")</f>
        <v>-0.17741999999999999</v>
      </c>
      <c r="S19">
        <f>RTD("tos.rtd", , "THETA", ".SPY150410P206")</f>
        <v>-0.10772</v>
      </c>
      <c r="T19">
        <f>RTD("tos.rtd", , "GAMMA", ".SPY150410P206")</f>
        <v>0.10495</v>
      </c>
      <c r="U19">
        <f>RTD("tos.rtd", , "VEGA", ".SPY150410P206")</f>
        <v>4.9329999999999999E-2</v>
      </c>
      <c r="V19">
        <f>RTD("tos.rtd", , "RHO", ".SPY150410P206")</f>
        <v>-3.0599999999999998E-3</v>
      </c>
    </row>
    <row r="20" spans="1:22" x14ac:dyDescent="0.25">
      <c r="A20">
        <f>RTD("tos.rtd", , "ASK", ".SPY150410C207")</f>
        <v>1.57</v>
      </c>
      <c r="B20">
        <f>RTD("tos.rtd", , "ASK_SIZE", ".SPY150410C207")</f>
        <v>199</v>
      </c>
      <c r="C20">
        <f>RTD("tos.rtd", , "BID", ".SPY150410C207")</f>
        <v>1.47</v>
      </c>
      <c r="D20">
        <f>RTD("tos.rtd", , "BID_SIZE", ".SPY150410C207")</f>
        <v>179</v>
      </c>
      <c r="E20">
        <f>RTD("tos.rtd", , "VOLUME", ".SPY150410C207")</f>
        <v>7882</v>
      </c>
      <c r="F20">
        <f>RTD("tos.rtd", , "OPEN_INT", ".SPY150410C207")</f>
        <v>17903</v>
      </c>
      <c r="G20">
        <f>RTD("tos.rtd", , "DELTA", ".SPY150410C207")</f>
        <v>0.76390000000000002</v>
      </c>
      <c r="H20">
        <f>RTD("tos.rtd", , "THETA", ".SPY150410C207")</f>
        <v>-8.3159999999999998E-2</v>
      </c>
      <c r="I20">
        <f>RTD("tos.rtd", , "GAMMA", ".SPY150410C207")</f>
        <v>0.17438999999999999</v>
      </c>
      <c r="J20">
        <f>RTD("tos.rtd", , "VEGA", ".SPY150410C207")</f>
        <v>5.8349999999999999E-2</v>
      </c>
      <c r="K20">
        <f>RTD("tos.rtd", , "RHO", ".SPY150410C207")</f>
        <v>1.123E-2</v>
      </c>
      <c r="L20">
        <f>RTD("tos.rtd", , "ASK", ".SPY150410P207")</f>
        <v>0.44</v>
      </c>
      <c r="M20">
        <f>RTD("tos.rtd", , "ASK_SIZE", ".SPY150410P207")</f>
        <v>15</v>
      </c>
      <c r="N20">
        <f>RTD("tos.rtd", , "BID", ".SPY150410P207")</f>
        <v>0.41</v>
      </c>
      <c r="O20">
        <f>RTD("tos.rtd", , "BID_SIZE", ".SPY150410P207")</f>
        <v>226</v>
      </c>
      <c r="P20">
        <f>RTD("tos.rtd", , "VOLUME", ".SPY150410P207")</f>
        <v>41064</v>
      </c>
      <c r="Q20">
        <f>RTD("tos.rtd", , "OPEN_INT", ".SPY150410P207")</f>
        <v>51345</v>
      </c>
      <c r="R20">
        <f>RTD("tos.rtd", , "DELTA", ".SPY150410P207")</f>
        <v>-0.28965999999999997</v>
      </c>
      <c r="S20">
        <f>RTD("tos.rtd", , "THETA", ".SPY150410P207")</f>
        <v>-0.12816</v>
      </c>
      <c r="T20">
        <f>RTD("tos.rtd", , "GAMMA", ".SPY150410P207")</f>
        <v>0.14767</v>
      </c>
      <c r="U20">
        <f>RTD("tos.rtd", , "VEGA", ".SPY150410P207")</f>
        <v>6.4729999999999996E-2</v>
      </c>
      <c r="V20">
        <f>RTD("tos.rtd", , "RHO", ".SPY150410P207")</f>
        <v>-5.0000000000000001E-3</v>
      </c>
    </row>
    <row r="21" spans="1:22" x14ac:dyDescent="0.25">
      <c r="A21">
        <f>RTD("tos.rtd", , "ASK", ".SPY150410C208")</f>
        <v>0.84</v>
      </c>
      <c r="B21">
        <f>RTD("tos.rtd", , "ASK_SIZE", ".SPY150410C208")</f>
        <v>4</v>
      </c>
      <c r="C21">
        <f>RTD("tos.rtd", , "BID", ".SPY150410C208")</f>
        <v>0.82</v>
      </c>
      <c r="D21">
        <f>RTD("tos.rtd", , "BID_SIZE", ".SPY150410C208")</f>
        <v>210</v>
      </c>
      <c r="E21">
        <f>RTD("tos.rtd", , "VOLUME", ".SPY150410C208")</f>
        <v>33592</v>
      </c>
      <c r="F21">
        <f>RTD("tos.rtd", , "OPEN_INT", ".SPY150410C208")</f>
        <v>30459</v>
      </c>
      <c r="G21">
        <f>RTD("tos.rtd", , "DELTA", ".SPY150410C208")</f>
        <v>0.56416999999999995</v>
      </c>
      <c r="H21">
        <f>RTD("tos.rtd", , "THETA", ".SPY150410C208")</f>
        <v>-0.10094</v>
      </c>
      <c r="I21">
        <f>RTD("tos.rtd", , "GAMMA", ".SPY150410C208")</f>
        <v>0.22864999999999999</v>
      </c>
      <c r="J21">
        <f>RTD("tos.rtd", , "VEGA", ".SPY150410C208")</f>
        <v>7.4349999999999999E-2</v>
      </c>
      <c r="K21">
        <f>RTD("tos.rtd", , "RHO", ".SPY150410C208")</f>
        <v>9.1199999999999996E-3</v>
      </c>
      <c r="L21">
        <f>RTD("tos.rtd", , "ASK", ".SPY150410P208")</f>
        <v>0.77</v>
      </c>
      <c r="M21">
        <f>RTD("tos.rtd", , "ASK_SIZE", ".SPY150410P208")</f>
        <v>342</v>
      </c>
      <c r="N21">
        <f>RTD("tos.rtd", , "BID", ".SPY150410P208")</f>
        <v>0.74</v>
      </c>
      <c r="O21">
        <f>RTD("tos.rtd", , "BID_SIZE", ".SPY150410P208")</f>
        <v>3</v>
      </c>
      <c r="P21">
        <f>RTD("tos.rtd", , "VOLUME", ".SPY150410P208")</f>
        <v>43805</v>
      </c>
      <c r="Q21">
        <f>RTD("tos.rtd", , "OPEN_INT", ".SPY150410P208")</f>
        <v>27493</v>
      </c>
      <c r="R21">
        <f>RTD("tos.rtd", , "DELTA", ".SPY150410P208")</f>
        <v>-0.44939000000000001</v>
      </c>
      <c r="S21">
        <f>RTD("tos.rtd", , "THETA", ".SPY150410P208")</f>
        <v>-0.13941000000000001</v>
      </c>
      <c r="T21">
        <f>RTD("tos.rtd", , "GAMMA", ".SPY150410P208")</f>
        <v>0.17899999999999999</v>
      </c>
      <c r="U21">
        <f>RTD("tos.rtd", , "VEGA", ".SPY150410P208")</f>
        <v>7.4719999999999995E-2</v>
      </c>
      <c r="V21">
        <f>RTD("tos.rtd", , "RHO", ".SPY150410P208")</f>
        <v>-7.7600000000000004E-3</v>
      </c>
    </row>
    <row r="22" spans="1:22" x14ac:dyDescent="0.25">
      <c r="A22">
        <f>RTD("tos.rtd", , "ASK", ".SPY150410C209")</f>
        <v>0.34</v>
      </c>
      <c r="B22">
        <f>RTD("tos.rtd", , "ASK_SIZE", ".SPY150410C209")</f>
        <v>99</v>
      </c>
      <c r="C22">
        <f>RTD("tos.rtd", , "BID", ".SPY150410C209")</f>
        <v>0.33</v>
      </c>
      <c r="D22">
        <f>RTD("tos.rtd", , "BID_SIZE", ".SPY150410C209")</f>
        <v>228</v>
      </c>
      <c r="E22">
        <f>RTD("tos.rtd", , "VOLUME", ".SPY150410C209")</f>
        <v>24997</v>
      </c>
      <c r="F22">
        <f>RTD("tos.rtd", , "OPEN_INT", ".SPY150410C209")</f>
        <v>32196</v>
      </c>
      <c r="G22">
        <f>RTD("tos.rtd", , "DELTA", ".SPY150410C209")</f>
        <v>0.32496999999999998</v>
      </c>
      <c r="H22">
        <f>RTD("tos.rtd", , "THETA", ".SPY150410C209")</f>
        <v>-8.6879999999999999E-2</v>
      </c>
      <c r="I22">
        <f>RTD("tos.rtd", , "GAMMA", ".SPY150410C209")</f>
        <v>0.22572999999999999</v>
      </c>
      <c r="J22">
        <f>RTD("tos.rtd", , "VEGA", ".SPY150410C209")</f>
        <v>6.7919999999999994E-2</v>
      </c>
      <c r="K22">
        <f>RTD("tos.rtd", , "RHO", ".SPY150410C209")</f>
        <v>5.4400000000000004E-3</v>
      </c>
      <c r="L22">
        <f>RTD("tos.rtd", , "ASK", ".SPY150410P209")</f>
        <v>1.3</v>
      </c>
      <c r="M22">
        <f>RTD("tos.rtd", , "ASK_SIZE", ".SPY150410P209")</f>
        <v>111</v>
      </c>
      <c r="N22">
        <f>RTD("tos.rtd", , "BID", ".SPY150410P209")</f>
        <v>1.19</v>
      </c>
      <c r="O22">
        <f>RTD("tos.rtd", , "BID_SIZE", ".SPY150410P209")</f>
        <v>144</v>
      </c>
      <c r="P22">
        <f>RTD("tos.rtd", , "VOLUME", ".SPY150410P209")</f>
        <v>3872</v>
      </c>
      <c r="Q22">
        <f>RTD("tos.rtd", , "OPEN_INT", ".SPY150410P209")</f>
        <v>8267</v>
      </c>
      <c r="R22">
        <f>RTD("tos.rtd", , "DELTA", ".SPY150410P209")</f>
        <v>-0.63619999999999999</v>
      </c>
      <c r="S22">
        <f>RTD("tos.rtd", , "THETA", ".SPY150410P209")</f>
        <v>-0.12626999999999999</v>
      </c>
      <c r="T22">
        <f>RTD("tos.rtd", , "GAMMA", ".SPY150410P209")</f>
        <v>0.18157999999999999</v>
      </c>
      <c r="U22">
        <f>RTD("tos.rtd", , "VEGA", ".SPY150410P209")</f>
        <v>7.084E-2</v>
      </c>
      <c r="V22">
        <f>RTD("tos.rtd", , "RHO", ".SPY150410P209")</f>
        <v>-1.0999999999999999E-2</v>
      </c>
    </row>
    <row r="23" spans="1:22" x14ac:dyDescent="0.25">
      <c r="A23">
        <f>RTD("tos.rtd", , "ASK", ".SPY150410C210")</f>
        <v>0.08</v>
      </c>
      <c r="B23">
        <f>RTD("tos.rtd", , "ASK_SIZE", ".SPY150410C210")</f>
        <v>319</v>
      </c>
      <c r="C23">
        <f>RTD("tos.rtd", , "BID", ".SPY150410C210")</f>
        <v>7.0000000000000007E-2</v>
      </c>
      <c r="D23">
        <f>RTD("tos.rtd", , "BID_SIZE", ".SPY150410C210")</f>
        <v>776</v>
      </c>
      <c r="E23">
        <f>RTD("tos.rtd", , "VOLUME", ".SPY150410C210")</f>
        <v>20592</v>
      </c>
      <c r="F23">
        <f>RTD("tos.rtd", , "OPEN_INT", ".SPY150410C210")</f>
        <v>48780</v>
      </c>
      <c r="G23">
        <f>RTD("tos.rtd", , "DELTA", ".SPY150410C210")</f>
        <v>0.11118</v>
      </c>
      <c r="H23">
        <f>RTD("tos.rtd", , "THETA", ".SPY150410C210")</f>
        <v>-4.4299999999999999E-2</v>
      </c>
      <c r="I23">
        <f>RTD("tos.rtd", , "GAMMA", ".SPY150410C210")</f>
        <v>0.13392000000000001</v>
      </c>
      <c r="J23">
        <f>RTD("tos.rtd", , "VEGA", ".SPY150410C210")</f>
        <v>3.5970000000000002E-2</v>
      </c>
      <c r="K23">
        <f>RTD("tos.rtd", , "RHO", ".SPY150410C210")</f>
        <v>1.8799999999999999E-3</v>
      </c>
      <c r="L23">
        <f>RTD("tos.rtd", , "ASK", ".SPY150410P210")</f>
        <v>2.1</v>
      </c>
      <c r="M23">
        <f>RTD("tos.rtd", , "ASK_SIZE", ".SPY150410P210")</f>
        <v>160</v>
      </c>
      <c r="N23">
        <f>RTD("tos.rtd", , "BID", ".SPY150410P210")</f>
        <v>1.91</v>
      </c>
      <c r="O23">
        <f>RTD("tos.rtd", , "BID_SIZE", ".SPY150410P210")</f>
        <v>144</v>
      </c>
      <c r="P23">
        <f>RTD("tos.rtd", , "VOLUME", ".SPY150410P210")</f>
        <v>27439</v>
      </c>
      <c r="Q23">
        <f>RTD("tos.rtd", , "OPEN_INT", ".SPY150410P210")</f>
        <v>3667</v>
      </c>
      <c r="R23">
        <f>RTD("tos.rtd", , "DELTA", ".SPY150410P210")</f>
        <v>-0.78298000000000001</v>
      </c>
      <c r="S23">
        <f>RTD("tos.rtd", , "THETA", ".SPY150410P210")</f>
        <v>-0.11008999999999999</v>
      </c>
      <c r="T23">
        <f>RTD("tos.rtd", , "GAMMA", ".SPY150410P210")</f>
        <v>0.13392999999999999</v>
      </c>
      <c r="U23">
        <f>RTD("tos.rtd", , "VEGA", ".SPY150410P210")</f>
        <v>5.5480000000000002E-2</v>
      </c>
      <c r="V23">
        <f>RTD("tos.rtd", , "RHO", ".SPY150410P210")</f>
        <v>-1.357E-2</v>
      </c>
    </row>
    <row r="24" spans="1:22" x14ac:dyDescent="0.25">
      <c r="A24">
        <f>RTD("tos.rtd", , "ASK", ".SPY150410C211")</f>
        <v>0.03</v>
      </c>
      <c r="B24">
        <f>RTD("tos.rtd", , "ASK_SIZE", ".SPY150410C211")</f>
        <v>2940</v>
      </c>
      <c r="C24">
        <f>RTD("tos.rtd", , "BID", ".SPY150410C211")</f>
        <v>0.02</v>
      </c>
      <c r="D24">
        <f>RTD("tos.rtd", , "BID_SIZE", ".SPY150410C211")</f>
        <v>10</v>
      </c>
      <c r="E24">
        <f>RTD("tos.rtd", , "VOLUME", ".SPY150410C211")</f>
        <v>4858</v>
      </c>
      <c r="F24">
        <f>RTD("tos.rtd", , "OPEN_INT", ".SPY150410C211")</f>
        <v>29175</v>
      </c>
      <c r="G24">
        <f>RTD("tos.rtd", , "DELTA", ".SPY150410C211")</f>
        <v>4.0590000000000001E-2</v>
      </c>
      <c r="H24">
        <f>RTD("tos.rtd", , "THETA", ".SPY150410C211")</f>
        <v>-2.5170000000000001E-2</v>
      </c>
      <c r="I24">
        <f>RTD("tos.rtd", , "GAMMA", ".SPY150410C211")</f>
        <v>5.5890000000000002E-2</v>
      </c>
      <c r="J24">
        <f>RTD("tos.rtd", , "VEGA", ".SPY150410C211")</f>
        <v>1.668E-2</v>
      </c>
      <c r="K24">
        <f>RTD("tos.rtd", , "RHO", ".SPY150410C211")</f>
        <v>6.8999999999999997E-4</v>
      </c>
      <c r="L24">
        <f>RTD("tos.rtd", , "ASK", ".SPY150410P211")</f>
        <v>3.03</v>
      </c>
      <c r="M24">
        <f>RTD("tos.rtd", , "ASK_SIZE", ".SPY150410P211")</f>
        <v>31</v>
      </c>
      <c r="N24">
        <f>RTD("tos.rtd", , "BID", ".SPY150410P211")</f>
        <v>2.87</v>
      </c>
      <c r="O24">
        <f>RTD("tos.rtd", , "BID_SIZE", ".SPY150410P211")</f>
        <v>1</v>
      </c>
      <c r="P24">
        <f>RTD("tos.rtd", , "VOLUME", ".SPY150410P211")</f>
        <v>160</v>
      </c>
      <c r="Q24">
        <f>RTD("tos.rtd", , "OPEN_INT", ".SPY150410P211")</f>
        <v>1606</v>
      </c>
      <c r="R24">
        <f>RTD("tos.rtd", , "DELTA", ".SPY150410P211")</f>
        <v>-0.84453</v>
      </c>
      <c r="S24">
        <f>RTD("tos.rtd", , "THETA", ".SPY150410P211")</f>
        <v>-0.11228</v>
      </c>
      <c r="T24">
        <f>RTD("tos.rtd", , "GAMMA", ".SPY150410P211")</f>
        <v>8.9510000000000006E-2</v>
      </c>
      <c r="U24">
        <f>RTD("tos.rtd", , "VEGA", ".SPY150410P211")</f>
        <v>4.512E-2</v>
      </c>
      <c r="V24">
        <f>RTD("tos.rtd", , "RHO", ".SPY150410P211")</f>
        <v>-1.47E-2</v>
      </c>
    </row>
    <row r="25" spans="1:22" x14ac:dyDescent="0.25">
      <c r="A25">
        <f>RTD("tos.rtd", , "ASK", ".SPY150410C212")</f>
        <v>0.01</v>
      </c>
      <c r="B25">
        <f>RTD("tos.rtd", , "ASK_SIZE", ".SPY150410C212")</f>
        <v>400</v>
      </c>
      <c r="C25">
        <f>RTD("tos.rtd", , "BID", ".SPY150410C212")</f>
        <v>0</v>
      </c>
      <c r="D25">
        <f>RTD("tos.rtd", , "BID_SIZE", ".SPY150410C212")</f>
        <v>0</v>
      </c>
      <c r="E25">
        <f>RTD("tos.rtd", , "VOLUME", ".SPY150410C212")</f>
        <v>457</v>
      </c>
      <c r="F25">
        <f>RTD("tos.rtd", , "OPEN_INT", ".SPY150410C212")</f>
        <v>7586</v>
      </c>
      <c r="G25">
        <f>RTD("tos.rtd", , "DELTA", ".SPY150410C212")</f>
        <v>9.0900000000000009E-3</v>
      </c>
      <c r="H25">
        <f>RTD("tos.rtd", , "THETA", ".SPY150410C212")</f>
        <v>-8.5699999999999995E-3</v>
      </c>
      <c r="I25">
        <f>RTD("tos.rtd", , "GAMMA", ".SPY150410C212")</f>
        <v>1.558E-2</v>
      </c>
      <c r="J25">
        <f>RTD("tos.rtd", , "VEGA", ".SPY150410C212")</f>
        <v>4.7499999999999999E-3</v>
      </c>
      <c r="K25">
        <f>RTD("tos.rtd", , "RHO", ".SPY150410C212")</f>
        <v>1.4999999999999999E-4</v>
      </c>
      <c r="L25">
        <f>RTD("tos.rtd", , "ASK", ".SPY150410P212")</f>
        <v>4.01</v>
      </c>
      <c r="M25">
        <f>RTD("tos.rtd", , "ASK_SIZE", ".SPY150410P212")</f>
        <v>11</v>
      </c>
      <c r="N25">
        <f>RTD("tos.rtd", , "BID", ".SPY150410P212")</f>
        <v>3.78</v>
      </c>
      <c r="O25">
        <f>RTD("tos.rtd", , "BID_SIZE", ".SPY150410P212")</f>
        <v>110</v>
      </c>
      <c r="P25">
        <f>RTD("tos.rtd", , "VOLUME", ".SPY150410P212")</f>
        <v>124</v>
      </c>
      <c r="Q25">
        <f>RTD("tos.rtd", , "OPEN_INT", ".SPY150410P212")</f>
        <v>2411</v>
      </c>
      <c r="R25">
        <f>RTD("tos.rtd", , "DELTA", ".SPY150410P212")</f>
        <v>-0.88939999999999997</v>
      </c>
      <c r="S25">
        <f>RTD("tos.rtd", , "THETA", ".SPY150410P212")</f>
        <v>-0.10446999999999999</v>
      </c>
      <c r="T25">
        <f>RTD("tos.rtd", , "GAMMA", ".SPY150410P212")</f>
        <v>6.2649999999999997E-2</v>
      </c>
      <c r="U25">
        <f>RTD("tos.rtd", , "VEGA", ".SPY150410P212")</f>
        <v>3.5700000000000003E-2</v>
      </c>
      <c r="V25">
        <f>RTD("tos.rtd", , "RHO", ".SPY150410P212")</f>
        <v>-1.554E-2</v>
      </c>
    </row>
    <row r="26" spans="1:22" x14ac:dyDescent="0.25">
      <c r="A26">
        <f>RTD("tos.rtd", , "ASK", ".SPY150410C213")</f>
        <v>0.01</v>
      </c>
      <c r="B26">
        <f>RTD("tos.rtd", , "ASK_SIZE", ".SPY150410C213")</f>
        <v>499</v>
      </c>
      <c r="C26">
        <f>RTD("tos.rtd", , "BID", ".SPY150410C213")</f>
        <v>0</v>
      </c>
      <c r="D26">
        <f>RTD("tos.rtd", , "BID_SIZE", ".SPY150410C213")</f>
        <v>0</v>
      </c>
      <c r="E26">
        <f>RTD("tos.rtd", , "VOLUME", ".SPY150410C213")</f>
        <v>75</v>
      </c>
      <c r="F26">
        <f>RTD("tos.rtd", , "OPEN_INT", ".SPY150410C213")</f>
        <v>19075</v>
      </c>
      <c r="G26">
        <f>RTD("tos.rtd", , "DELTA", ".SPY150410C213")</f>
        <v>7.3600000000000002E-3</v>
      </c>
      <c r="H26">
        <f>RTD("tos.rtd", , "THETA", ".SPY150410C213")</f>
        <v>-8.9999999999999993E-3</v>
      </c>
      <c r="I26">
        <f>RTD("tos.rtd", , "GAMMA", ".SPY150410C213")</f>
        <v>1.0580000000000001E-2</v>
      </c>
      <c r="J26">
        <f>RTD("tos.rtd", , "VEGA", ".SPY150410C213")</f>
        <v>3.9300000000000003E-3</v>
      </c>
      <c r="K26">
        <f>RTD("tos.rtd", , "RHO", ".SPY150410C213")</f>
        <v>1.2E-4</v>
      </c>
      <c r="L26">
        <f>RTD("tos.rtd", , "ASK", ".SPY150410P213")</f>
        <v>5.03</v>
      </c>
      <c r="M26">
        <f>RTD("tos.rtd", , "ASK_SIZE", ".SPY150410P213")</f>
        <v>10</v>
      </c>
      <c r="N26">
        <f>RTD("tos.rtd", , "BID", ".SPY150410P213")</f>
        <v>4.7699999999999996</v>
      </c>
      <c r="O26">
        <f>RTD("tos.rtd", , "BID_SIZE", ".SPY150410P213")</f>
        <v>1</v>
      </c>
      <c r="P26">
        <f>RTD("tos.rtd", , "VOLUME", ".SPY150410P213")</f>
        <v>10</v>
      </c>
      <c r="Q26">
        <f>RTD("tos.rtd", , "OPEN_INT", ".SPY150410P213")</f>
        <v>378</v>
      </c>
      <c r="R26">
        <f>RTD("tos.rtd", , "DELTA", ".SPY150410P213")</f>
        <v>-0.90203</v>
      </c>
      <c r="S26">
        <f>RTD("tos.rtd", , "THETA", ".SPY150410P213")</f>
        <v>-0.11514000000000001</v>
      </c>
      <c r="T26">
        <f>RTD("tos.rtd", , "GAMMA", ".SPY150410P213")</f>
        <v>4.7989999999999998E-2</v>
      </c>
      <c r="U26">
        <f>RTD("tos.rtd", , "VEGA", ".SPY150410P213")</f>
        <v>3.2680000000000001E-2</v>
      </c>
      <c r="V26">
        <f>RTD("tos.rtd", , "RHO", ".SPY150410P213")</f>
        <v>-1.584E-2</v>
      </c>
    </row>
    <row r="27" spans="1:22" x14ac:dyDescent="0.25">
      <c r="A27">
        <f>RTD("tos.rtd", , "ASK", ".SPY150410C214")</f>
        <v>0.01</v>
      </c>
      <c r="B27">
        <f>RTD("tos.rtd", , "ASK_SIZE", ".SPY150410C214")</f>
        <v>490</v>
      </c>
      <c r="C27">
        <f>RTD("tos.rtd", , "BID", ".SPY150410C214")</f>
        <v>0</v>
      </c>
      <c r="D27">
        <f>RTD("tos.rtd", , "BID_SIZE", ".SPY150410C214")</f>
        <v>0</v>
      </c>
      <c r="E27">
        <f>RTD("tos.rtd", , "VOLUME", ".SPY150410C214")</f>
        <v>21</v>
      </c>
      <c r="F27">
        <f>RTD("tos.rtd", , "OPEN_INT", ".SPY150410C214")</f>
        <v>4846</v>
      </c>
      <c r="G27">
        <f>RTD("tos.rtd", , "DELTA", ".SPY150410C214")</f>
        <v>6.79E-3</v>
      </c>
      <c r="H27">
        <f>RTD("tos.rtd", , "THETA", ".SPY150410C214")</f>
        <v>-1.017E-2</v>
      </c>
      <c r="I27">
        <f>RTD("tos.rtd", , "GAMMA", ".SPY150410C214")</f>
        <v>8.26E-3</v>
      </c>
      <c r="J27">
        <f>RTD("tos.rtd", , "VEGA", ".SPY150410C214")</f>
        <v>3.65E-3</v>
      </c>
      <c r="K27">
        <f>RTD("tos.rtd", , "RHO", ".SPY150410C214")</f>
        <v>1.2E-4</v>
      </c>
      <c r="L27">
        <f>RTD("tos.rtd", , "ASK", ".SPY150410P214")</f>
        <v>6.03</v>
      </c>
      <c r="M27">
        <f>RTD("tos.rtd", , "ASK_SIZE", ".SPY150410P214")</f>
        <v>10</v>
      </c>
      <c r="N27">
        <f>RTD("tos.rtd", , "BID", ".SPY150410P214")</f>
        <v>5.73</v>
      </c>
      <c r="O27">
        <f>RTD("tos.rtd", , "BID_SIZE", ".SPY150410P214")</f>
        <v>100</v>
      </c>
      <c r="P27">
        <f>RTD("tos.rtd", , "VOLUME", ".SPY150410P214")</f>
        <v>0</v>
      </c>
      <c r="Q27">
        <f>RTD("tos.rtd", , "OPEN_INT", ".SPY150410P214")</f>
        <v>101</v>
      </c>
      <c r="R27">
        <f>RTD("tos.rtd", , "DELTA", ".SPY150410P214")</f>
        <v>-0.91957999999999995</v>
      </c>
      <c r="S27">
        <f>RTD("tos.rtd", , "THETA", ".SPY150410P214")</f>
        <v>-0.11335000000000001</v>
      </c>
      <c r="T27">
        <f>RTD("tos.rtd", , "GAMMA", ".SPY150410P214")</f>
        <v>3.7170000000000002E-2</v>
      </c>
      <c r="U27">
        <f>RTD("tos.rtd", , "VEGA", ".SPY150410P214")</f>
        <v>2.8219999999999999E-2</v>
      </c>
      <c r="V27">
        <f>RTD("tos.rtd", , "RHO", ".SPY150410P214")</f>
        <v>-1.6219999999999998E-2</v>
      </c>
    </row>
    <row r="28" spans="1:22" x14ac:dyDescent="0.25">
      <c r="A28">
        <f>RTD("tos.rtd", , "ASK", ".SPY150410C215")</f>
        <v>0.01</v>
      </c>
      <c r="B28">
        <f>RTD("tos.rtd", , "ASK_SIZE", ".SPY150410C215")</f>
        <v>410</v>
      </c>
      <c r="C28">
        <f>RTD("tos.rtd", , "BID", ".SPY150410C215")</f>
        <v>0</v>
      </c>
      <c r="D28">
        <f>RTD("tos.rtd", , "BID_SIZE", ".SPY150410C215")</f>
        <v>0</v>
      </c>
      <c r="E28">
        <f>RTD("tos.rtd", , "VOLUME", ".SPY150410C215")</f>
        <v>0</v>
      </c>
      <c r="F28">
        <f>RTD("tos.rtd", , "OPEN_INT", ".SPY150410C215")</f>
        <v>3321</v>
      </c>
      <c r="G28">
        <f>RTD("tos.rtd", , "DELTA", ".SPY150410C215")</f>
        <v>5.9899999999999997E-3</v>
      </c>
      <c r="H28">
        <f>RTD("tos.rtd", , "THETA", ".SPY150410C215")</f>
        <v>-1.0659999999999999E-2</v>
      </c>
      <c r="I28">
        <f>RTD("tos.rtd", , "GAMMA", ".SPY150410C215")</f>
        <v>6.4200000000000004E-3</v>
      </c>
      <c r="J28">
        <f>RTD("tos.rtd", , "VEGA", ".SPY150410C215")</f>
        <v>3.2599999999999999E-3</v>
      </c>
      <c r="K28">
        <f>RTD("tos.rtd", , "RHO", ".SPY150410C215")</f>
        <v>1E-4</v>
      </c>
      <c r="L28">
        <f>RTD("tos.rtd", , "ASK", ".SPY150410P215")</f>
        <v>7.03</v>
      </c>
      <c r="M28">
        <f>RTD("tos.rtd", , "ASK_SIZE", ".SPY150410P215")</f>
        <v>10</v>
      </c>
      <c r="N28">
        <f>RTD("tos.rtd", , "BID", ".SPY150410P215")</f>
        <v>6.72</v>
      </c>
      <c r="O28">
        <f>RTD("tos.rtd", , "BID_SIZE", ".SPY150410P215")</f>
        <v>100</v>
      </c>
      <c r="P28">
        <f>RTD("tos.rtd", , "VOLUME", ".SPY150410P215")</f>
        <v>28</v>
      </c>
      <c r="Q28">
        <f>RTD("tos.rtd", , "OPEN_INT", ".SPY150410P215")</f>
        <v>244</v>
      </c>
      <c r="R28">
        <f>RTD("tos.rtd", , "DELTA", ".SPY150410P215")</f>
        <v>-0.92908999999999997</v>
      </c>
      <c r="S28">
        <f>RTD("tos.rtd", , "THETA", ".SPY150410P215")</f>
        <v>-0.11656999999999999</v>
      </c>
      <c r="T28">
        <f>RTD("tos.rtd", , "GAMMA", ".SPY150410P215")</f>
        <v>3.0210000000000001E-2</v>
      </c>
      <c r="U28">
        <f>RTD("tos.rtd", , "VEGA", ".SPY150410P215")</f>
        <v>2.563E-2</v>
      </c>
      <c r="V28">
        <f>RTD("tos.rtd", , "RHO", ".SPY150410P215")</f>
        <v>-1.6459999999999999E-2</v>
      </c>
    </row>
    <row r="29" spans="1:22" x14ac:dyDescent="0.25">
      <c r="A29">
        <f>RTD("tos.rtd", , "ASK", ".SPY150410C216")</f>
        <v>0.01</v>
      </c>
      <c r="B29">
        <f>RTD("tos.rtd", , "ASK_SIZE", ".SPY150410C216")</f>
        <v>420</v>
      </c>
      <c r="C29">
        <f>RTD("tos.rtd", , "BID", ".SPY150410C216")</f>
        <v>0</v>
      </c>
      <c r="D29">
        <f>RTD("tos.rtd", , "BID_SIZE", ".SPY150410C216")</f>
        <v>0</v>
      </c>
      <c r="E29">
        <f>RTD("tos.rtd", , "VOLUME", ".SPY150410C216")</f>
        <v>0</v>
      </c>
      <c r="F29">
        <f>RTD("tos.rtd", , "OPEN_INT", ".SPY150410C216")</f>
        <v>706</v>
      </c>
      <c r="G29">
        <f>RTD("tos.rtd", , "DELTA", ".SPY150410C216")</f>
        <v>5.3699999999999998E-3</v>
      </c>
      <c r="H29">
        <f>RTD("tos.rtd", , "THETA", ".SPY150410C216")</f>
        <v>-1.11E-2</v>
      </c>
      <c r="I29">
        <f>RTD("tos.rtd", , "GAMMA", ".SPY150410C216")</f>
        <v>5.1700000000000001E-3</v>
      </c>
      <c r="J29">
        <f>RTD("tos.rtd", , "VEGA", ".SPY150410C216")</f>
        <v>2.96E-3</v>
      </c>
      <c r="K29">
        <f>RTD("tos.rtd", , "RHO", ".SPY150410C216")</f>
        <v>9.0000000000000006E-5</v>
      </c>
      <c r="L29">
        <f>RTD("tos.rtd", , "ASK", ".SPY150410P216")</f>
        <v>8.0299999999999994</v>
      </c>
      <c r="M29">
        <f>RTD("tos.rtd", , "ASK_SIZE", ".SPY150410P216")</f>
        <v>10</v>
      </c>
      <c r="N29">
        <f>RTD("tos.rtd", , "BID", ".SPY150410P216")</f>
        <v>7.72</v>
      </c>
      <c r="O29">
        <f>RTD("tos.rtd", , "BID_SIZE", ".SPY150410P216")</f>
        <v>100</v>
      </c>
      <c r="P29">
        <f>RTD("tos.rtd", , "VOLUME", ".SPY150410P216")</f>
        <v>0</v>
      </c>
      <c r="Q29">
        <f>RTD("tos.rtd", , "OPEN_INT", ".SPY150410P216")</f>
        <v>3</v>
      </c>
      <c r="R29">
        <f>RTD("tos.rtd", , "DELTA", ".SPY150410P216")</f>
        <v>-0.93508000000000002</v>
      </c>
      <c r="S29">
        <f>RTD("tos.rtd", , "THETA", ".SPY150410P216")</f>
        <v>-0.12180000000000001</v>
      </c>
      <c r="T29">
        <f>RTD("tos.rtd", , "GAMMA", ".SPY150410P216")</f>
        <v>2.5409999999999999E-2</v>
      </c>
      <c r="U29">
        <f>RTD("tos.rtd", , "VEGA", ".SPY150410P216")</f>
        <v>2.3939999999999999E-2</v>
      </c>
      <c r="V29">
        <f>RTD("tos.rtd", , "RHO", ".SPY150410P216")</f>
        <v>-1.6650000000000002E-2</v>
      </c>
    </row>
    <row r="30" spans="1:22" x14ac:dyDescent="0.25">
      <c r="A30">
        <f>RTD("tos.rtd", , "ASK", ".SPY150410C217")</f>
        <v>0.01</v>
      </c>
      <c r="B30">
        <f>RTD("tos.rtd", , "ASK_SIZE", ".SPY150410C217")</f>
        <v>410</v>
      </c>
      <c r="C30">
        <f>RTD("tos.rtd", , "BID", ".SPY150410C217")</f>
        <v>0</v>
      </c>
      <c r="D30">
        <f>RTD("tos.rtd", , "BID_SIZE", ".SPY150410C217")</f>
        <v>0</v>
      </c>
      <c r="E30">
        <f>RTD("tos.rtd", , "VOLUME", ".SPY150410C217")</f>
        <v>0</v>
      </c>
      <c r="F30">
        <f>RTD("tos.rtd", , "OPEN_INT", ".SPY150410C217")</f>
        <v>385</v>
      </c>
      <c r="G30">
        <f>RTD("tos.rtd", , "DELTA", ".SPY150410C217")</f>
        <v>4.8700000000000002E-3</v>
      </c>
      <c r="H30">
        <f>RTD("tos.rtd", , "THETA", ".SPY150410C217")</f>
        <v>-1.15E-2</v>
      </c>
      <c r="I30">
        <f>RTD("tos.rtd", , "GAMMA", ".SPY150410C217")</f>
        <v>4.2700000000000004E-3</v>
      </c>
      <c r="J30">
        <f>RTD("tos.rtd", , "VEGA", ".SPY150410C217")</f>
        <v>2.7100000000000002E-3</v>
      </c>
      <c r="K30">
        <f>RTD("tos.rtd", , "RHO", ".SPY150410C217")</f>
        <v>8.0000000000000007E-5</v>
      </c>
      <c r="L30">
        <f>RTD("tos.rtd", , "ASK", ".SPY150410P217")</f>
        <v>9.07</v>
      </c>
      <c r="M30">
        <f>RTD("tos.rtd", , "ASK_SIZE", ".SPY150410P217")</f>
        <v>10</v>
      </c>
      <c r="N30">
        <f>RTD("tos.rtd", , "BID", ".SPY150410P217")</f>
        <v>8.77</v>
      </c>
      <c r="O30">
        <f>RTD("tos.rtd", , "BID_SIZE", ".SPY150410P217")</f>
        <v>10</v>
      </c>
      <c r="P30">
        <f>RTD("tos.rtd", , "VOLUME", ".SPY150410P217")</f>
        <v>6</v>
      </c>
      <c r="Q30">
        <f>RTD("tos.rtd", , "OPEN_INT", ".SPY150410P217")</f>
        <v>4</v>
      </c>
      <c r="R30">
        <f>RTD("tos.rtd", , "DELTA", ".SPY150410P217")</f>
        <v>-0.92759000000000003</v>
      </c>
      <c r="S30">
        <f>RTD("tos.rtd", , "THETA", ".SPY150410P217")</f>
        <v>-0.15103</v>
      </c>
      <c r="T30">
        <f>RTD("tos.rtd", , "GAMMA", ".SPY150410P217")</f>
        <v>2.366E-2</v>
      </c>
      <c r="U30">
        <f>RTD("tos.rtd", , "VEGA", ".SPY150410P217")</f>
        <v>2.6030000000000001E-2</v>
      </c>
      <c r="V30">
        <f>RTD("tos.rtd", , "RHO", ".SPY150410P217")</f>
        <v>-1.66E-2</v>
      </c>
    </row>
    <row r="31" spans="1:22" x14ac:dyDescent="0.25">
      <c r="A31">
        <f>RTD("tos.rtd", , "ASK", ".SPY150410C218")</f>
        <v>0.01</v>
      </c>
      <c r="B31">
        <f>RTD("tos.rtd", , "ASK_SIZE", ".SPY150410C218")</f>
        <v>410</v>
      </c>
      <c r="C31">
        <f>RTD("tos.rtd", , "BID", ".SPY150410C218")</f>
        <v>0</v>
      </c>
      <c r="D31">
        <f>RTD("tos.rtd", , "BID_SIZE", ".SPY150410C218")</f>
        <v>0</v>
      </c>
      <c r="E31">
        <f>RTD("tos.rtd", , "VOLUME", ".SPY150410C218")</f>
        <v>0</v>
      </c>
      <c r="F31">
        <f>RTD("tos.rtd", , "OPEN_INT", ".SPY150410C218")</f>
        <v>1048</v>
      </c>
      <c r="G31">
        <f>RTD("tos.rtd", , "DELTA", ".SPY150410C218")</f>
        <v>4.47E-3</v>
      </c>
      <c r="H31">
        <f>RTD("tos.rtd", , "THETA", ".SPY150410C218")</f>
        <v>-1.1849999999999999E-2</v>
      </c>
      <c r="I31">
        <f>RTD("tos.rtd", , "GAMMA", ".SPY150410C218")</f>
        <v>3.5899999999999999E-3</v>
      </c>
      <c r="J31">
        <f>RTD("tos.rtd", , "VEGA", ".SPY150410C218")</f>
        <v>2.5000000000000001E-3</v>
      </c>
      <c r="K31">
        <f>RTD("tos.rtd", , "RHO", ".SPY150410C218")</f>
        <v>8.0000000000000007E-5</v>
      </c>
      <c r="L31">
        <f>RTD("tos.rtd", , "ASK", ".SPY150410P218")</f>
        <v>10.029999999999999</v>
      </c>
      <c r="M31">
        <f>RTD("tos.rtd", , "ASK_SIZE", ".SPY150410P218")</f>
        <v>10</v>
      </c>
      <c r="N31">
        <f>RTD("tos.rtd", , "BID", ".SPY150410P218")</f>
        <v>9.7200000000000006</v>
      </c>
      <c r="O31">
        <f>RTD("tos.rtd", , "BID_SIZE", ".SPY150410P218")</f>
        <v>10</v>
      </c>
      <c r="P31">
        <f>RTD("tos.rtd", , "VOLUME", ".SPY150410P218")</f>
        <v>0</v>
      </c>
      <c r="Q31">
        <f>RTD("tos.rtd", , "OPEN_INT", ".SPY150410P218")</f>
        <v>1</v>
      </c>
      <c r="R31">
        <f>RTD("tos.rtd", , "DELTA", ".SPY150410P218")</f>
        <v>-0.94406000000000001</v>
      </c>
      <c r="S31">
        <f>RTD("tos.rtd", , "THETA", ".SPY150410P218")</f>
        <v>-0.13092000000000001</v>
      </c>
      <c r="T31">
        <f>RTD("tos.rtd", , "GAMMA", ".SPY150410P218")</f>
        <v>1.8960000000000001E-2</v>
      </c>
      <c r="U31">
        <f>RTD("tos.rtd", , "VEGA", ".SPY150410P218")</f>
        <v>2.1299999999999999E-2</v>
      </c>
      <c r="V31">
        <f>RTD("tos.rtd", , "RHO", ".SPY150410P218")</f>
        <v>-1.6959999999999999E-2</v>
      </c>
    </row>
    <row r="32" spans="1:22" x14ac:dyDescent="0.25">
      <c r="A32">
        <f>RTD("tos.rtd", , "ASK", ".SPY150410C219")</f>
        <v>0.01</v>
      </c>
      <c r="B32">
        <f>RTD("tos.rtd", , "ASK_SIZE", ".SPY150410C219")</f>
        <v>410</v>
      </c>
      <c r="C32">
        <f>RTD("tos.rtd", , "BID", ".SPY150410C219")</f>
        <v>0</v>
      </c>
      <c r="D32">
        <f>RTD("tos.rtd", , "BID_SIZE", ".SPY150410C219")</f>
        <v>0</v>
      </c>
      <c r="E32">
        <f>RTD("tos.rtd", , "VOLUME", ".SPY150410C219")</f>
        <v>0</v>
      </c>
      <c r="F32">
        <f>RTD("tos.rtd", , "OPEN_INT", ".SPY150410C219")</f>
        <v>740</v>
      </c>
      <c r="G32">
        <f>RTD("tos.rtd", , "DELTA", ".SPY150410C219")</f>
        <v>4.13E-3</v>
      </c>
      <c r="H32">
        <f>RTD("tos.rtd", , "THETA", ".SPY150410C219")</f>
        <v>-1.217E-2</v>
      </c>
      <c r="I32">
        <f>RTD("tos.rtd", , "GAMMA", ".SPY150410C219")</f>
        <v>3.0799999999999998E-3</v>
      </c>
      <c r="J32">
        <f>RTD("tos.rtd", , "VEGA", ".SPY150410C219")</f>
        <v>2.33E-3</v>
      </c>
      <c r="K32">
        <f>RTD("tos.rtd", , "RHO", ".SPY150410C219")</f>
        <v>6.9999999999999994E-5</v>
      </c>
      <c r="L32">
        <f>RTD("tos.rtd", , "ASK", ".SPY150410P219")</f>
        <v>11.03</v>
      </c>
      <c r="M32">
        <f>RTD("tos.rtd", , "ASK_SIZE", ".SPY150410P219")</f>
        <v>10</v>
      </c>
      <c r="N32">
        <f>RTD("tos.rtd", , "BID", ".SPY150410P219")</f>
        <v>10.72</v>
      </c>
      <c r="O32">
        <f>RTD("tos.rtd", , "BID_SIZE", ".SPY150410P219")</f>
        <v>10</v>
      </c>
      <c r="P32">
        <f>RTD("tos.rtd", , "VOLUME", ".SPY150410P219")</f>
        <v>0</v>
      </c>
      <c r="Q32">
        <f>RTD("tos.rtd", , "OPEN_INT", ".SPY150410P219")</f>
        <v>0</v>
      </c>
      <c r="R32">
        <f>RTD("tos.rtd", , "DELTA", ".SPY150410P219")</f>
        <v>-0.94752000000000003</v>
      </c>
      <c r="S32">
        <f>RTD("tos.rtd", , "THETA", ".SPY150410P219")</f>
        <v>-0.13497000000000001</v>
      </c>
      <c r="T32">
        <f>RTD("tos.rtd", , "GAMMA", ".SPY150410P219")</f>
        <v>1.6719999999999999E-2</v>
      </c>
      <c r="U32">
        <f>RTD("tos.rtd", , "VEGA", ".SPY150410P219")</f>
        <v>2.0240000000000001E-2</v>
      </c>
      <c r="V32">
        <f>RTD("tos.rtd", , "RHO", ".SPY150410P219")</f>
        <v>-1.7100000000000001E-2</v>
      </c>
    </row>
    <row r="33" spans="1:22" x14ac:dyDescent="0.25">
      <c r="A33">
        <f>RTD("tos.rtd", , "ASK", ".SPY150410C220")</f>
        <v>0.01</v>
      </c>
      <c r="B33">
        <f>RTD("tos.rtd", , "ASK_SIZE", ".SPY150410C220")</f>
        <v>768</v>
      </c>
      <c r="C33">
        <f>RTD("tos.rtd", , "BID", ".SPY150410C220")</f>
        <v>0</v>
      </c>
      <c r="D33">
        <f>RTD("tos.rtd", , "BID_SIZE", ".SPY150410C220")</f>
        <v>0</v>
      </c>
      <c r="E33">
        <f>RTD("tos.rtd", , "VOLUME", ".SPY150410C220")</f>
        <v>0</v>
      </c>
      <c r="F33">
        <f>RTD("tos.rtd", , "OPEN_INT", ".SPY150410C220")</f>
        <v>381</v>
      </c>
      <c r="G33">
        <f>RTD("tos.rtd", , "DELTA", ".SPY150410C220")</f>
        <v>3.8400000000000001E-3</v>
      </c>
      <c r="H33">
        <f>RTD("tos.rtd", , "THETA", ".SPY150410C220")</f>
        <v>-1.247E-2</v>
      </c>
      <c r="I33">
        <f>RTD("tos.rtd", , "GAMMA", ".SPY150410C220")</f>
        <v>2.6700000000000001E-3</v>
      </c>
      <c r="J33">
        <f>RTD("tos.rtd", , "VEGA", ".SPY150410C220")</f>
        <v>2.1900000000000001E-3</v>
      </c>
      <c r="K33">
        <f>RTD("tos.rtd", , "RHO", ".SPY150410C220")</f>
        <v>6.9999999999999994E-5</v>
      </c>
      <c r="L33">
        <f>RTD("tos.rtd", , "ASK", ".SPY150410P220")</f>
        <v>12.07</v>
      </c>
      <c r="M33">
        <f>RTD("tos.rtd", , "ASK_SIZE", ".SPY150410P220")</f>
        <v>10</v>
      </c>
      <c r="N33">
        <f>RTD("tos.rtd", , "BID", ".SPY150410P220")</f>
        <v>11.77</v>
      </c>
      <c r="O33">
        <f>RTD("tos.rtd", , "BID_SIZE", ".SPY150410P220")</f>
        <v>10</v>
      </c>
      <c r="P33">
        <f>RTD("tos.rtd", , "VOLUME", ".SPY150410P220")</f>
        <v>10</v>
      </c>
      <c r="Q33">
        <f>RTD("tos.rtd", , "OPEN_INT", ".SPY150410P220")</f>
        <v>27</v>
      </c>
      <c r="R33">
        <f>RTD("tos.rtd", , "DELTA", ".SPY150410P220")</f>
        <v>-0.94005000000000005</v>
      </c>
      <c r="S33">
        <f>RTD("tos.rtd", , "THETA", ".SPY150410P220")</f>
        <v>-0.16575999999999999</v>
      </c>
      <c r="T33">
        <f>RTD("tos.rtd", , "GAMMA", ".SPY150410P220")</f>
        <v>1.6369999999999999E-2</v>
      </c>
      <c r="U33">
        <f>RTD("tos.rtd", , "VEGA", ".SPY150410P220")</f>
        <v>2.248E-2</v>
      </c>
      <c r="V33">
        <f>RTD("tos.rtd", , "RHO", ".SPY150410P220")</f>
        <v>-1.7059999999999999E-2</v>
      </c>
    </row>
    <row r="34" spans="1:22" x14ac:dyDescent="0.25">
      <c r="A34" t="str">
        <f>RTD("tos.rtd", , "ASK", ".SPY150410C221")</f>
        <v>N/A</v>
      </c>
      <c r="B34" t="str">
        <f>RTD("tos.rtd", , "ASK_SIZE", ".SPY150410C221")</f>
        <v>N/A</v>
      </c>
      <c r="C34" t="str">
        <f>RTD("tos.rtd", , "BID", ".SPY150410C221")</f>
        <v>N/A</v>
      </c>
      <c r="D34" t="str">
        <f>RTD("tos.rtd", , "BID_SIZE", ".SPY150410C221")</f>
        <v>N/A</v>
      </c>
      <c r="E34" t="str">
        <f>RTD("tos.rtd", , "VOLUME", ".SPY150410C221")</f>
        <v>N/A</v>
      </c>
      <c r="F34" t="str">
        <f>RTD("tos.rtd", , "OPEN_INT", ".SPY150410C221")</f>
        <v>N/A</v>
      </c>
      <c r="G34" t="str">
        <f>RTD("tos.rtd", , "DELTA", ".SPY150410C221")</f>
        <v>N/A</v>
      </c>
      <c r="H34" t="str">
        <f>RTD("tos.rtd", , "THETA", ".SPY150410C221")</f>
        <v>N/A</v>
      </c>
      <c r="I34" t="str">
        <f>RTD("tos.rtd", , "GAMMA", ".SPY150410C221")</f>
        <v>N/A</v>
      </c>
      <c r="J34" t="str">
        <f>RTD("tos.rtd", , "VEGA", ".SPY150410C221")</f>
        <v>N/A</v>
      </c>
      <c r="K34" t="str">
        <f>RTD("tos.rtd", , "RHO", ".SPY150410C221")</f>
        <v>N/A</v>
      </c>
      <c r="L34" t="str">
        <f>RTD("tos.rtd", , "ASK", ".SPY150410P221")</f>
        <v>N/A</v>
      </c>
      <c r="M34" t="str">
        <f>RTD("tos.rtd", , "ASK_SIZE", ".SPY150410P221")</f>
        <v>N/A</v>
      </c>
      <c r="N34" t="str">
        <f>RTD("tos.rtd", , "BID", ".SPY150410P221")</f>
        <v>N/A</v>
      </c>
      <c r="O34" t="str">
        <f>RTD("tos.rtd", , "BID_SIZE", ".SPY150410P221")</f>
        <v>N/A</v>
      </c>
      <c r="P34" t="str">
        <f>RTD("tos.rtd", , "VOLUME", ".SPY150410P221")</f>
        <v>N/A</v>
      </c>
      <c r="Q34" t="str">
        <f>RTD("tos.rtd", , "OPEN_INT", ".SPY150410P221")</f>
        <v>N/A</v>
      </c>
      <c r="R34" t="str">
        <f>RTD("tos.rtd", , "DELTA", ".SPY150410P221")</f>
        <v>N/A</v>
      </c>
      <c r="S34" t="str">
        <f>RTD("tos.rtd", , "THETA", ".SPY150410P221")</f>
        <v>N/A</v>
      </c>
      <c r="T34" t="str">
        <f>RTD("tos.rtd", , "GAMMA", ".SPY150410P221")</f>
        <v>N/A</v>
      </c>
      <c r="U34" t="str">
        <f>RTD("tos.rtd", , "VEGA", ".SPY150410P221")</f>
        <v>N/A</v>
      </c>
      <c r="V34" t="str">
        <f>RTD("tos.rtd", , "RHO", ".SPY150410P221")</f>
        <v>N/A</v>
      </c>
    </row>
    <row r="35" spans="1:22" x14ac:dyDescent="0.25">
      <c r="A35" t="str">
        <f>RTD("tos.rtd", , "ASK", ".SPY150410C222")</f>
        <v>N/A</v>
      </c>
      <c r="B35" t="str">
        <f>RTD("tos.rtd", , "ASK_SIZE", ".SPY150410C222")</f>
        <v>N/A</v>
      </c>
      <c r="C35" t="str">
        <f>RTD("tos.rtd", , "BID", ".SPY150410C222")</f>
        <v>N/A</v>
      </c>
      <c r="D35" t="str">
        <f>RTD("tos.rtd", , "BID_SIZE", ".SPY150410C222")</f>
        <v>N/A</v>
      </c>
      <c r="E35" t="str">
        <f>RTD("tos.rtd", , "VOLUME", ".SPY150410C222")</f>
        <v>N/A</v>
      </c>
      <c r="F35" t="str">
        <f>RTD("tos.rtd", , "OPEN_INT", ".SPY150410C222")</f>
        <v>N/A</v>
      </c>
      <c r="G35" t="str">
        <f>RTD("tos.rtd", , "DELTA", ".SPY150410C222")</f>
        <v>N/A</v>
      </c>
      <c r="H35" t="str">
        <f>RTD("tos.rtd", , "THETA", ".SPY150410C222")</f>
        <v>N/A</v>
      </c>
      <c r="I35" t="str">
        <f>RTD("tos.rtd", , "GAMMA", ".SPY150410C222")</f>
        <v>N/A</v>
      </c>
      <c r="J35" t="str">
        <f>RTD("tos.rtd", , "VEGA", ".SPY150410C222")</f>
        <v>N/A</v>
      </c>
      <c r="K35" t="str">
        <f>RTD("tos.rtd", , "RHO", ".SPY150410C222")</f>
        <v>N/A</v>
      </c>
      <c r="L35" t="str">
        <f>RTD("tos.rtd", , "ASK", ".SPY150410P222")</f>
        <v>N/A</v>
      </c>
      <c r="M35" t="str">
        <f>RTD("tos.rtd", , "ASK_SIZE", ".SPY150410P222")</f>
        <v>N/A</v>
      </c>
      <c r="N35" t="str">
        <f>RTD("tos.rtd", , "BID", ".SPY150410P222")</f>
        <v>N/A</v>
      </c>
      <c r="O35" t="str">
        <f>RTD("tos.rtd", , "BID_SIZE", ".SPY150410P222")</f>
        <v>N/A</v>
      </c>
      <c r="P35" t="str">
        <f>RTD("tos.rtd", , "VOLUME", ".SPY150410P222")</f>
        <v>N/A</v>
      </c>
      <c r="Q35" t="str">
        <f>RTD("tos.rtd", , "OPEN_INT", ".SPY150410P222")</f>
        <v>N/A</v>
      </c>
      <c r="R35" t="str">
        <f>RTD("tos.rtd", , "DELTA", ".SPY150410P222")</f>
        <v>N/A</v>
      </c>
      <c r="S35" t="str">
        <f>RTD("tos.rtd", , "THETA", ".SPY150410P222")</f>
        <v>N/A</v>
      </c>
      <c r="T35" t="str">
        <f>RTD("tos.rtd", , "GAMMA", ".SPY150410P222")</f>
        <v>N/A</v>
      </c>
      <c r="U35" t="str">
        <f>RTD("tos.rtd", , "VEGA", ".SPY150410P222")</f>
        <v>N/A</v>
      </c>
      <c r="V35" t="str">
        <f>RTD("tos.rtd", , "RHO", ".SPY150410P222")</f>
        <v>N/A</v>
      </c>
    </row>
    <row r="36" spans="1:22" x14ac:dyDescent="0.25">
      <c r="A36" t="str">
        <f>RTD("tos.rtd", , "ASK", ".SPY150410C223")</f>
        <v>N/A</v>
      </c>
      <c r="B36" t="str">
        <f>RTD("tos.rtd", , "ASK_SIZE", ".SPY150410C223")</f>
        <v>N/A</v>
      </c>
      <c r="C36" t="str">
        <f>RTD("tos.rtd", , "BID", ".SPY150410C223")</f>
        <v>N/A</v>
      </c>
      <c r="D36" t="str">
        <f>RTD("tos.rtd", , "BID_SIZE", ".SPY150410C223")</f>
        <v>N/A</v>
      </c>
      <c r="E36" t="str">
        <f>RTD("tos.rtd", , "VOLUME", ".SPY150410C223")</f>
        <v>N/A</v>
      </c>
      <c r="F36" t="str">
        <f>RTD("tos.rtd", , "OPEN_INT", ".SPY150410C223")</f>
        <v>N/A</v>
      </c>
      <c r="G36" t="str">
        <f>RTD("tos.rtd", , "DELTA", ".SPY150410C223")</f>
        <v>N/A</v>
      </c>
      <c r="H36" t="str">
        <f>RTD("tos.rtd", , "THETA", ".SPY150410C223")</f>
        <v>N/A</v>
      </c>
      <c r="I36" t="str">
        <f>RTD("tos.rtd", , "GAMMA", ".SPY150410C223")</f>
        <v>N/A</v>
      </c>
      <c r="J36" t="str">
        <f>RTD("tos.rtd", , "VEGA", ".SPY150410C223")</f>
        <v>N/A</v>
      </c>
      <c r="K36" t="str">
        <f>RTD("tos.rtd", , "RHO", ".SPY150410C223")</f>
        <v>N/A</v>
      </c>
      <c r="L36" t="str">
        <f>RTD("tos.rtd", , "ASK", ".SPY150410P223")</f>
        <v>N/A</v>
      </c>
      <c r="M36" t="str">
        <f>RTD("tos.rtd", , "ASK_SIZE", ".SPY150410P223")</f>
        <v>N/A</v>
      </c>
      <c r="N36" t="str">
        <f>RTD("tos.rtd", , "BID", ".SPY150410P223")</f>
        <v>N/A</v>
      </c>
      <c r="O36" t="str">
        <f>RTD("tos.rtd", , "BID_SIZE", ".SPY150410P223")</f>
        <v>N/A</v>
      </c>
      <c r="P36" t="str">
        <f>RTD("tos.rtd", , "VOLUME", ".SPY150410P223")</f>
        <v>N/A</v>
      </c>
      <c r="Q36" t="str">
        <f>RTD("tos.rtd", , "OPEN_INT", ".SPY150410P223")</f>
        <v>N/A</v>
      </c>
      <c r="R36" t="str">
        <f>RTD("tos.rtd", , "DELTA", ".SPY150410P223")</f>
        <v>N/A</v>
      </c>
      <c r="S36" t="str">
        <f>RTD("tos.rtd", , "THETA", ".SPY150410P223")</f>
        <v>N/A</v>
      </c>
      <c r="T36" t="str">
        <f>RTD("tos.rtd", , "GAMMA", ".SPY150410P223")</f>
        <v>N/A</v>
      </c>
      <c r="U36" t="str">
        <f>RTD("tos.rtd", , "VEGA", ".SPY150410P223")</f>
        <v>N/A</v>
      </c>
      <c r="V36" t="str">
        <f>RTD("tos.rtd", , "RHO", ".SPY150410P223")</f>
        <v>N/A</v>
      </c>
    </row>
    <row r="37" spans="1:22" x14ac:dyDescent="0.25">
      <c r="A37" t="str">
        <f>RTD("tos.rtd", , "ASK", ".SPY150410C224")</f>
        <v>N/A</v>
      </c>
      <c r="B37" t="str">
        <f>RTD("tos.rtd", , "ASK_SIZE", ".SPY150410C224")</f>
        <v>N/A</v>
      </c>
      <c r="C37" t="str">
        <f>RTD("tos.rtd", , "BID", ".SPY150410C224")</f>
        <v>N/A</v>
      </c>
      <c r="D37" t="str">
        <f>RTD("tos.rtd", , "BID_SIZE", ".SPY150410C224")</f>
        <v>N/A</v>
      </c>
      <c r="E37" t="str">
        <f>RTD("tos.rtd", , "VOLUME", ".SPY150410C224")</f>
        <v>N/A</v>
      </c>
      <c r="F37" t="str">
        <f>RTD("tos.rtd", , "OPEN_INT", ".SPY150410C224")</f>
        <v>N/A</v>
      </c>
      <c r="G37" t="str">
        <f>RTD("tos.rtd", , "DELTA", ".SPY150410C224")</f>
        <v>N/A</v>
      </c>
      <c r="H37" t="str">
        <f>RTD("tos.rtd", , "THETA", ".SPY150410C224")</f>
        <v>N/A</v>
      </c>
      <c r="I37" t="str">
        <f>RTD("tos.rtd", , "GAMMA", ".SPY150410C224")</f>
        <v>N/A</v>
      </c>
      <c r="J37" t="str">
        <f>RTD("tos.rtd", , "VEGA", ".SPY150410C224")</f>
        <v>N/A</v>
      </c>
      <c r="K37" t="str">
        <f>RTD("tos.rtd", , "RHO", ".SPY150410C224")</f>
        <v>N/A</v>
      </c>
      <c r="L37" t="str">
        <f>RTD("tos.rtd", , "ASK", ".SPY150410P224")</f>
        <v>N/A</v>
      </c>
      <c r="M37" t="str">
        <f>RTD("tos.rtd", , "ASK_SIZE", ".SPY150410P224")</f>
        <v>N/A</v>
      </c>
      <c r="N37" t="str">
        <f>RTD("tos.rtd", , "BID", ".SPY150410P224")</f>
        <v>N/A</v>
      </c>
      <c r="O37" t="str">
        <f>RTD("tos.rtd", , "BID_SIZE", ".SPY150410P224")</f>
        <v>N/A</v>
      </c>
      <c r="P37" t="str">
        <f>RTD("tos.rtd", , "VOLUME", ".SPY150410P224")</f>
        <v>N/A</v>
      </c>
      <c r="Q37" t="str">
        <f>RTD("tos.rtd", , "OPEN_INT", ".SPY150410P224")</f>
        <v>N/A</v>
      </c>
      <c r="R37" t="str">
        <f>RTD("tos.rtd", , "DELTA", ".SPY150410P224")</f>
        <v>N/A</v>
      </c>
      <c r="S37" t="str">
        <f>RTD("tos.rtd", , "THETA", ".SPY150410P224")</f>
        <v>N/A</v>
      </c>
      <c r="T37" t="str">
        <f>RTD("tos.rtd", , "GAMMA", ".SPY150410P224")</f>
        <v>N/A</v>
      </c>
      <c r="U37" t="str">
        <f>RTD("tos.rtd", , "VEGA", ".SPY150410P224")</f>
        <v>N/A</v>
      </c>
      <c r="V37" t="str">
        <f>RTD("tos.rtd", , "RHO", ".SPY150410P224")</f>
        <v>N/A</v>
      </c>
    </row>
    <row r="38" spans="1:22" x14ac:dyDescent="0.25">
      <c r="A38">
        <f>RTD("tos.rtd", , "ASK", ".SPY150410C225")</f>
        <v>0.01</v>
      </c>
      <c r="B38">
        <f>RTD("tos.rtd", , "ASK_SIZE", ".SPY150410C225")</f>
        <v>400</v>
      </c>
      <c r="C38">
        <f>RTD("tos.rtd", , "BID", ".SPY150410C225")</f>
        <v>0</v>
      </c>
      <c r="D38">
        <f>RTD("tos.rtd", , "BID_SIZE", ".SPY150410C225")</f>
        <v>0</v>
      </c>
      <c r="E38">
        <f>RTD("tos.rtd", , "VOLUME", ".SPY150410C225")</f>
        <v>0</v>
      </c>
      <c r="F38">
        <f>RTD("tos.rtd", , "OPEN_INT", ".SPY150410C225")</f>
        <v>455</v>
      </c>
      <c r="G38">
        <f>RTD("tos.rtd", , "DELTA", ".SPY150410C225")</f>
        <v>3.0500000000000002E-3</v>
      </c>
      <c r="H38">
        <f>RTD("tos.rtd", , "THETA", ".SPY150410C225")</f>
        <v>-1.435E-2</v>
      </c>
      <c r="I38">
        <f>RTD("tos.rtd", , "GAMMA", ".SPY150410C225")</f>
        <v>1.58E-3</v>
      </c>
      <c r="J38">
        <f>RTD("tos.rtd", , "VEGA", ".SPY150410C225")</f>
        <v>1.7700000000000001E-3</v>
      </c>
      <c r="K38">
        <f>RTD("tos.rtd", , "RHO", ".SPY150410C225")</f>
        <v>5.0000000000000002E-5</v>
      </c>
      <c r="L38">
        <f>RTD("tos.rtd", , "ASK", ".SPY150410P225")</f>
        <v>17.03</v>
      </c>
      <c r="M38">
        <f>RTD("tos.rtd", , "ASK_SIZE", ".SPY150410P225")</f>
        <v>10</v>
      </c>
      <c r="N38">
        <f>RTD("tos.rtd", , "BID", ".SPY150410P225")</f>
        <v>16.72</v>
      </c>
      <c r="O38">
        <f>RTD("tos.rtd", , "BID_SIZE", ".SPY150410P225")</f>
        <v>10</v>
      </c>
      <c r="P38">
        <f>RTD("tos.rtd", , "VOLUME", ".SPY150410P225")</f>
        <v>0</v>
      </c>
      <c r="Q38">
        <f>RTD("tos.rtd", , "OPEN_INT", ".SPY150410P225")</f>
        <v>0</v>
      </c>
      <c r="R38">
        <f>RTD("tos.rtd", , "DELTA", ".SPY150410P225")</f>
        <v>-0.96094000000000002</v>
      </c>
      <c r="S38">
        <f>RTD("tos.rtd", , "THETA", ".SPY150410P225")</f>
        <v>-0.15443000000000001</v>
      </c>
      <c r="T38">
        <f>RTD("tos.rtd", , "GAMMA", ".SPY150410P225")</f>
        <v>9.3399999999999993E-3</v>
      </c>
      <c r="U38">
        <f>RTD("tos.rtd", , "VEGA", ".SPY150410P225")</f>
        <v>1.5939999999999999E-2</v>
      </c>
      <c r="V38">
        <f>RTD("tos.rtd", , "RHO", ".SPY150410P225")</f>
        <v>-1.7829999999999999E-2</v>
      </c>
    </row>
    <row r="39" spans="1:22" x14ac:dyDescent="0.25">
      <c r="A39" t="str">
        <f>RTD("tos.rtd", , "ASK", ".SPY150410C226")</f>
        <v>N/A</v>
      </c>
      <c r="B39" t="str">
        <f>RTD("tos.rtd", , "ASK_SIZE", ".SPY150410C226")</f>
        <v>N/A</v>
      </c>
      <c r="C39" t="str">
        <f>RTD("tos.rtd", , "BID", ".SPY150410C226")</f>
        <v>N/A</v>
      </c>
      <c r="D39" t="str">
        <f>RTD("tos.rtd", , "BID_SIZE", ".SPY150410C226")</f>
        <v>N/A</v>
      </c>
      <c r="E39" t="str">
        <f>RTD("tos.rtd", , "VOLUME", ".SPY150410C226")</f>
        <v>N/A</v>
      </c>
      <c r="F39" t="str">
        <f>RTD("tos.rtd", , "OPEN_INT", ".SPY150410C226")</f>
        <v>N/A</v>
      </c>
      <c r="G39" t="str">
        <f>RTD("tos.rtd", , "DELTA", ".SPY150410C226")</f>
        <v>N/A</v>
      </c>
      <c r="H39" t="str">
        <f>RTD("tos.rtd", , "THETA", ".SPY150410C226")</f>
        <v>N/A</v>
      </c>
      <c r="I39" t="str">
        <f>RTD("tos.rtd", , "GAMMA", ".SPY150410C226")</f>
        <v>N/A</v>
      </c>
      <c r="J39" t="str">
        <f>RTD("tos.rtd", , "VEGA", ".SPY150410C226")</f>
        <v>N/A</v>
      </c>
      <c r="K39" t="str">
        <f>RTD("tos.rtd", , "RHO", ".SPY150410C226")</f>
        <v>N/A</v>
      </c>
      <c r="L39" t="str">
        <f>RTD("tos.rtd", , "ASK", ".SPY150410P226")</f>
        <v>N/A</v>
      </c>
      <c r="M39" t="str">
        <f>RTD("tos.rtd", , "ASK_SIZE", ".SPY150410P226")</f>
        <v>N/A</v>
      </c>
      <c r="N39" t="str">
        <f>RTD("tos.rtd", , "BID", ".SPY150410P226")</f>
        <v>N/A</v>
      </c>
      <c r="O39" t="str">
        <f>RTD("tos.rtd", , "BID_SIZE", ".SPY150410P226")</f>
        <v>N/A</v>
      </c>
      <c r="P39" t="str">
        <f>RTD("tos.rtd", , "VOLUME", ".SPY150410P226")</f>
        <v>N/A</v>
      </c>
      <c r="Q39" t="str">
        <f>RTD("tos.rtd", , "OPEN_INT", ".SPY150410P226")</f>
        <v>N/A</v>
      </c>
      <c r="R39" t="str">
        <f>RTD("tos.rtd", , "DELTA", ".SPY150410P226")</f>
        <v>N/A</v>
      </c>
      <c r="S39" t="str">
        <f>RTD("tos.rtd", , "THETA", ".SPY150410P226")</f>
        <v>N/A</v>
      </c>
      <c r="T39" t="str">
        <f>RTD("tos.rtd", , "GAMMA", ".SPY150410P226")</f>
        <v>N/A</v>
      </c>
      <c r="U39" t="str">
        <f>RTD("tos.rtd", , "VEGA", ".SPY150410P226")</f>
        <v>N/A</v>
      </c>
      <c r="V39" t="str">
        <f>RTD("tos.rtd", , "RHO", ".SPY150410P226")</f>
        <v>N/A</v>
      </c>
    </row>
    <row r="40" spans="1:22" x14ac:dyDescent="0.25">
      <c r="A40" t="str">
        <f>RTD("tos.rtd", , "ASK", ".SPY150410C227")</f>
        <v>N/A</v>
      </c>
      <c r="B40" t="str">
        <f>RTD("tos.rtd", , "ASK_SIZE", ".SPY150410C227")</f>
        <v>N/A</v>
      </c>
      <c r="C40" t="str">
        <f>RTD("tos.rtd", , "BID", ".SPY150410C227")</f>
        <v>N/A</v>
      </c>
      <c r="D40" t="str">
        <f>RTD("tos.rtd", , "BID_SIZE", ".SPY150410C227")</f>
        <v>N/A</v>
      </c>
      <c r="E40" t="str">
        <f>RTD("tos.rtd", , "VOLUME", ".SPY150410C227")</f>
        <v>N/A</v>
      </c>
      <c r="F40" t="str">
        <f>RTD("tos.rtd", , "OPEN_INT", ".SPY150410C227")</f>
        <v>N/A</v>
      </c>
      <c r="G40" t="str">
        <f>RTD("tos.rtd", , "DELTA", ".SPY150410C227")</f>
        <v>N/A</v>
      </c>
      <c r="H40" t="str">
        <f>RTD("tos.rtd", , "THETA", ".SPY150410C227")</f>
        <v>N/A</v>
      </c>
      <c r="I40" t="str">
        <f>RTD("tos.rtd", , "GAMMA", ".SPY150410C227")</f>
        <v>N/A</v>
      </c>
      <c r="J40" t="str">
        <f>RTD("tos.rtd", , "VEGA", ".SPY150410C227")</f>
        <v>N/A</v>
      </c>
      <c r="K40" t="str">
        <f>RTD("tos.rtd", , "RHO", ".SPY150410C227")</f>
        <v>N/A</v>
      </c>
      <c r="L40" t="str">
        <f>RTD("tos.rtd", , "ASK", ".SPY150410P227")</f>
        <v>N/A</v>
      </c>
      <c r="M40" t="str">
        <f>RTD("tos.rtd", , "ASK_SIZE", ".SPY150410P227")</f>
        <v>N/A</v>
      </c>
      <c r="N40" t="str">
        <f>RTD("tos.rtd", , "BID", ".SPY150410P227")</f>
        <v>N/A</v>
      </c>
      <c r="O40" t="str">
        <f>RTD("tos.rtd", , "BID_SIZE", ".SPY150410P227")</f>
        <v>N/A</v>
      </c>
      <c r="P40" t="str">
        <f>RTD("tos.rtd", , "VOLUME", ".SPY150410P227")</f>
        <v>N/A</v>
      </c>
      <c r="Q40" t="str">
        <f>RTD("tos.rtd", , "OPEN_INT", ".SPY150410P227")</f>
        <v>N/A</v>
      </c>
      <c r="R40" t="str">
        <f>RTD("tos.rtd", , "DELTA", ".SPY150410P227")</f>
        <v>N/A</v>
      </c>
      <c r="S40" t="str">
        <f>RTD("tos.rtd", , "THETA", ".SPY150410P227")</f>
        <v>N/A</v>
      </c>
      <c r="T40" t="str">
        <f>RTD("tos.rtd", , "GAMMA", ".SPY150410P227")</f>
        <v>N/A</v>
      </c>
      <c r="U40" t="str">
        <f>RTD("tos.rtd", , "VEGA", ".SPY150410P227")</f>
        <v>N/A</v>
      </c>
      <c r="V40" t="str">
        <f>RTD("tos.rtd", , "RHO", ".SPY150410P227")</f>
        <v>N/A</v>
      </c>
    </row>
    <row r="41" spans="1:22" x14ac:dyDescent="0.25">
      <c r="A41" t="str">
        <f>RTD("tos.rtd", , "ASK", ".SPY150410C228")</f>
        <v>N/A</v>
      </c>
      <c r="B41" t="str">
        <f>RTD("tos.rtd", , "ASK_SIZE", ".SPY150410C228")</f>
        <v>N/A</v>
      </c>
      <c r="C41" t="str">
        <f>RTD("tos.rtd", , "BID", ".SPY150410C228")</f>
        <v>N/A</v>
      </c>
      <c r="D41" t="str">
        <f>RTD("tos.rtd", , "BID_SIZE", ".SPY150410C228")</f>
        <v>N/A</v>
      </c>
      <c r="E41" t="str">
        <f>RTD("tos.rtd", , "VOLUME", ".SPY150410C228")</f>
        <v>N/A</v>
      </c>
      <c r="F41" t="str">
        <f>RTD("tos.rtd", , "OPEN_INT", ".SPY150410C228")</f>
        <v>N/A</v>
      </c>
      <c r="G41" t="str">
        <f>RTD("tos.rtd", , "DELTA", ".SPY150410C228")</f>
        <v>N/A</v>
      </c>
      <c r="H41" t="str">
        <f>RTD("tos.rtd", , "THETA", ".SPY150410C228")</f>
        <v>N/A</v>
      </c>
      <c r="I41" t="str">
        <f>RTD("tos.rtd", , "GAMMA", ".SPY150410C228")</f>
        <v>N/A</v>
      </c>
      <c r="J41" t="str">
        <f>RTD("tos.rtd", , "VEGA", ".SPY150410C228")</f>
        <v>N/A</v>
      </c>
      <c r="K41" t="str">
        <f>RTD("tos.rtd", , "RHO", ".SPY150410C228")</f>
        <v>N/A</v>
      </c>
      <c r="L41" t="str">
        <f>RTD("tos.rtd", , "ASK", ".SPY150410P228")</f>
        <v>N/A</v>
      </c>
      <c r="M41" t="str">
        <f>RTD("tos.rtd", , "ASK_SIZE", ".SPY150410P228")</f>
        <v>N/A</v>
      </c>
      <c r="N41" t="str">
        <f>RTD("tos.rtd", , "BID", ".SPY150410P228")</f>
        <v>N/A</v>
      </c>
      <c r="O41" t="str">
        <f>RTD("tos.rtd", , "BID_SIZE", ".SPY150410P228")</f>
        <v>N/A</v>
      </c>
      <c r="P41" t="str">
        <f>RTD("tos.rtd", , "VOLUME", ".SPY150410P228")</f>
        <v>N/A</v>
      </c>
      <c r="Q41" t="str">
        <f>RTD("tos.rtd", , "OPEN_INT", ".SPY150410P228")</f>
        <v>N/A</v>
      </c>
      <c r="R41" t="str">
        <f>RTD("tos.rtd", , "DELTA", ".SPY150410P228")</f>
        <v>N/A</v>
      </c>
      <c r="S41" t="str">
        <f>RTD("tos.rtd", , "THETA", ".SPY150410P228")</f>
        <v>N/A</v>
      </c>
      <c r="T41" t="str">
        <f>RTD("tos.rtd", , "GAMMA", ".SPY150410P228")</f>
        <v>N/A</v>
      </c>
      <c r="U41" t="str">
        <f>RTD("tos.rtd", , "VEGA", ".SPY150410P228")</f>
        <v>N/A</v>
      </c>
      <c r="V41" t="str">
        <f>RTD("tos.rtd", , "RHO", ".SPY150410P228")</f>
        <v>N/A</v>
      </c>
    </row>
    <row r="42" spans="1:22" x14ac:dyDescent="0.25">
      <c r="A42" t="str">
        <f>RTD("tos.rtd", , "ASK", ".SPY150410C229")</f>
        <v>N/A</v>
      </c>
      <c r="B42" t="str">
        <f>RTD("tos.rtd", , "ASK_SIZE", ".SPY150410C229")</f>
        <v>N/A</v>
      </c>
      <c r="C42" t="str">
        <f>RTD("tos.rtd", , "BID", ".SPY150410C229")</f>
        <v>N/A</v>
      </c>
      <c r="D42" t="str">
        <f>RTD("tos.rtd", , "BID_SIZE", ".SPY150410C229")</f>
        <v>N/A</v>
      </c>
      <c r="E42" t="str">
        <f>RTD("tos.rtd", , "VOLUME", ".SPY150410C229")</f>
        <v>N/A</v>
      </c>
      <c r="F42" t="str">
        <f>RTD("tos.rtd", , "OPEN_INT", ".SPY150410C229")</f>
        <v>N/A</v>
      </c>
      <c r="G42" t="str">
        <f>RTD("tos.rtd", , "DELTA", ".SPY150410C229")</f>
        <v>N/A</v>
      </c>
      <c r="H42" t="str">
        <f>RTD("tos.rtd", , "THETA", ".SPY150410C229")</f>
        <v>N/A</v>
      </c>
      <c r="I42" t="str">
        <f>RTD("tos.rtd", , "GAMMA", ".SPY150410C229")</f>
        <v>N/A</v>
      </c>
      <c r="J42" t="str">
        <f>RTD("tos.rtd", , "VEGA", ".SPY150410C229")</f>
        <v>N/A</v>
      </c>
      <c r="K42" t="str">
        <f>RTD("tos.rtd", , "RHO", ".SPY150410C229")</f>
        <v>N/A</v>
      </c>
      <c r="L42" t="str">
        <f>RTD("tos.rtd", , "ASK", ".SPY150410P229")</f>
        <v>N/A</v>
      </c>
      <c r="M42" t="str">
        <f>RTD("tos.rtd", , "ASK_SIZE", ".SPY150410P229")</f>
        <v>N/A</v>
      </c>
      <c r="N42" t="str">
        <f>RTD("tos.rtd", , "BID", ".SPY150410P229")</f>
        <v>N/A</v>
      </c>
      <c r="O42" t="str">
        <f>RTD("tos.rtd", , "BID_SIZE", ".SPY150410P229")</f>
        <v>N/A</v>
      </c>
      <c r="P42" t="str">
        <f>RTD("tos.rtd", , "VOLUME", ".SPY150410P229")</f>
        <v>N/A</v>
      </c>
      <c r="Q42" t="str">
        <f>RTD("tos.rtd", , "OPEN_INT", ".SPY150410P229")</f>
        <v>N/A</v>
      </c>
      <c r="R42" t="str">
        <f>RTD("tos.rtd", , "DELTA", ".SPY150410P229")</f>
        <v>N/A</v>
      </c>
      <c r="S42" t="str">
        <f>RTD("tos.rtd", , "THETA", ".SPY150410P229")</f>
        <v>N/A</v>
      </c>
      <c r="T42" t="str">
        <f>RTD("tos.rtd", , "GAMMA", ".SPY150410P229")</f>
        <v>N/A</v>
      </c>
      <c r="U42" t="str">
        <f>RTD("tos.rtd", , "VEGA", ".SPY150410P229")</f>
        <v>N/A</v>
      </c>
      <c r="V42" t="str">
        <f>RTD("tos.rtd", , "RHO", ".SPY150410P229")</f>
        <v>N/A</v>
      </c>
    </row>
    <row r="43" spans="1:22" x14ac:dyDescent="0.25">
      <c r="A43" t="s">
        <v>1</v>
      </c>
      <c r="B43">
        <v>40</v>
      </c>
    </row>
    <row r="44" spans="1:22" x14ac:dyDescent="0.25">
      <c r="A44">
        <f>RTD("tos.rtd", ,"LAST", "SPY")</f>
        <v>207.97499999999999</v>
      </c>
    </row>
    <row r="45" spans="1:22" x14ac:dyDescent="0.25">
      <c r="A45">
        <f>RTD("tos.rtd", , "ASK", ".SPY150417C190")</f>
        <v>18.25</v>
      </c>
      <c r="B45">
        <f>RTD("tos.rtd", , "ASK_SIZE", ".SPY150417C190")</f>
        <v>20</v>
      </c>
      <c r="C45">
        <f>RTD("tos.rtd", , "BID", ".SPY150417C190")</f>
        <v>17.97</v>
      </c>
      <c r="D45">
        <f>RTD("tos.rtd", , "BID_SIZE", ".SPY150417C190")</f>
        <v>20</v>
      </c>
      <c r="E45">
        <f>RTD("tos.rtd", , "VOLUME", ".SPY150417C190")</f>
        <v>58</v>
      </c>
      <c r="F45">
        <f>RTD("tos.rtd", , "OPEN_INT", ".SPY150417C190")</f>
        <v>798</v>
      </c>
      <c r="G45">
        <f>RTD("tos.rtd", , "DELTA", ".SPY150417C190")</f>
        <v>1</v>
      </c>
      <c r="H45">
        <f>RTD("tos.rtd", , "THETA", ".SPY150417C190")</f>
        <v>0</v>
      </c>
      <c r="I45">
        <f>RTD("tos.rtd", , "GAMMA", ".SPY150417C190")</f>
        <v>0</v>
      </c>
      <c r="J45">
        <f>RTD("tos.rtd", , "VEGA", ".SPY150417C190")</f>
        <v>0</v>
      </c>
      <c r="K45">
        <f>RTD("tos.rtd", , "RHO", ".SPY150417C190")</f>
        <v>0</v>
      </c>
      <c r="L45">
        <f>RTD("tos.rtd", , "ASK", ".SPY150417P190")</f>
        <v>0.03</v>
      </c>
      <c r="M45">
        <f>RTD("tos.rtd", , "ASK_SIZE", ".SPY150417P190")</f>
        <v>609</v>
      </c>
      <c r="N45">
        <f>RTD("tos.rtd", , "BID", ".SPY150417P190")</f>
        <v>0.01</v>
      </c>
      <c r="O45">
        <f>RTD("tos.rtd", , "BID_SIZE", ".SPY150417P190")</f>
        <v>461</v>
      </c>
      <c r="P45">
        <f>RTD("tos.rtd", , "VOLUME", ".SPY150417P190")</f>
        <v>187</v>
      </c>
      <c r="Q45">
        <f>RTD("tos.rtd", , "OPEN_INT", ".SPY150417P190")</f>
        <v>109821</v>
      </c>
      <c r="R45">
        <f>RTD("tos.rtd", , "DELTA", ".SPY150417P190")</f>
        <v>-7.5900000000000004E-3</v>
      </c>
      <c r="S45">
        <f>RTD("tos.rtd", , "THETA", ".SPY150417P190")</f>
        <v>-9.3799999999999994E-3</v>
      </c>
      <c r="T45">
        <f>RTD("tos.rtd", , "GAMMA", ".SPY150417P190")</f>
        <v>2.65E-3</v>
      </c>
      <c r="U45">
        <f>RTD("tos.rtd", , "VEGA", ".SPY150417P190")</f>
        <v>7.3099999999999997E-3</v>
      </c>
      <c r="V45">
        <f>RTD("tos.rtd", , "RHO", ".SPY150417P190")</f>
        <v>-4.4000000000000002E-4</v>
      </c>
    </row>
    <row r="46" spans="1:22" x14ac:dyDescent="0.25">
      <c r="A46">
        <f>RTD("tos.rtd", , "ASK", ".SPY150417C191")</f>
        <v>17.25</v>
      </c>
      <c r="B46">
        <f>RTD("tos.rtd", , "ASK_SIZE", ".SPY150417C191")</f>
        <v>20</v>
      </c>
      <c r="C46">
        <f>RTD("tos.rtd", , "BID", ".SPY150417C191")</f>
        <v>16.98</v>
      </c>
      <c r="D46">
        <f>RTD("tos.rtd", , "BID_SIZE", ".SPY150417C191")</f>
        <v>20</v>
      </c>
      <c r="E46">
        <f>RTD("tos.rtd", , "VOLUME", ".SPY150417C191")</f>
        <v>0</v>
      </c>
      <c r="F46">
        <f>RTD("tos.rtd", , "OPEN_INT", ".SPY150417C191")</f>
        <v>84</v>
      </c>
      <c r="G46">
        <f>RTD("tos.rtd", , "DELTA", ".SPY150417C191")</f>
        <v>1</v>
      </c>
      <c r="H46">
        <f>RTD("tos.rtd", , "THETA", ".SPY150417C191")</f>
        <v>0</v>
      </c>
      <c r="I46">
        <f>RTD("tos.rtd", , "GAMMA", ".SPY150417C191")</f>
        <v>0</v>
      </c>
      <c r="J46">
        <f>RTD("tos.rtd", , "VEGA", ".SPY150417C191")</f>
        <v>0</v>
      </c>
      <c r="K46">
        <f>RTD("tos.rtd", , "RHO", ".SPY150417C191")</f>
        <v>0</v>
      </c>
      <c r="L46">
        <f>RTD("tos.rtd", , "ASK", ".SPY150417P191")</f>
        <v>0.03</v>
      </c>
      <c r="M46">
        <f>RTD("tos.rtd", , "ASK_SIZE", ".SPY150417P191")</f>
        <v>645</v>
      </c>
      <c r="N46">
        <f>RTD("tos.rtd", , "BID", ".SPY150417P191")</f>
        <v>0.02</v>
      </c>
      <c r="O46">
        <f>RTD("tos.rtd", , "BID_SIZE", ".SPY150417P191")</f>
        <v>625</v>
      </c>
      <c r="P46">
        <f>RTD("tos.rtd", , "VOLUME", ".SPY150417P191")</f>
        <v>127</v>
      </c>
      <c r="Q46">
        <f>RTD("tos.rtd", , "OPEN_INT", ".SPY150417P191")</f>
        <v>26071</v>
      </c>
      <c r="R46">
        <f>RTD("tos.rtd", , "DELTA", ".SPY150417P191")</f>
        <v>-9.4900000000000002E-3</v>
      </c>
      <c r="S46">
        <f>RTD("tos.rtd", , "THETA", ".SPY150417P191")</f>
        <v>-1.103E-2</v>
      </c>
      <c r="T46">
        <f>RTD("tos.rtd", , "GAMMA", ".SPY150417P191")</f>
        <v>3.3E-3</v>
      </c>
      <c r="U46">
        <f>RTD("tos.rtd", , "VEGA", ".SPY150417P191")</f>
        <v>8.8900000000000003E-3</v>
      </c>
      <c r="V46">
        <f>RTD("tos.rtd", , "RHO", ".SPY150417P191")</f>
        <v>-5.5000000000000003E-4</v>
      </c>
    </row>
    <row r="47" spans="1:22" x14ac:dyDescent="0.25">
      <c r="A47">
        <f>RTD("tos.rtd", , "ASK", ".SPY150417C192")</f>
        <v>16.260000000000002</v>
      </c>
      <c r="B47">
        <f>RTD("tos.rtd", , "ASK_SIZE", ".SPY150417C192")</f>
        <v>42</v>
      </c>
      <c r="C47">
        <f>RTD("tos.rtd", , "BID", ".SPY150417C192")</f>
        <v>15.99</v>
      </c>
      <c r="D47">
        <f>RTD("tos.rtd", , "BID_SIZE", ".SPY150417C192")</f>
        <v>11</v>
      </c>
      <c r="E47">
        <f>RTD("tos.rtd", , "VOLUME", ".SPY150417C192")</f>
        <v>0</v>
      </c>
      <c r="F47">
        <f>RTD("tos.rtd", , "OPEN_INT", ".SPY150417C192")</f>
        <v>69</v>
      </c>
      <c r="G47">
        <f>RTD("tos.rtd", , "DELTA", ".SPY150417C192")</f>
        <v>1</v>
      </c>
      <c r="H47">
        <f>RTD("tos.rtd", , "THETA", ".SPY150417C192")</f>
        <v>0</v>
      </c>
      <c r="I47">
        <f>RTD("tos.rtd", , "GAMMA", ".SPY150417C192")</f>
        <v>0</v>
      </c>
      <c r="J47">
        <f>RTD("tos.rtd", , "VEGA", ".SPY150417C192")</f>
        <v>0</v>
      </c>
      <c r="K47">
        <f>RTD("tos.rtd", , "RHO", ".SPY150417C192")</f>
        <v>0</v>
      </c>
      <c r="L47">
        <f>RTD("tos.rtd", , "ASK", ".SPY150417P192")</f>
        <v>0.03</v>
      </c>
      <c r="M47">
        <f>RTD("tos.rtd", , "ASK_SIZE", ".SPY150417P192")</f>
        <v>625</v>
      </c>
      <c r="N47">
        <f>RTD("tos.rtd", , "BID", ".SPY150417P192")</f>
        <v>0.02</v>
      </c>
      <c r="O47">
        <f>RTD("tos.rtd", , "BID_SIZE", ".SPY150417P192")</f>
        <v>625</v>
      </c>
      <c r="P47">
        <f>RTD("tos.rtd", , "VOLUME", ".SPY150417P192")</f>
        <v>518</v>
      </c>
      <c r="Q47">
        <f>RTD("tos.rtd", , "OPEN_INT", ".SPY150417P192")</f>
        <v>48310</v>
      </c>
      <c r="R47">
        <f>RTD("tos.rtd", , "DELTA", ".SPY150417P192")</f>
        <v>-1.0059999999999999E-2</v>
      </c>
      <c r="S47">
        <f>RTD("tos.rtd", , "THETA", ".SPY150417P192")</f>
        <v>-1.099E-2</v>
      </c>
      <c r="T47">
        <f>RTD("tos.rtd", , "GAMMA", ".SPY150417P192")</f>
        <v>3.6700000000000001E-3</v>
      </c>
      <c r="U47">
        <f>RTD("tos.rtd", , "VEGA", ".SPY150417P192")</f>
        <v>9.3600000000000003E-3</v>
      </c>
      <c r="V47">
        <f>RTD("tos.rtd", , "RHO", ".SPY150417P192")</f>
        <v>-5.8E-4</v>
      </c>
    </row>
    <row r="48" spans="1:22" x14ac:dyDescent="0.25">
      <c r="A48">
        <f>RTD("tos.rtd", , "ASK", ".SPY150417C193")</f>
        <v>15.26</v>
      </c>
      <c r="B48">
        <f>RTD("tos.rtd", , "ASK_SIZE", ".SPY150417C193")</f>
        <v>31</v>
      </c>
      <c r="C48">
        <f>RTD("tos.rtd", , "BID", ".SPY150417C193")</f>
        <v>14.99</v>
      </c>
      <c r="D48">
        <f>RTD("tos.rtd", , "BID_SIZE", ".SPY150417C193")</f>
        <v>11</v>
      </c>
      <c r="E48">
        <f>RTD("tos.rtd", , "VOLUME", ".SPY150417C193")</f>
        <v>0</v>
      </c>
      <c r="F48">
        <f>RTD("tos.rtd", , "OPEN_INT", ".SPY150417C193")</f>
        <v>146</v>
      </c>
      <c r="G48">
        <f>RTD("tos.rtd", , "DELTA", ".SPY150417C193")</f>
        <v>1</v>
      </c>
      <c r="H48">
        <f>RTD("tos.rtd", , "THETA", ".SPY150417C193")</f>
        <v>0</v>
      </c>
      <c r="I48">
        <f>RTD("tos.rtd", , "GAMMA", ".SPY150417C193")</f>
        <v>0</v>
      </c>
      <c r="J48">
        <f>RTD("tos.rtd", , "VEGA", ".SPY150417C193")</f>
        <v>0</v>
      </c>
      <c r="K48">
        <f>RTD("tos.rtd", , "RHO", ".SPY150417C193")</f>
        <v>0</v>
      </c>
      <c r="L48">
        <f>RTD("tos.rtd", , "ASK", ".SPY150417P193")</f>
        <v>0.03</v>
      </c>
      <c r="M48">
        <f>RTD("tos.rtd", , "ASK_SIZE", ".SPY150417P193")</f>
        <v>625</v>
      </c>
      <c r="N48">
        <f>RTD("tos.rtd", , "BID", ".SPY150417P193")</f>
        <v>0.02</v>
      </c>
      <c r="O48">
        <f>RTD("tos.rtd", , "BID_SIZE", ".SPY150417P193")</f>
        <v>625</v>
      </c>
      <c r="P48">
        <f>RTD("tos.rtd", , "VOLUME", ".SPY150417P193")</f>
        <v>124</v>
      </c>
      <c r="Q48">
        <f>RTD("tos.rtd", , "OPEN_INT", ".SPY150417P193")</f>
        <v>34056</v>
      </c>
      <c r="R48">
        <f>RTD("tos.rtd", , "DELTA", ".SPY150417P193")</f>
        <v>-1.065E-2</v>
      </c>
      <c r="S48">
        <f>RTD("tos.rtd", , "THETA", ".SPY150417P193")</f>
        <v>-1.089E-2</v>
      </c>
      <c r="T48">
        <f>RTD("tos.rtd", , "GAMMA", ".SPY150417P193")</f>
        <v>4.0800000000000003E-3</v>
      </c>
      <c r="U48">
        <f>RTD("tos.rtd", , "VEGA", ".SPY150417P193")</f>
        <v>9.8499999999999994E-3</v>
      </c>
      <c r="V48">
        <f>RTD("tos.rtd", , "RHO", ".SPY150417P193")</f>
        <v>-6.0999999999999997E-4</v>
      </c>
    </row>
    <row r="49" spans="1:22" x14ac:dyDescent="0.25">
      <c r="A49">
        <f>RTD("tos.rtd", , "ASK", ".SPY150417C194")</f>
        <v>14.27</v>
      </c>
      <c r="B49">
        <f>RTD("tos.rtd", , "ASK_SIZE", ".SPY150417C194")</f>
        <v>31</v>
      </c>
      <c r="C49">
        <f>RTD("tos.rtd", , "BID", ".SPY150417C194")</f>
        <v>13.99</v>
      </c>
      <c r="D49">
        <f>RTD("tos.rtd", , "BID_SIZE", ".SPY150417C194")</f>
        <v>11</v>
      </c>
      <c r="E49">
        <f>RTD("tos.rtd", , "VOLUME", ".SPY150417C194")</f>
        <v>2</v>
      </c>
      <c r="F49">
        <f>RTD("tos.rtd", , "OPEN_INT", ".SPY150417C194")</f>
        <v>65</v>
      </c>
      <c r="G49">
        <f>RTD("tos.rtd", , "DELTA", ".SPY150417C194")</f>
        <v>1</v>
      </c>
      <c r="H49">
        <f>RTD("tos.rtd", , "THETA", ".SPY150417C194")</f>
        <v>0</v>
      </c>
      <c r="I49">
        <f>RTD("tos.rtd", , "GAMMA", ".SPY150417C194")</f>
        <v>0</v>
      </c>
      <c r="J49">
        <f>RTD("tos.rtd", , "VEGA", ".SPY150417C194")</f>
        <v>0</v>
      </c>
      <c r="K49">
        <f>RTD("tos.rtd", , "RHO", ".SPY150417C194")</f>
        <v>0</v>
      </c>
      <c r="L49">
        <f>RTD("tos.rtd", , "ASK", ".SPY150417P194")</f>
        <v>0.04</v>
      </c>
      <c r="M49">
        <f>RTD("tos.rtd", , "ASK_SIZE", ".SPY150417P194")</f>
        <v>625</v>
      </c>
      <c r="N49">
        <f>RTD("tos.rtd", , "BID", ".SPY150417P194")</f>
        <v>0.03</v>
      </c>
      <c r="O49">
        <f>RTD("tos.rtd", , "BID_SIZE", ".SPY150417P194")</f>
        <v>625</v>
      </c>
      <c r="P49">
        <f>RTD("tos.rtd", , "VOLUME", ".SPY150417P194")</f>
        <v>224</v>
      </c>
      <c r="Q49">
        <f>RTD("tos.rtd", , "OPEN_INT", ".SPY150417P194")</f>
        <v>42359</v>
      </c>
      <c r="R49">
        <f>RTD("tos.rtd", , "DELTA", ".SPY150417P194")</f>
        <v>-1.453E-2</v>
      </c>
      <c r="S49">
        <f>RTD("tos.rtd", , "THETA", ".SPY150417P194")</f>
        <v>-1.384E-2</v>
      </c>
      <c r="T49">
        <f>RTD("tos.rtd", , "GAMMA", ".SPY150417P194")</f>
        <v>5.4299999999999999E-3</v>
      </c>
      <c r="U49">
        <f>RTD("tos.rtd", , "VEGA", ".SPY150417P194")</f>
        <v>1.2869999999999999E-2</v>
      </c>
      <c r="V49">
        <f>RTD("tos.rtd", , "RHO", ".SPY150417P194")</f>
        <v>-8.4000000000000003E-4</v>
      </c>
    </row>
    <row r="50" spans="1:22" x14ac:dyDescent="0.25">
      <c r="A50">
        <f>RTD("tos.rtd", , "ASK", ".SPY150417C195")</f>
        <v>13.28</v>
      </c>
      <c r="B50">
        <f>RTD("tos.rtd", , "ASK_SIZE", ".SPY150417C195")</f>
        <v>31</v>
      </c>
      <c r="C50">
        <f>RTD("tos.rtd", , "BID", ".SPY150417C195")</f>
        <v>13</v>
      </c>
      <c r="D50">
        <f>RTD("tos.rtd", , "BID_SIZE", ".SPY150417C195")</f>
        <v>11</v>
      </c>
      <c r="E50">
        <f>RTD("tos.rtd", , "VOLUME", ".SPY150417C195")</f>
        <v>0</v>
      </c>
      <c r="F50">
        <f>RTD("tos.rtd", , "OPEN_INT", ".SPY150417C195")</f>
        <v>557</v>
      </c>
      <c r="G50">
        <f>RTD("tos.rtd", , "DELTA", ".SPY150417C195")</f>
        <v>1</v>
      </c>
      <c r="H50">
        <f>RTD("tos.rtd", , "THETA", ".SPY150417C195")</f>
        <v>0</v>
      </c>
      <c r="I50">
        <f>RTD("tos.rtd", , "GAMMA", ".SPY150417C195")</f>
        <v>0</v>
      </c>
      <c r="J50">
        <f>RTD("tos.rtd", , "VEGA", ".SPY150417C195")</f>
        <v>0</v>
      </c>
      <c r="K50">
        <f>RTD("tos.rtd", , "RHO", ".SPY150417C195")</f>
        <v>0</v>
      </c>
      <c r="L50">
        <f>RTD("tos.rtd", , "ASK", ".SPY150417P195")</f>
        <v>0.05</v>
      </c>
      <c r="M50">
        <f>RTD("tos.rtd", , "ASK_SIZE", ".SPY150417P195")</f>
        <v>625</v>
      </c>
      <c r="N50">
        <f>RTD("tos.rtd", , "BID", ".SPY150417P195")</f>
        <v>0.04</v>
      </c>
      <c r="O50">
        <f>RTD("tos.rtd", , "BID_SIZE", ".SPY150417P195")</f>
        <v>1558</v>
      </c>
      <c r="P50">
        <f>RTD("tos.rtd", , "VOLUME", ".SPY150417P195")</f>
        <v>1461</v>
      </c>
      <c r="Q50">
        <f>RTD("tos.rtd", , "OPEN_INT", ".SPY150417P195")</f>
        <v>154440</v>
      </c>
      <c r="R50">
        <f>RTD("tos.rtd", , "DELTA", ".SPY150417P195")</f>
        <v>-1.8519999999999998E-2</v>
      </c>
      <c r="S50">
        <f>RTD("tos.rtd", , "THETA", ".SPY150417P195")</f>
        <v>-1.6389999999999998E-2</v>
      </c>
      <c r="T50">
        <f>RTD("tos.rtd", , "GAMMA", ".SPY150417P195")</f>
        <v>6.8900000000000003E-3</v>
      </c>
      <c r="U50">
        <f>RTD("tos.rtd", , "VEGA", ".SPY150417P195")</f>
        <v>1.583E-2</v>
      </c>
      <c r="V50">
        <f>RTD("tos.rtd", , "RHO", ".SPY150417P195")</f>
        <v>-1.07E-3</v>
      </c>
    </row>
    <row r="51" spans="1:22" x14ac:dyDescent="0.25">
      <c r="A51">
        <f>RTD("tos.rtd", , "ASK", ".SPY150417C196")</f>
        <v>12.29</v>
      </c>
      <c r="B51">
        <f>RTD("tos.rtd", , "ASK_SIZE", ".SPY150417C196")</f>
        <v>31</v>
      </c>
      <c r="C51">
        <f>RTD("tos.rtd", , "BID", ".SPY150417C196")</f>
        <v>12.01</v>
      </c>
      <c r="D51">
        <f>RTD("tos.rtd", , "BID_SIZE", ".SPY150417C196")</f>
        <v>11</v>
      </c>
      <c r="E51">
        <f>RTD("tos.rtd", , "VOLUME", ".SPY150417C196")</f>
        <v>70</v>
      </c>
      <c r="F51">
        <f>RTD("tos.rtd", , "OPEN_INT", ".SPY150417C196")</f>
        <v>253</v>
      </c>
      <c r="G51">
        <f>RTD("tos.rtd", , "DELTA", ".SPY150417C196")</f>
        <v>1</v>
      </c>
      <c r="H51">
        <f>RTD("tos.rtd", , "THETA", ".SPY150417C196")</f>
        <v>0</v>
      </c>
      <c r="I51">
        <f>RTD("tos.rtd", , "GAMMA", ".SPY150417C196")</f>
        <v>0</v>
      </c>
      <c r="J51">
        <f>RTD("tos.rtd", , "VEGA", ".SPY150417C196")</f>
        <v>0</v>
      </c>
      <c r="K51">
        <f>RTD("tos.rtd", , "RHO", ".SPY150417C196")</f>
        <v>0</v>
      </c>
      <c r="L51">
        <f>RTD("tos.rtd", , "ASK", ".SPY150417P196")</f>
        <v>0.06</v>
      </c>
      <c r="M51">
        <f>RTD("tos.rtd", , "ASK_SIZE", ".SPY150417P196")</f>
        <v>725</v>
      </c>
      <c r="N51">
        <f>RTD("tos.rtd", , "BID", ".SPY150417P196")</f>
        <v>0.04</v>
      </c>
      <c r="O51">
        <f>RTD("tos.rtd", , "BID_SIZE", ".SPY150417P196")</f>
        <v>625</v>
      </c>
      <c r="P51">
        <f>RTD("tos.rtd", , "VOLUME", ".SPY150417P196")</f>
        <v>108</v>
      </c>
      <c r="Q51">
        <f>RTD("tos.rtd", , "OPEN_INT", ".SPY150417P196")</f>
        <v>70768</v>
      </c>
      <c r="R51">
        <f>RTD("tos.rtd", , "DELTA", ".SPY150417P196")</f>
        <v>-2.1329999999999998E-2</v>
      </c>
      <c r="S51">
        <f>RTD("tos.rtd", , "THETA", ".SPY150417P196")</f>
        <v>-1.7440000000000001E-2</v>
      </c>
      <c r="T51">
        <f>RTD("tos.rtd", , "GAMMA", ".SPY150417P196")</f>
        <v>8.1899999999999994E-3</v>
      </c>
      <c r="U51">
        <f>RTD("tos.rtd", , "VEGA", ".SPY150417P196")</f>
        <v>1.7850000000000001E-2</v>
      </c>
      <c r="V51">
        <f>RTD("tos.rtd", , "RHO", ".SPY150417P196")</f>
        <v>-1.23E-3</v>
      </c>
    </row>
    <row r="52" spans="1:22" x14ac:dyDescent="0.25">
      <c r="A52">
        <f>RTD("tos.rtd", , "ASK", ".SPY150417C197")</f>
        <v>11.3</v>
      </c>
      <c r="B52">
        <f>RTD("tos.rtd", , "ASK_SIZE", ".SPY150417C197")</f>
        <v>20</v>
      </c>
      <c r="C52">
        <f>RTD("tos.rtd", , "BID", ".SPY150417C197")</f>
        <v>11.02</v>
      </c>
      <c r="D52">
        <f>RTD("tos.rtd", , "BID_SIZE", ".SPY150417C197")</f>
        <v>11</v>
      </c>
      <c r="E52">
        <f>RTD("tos.rtd", , "VOLUME", ".SPY150417C197")</f>
        <v>0</v>
      </c>
      <c r="F52">
        <f>RTD("tos.rtd", , "OPEN_INT", ".SPY150417C197")</f>
        <v>471</v>
      </c>
      <c r="G52">
        <f>RTD("tos.rtd", , "DELTA", ".SPY150417C197")</f>
        <v>1</v>
      </c>
      <c r="H52">
        <f>RTD("tos.rtd", , "THETA", ".SPY150417C197")</f>
        <v>0</v>
      </c>
      <c r="I52">
        <f>RTD("tos.rtd", , "GAMMA", ".SPY150417C197")</f>
        <v>0</v>
      </c>
      <c r="J52">
        <f>RTD("tos.rtd", , "VEGA", ".SPY150417C197")</f>
        <v>0</v>
      </c>
      <c r="K52">
        <f>RTD("tos.rtd", , "RHO", ".SPY150417C197")</f>
        <v>0</v>
      </c>
      <c r="L52">
        <f>RTD("tos.rtd", , "ASK", ".SPY150417P197")</f>
        <v>7.0000000000000007E-2</v>
      </c>
      <c r="M52">
        <f>RTD("tos.rtd", , "ASK_SIZE", ".SPY150417P197")</f>
        <v>625</v>
      </c>
      <c r="N52">
        <f>RTD("tos.rtd", , "BID", ".SPY150417P197")</f>
        <v>0.06</v>
      </c>
      <c r="O52">
        <f>RTD("tos.rtd", , "BID_SIZE", ".SPY150417P197")</f>
        <v>625</v>
      </c>
      <c r="P52">
        <f>RTD("tos.rtd", , "VOLUME", ".SPY150417P197")</f>
        <v>333</v>
      </c>
      <c r="Q52">
        <f>RTD("tos.rtd", , "OPEN_INT", ".SPY150417P197")</f>
        <v>47815</v>
      </c>
      <c r="R52">
        <f>RTD("tos.rtd", , "DELTA", ".SPY150417P197")</f>
        <v>-2.7660000000000001E-2</v>
      </c>
      <c r="S52">
        <f>RTD("tos.rtd", , "THETA", ".SPY150417P197")</f>
        <v>-2.0809999999999999E-2</v>
      </c>
      <c r="T52">
        <f>RTD("tos.rtd", , "GAMMA", ".SPY150417P197")</f>
        <v>1.051E-2</v>
      </c>
      <c r="U52">
        <f>RTD("tos.rtd", , "VEGA", ".SPY150417P197")</f>
        <v>2.2179999999999998E-2</v>
      </c>
      <c r="V52">
        <f>RTD("tos.rtd", , "RHO", ".SPY150417P197")</f>
        <v>-1.6000000000000001E-3</v>
      </c>
    </row>
    <row r="53" spans="1:22" x14ac:dyDescent="0.25">
      <c r="A53">
        <f>RTD("tos.rtd", , "ASK", ".SPY150417C198")</f>
        <v>10.27</v>
      </c>
      <c r="B53">
        <f>RTD("tos.rtd", , "ASK_SIZE", ".SPY150417C198")</f>
        <v>111</v>
      </c>
      <c r="C53">
        <f>RTD("tos.rtd", , "BID", ".SPY150417C198")</f>
        <v>10.029999999999999</v>
      </c>
      <c r="D53">
        <f>RTD("tos.rtd", , "BID_SIZE", ".SPY150417C198")</f>
        <v>121</v>
      </c>
      <c r="E53">
        <f>RTD("tos.rtd", , "VOLUME", ".SPY150417C198")</f>
        <v>52</v>
      </c>
      <c r="F53">
        <f>RTD("tos.rtd", , "OPEN_INT", ".SPY150417C198")</f>
        <v>880</v>
      </c>
      <c r="G53">
        <f>RTD("tos.rtd", , "DELTA", ".SPY150417C198")</f>
        <v>1</v>
      </c>
      <c r="H53">
        <f>RTD("tos.rtd", , "THETA", ".SPY150417C198")</f>
        <v>0</v>
      </c>
      <c r="I53">
        <f>RTD("tos.rtd", , "GAMMA", ".SPY150417C198")</f>
        <v>0</v>
      </c>
      <c r="J53">
        <f>RTD("tos.rtd", , "VEGA", ".SPY150417C198")</f>
        <v>0</v>
      </c>
      <c r="K53">
        <f>RTD("tos.rtd", , "RHO", ".SPY150417C198")</f>
        <v>0</v>
      </c>
      <c r="L53">
        <f>RTD("tos.rtd", , "ASK", ".SPY150417P198")</f>
        <v>0.09</v>
      </c>
      <c r="M53">
        <f>RTD("tos.rtd", , "ASK_SIZE", ".SPY150417P198")</f>
        <v>625</v>
      </c>
      <c r="N53">
        <f>RTD("tos.rtd", , "BID", ".SPY150417P198")</f>
        <v>7.0000000000000007E-2</v>
      </c>
      <c r="O53">
        <f>RTD("tos.rtd", , "BID_SIZE", ".SPY150417P198")</f>
        <v>625</v>
      </c>
      <c r="P53">
        <f>RTD("tos.rtd", , "VOLUME", ".SPY150417P198")</f>
        <v>7461</v>
      </c>
      <c r="Q53">
        <f>RTD("tos.rtd", , "OPEN_INT", ".SPY150417P198")</f>
        <v>105150</v>
      </c>
      <c r="R53">
        <f>RTD("tos.rtd", , "DELTA", ".SPY150417P198")</f>
        <v>-3.4509999999999999E-2</v>
      </c>
      <c r="S53">
        <f>RTD("tos.rtd", , "THETA", ".SPY150417P198")</f>
        <v>-2.376E-2</v>
      </c>
      <c r="T53">
        <f>RTD("tos.rtd", , "GAMMA", ".SPY150417P198")</f>
        <v>1.3180000000000001E-2</v>
      </c>
      <c r="U53">
        <f>RTD("tos.rtd", , "VEGA", ".SPY150417P198")</f>
        <v>2.6620000000000001E-2</v>
      </c>
      <c r="V53">
        <f>RTD("tos.rtd", , "RHO", ".SPY150417P198")</f>
        <v>-1.99E-3</v>
      </c>
    </row>
    <row r="54" spans="1:22" x14ac:dyDescent="0.25">
      <c r="A54">
        <f>RTD("tos.rtd", , "ASK", ".SPY150417C199")</f>
        <v>9.27</v>
      </c>
      <c r="B54">
        <f>RTD("tos.rtd", , "ASK_SIZE", ".SPY150417C199")</f>
        <v>100</v>
      </c>
      <c r="C54">
        <f>RTD("tos.rtd", , "BID", ".SPY150417C199")</f>
        <v>9.0500000000000007</v>
      </c>
      <c r="D54">
        <f>RTD("tos.rtd", , "BID_SIZE", ".SPY150417C199")</f>
        <v>121</v>
      </c>
      <c r="E54">
        <f>RTD("tos.rtd", , "VOLUME", ".SPY150417C199")</f>
        <v>200</v>
      </c>
      <c r="F54">
        <f>RTD("tos.rtd", , "OPEN_INT", ".SPY150417C199")</f>
        <v>734</v>
      </c>
      <c r="G54">
        <f>RTD("tos.rtd", , "DELTA", ".SPY150417C199")</f>
        <v>1</v>
      </c>
      <c r="H54">
        <f>RTD("tos.rtd", , "THETA", ".SPY150417C199")</f>
        <v>0</v>
      </c>
      <c r="I54">
        <f>RTD("tos.rtd", , "GAMMA", ".SPY150417C199")</f>
        <v>0</v>
      </c>
      <c r="J54">
        <f>RTD("tos.rtd", , "VEGA", ".SPY150417C199")</f>
        <v>0</v>
      </c>
      <c r="K54">
        <f>RTD("tos.rtd", , "RHO", ".SPY150417C199")</f>
        <v>0</v>
      </c>
      <c r="L54">
        <f>RTD("tos.rtd", , "ASK", ".SPY150417P199")</f>
        <v>0.12</v>
      </c>
      <c r="M54">
        <f>RTD("tos.rtd", , "ASK_SIZE", ".SPY150417P199")</f>
        <v>2523</v>
      </c>
      <c r="N54">
        <f>RTD("tos.rtd", , "BID", ".SPY150417P199")</f>
        <v>0.1</v>
      </c>
      <c r="O54">
        <f>RTD("tos.rtd", , "BID_SIZE", ".SPY150417P199")</f>
        <v>625</v>
      </c>
      <c r="P54">
        <f>RTD("tos.rtd", , "VOLUME", ".SPY150417P199")</f>
        <v>9337</v>
      </c>
      <c r="Q54">
        <f>RTD("tos.rtd", , "OPEN_INT", ".SPY150417P199")</f>
        <v>54559</v>
      </c>
      <c r="R54">
        <f>RTD("tos.rtd", , "DELTA", ".SPY150417P199")</f>
        <v>-4.6519999999999999E-2</v>
      </c>
      <c r="S54">
        <f>RTD("tos.rtd", , "THETA", ".SPY150417P199")</f>
        <v>-2.92E-2</v>
      </c>
      <c r="T54">
        <f>RTD("tos.rtd", , "GAMMA", ".SPY150417P199")</f>
        <v>1.7239999999999998E-2</v>
      </c>
      <c r="U54">
        <f>RTD("tos.rtd", , "VEGA", ".SPY150417P199")</f>
        <v>3.388E-2</v>
      </c>
      <c r="V54">
        <f>RTD("tos.rtd", , "RHO", ".SPY150417P199")</f>
        <v>-2.6800000000000001E-3</v>
      </c>
    </row>
    <row r="55" spans="1:22" x14ac:dyDescent="0.25">
      <c r="A55">
        <f>RTD("tos.rtd", , "ASK", ".SPY150417C200")</f>
        <v>8.31</v>
      </c>
      <c r="B55">
        <f>RTD("tos.rtd", , "ASK_SIZE", ".SPY150417C200")</f>
        <v>200</v>
      </c>
      <c r="C55">
        <f>RTD("tos.rtd", , "BID", ".SPY150417C200")</f>
        <v>8.08</v>
      </c>
      <c r="D55">
        <f>RTD("tos.rtd", , "BID_SIZE", ".SPY150417C200")</f>
        <v>131</v>
      </c>
      <c r="E55">
        <f>RTD("tos.rtd", , "VOLUME", ".SPY150417C200")</f>
        <v>967</v>
      </c>
      <c r="F55">
        <f>RTD("tos.rtd", , "OPEN_INT", ".SPY150417C200")</f>
        <v>28976</v>
      </c>
      <c r="G55">
        <f>RTD("tos.rtd", , "DELTA", ".SPY150417C200")</f>
        <v>1</v>
      </c>
      <c r="H55">
        <f>RTD("tos.rtd", , "THETA", ".SPY150417C200")</f>
        <v>0</v>
      </c>
      <c r="I55">
        <f>RTD("tos.rtd", , "GAMMA", ".SPY150417C200")</f>
        <v>0</v>
      </c>
      <c r="J55">
        <f>RTD("tos.rtd", , "VEGA", ".SPY150417C200")</f>
        <v>0</v>
      </c>
      <c r="K55">
        <f>RTD("tos.rtd", , "RHO", ".SPY150417C200")</f>
        <v>0</v>
      </c>
      <c r="L55">
        <f>RTD("tos.rtd", , "ASK", ".SPY150417P200")</f>
        <v>0.15</v>
      </c>
      <c r="M55">
        <f>RTD("tos.rtd", , "ASK_SIZE", ".SPY150417P200")</f>
        <v>609</v>
      </c>
      <c r="N55">
        <f>RTD("tos.rtd", , "BID", ".SPY150417P200")</f>
        <v>0.14000000000000001</v>
      </c>
      <c r="O55">
        <f>RTD("tos.rtd", , "BID_SIZE", ".SPY150417P200")</f>
        <v>10</v>
      </c>
      <c r="P55">
        <f>RTD("tos.rtd", , "VOLUME", ".SPY150417P200")</f>
        <v>20718</v>
      </c>
      <c r="Q55">
        <f>RTD("tos.rtd", , "OPEN_INT", ".SPY150417P200")</f>
        <v>161768</v>
      </c>
      <c r="R55">
        <f>RTD("tos.rtd", , "DELTA", ".SPY150417P200")</f>
        <v>-6.0810000000000003E-2</v>
      </c>
      <c r="S55">
        <f>RTD("tos.rtd", , "THETA", ".SPY150417P200")</f>
        <v>-3.4549999999999997E-2</v>
      </c>
      <c r="T55">
        <f>RTD("tos.rtd", , "GAMMA", ".SPY150417P200")</f>
        <v>2.2089999999999999E-2</v>
      </c>
      <c r="U55">
        <f>RTD("tos.rtd", , "VEGA", ".SPY150417P200")</f>
        <v>4.1849999999999998E-2</v>
      </c>
      <c r="V55">
        <f>RTD("tos.rtd", , "RHO", ".SPY150417P200")</f>
        <v>-3.5100000000000001E-3</v>
      </c>
    </row>
    <row r="56" spans="1:22" x14ac:dyDescent="0.25">
      <c r="A56">
        <f>RTD("tos.rtd", , "ASK", ".SPY150417C201")</f>
        <v>7.36</v>
      </c>
      <c r="B56">
        <f>RTD("tos.rtd", , "ASK_SIZE", ".SPY150417C201")</f>
        <v>160</v>
      </c>
      <c r="C56">
        <f>RTD("tos.rtd", , "BID", ".SPY150417C201")</f>
        <v>7.14</v>
      </c>
      <c r="D56">
        <f>RTD("tos.rtd", , "BID_SIZE", ".SPY150417C201")</f>
        <v>111</v>
      </c>
      <c r="E56">
        <f>RTD("tos.rtd", , "VOLUME", ".SPY150417C201")</f>
        <v>30</v>
      </c>
      <c r="F56">
        <f>RTD("tos.rtd", , "OPEN_INT", ".SPY150417C201")</f>
        <v>6320</v>
      </c>
      <c r="G56">
        <f>RTD("tos.rtd", , "DELTA", ".SPY150417C201")</f>
        <v>1</v>
      </c>
      <c r="H56">
        <f>RTD("tos.rtd", , "THETA", ".SPY150417C201")</f>
        <v>0</v>
      </c>
      <c r="I56">
        <f>RTD("tos.rtd", , "GAMMA", ".SPY150417C201")</f>
        <v>0</v>
      </c>
      <c r="J56">
        <f>RTD("tos.rtd", , "VEGA", ".SPY150417C201")</f>
        <v>0</v>
      </c>
      <c r="K56">
        <f>RTD("tos.rtd", , "RHO", ".SPY150417C201")</f>
        <v>0</v>
      </c>
      <c r="L56">
        <f>RTD("tos.rtd", , "ASK", ".SPY150417P201")</f>
        <v>0.21</v>
      </c>
      <c r="M56">
        <f>RTD("tos.rtd", , "ASK_SIZE", ".SPY150417P201")</f>
        <v>481</v>
      </c>
      <c r="N56">
        <f>RTD("tos.rtd", , "BID", ".SPY150417P201")</f>
        <v>0.2</v>
      </c>
      <c r="O56">
        <f>RTD("tos.rtd", , "BID_SIZE", ".SPY150417P201")</f>
        <v>5</v>
      </c>
      <c r="P56">
        <f>RTD("tos.rtd", , "VOLUME", ".SPY150417P201")</f>
        <v>14180</v>
      </c>
      <c r="Q56">
        <f>RTD("tos.rtd", , "OPEN_INT", ".SPY150417P201")</f>
        <v>56655</v>
      </c>
      <c r="R56">
        <f>RTD("tos.rtd", , "DELTA", ".SPY150417P201")</f>
        <v>-8.3030000000000007E-2</v>
      </c>
      <c r="S56">
        <f>RTD("tos.rtd", , "THETA", ".SPY150417P201")</f>
        <v>-4.258E-2</v>
      </c>
      <c r="T56">
        <f>RTD("tos.rtd", , "GAMMA", ".SPY150417P201")</f>
        <v>2.862E-2</v>
      </c>
      <c r="U56">
        <f>RTD("tos.rtd", , "VEGA", ".SPY150417P201")</f>
        <v>5.3080000000000002E-2</v>
      </c>
      <c r="V56">
        <f>RTD("tos.rtd", , "RHO", ".SPY150417P201")</f>
        <v>-4.79E-3</v>
      </c>
    </row>
    <row r="57" spans="1:22" x14ac:dyDescent="0.25">
      <c r="A57">
        <f>RTD("tos.rtd", , "ASK", ".SPY150417C202")</f>
        <v>6.43</v>
      </c>
      <c r="B57">
        <f>RTD("tos.rtd", , "ASK_SIZE", ".SPY150417C202")</f>
        <v>199</v>
      </c>
      <c r="C57">
        <f>RTD("tos.rtd", , "BID", ".SPY150417C202")</f>
        <v>6.21</v>
      </c>
      <c r="D57">
        <f>RTD("tos.rtd", , "BID_SIZE", ".SPY150417C202")</f>
        <v>111</v>
      </c>
      <c r="E57">
        <f>RTD("tos.rtd", , "VOLUME", ".SPY150417C202")</f>
        <v>8</v>
      </c>
      <c r="F57">
        <f>RTD("tos.rtd", , "OPEN_INT", ".SPY150417C202")</f>
        <v>8880</v>
      </c>
      <c r="G57">
        <f>RTD("tos.rtd", , "DELTA", ".SPY150417C202")</f>
        <v>0.95538000000000001</v>
      </c>
      <c r="H57">
        <f>RTD("tos.rtd", , "THETA", ".SPY150417C202")</f>
        <v>-1.487E-2</v>
      </c>
      <c r="I57">
        <f>RTD("tos.rtd", , "GAMMA", ".SPY150417C202")</f>
        <v>2.445E-2</v>
      </c>
      <c r="J57">
        <f>RTD("tos.rtd", , "VEGA", ".SPY150417C202")</f>
        <v>3.0880000000000001E-2</v>
      </c>
      <c r="K57">
        <f>RTD("tos.rtd", , "RHO", ".SPY150417C202")</f>
        <v>1.7569999999999999E-2</v>
      </c>
      <c r="L57">
        <f>RTD("tos.rtd", , "ASK", ".SPY150417P202")</f>
        <v>0.28000000000000003</v>
      </c>
      <c r="M57">
        <f>RTD("tos.rtd", , "ASK_SIZE", ".SPY150417P202")</f>
        <v>204</v>
      </c>
      <c r="N57">
        <f>RTD("tos.rtd", , "BID", ".SPY150417P202")</f>
        <v>0.26</v>
      </c>
      <c r="O57">
        <f>RTD("tos.rtd", , "BID_SIZE", ".SPY150417P202")</f>
        <v>100</v>
      </c>
      <c r="P57">
        <f>RTD("tos.rtd", , "VOLUME", ".SPY150417P202")</f>
        <v>3512</v>
      </c>
      <c r="Q57">
        <f>RTD("tos.rtd", , "OPEN_INT", ".SPY150417P202")</f>
        <v>79596</v>
      </c>
      <c r="R57">
        <f>RTD("tos.rtd", , "DELTA", ".SPY150417P202")</f>
        <v>-0.10784000000000001</v>
      </c>
      <c r="S57">
        <f>RTD("tos.rtd", , "THETA", ".SPY150417P202")</f>
        <v>-4.9299999999999997E-2</v>
      </c>
      <c r="T57">
        <f>RTD("tos.rtd", , "GAMMA", ".SPY150417P202")</f>
        <v>3.6069999999999998E-2</v>
      </c>
      <c r="U57">
        <f>RTD("tos.rtd", , "VEGA", ".SPY150417P202")</f>
        <v>6.4280000000000004E-2</v>
      </c>
      <c r="V57">
        <f>RTD("tos.rtd", , "RHO", ".SPY150417P202")</f>
        <v>-6.2300000000000003E-3</v>
      </c>
    </row>
    <row r="58" spans="1:22" x14ac:dyDescent="0.25">
      <c r="A58">
        <f>RTD("tos.rtd", , "ASK", ".SPY150417C203")</f>
        <v>5.51</v>
      </c>
      <c r="B58">
        <f>RTD("tos.rtd", , "ASK_SIZE", ".SPY150417C203")</f>
        <v>160</v>
      </c>
      <c r="C58">
        <f>RTD("tos.rtd", , "BID", ".SPY150417C203")</f>
        <v>5.31</v>
      </c>
      <c r="D58">
        <f>RTD("tos.rtd", , "BID_SIZE", ".SPY150417C203")</f>
        <v>199</v>
      </c>
      <c r="E58">
        <f>RTD("tos.rtd", , "VOLUME", ".SPY150417C203")</f>
        <v>258</v>
      </c>
      <c r="F58">
        <f>RTD("tos.rtd", , "OPEN_INT", ".SPY150417C203")</f>
        <v>13144</v>
      </c>
      <c r="G58">
        <f>RTD("tos.rtd", , "DELTA", ".SPY150417C203")</f>
        <v>0.91105000000000003</v>
      </c>
      <c r="H58">
        <f>RTD("tos.rtd", , "THETA", ".SPY150417C203")</f>
        <v>-2.8150000000000001E-2</v>
      </c>
      <c r="I58">
        <f>RTD("tos.rtd", , "GAMMA", ".SPY150417C203")</f>
        <v>4.2520000000000002E-2</v>
      </c>
      <c r="J58">
        <f>RTD("tos.rtd", , "VEGA", ".SPY150417C203")</f>
        <v>5.5070000000000001E-2</v>
      </c>
      <c r="K58">
        <f>RTD("tos.rtd", , "RHO", ".SPY150417C203")</f>
        <v>2.9819999999999999E-2</v>
      </c>
      <c r="L58">
        <f>RTD("tos.rtd", , "ASK", ".SPY150417P203")</f>
        <v>0.38</v>
      </c>
      <c r="M58">
        <f>RTD("tos.rtd", , "ASK_SIZE", ".SPY150417P203")</f>
        <v>219</v>
      </c>
      <c r="N58">
        <f>RTD("tos.rtd", , "BID", ".SPY150417P203")</f>
        <v>0.36</v>
      </c>
      <c r="O58">
        <f>RTD("tos.rtd", , "BID_SIZE", ".SPY150417P203")</f>
        <v>323</v>
      </c>
      <c r="P58">
        <f>RTD("tos.rtd", , "VOLUME", ".SPY150417P203")</f>
        <v>13274</v>
      </c>
      <c r="Q58">
        <f>RTD("tos.rtd", , "OPEN_INT", ".SPY150417P203")</f>
        <v>69183</v>
      </c>
      <c r="R58">
        <f>RTD("tos.rtd", , "DELTA", ".SPY150417P203")</f>
        <v>-0.14283999999999999</v>
      </c>
      <c r="S58">
        <f>RTD("tos.rtd", , "THETA", ".SPY150417P203")</f>
        <v>-5.7910000000000003E-2</v>
      </c>
      <c r="T58">
        <f>RTD("tos.rtd", , "GAMMA", ".SPY150417P203")</f>
        <v>4.5170000000000002E-2</v>
      </c>
      <c r="U58">
        <f>RTD("tos.rtd", , "VEGA", ".SPY150417P203")</f>
        <v>7.8130000000000005E-2</v>
      </c>
      <c r="V58">
        <f>RTD("tos.rtd", , "RHO", ".SPY150417P203")</f>
        <v>-8.2500000000000004E-3</v>
      </c>
    </row>
    <row r="59" spans="1:22" x14ac:dyDescent="0.25">
      <c r="A59">
        <f>RTD("tos.rtd", , "ASK", ".SPY150417C204")</f>
        <v>4.6399999999999997</v>
      </c>
      <c r="B59">
        <f>RTD("tos.rtd", , "ASK_SIZE", ".SPY150417C204")</f>
        <v>160</v>
      </c>
      <c r="C59">
        <f>RTD("tos.rtd", , "BID", ".SPY150417C204")</f>
        <v>4.45</v>
      </c>
      <c r="D59">
        <f>RTD("tos.rtd", , "BID_SIZE", ".SPY150417C204")</f>
        <v>127</v>
      </c>
      <c r="E59">
        <f>RTD("tos.rtd", , "VOLUME", ".SPY150417C204")</f>
        <v>436</v>
      </c>
      <c r="F59">
        <f>RTD("tos.rtd", , "OPEN_INT", ".SPY150417C204")</f>
        <v>11794</v>
      </c>
      <c r="G59">
        <f>RTD("tos.rtd", , "DELTA", ".SPY150417C204")</f>
        <v>0.85487999999999997</v>
      </c>
      <c r="H59">
        <f>RTD("tos.rtd", , "THETA", ".SPY150417C204")</f>
        <v>-4.1750000000000002E-2</v>
      </c>
      <c r="I59">
        <f>RTD("tos.rtd", , "GAMMA", ".SPY150417C204")</f>
        <v>5.7849999999999999E-2</v>
      </c>
      <c r="J59">
        <f>RTD("tos.rtd", , "VEGA", ".SPY150417C204")</f>
        <v>7.8549999999999995E-2</v>
      </c>
      <c r="K59">
        <f>RTD("tos.rtd", , "RHO", ".SPY150417C204")</f>
        <v>3.499E-2</v>
      </c>
      <c r="L59">
        <f>RTD("tos.rtd", , "ASK", ".SPY150417P204")</f>
        <v>0.52</v>
      </c>
      <c r="M59">
        <f>RTD("tos.rtd", , "ASK_SIZE", ".SPY150417P204")</f>
        <v>1217</v>
      </c>
      <c r="N59">
        <f>RTD("tos.rtd", , "BID", ".SPY150417P204")</f>
        <v>0.49</v>
      </c>
      <c r="O59">
        <f>RTD("tos.rtd", , "BID_SIZE", ".SPY150417P204")</f>
        <v>154</v>
      </c>
      <c r="P59">
        <f>RTD("tos.rtd", , "VOLUME", ".SPY150417P204")</f>
        <v>49480</v>
      </c>
      <c r="Q59">
        <f>RTD("tos.rtd", , "OPEN_INT", ".SPY150417P204")</f>
        <v>131802</v>
      </c>
      <c r="R59">
        <f>RTD("tos.rtd", , "DELTA", ".SPY150417P204")</f>
        <v>-0.18731999999999999</v>
      </c>
      <c r="S59">
        <f>RTD("tos.rtd", , "THETA", ".SPY150417P204")</f>
        <v>-6.6680000000000003E-2</v>
      </c>
      <c r="T59">
        <f>RTD("tos.rtd", , "GAMMA", ".SPY150417P204")</f>
        <v>5.5449999999999999E-2</v>
      </c>
      <c r="U59">
        <f>RTD("tos.rtd", , "VEGA", ".SPY150417P204")</f>
        <v>9.3030000000000002E-2</v>
      </c>
      <c r="V59">
        <f>RTD("tos.rtd", , "RHO", ".SPY150417P204")</f>
        <v>-1.0829999999999999E-2</v>
      </c>
    </row>
    <row r="60" spans="1:22" x14ac:dyDescent="0.25">
      <c r="A60">
        <f>RTD("tos.rtd", , "ASK", ".SPY150417C205")</f>
        <v>3.79</v>
      </c>
      <c r="B60">
        <f>RTD("tos.rtd", , "ASK_SIZE", ".SPY150417C205")</f>
        <v>5</v>
      </c>
      <c r="C60">
        <f>RTD("tos.rtd", , "BID", ".SPY150417C205")</f>
        <v>3.71</v>
      </c>
      <c r="D60">
        <f>RTD("tos.rtd", , "BID_SIZE", ".SPY150417C205")</f>
        <v>160</v>
      </c>
      <c r="E60">
        <f>RTD("tos.rtd", , "VOLUME", ".SPY150417C205")</f>
        <v>278</v>
      </c>
      <c r="F60">
        <f>RTD("tos.rtd", , "OPEN_INT", ".SPY150417C205")</f>
        <v>43443</v>
      </c>
      <c r="G60">
        <f>RTD("tos.rtd", , "DELTA", ".SPY150417C205")</f>
        <v>0.78439999999999999</v>
      </c>
      <c r="H60">
        <f>RTD("tos.rtd", , "THETA", ".SPY150417C205")</f>
        <v>-5.5559999999999998E-2</v>
      </c>
      <c r="I60">
        <f>RTD("tos.rtd", , "GAMMA", ".SPY150417C205")</f>
        <v>7.1370000000000003E-2</v>
      </c>
      <c r="J60">
        <f>RTD("tos.rtd", , "VEGA", ".SPY150417C205")</f>
        <v>0.1009</v>
      </c>
      <c r="K60">
        <f>RTD("tos.rtd", , "RHO", ".SPY150417C205")</f>
        <v>3.6360000000000003E-2</v>
      </c>
      <c r="L60">
        <f>RTD("tos.rtd", , "ASK", ".SPY150417P205")</f>
        <v>0.68</v>
      </c>
      <c r="M60">
        <f>RTD("tos.rtd", , "ASK_SIZE", ".SPY150417P205")</f>
        <v>50</v>
      </c>
      <c r="N60">
        <f>RTD("tos.rtd", , "BID", ".SPY150417P205")</f>
        <v>0.66</v>
      </c>
      <c r="O60">
        <f>RTD("tos.rtd", , "BID_SIZE", ".SPY150417P205")</f>
        <v>237</v>
      </c>
      <c r="P60">
        <f>RTD("tos.rtd", , "VOLUME", ".SPY150417P205")</f>
        <v>23825</v>
      </c>
      <c r="Q60">
        <f>RTD("tos.rtd", , "OPEN_INT", ".SPY150417P205")</f>
        <v>183111</v>
      </c>
      <c r="R60">
        <f>RTD("tos.rtd", , "DELTA", ".SPY150417P205")</f>
        <v>-0.24049999999999999</v>
      </c>
      <c r="S60">
        <f>RTD("tos.rtd", , "THETA", ".SPY150417P205")</f>
        <v>-7.3899999999999993E-2</v>
      </c>
      <c r="T60">
        <f>RTD("tos.rtd", , "GAMMA", ".SPY150417P205")</f>
        <v>6.6750000000000004E-2</v>
      </c>
      <c r="U60">
        <f>RTD("tos.rtd", , "VEGA", ".SPY150417P205")</f>
        <v>0.10750999999999999</v>
      </c>
      <c r="V60">
        <f>RTD("tos.rtd", , "RHO", ".SPY150417P205")</f>
        <v>-1.391E-2</v>
      </c>
    </row>
    <row r="61" spans="1:22" x14ac:dyDescent="0.25">
      <c r="A61">
        <f>RTD("tos.rtd", , "ASK", ".SPY150417C206")</f>
        <v>3.03</v>
      </c>
      <c r="B61">
        <f>RTD("tos.rtd", , "ASK_SIZE", ".SPY150417C206")</f>
        <v>136</v>
      </c>
      <c r="C61">
        <f>RTD("tos.rtd", , "BID", ".SPY150417C206")</f>
        <v>2.94</v>
      </c>
      <c r="D61">
        <f>RTD("tos.rtd", , "BID_SIZE", ".SPY150417C206")</f>
        <v>184</v>
      </c>
      <c r="E61">
        <f>RTD("tos.rtd", , "VOLUME", ".SPY150417C206")</f>
        <v>1867</v>
      </c>
      <c r="F61">
        <f>RTD("tos.rtd", , "OPEN_INT", ".SPY150417C206")</f>
        <v>35400</v>
      </c>
      <c r="G61">
        <f>RTD("tos.rtd", , "DELTA", ".SPY150417C206")</f>
        <v>0.70931999999999995</v>
      </c>
      <c r="H61">
        <f>RTD("tos.rtd", , "THETA", ".SPY150417C206")</f>
        <v>-6.4519999999999994E-2</v>
      </c>
      <c r="I61">
        <f>RTD("tos.rtd", , "GAMMA", ".SPY150417C206")</f>
        <v>8.4059999999999996E-2</v>
      </c>
      <c r="J61">
        <f>RTD("tos.rtd", , "VEGA", ".SPY150417C206")</f>
        <v>0.11811000000000001</v>
      </c>
      <c r="K61">
        <f>RTD("tos.rtd", , "RHO", ".SPY150417C206")</f>
        <v>3.5200000000000002E-2</v>
      </c>
      <c r="L61">
        <f>RTD("tos.rtd", , "ASK", ".SPY150417P206")</f>
        <v>0.91</v>
      </c>
      <c r="M61">
        <f>RTD("tos.rtd", , "ASK_SIZE", ".SPY150417P206")</f>
        <v>11</v>
      </c>
      <c r="N61">
        <f>RTD("tos.rtd", , "BID", ".SPY150417P206")</f>
        <v>0.88</v>
      </c>
      <c r="O61">
        <f>RTD("tos.rtd", , "BID_SIZE", ".SPY150417P206")</f>
        <v>209</v>
      </c>
      <c r="P61">
        <f>RTD("tos.rtd", , "VOLUME", ".SPY150417P206")</f>
        <v>51508</v>
      </c>
      <c r="Q61">
        <f>RTD("tos.rtd", , "OPEN_INT", ".SPY150417P206")</f>
        <v>116702</v>
      </c>
      <c r="R61">
        <f>RTD("tos.rtd", , "DELTA", ".SPY150417P206")</f>
        <v>-0.30686999999999998</v>
      </c>
      <c r="S61">
        <f>RTD("tos.rtd", , "THETA", ".SPY150417P206")</f>
        <v>-8.0329999999999999E-2</v>
      </c>
      <c r="T61">
        <f>RTD("tos.rtd", , "GAMMA", ".SPY150417P206")</f>
        <v>7.8119999999999995E-2</v>
      </c>
      <c r="U61">
        <f>RTD("tos.rtd", , "VEGA", ".SPY150417P206")</f>
        <v>0.1212</v>
      </c>
      <c r="V61">
        <f>RTD("tos.rtd", , "RHO", ".SPY150417P206")</f>
        <v>-1.7749999999999998E-2</v>
      </c>
    </row>
    <row r="62" spans="1:22" x14ac:dyDescent="0.25">
      <c r="A62">
        <f>RTD("tos.rtd", , "ASK", ".SPY150417C207")</f>
        <v>2.31</v>
      </c>
      <c r="B62">
        <f>RTD("tos.rtd", , "ASK_SIZE", ".SPY150417C207")</f>
        <v>160</v>
      </c>
      <c r="C62">
        <f>RTD("tos.rtd", , "BID", ".SPY150417C207")</f>
        <v>2.2599999999999998</v>
      </c>
      <c r="D62">
        <f>RTD("tos.rtd", , "BID_SIZE", ".SPY150417C207")</f>
        <v>126</v>
      </c>
      <c r="E62">
        <f>RTD("tos.rtd", , "VOLUME", ".SPY150417C207")</f>
        <v>13338</v>
      </c>
      <c r="F62">
        <f>RTD("tos.rtd", , "OPEN_INT", ".SPY150417C207")</f>
        <v>33757</v>
      </c>
      <c r="G62">
        <f>RTD("tos.rtd", , "DELTA", ".SPY150417C207")</f>
        <v>0.62295</v>
      </c>
      <c r="H62">
        <f>RTD("tos.rtd", , "THETA", ".SPY150417C207")</f>
        <v>-7.016E-2</v>
      </c>
      <c r="I62">
        <f>RTD("tos.rtd", , "GAMMA", ".SPY150417C207")</f>
        <v>9.493E-2</v>
      </c>
      <c r="J62">
        <f>RTD("tos.rtd", , "VEGA", ".SPY150417C207")</f>
        <v>0.13086999999999999</v>
      </c>
      <c r="K62">
        <f>RTD("tos.rtd", , "RHO", ".SPY150417C207")</f>
        <v>3.2340000000000001E-2</v>
      </c>
      <c r="L62">
        <f>RTD("tos.rtd", , "ASK", ".SPY150417P207")</f>
        <v>1.2</v>
      </c>
      <c r="M62">
        <f>RTD("tos.rtd", , "ASK_SIZE", ".SPY150417P207")</f>
        <v>194</v>
      </c>
      <c r="N62">
        <f>RTD("tos.rtd", , "BID", ".SPY150417P207")</f>
        <v>1.17</v>
      </c>
      <c r="O62">
        <f>RTD("tos.rtd", , "BID_SIZE", ".SPY150417P207")</f>
        <v>100</v>
      </c>
      <c r="P62">
        <f>RTD("tos.rtd", , "VOLUME", ".SPY150417P207")</f>
        <v>20819</v>
      </c>
      <c r="Q62">
        <f>RTD("tos.rtd", , "OPEN_INT", ".SPY150417P207")</f>
        <v>89528</v>
      </c>
      <c r="R62">
        <f>RTD("tos.rtd", , "DELTA", ".SPY150417P207")</f>
        <v>-0.38557000000000002</v>
      </c>
      <c r="S62">
        <f>RTD("tos.rtd", , "THETA", ".SPY150417P207")</f>
        <v>-8.43E-2</v>
      </c>
      <c r="T62">
        <f>RTD("tos.rtd", , "GAMMA", ".SPY150417P207")</f>
        <v>8.8400000000000006E-2</v>
      </c>
      <c r="U62">
        <f>RTD("tos.rtd", , "VEGA", ".SPY150417P207")</f>
        <v>0.13184000000000001</v>
      </c>
      <c r="V62">
        <f>RTD("tos.rtd", , "RHO", ".SPY150417P207")</f>
        <v>-2.232E-2</v>
      </c>
    </row>
    <row r="63" spans="1:22" x14ac:dyDescent="0.25">
      <c r="A63">
        <f>RTD("tos.rtd", , "ASK", ".SPY150417C208")</f>
        <v>1.65</v>
      </c>
      <c r="B63">
        <f>RTD("tos.rtd", , "ASK_SIZE", ".SPY150417C208")</f>
        <v>10</v>
      </c>
      <c r="C63">
        <f>RTD("tos.rtd", , "BID", ".SPY150417C208")</f>
        <v>1.62</v>
      </c>
      <c r="D63">
        <f>RTD("tos.rtd", , "BID_SIZE", ".SPY150417C208")</f>
        <v>188</v>
      </c>
      <c r="E63">
        <f>RTD("tos.rtd", , "VOLUME", ".SPY150417C208")</f>
        <v>25033</v>
      </c>
      <c r="F63">
        <f>RTD("tos.rtd", , "OPEN_INT", ".SPY150417C208")</f>
        <v>35191</v>
      </c>
      <c r="G63">
        <f>RTD("tos.rtd", , "DELTA", ".SPY150417C208")</f>
        <v>0.52620999999999996</v>
      </c>
      <c r="H63">
        <f>RTD("tos.rtd", , "THETA", ".SPY150417C208")</f>
        <v>-7.0169999999999996E-2</v>
      </c>
      <c r="I63">
        <f>RTD("tos.rtd", , "GAMMA", ".SPY150417C208")</f>
        <v>0.10431</v>
      </c>
      <c r="J63">
        <f>RTD("tos.rtd", , "VEGA", ".SPY150417C208")</f>
        <v>0.13711000000000001</v>
      </c>
      <c r="K63">
        <f>RTD("tos.rtd", , "RHO", ".SPY150417C208")</f>
        <v>2.8170000000000001E-2</v>
      </c>
      <c r="L63">
        <f>RTD("tos.rtd", , "ASK", ".SPY150417P208")</f>
        <v>1.56</v>
      </c>
      <c r="M63">
        <f>RTD("tos.rtd", , "ASK_SIZE", ".SPY150417P208")</f>
        <v>188</v>
      </c>
      <c r="N63">
        <f>RTD("tos.rtd", , "BID", ".SPY150417P208")</f>
        <v>1.55</v>
      </c>
      <c r="O63">
        <f>RTD("tos.rtd", , "BID_SIZE", ".SPY150417P208")</f>
        <v>161</v>
      </c>
      <c r="P63">
        <f>RTD("tos.rtd", , "VOLUME", ".SPY150417P208")</f>
        <v>41925</v>
      </c>
      <c r="Q63">
        <f>RTD("tos.rtd", , "OPEN_INT", ".SPY150417P208")</f>
        <v>62235</v>
      </c>
      <c r="R63">
        <f>RTD("tos.rtd", , "DELTA", ".SPY150417P208")</f>
        <v>-0.47583999999999999</v>
      </c>
      <c r="S63">
        <f>RTD("tos.rtd", , "THETA", ".SPY150417P208")</f>
        <v>-8.4830000000000003E-2</v>
      </c>
      <c r="T63">
        <f>RTD("tos.rtd", , "GAMMA", ".SPY150417P208")</f>
        <v>9.5810000000000006E-2</v>
      </c>
      <c r="U63">
        <f>RTD("tos.rtd", , "VEGA", ".SPY150417P208")</f>
        <v>0.13719000000000001</v>
      </c>
      <c r="V63">
        <f>RTD("tos.rtd", , "RHO", ".SPY150417P208")</f>
        <v>-2.7570000000000001E-2</v>
      </c>
    </row>
    <row r="64" spans="1:22" x14ac:dyDescent="0.25">
      <c r="A64">
        <f>RTD("tos.rtd", , "ASK", ".SPY150417C209")</f>
        <v>1.1000000000000001</v>
      </c>
      <c r="B64">
        <f>RTD("tos.rtd", , "ASK_SIZE", ".SPY150417C209")</f>
        <v>21</v>
      </c>
      <c r="C64">
        <f>RTD("tos.rtd", , "BID", ".SPY150417C209")</f>
        <v>1.08</v>
      </c>
      <c r="D64">
        <f>RTD("tos.rtd", , "BID_SIZE", ".SPY150417C209")</f>
        <v>100</v>
      </c>
      <c r="E64">
        <f>RTD("tos.rtd", , "VOLUME", ".SPY150417C209")</f>
        <v>12234</v>
      </c>
      <c r="F64">
        <f>RTD("tos.rtd", , "OPEN_INT", ".SPY150417C209")</f>
        <v>40657</v>
      </c>
      <c r="G64">
        <f>RTD("tos.rtd", , "DELTA", ".SPY150417C209")</f>
        <v>0.41776000000000002</v>
      </c>
      <c r="H64">
        <f>RTD("tos.rtd", , "THETA", ".SPY150417C209")</f>
        <v>-6.5780000000000005E-2</v>
      </c>
      <c r="I64">
        <f>RTD("tos.rtd", , "GAMMA", ".SPY150417C209")</f>
        <v>0.10761999999999999</v>
      </c>
      <c r="J64">
        <f>RTD("tos.rtd", , "VEGA", ".SPY150417C209")</f>
        <v>0.13449</v>
      </c>
      <c r="K64">
        <f>RTD("tos.rtd", , "RHO", ".SPY150417C209")</f>
        <v>2.2849999999999999E-2</v>
      </c>
      <c r="L64">
        <f>RTD("tos.rtd", , "ASK", ".SPY150417P209")</f>
        <v>2.04</v>
      </c>
      <c r="M64">
        <f>RTD("tos.rtd", , "ASK_SIZE", ".SPY150417P209")</f>
        <v>165</v>
      </c>
      <c r="N64">
        <f>RTD("tos.rtd", , "BID", ".SPY150417P209")</f>
        <v>1.97</v>
      </c>
      <c r="O64">
        <f>RTD("tos.rtd", , "BID_SIZE", ".SPY150417P209")</f>
        <v>5</v>
      </c>
      <c r="P64">
        <f>RTD("tos.rtd", , "VOLUME", ".SPY150417P209")</f>
        <v>5544</v>
      </c>
      <c r="Q64">
        <f>RTD("tos.rtd", , "OPEN_INT", ".SPY150417P209")</f>
        <v>34724</v>
      </c>
      <c r="R64">
        <f>RTD("tos.rtd", , "DELTA", ".SPY150417P209")</f>
        <v>-0.57567000000000002</v>
      </c>
      <c r="S64">
        <f>RTD("tos.rtd", , "THETA", ".SPY150417P209")</f>
        <v>-8.0329999999999999E-2</v>
      </c>
      <c r="T64">
        <f>RTD("tos.rtd", , "GAMMA", ".SPY150417P209")</f>
        <v>9.9339999999999998E-2</v>
      </c>
      <c r="U64">
        <f>RTD("tos.rtd", , "VEGA", ".SPY150417P209")</f>
        <v>0.13492000000000001</v>
      </c>
      <c r="V64">
        <f>RTD("tos.rtd", , "RHO", ".SPY150417P209")</f>
        <v>-3.3390000000000003E-2</v>
      </c>
    </row>
    <row r="65" spans="1:22" x14ac:dyDescent="0.25">
      <c r="A65">
        <f>RTD("tos.rtd", , "ASK", ".SPY150417C210")</f>
        <v>0.67</v>
      </c>
      <c r="B65">
        <f>RTD("tos.rtd", , "ASK_SIZE", ".SPY150417C210")</f>
        <v>196</v>
      </c>
      <c r="C65">
        <f>RTD("tos.rtd", , "BID", ".SPY150417C210")</f>
        <v>0.65</v>
      </c>
      <c r="D65">
        <f>RTD("tos.rtd", , "BID_SIZE", ".SPY150417C210")</f>
        <v>10</v>
      </c>
      <c r="E65">
        <f>RTD("tos.rtd", , "VOLUME", ".SPY150417C210")</f>
        <v>26809</v>
      </c>
      <c r="F65">
        <f>RTD("tos.rtd", , "OPEN_INT", ".SPY150417C210")</f>
        <v>167901</v>
      </c>
      <c r="G65">
        <f>RTD("tos.rtd", , "DELTA", ".SPY150417C210")</f>
        <v>0.30463000000000001</v>
      </c>
      <c r="H65">
        <f>RTD("tos.rtd", , "THETA", ".SPY150417C210")</f>
        <v>-5.6309999999999999E-2</v>
      </c>
      <c r="I65">
        <f>RTD("tos.rtd", , "GAMMA", ".SPY150417C210")</f>
        <v>0.10203</v>
      </c>
      <c r="J65">
        <f>RTD("tos.rtd", , "VEGA", ".SPY150417C210")</f>
        <v>0.12069000000000001</v>
      </c>
      <c r="K65">
        <f>RTD("tos.rtd", , "RHO", ".SPY150417C210")</f>
        <v>1.6910000000000001E-2</v>
      </c>
      <c r="L65">
        <f>RTD("tos.rtd", , "ASK", ".SPY150417P210")</f>
        <v>2.62</v>
      </c>
      <c r="M65">
        <f>RTD("tos.rtd", , "ASK_SIZE", ".SPY150417P210")</f>
        <v>200</v>
      </c>
      <c r="N65">
        <f>RTD("tos.rtd", , "BID", ".SPY150417P210")</f>
        <v>2.52</v>
      </c>
      <c r="O65">
        <f>RTD("tos.rtd", , "BID_SIZE", ".SPY150417P210")</f>
        <v>156</v>
      </c>
      <c r="P65">
        <f>RTD("tos.rtd", , "VOLUME", ".SPY150417P210")</f>
        <v>6438</v>
      </c>
      <c r="Q65">
        <f>RTD("tos.rtd", , "OPEN_INT", ".SPY150417P210")</f>
        <v>91386</v>
      </c>
      <c r="R65">
        <f>RTD("tos.rtd", , "DELTA", ".SPY150417P210")</f>
        <v>-0.67932000000000003</v>
      </c>
      <c r="S65">
        <f>RTD("tos.rtd", , "THETA", ".SPY150417P210")</f>
        <v>-7.1709999999999996E-2</v>
      </c>
      <c r="T65">
        <f>RTD("tos.rtd", , "GAMMA", ".SPY150417P210")</f>
        <v>9.5210000000000003E-2</v>
      </c>
      <c r="U65">
        <f>RTD("tos.rtd", , "VEGA", ".SPY150417P210")</f>
        <v>0.12330000000000001</v>
      </c>
      <c r="V65">
        <f>RTD("tos.rtd", , "RHO", ".SPY150417P210")</f>
        <v>-3.9449999999999999E-2</v>
      </c>
    </row>
    <row r="66" spans="1:22" x14ac:dyDescent="0.25">
      <c r="A66">
        <f>RTD("tos.rtd", , "ASK", ".SPY150417C211")</f>
        <v>0.35</v>
      </c>
      <c r="B66">
        <f>RTD("tos.rtd", , "ASK_SIZE", ".SPY150417C211")</f>
        <v>44</v>
      </c>
      <c r="C66">
        <f>RTD("tos.rtd", , "BID", ".SPY150417C211")</f>
        <v>0.34</v>
      </c>
      <c r="D66">
        <f>RTD("tos.rtd", , "BID_SIZE", ".SPY150417C211")</f>
        <v>200</v>
      </c>
      <c r="E66">
        <f>RTD("tos.rtd", , "VOLUME", ".SPY150417C211")</f>
        <v>4695</v>
      </c>
      <c r="F66">
        <f>RTD("tos.rtd", , "OPEN_INT", ".SPY150417C211")</f>
        <v>93124</v>
      </c>
      <c r="G66">
        <f>RTD("tos.rtd", , "DELTA", ".SPY150417C211")</f>
        <v>0.19575000000000001</v>
      </c>
      <c r="H66">
        <f>RTD("tos.rtd", , "THETA", ".SPY150417C211")</f>
        <v>-4.2189999999999998E-2</v>
      </c>
      <c r="I66">
        <f>RTD("tos.rtd", , "GAMMA", ".SPY150417C211")</f>
        <v>8.6050000000000001E-2</v>
      </c>
      <c r="J66">
        <f>RTD("tos.rtd", , "VEGA", ".SPY150417C211")</f>
        <v>9.5479999999999995E-2</v>
      </c>
      <c r="K66">
        <f>RTD("tos.rtd", , "RHO", ".SPY150417C211")</f>
        <v>1.0970000000000001E-2</v>
      </c>
      <c r="L66">
        <f>RTD("tos.rtd", , "ASK", ".SPY150417P211")</f>
        <v>3.36</v>
      </c>
      <c r="M66">
        <f>RTD("tos.rtd", , "ASK_SIZE", ".SPY150417P211")</f>
        <v>160</v>
      </c>
      <c r="N66">
        <f>RTD("tos.rtd", , "BID", ".SPY150417P211")</f>
        <v>3.19</v>
      </c>
      <c r="O66">
        <f>RTD("tos.rtd", , "BID_SIZE", ".SPY150417P211")</f>
        <v>128</v>
      </c>
      <c r="P66">
        <f>RTD("tos.rtd", , "VOLUME", ".SPY150417P211")</f>
        <v>242</v>
      </c>
      <c r="Q66">
        <f>RTD("tos.rtd", , "OPEN_INT", ".SPY150417P211")</f>
        <v>33207</v>
      </c>
      <c r="R66">
        <f>RTD("tos.rtd", , "DELTA", ".SPY150417P211")</f>
        <v>-0.77236000000000005</v>
      </c>
      <c r="S66">
        <f>RTD("tos.rtd", , "THETA", ".SPY150417P211")</f>
        <v>-6.1310000000000003E-2</v>
      </c>
      <c r="T66">
        <f>RTD("tos.rtd", , "GAMMA", ".SPY150417P211")</f>
        <v>8.2110000000000002E-2</v>
      </c>
      <c r="U66">
        <f>RTD("tos.rtd", , "VEGA", ".SPY150417P211")</f>
        <v>0.10407</v>
      </c>
      <c r="V66">
        <f>RTD("tos.rtd", , "RHO", ".SPY150417P211")</f>
        <v>-4.4949999999999997E-2</v>
      </c>
    </row>
    <row r="67" spans="1:22" x14ac:dyDescent="0.25">
      <c r="A67">
        <f>RTD("tos.rtd", , "ASK", ".SPY150417C212")</f>
        <v>0.17</v>
      </c>
      <c r="B67">
        <f>RTD("tos.rtd", , "ASK_SIZE", ".SPY150417C212")</f>
        <v>415</v>
      </c>
      <c r="C67">
        <f>RTD("tos.rtd", , "BID", ".SPY150417C212")</f>
        <v>0.15</v>
      </c>
      <c r="D67">
        <f>RTD("tos.rtd", , "BID_SIZE", ".SPY150417C212")</f>
        <v>190</v>
      </c>
      <c r="E67">
        <f>RTD("tos.rtd", , "VOLUME", ".SPY150417C212")</f>
        <v>17898</v>
      </c>
      <c r="F67">
        <f>RTD("tos.rtd", , "OPEN_INT", ".SPY150417C212")</f>
        <v>97458</v>
      </c>
      <c r="G67">
        <f>RTD("tos.rtd", , "DELTA", ".SPY150417C212")</f>
        <v>0.1099</v>
      </c>
      <c r="H67">
        <f>RTD("tos.rtd", , "THETA", ".SPY150417C212")</f>
        <v>-2.784E-2</v>
      </c>
      <c r="I67">
        <f>RTD("tos.rtd", , "GAMMA", ".SPY150417C212")</f>
        <v>6.157E-2</v>
      </c>
      <c r="J67">
        <f>RTD("tos.rtd", , "VEGA", ".SPY150417C212")</f>
        <v>6.5180000000000002E-2</v>
      </c>
      <c r="K67">
        <f>RTD("tos.rtd", , "RHO", ".SPY150417C212")</f>
        <v>6.1900000000000002E-3</v>
      </c>
      <c r="L67">
        <f>RTD("tos.rtd", , "ASK", ".SPY150417P212")</f>
        <v>4.17</v>
      </c>
      <c r="M67">
        <f>RTD("tos.rtd", , "ASK_SIZE", ".SPY150417P212")</f>
        <v>131</v>
      </c>
      <c r="N67">
        <f>RTD("tos.rtd", , "BID", ".SPY150417P212")</f>
        <v>4.05</v>
      </c>
      <c r="O67">
        <f>RTD("tos.rtd", , "BID_SIZE", ".SPY150417P212")</f>
        <v>2</v>
      </c>
      <c r="P67">
        <f>RTD("tos.rtd", , "VOLUME", ".SPY150417P212")</f>
        <v>983</v>
      </c>
      <c r="Q67">
        <f>RTD("tos.rtd", , "OPEN_INT", ".SPY150417P212")</f>
        <v>11659</v>
      </c>
      <c r="R67">
        <f>RTD("tos.rtd", , "DELTA", ".SPY150417P212")</f>
        <v>-0.83947000000000005</v>
      </c>
      <c r="S67">
        <f>RTD("tos.rtd", , "THETA", ".SPY150417P212")</f>
        <v>-5.2769999999999997E-2</v>
      </c>
      <c r="T67">
        <f>RTD("tos.rtd", , "GAMMA", ".SPY150417P212")</f>
        <v>6.4810000000000006E-2</v>
      </c>
      <c r="U67">
        <f>RTD("tos.rtd", , "VEGA", ".SPY150417P212")</f>
        <v>8.4129999999999996E-2</v>
      </c>
      <c r="V67">
        <f>RTD("tos.rtd", , "RHO", ".SPY150417P212")</f>
        <v>-4.9009999999999998E-2</v>
      </c>
    </row>
    <row r="68" spans="1:22" x14ac:dyDescent="0.25">
      <c r="A68">
        <f>RTD("tos.rtd", , "ASK", ".SPY150417C213")</f>
        <v>0.08</v>
      </c>
      <c r="B68">
        <f>RTD("tos.rtd", , "ASK_SIZE", ".SPY150417C213")</f>
        <v>625</v>
      </c>
      <c r="C68">
        <f>RTD("tos.rtd", , "BID", ".SPY150417C213")</f>
        <v>0.06</v>
      </c>
      <c r="D68">
        <f>RTD("tos.rtd", , "BID_SIZE", ".SPY150417C213")</f>
        <v>863</v>
      </c>
      <c r="E68">
        <f>RTD("tos.rtd", , "VOLUME", ".SPY150417C213")</f>
        <v>2080</v>
      </c>
      <c r="F68">
        <f>RTD("tos.rtd", , "OPEN_INT", ".SPY150417C213")</f>
        <v>71055</v>
      </c>
      <c r="G68">
        <f>RTD("tos.rtd", , "DELTA", ".SPY150417C213")</f>
        <v>5.6070000000000002E-2</v>
      </c>
      <c r="H68">
        <f>RTD("tos.rtd", , "THETA", ".SPY150417C213")</f>
        <v>-1.677E-2</v>
      </c>
      <c r="I68">
        <f>RTD("tos.rtd", , "GAMMA", ".SPY150417C213")</f>
        <v>3.7929999999999998E-2</v>
      </c>
      <c r="J68">
        <f>RTD("tos.rtd", , "VEGA", ".SPY150417C213")</f>
        <v>3.9390000000000001E-2</v>
      </c>
      <c r="K68">
        <f>RTD("tos.rtd", , "RHO", ".SPY150417C213")</f>
        <v>3.1700000000000001E-3</v>
      </c>
      <c r="L68">
        <f>RTD("tos.rtd", , "ASK", ".SPY150417P213")</f>
        <v>5.09</v>
      </c>
      <c r="M68">
        <f>RTD("tos.rtd", , "ASK_SIZE", ".SPY150417P213")</f>
        <v>31</v>
      </c>
      <c r="N68">
        <f>RTD("tos.rtd", , "BID", ".SPY150417P213")</f>
        <v>4.88</v>
      </c>
      <c r="O68">
        <f>RTD("tos.rtd", , "BID_SIZE", ".SPY150417P213")</f>
        <v>100</v>
      </c>
      <c r="P68">
        <f>RTD("tos.rtd", , "VOLUME", ".SPY150417P213")</f>
        <v>323</v>
      </c>
      <c r="Q68">
        <f>RTD("tos.rtd", , "OPEN_INT", ".SPY150417P213")</f>
        <v>4411</v>
      </c>
      <c r="R68">
        <f>RTD("tos.rtd", , "DELTA", ".SPY150417P213")</f>
        <v>-0.89417999999999997</v>
      </c>
      <c r="S68">
        <f>RTD("tos.rtd", , "THETA", ".SPY150417P213")</f>
        <v>-4.2389999999999997E-2</v>
      </c>
      <c r="T68">
        <f>RTD("tos.rtd", , "GAMMA", ".SPY150417P213")</f>
        <v>4.8370000000000003E-2</v>
      </c>
      <c r="U68">
        <f>RTD("tos.rtd", , "VEGA", ".SPY150417P213")</f>
        <v>6.3149999999999998E-2</v>
      </c>
      <c r="V68">
        <f>RTD("tos.rtd", , "RHO", ".SPY150417P213")</f>
        <v>-5.2359999999999997E-2</v>
      </c>
    </row>
    <row r="69" spans="1:22" x14ac:dyDescent="0.25">
      <c r="A69">
        <f>RTD("tos.rtd", , "ASK", ".SPY150417C214")</f>
        <v>0.04</v>
      </c>
      <c r="B69">
        <f>RTD("tos.rtd", , "ASK_SIZE", ".SPY150417C214")</f>
        <v>625</v>
      </c>
      <c r="C69">
        <f>RTD("tos.rtd", , "BID", ".SPY150417C214")</f>
        <v>0.03</v>
      </c>
      <c r="D69">
        <f>RTD("tos.rtd", , "BID_SIZE", ".SPY150417C214")</f>
        <v>625</v>
      </c>
      <c r="E69">
        <f>RTD("tos.rtd", , "VOLUME", ".SPY150417C214")</f>
        <v>3052</v>
      </c>
      <c r="F69">
        <f>RTD("tos.rtd", , "OPEN_INT", ".SPY150417C214")</f>
        <v>50119</v>
      </c>
      <c r="G69">
        <f>RTD("tos.rtd", , "DELTA", ".SPY150417C214")</f>
        <v>3.0099999999999998E-2</v>
      </c>
      <c r="H69">
        <f>RTD("tos.rtd", , "THETA", ".SPY150417C214")</f>
        <v>-1.0619999999999999E-2</v>
      </c>
      <c r="I69">
        <f>RTD("tos.rtd", , "GAMMA", ".SPY150417C214")</f>
        <v>2.2460000000000001E-2</v>
      </c>
      <c r="J69">
        <f>RTD("tos.rtd", , "VEGA", ".SPY150417C214")</f>
        <v>2.392E-2</v>
      </c>
      <c r="K69">
        <f>RTD("tos.rtd", , "RHO", ".SPY150417C214")</f>
        <v>1.6999999999999999E-3</v>
      </c>
      <c r="L69">
        <f>RTD("tos.rtd", , "ASK", ".SPY150417P214")</f>
        <v>6.05</v>
      </c>
      <c r="M69">
        <f>RTD("tos.rtd", , "ASK_SIZE", ".SPY150417P214")</f>
        <v>11</v>
      </c>
      <c r="N69">
        <f>RTD("tos.rtd", , "BID", ".SPY150417P214")</f>
        <v>5.81</v>
      </c>
      <c r="O69">
        <f>RTD("tos.rtd", , "BID_SIZE", ".SPY150417P214")</f>
        <v>100</v>
      </c>
      <c r="P69">
        <f>RTD("tos.rtd", , "VOLUME", ".SPY150417P214")</f>
        <v>17</v>
      </c>
      <c r="Q69">
        <f>RTD("tos.rtd", , "OPEN_INT", ".SPY150417P214")</f>
        <v>3545</v>
      </c>
      <c r="R69">
        <f>RTD("tos.rtd", , "DELTA", ".SPY150417P214")</f>
        <v>-0.92383999999999999</v>
      </c>
      <c r="S69">
        <f>RTD("tos.rtd", , "THETA", ".SPY150417P214")</f>
        <v>-3.6850000000000001E-2</v>
      </c>
      <c r="T69">
        <f>RTD("tos.rtd", , "GAMMA", ".SPY150417P214")</f>
        <v>3.594E-2</v>
      </c>
      <c r="U69">
        <f>RTD("tos.rtd", , "VEGA", ".SPY150417P214")</f>
        <v>4.947E-2</v>
      </c>
      <c r="V69">
        <f>RTD("tos.rtd", , "RHO", ".SPY150417P214")</f>
        <v>-5.4309999999999997E-2</v>
      </c>
    </row>
    <row r="70" spans="1:22" x14ac:dyDescent="0.25">
      <c r="A70">
        <f>RTD("tos.rtd", , "ASK", ".SPY150417C215")</f>
        <v>0.03</v>
      </c>
      <c r="B70">
        <f>RTD("tos.rtd", , "ASK_SIZE", ".SPY150417C215")</f>
        <v>625</v>
      </c>
      <c r="C70">
        <f>RTD("tos.rtd", , "BID", ".SPY150417C215")</f>
        <v>0.02</v>
      </c>
      <c r="D70">
        <f>RTD("tos.rtd", , "BID_SIZE", ".SPY150417C215")</f>
        <v>69</v>
      </c>
      <c r="E70">
        <f>RTD("tos.rtd", , "VOLUME", ".SPY150417C215")</f>
        <v>2108</v>
      </c>
      <c r="F70">
        <f>RTD("tos.rtd", , "OPEN_INT", ".SPY150417C215")</f>
        <v>134753</v>
      </c>
      <c r="G70">
        <f>RTD("tos.rtd", , "DELTA", ".SPY150417C215")</f>
        <v>2.0879999999999999E-2</v>
      </c>
      <c r="H70">
        <f>RTD("tos.rtd", , "THETA", ".SPY150417C215")</f>
        <v>-8.6E-3</v>
      </c>
      <c r="I70">
        <f>RTD("tos.rtd", , "GAMMA", ".SPY150417C215")</f>
        <v>1.5299999999999999E-2</v>
      </c>
      <c r="J70">
        <f>RTD("tos.rtd", , "VEGA", ".SPY150417C215")</f>
        <v>1.763E-2</v>
      </c>
      <c r="K70">
        <f>RTD("tos.rtd", , "RHO", ".SPY150417C215")</f>
        <v>1.1800000000000001E-3</v>
      </c>
      <c r="L70">
        <f>RTD("tos.rtd", , "ASK", ".SPY150417P215")</f>
        <v>7.03</v>
      </c>
      <c r="M70">
        <f>RTD("tos.rtd", , "ASK_SIZE", ".SPY150417P215")</f>
        <v>31</v>
      </c>
      <c r="N70">
        <f>RTD("tos.rtd", , "BID", ".SPY150417P215")</f>
        <v>6.8</v>
      </c>
      <c r="O70">
        <f>RTD("tos.rtd", , "BID_SIZE", ".SPY150417P215")</f>
        <v>100</v>
      </c>
      <c r="P70">
        <f>RTD("tos.rtd", , "VOLUME", ".SPY150417P215")</f>
        <v>308</v>
      </c>
      <c r="Q70">
        <f>RTD("tos.rtd", , "OPEN_INT", ".SPY150417P215")</f>
        <v>26248</v>
      </c>
      <c r="R70">
        <f>RTD("tos.rtd", , "DELTA", ".SPY150417P215")</f>
        <v>-0.93645999999999996</v>
      </c>
      <c r="S70">
        <f>RTD("tos.rtd", , "THETA", ".SPY150417P215")</f>
        <v>-3.5799999999999998E-2</v>
      </c>
      <c r="T70">
        <f>RTD("tos.rtd", , "GAMMA", ".SPY150417P215")</f>
        <v>2.8469999999999999E-2</v>
      </c>
      <c r="U70">
        <f>RTD("tos.rtd", , "VEGA", ".SPY150417P215")</f>
        <v>4.2999999999999997E-2</v>
      </c>
      <c r="V70">
        <f>RTD("tos.rtd", , "RHO", ".SPY150417P215")</f>
        <v>-5.5300000000000002E-2</v>
      </c>
    </row>
    <row r="71" spans="1:22" x14ac:dyDescent="0.25">
      <c r="A71">
        <f>RTD("tos.rtd", , "ASK", ".SPY150417C216")</f>
        <v>0.02</v>
      </c>
      <c r="B71">
        <f>RTD("tos.rtd", , "ASK_SIZE", ".SPY150417C216")</f>
        <v>625</v>
      </c>
      <c r="C71">
        <f>RTD("tos.rtd", , "BID", ".SPY150417C216")</f>
        <v>0.01</v>
      </c>
      <c r="D71">
        <f>RTD("tos.rtd", , "BID_SIZE", ".SPY150417C216")</f>
        <v>625</v>
      </c>
      <c r="E71">
        <f>RTD("tos.rtd", , "VOLUME", ".SPY150417C216")</f>
        <v>2648</v>
      </c>
      <c r="F71">
        <f>RTD("tos.rtd", , "OPEN_INT", ".SPY150417C216")</f>
        <v>38640</v>
      </c>
      <c r="G71">
        <f>RTD("tos.rtd", , "DELTA", ".SPY150417C216")</f>
        <v>1.2919999999999999E-2</v>
      </c>
      <c r="H71">
        <f>RTD("tos.rtd", , "THETA", ".SPY150417C216")</f>
        <v>-6.0899999999999999E-3</v>
      </c>
      <c r="I71">
        <f>RTD("tos.rtd", , "GAMMA", ".SPY150417C216")</f>
        <v>9.7000000000000003E-3</v>
      </c>
      <c r="J71">
        <f>RTD("tos.rtd", , "VEGA", ".SPY150417C216")</f>
        <v>1.172E-2</v>
      </c>
      <c r="K71">
        <f>RTD("tos.rtd", , "RHO", ".SPY150417C216")</f>
        <v>7.2999999999999996E-4</v>
      </c>
      <c r="L71">
        <f>RTD("tos.rtd", , "ASK", ".SPY150417P216")</f>
        <v>8.0500000000000007</v>
      </c>
      <c r="M71">
        <f>RTD("tos.rtd", , "ASK_SIZE", ".SPY150417P216")</f>
        <v>10</v>
      </c>
      <c r="N71">
        <f>RTD("tos.rtd", , "BID", ".SPY150417P216")</f>
        <v>7.79</v>
      </c>
      <c r="O71">
        <f>RTD("tos.rtd", , "BID_SIZE", ".SPY150417P216")</f>
        <v>100</v>
      </c>
      <c r="P71">
        <f>RTD("tos.rtd", , "VOLUME", ".SPY150417P216")</f>
        <v>0</v>
      </c>
      <c r="Q71">
        <f>RTD("tos.rtd", , "OPEN_INT", ".SPY150417P216")</f>
        <v>9348</v>
      </c>
      <c r="R71">
        <f>RTD("tos.rtd", , "DELTA", ".SPY150417P216")</f>
        <v>-0.94018999999999997</v>
      </c>
      <c r="S71">
        <f>RTD("tos.rtd", , "THETA", ".SPY150417P216")</f>
        <v>-3.7810000000000003E-2</v>
      </c>
      <c r="T71">
        <f>RTD("tos.rtd", , "GAMMA", ".SPY150417P216")</f>
        <v>2.4209999999999999E-2</v>
      </c>
      <c r="U71">
        <f>RTD("tos.rtd", , "VEGA", ".SPY150417P216")</f>
        <v>4.0980000000000003E-2</v>
      </c>
      <c r="V71">
        <f>RTD("tos.rtd", , "RHO", ".SPY150417P216")</f>
        <v>-5.5789999999999999E-2</v>
      </c>
    </row>
    <row r="72" spans="1:22" x14ac:dyDescent="0.25">
      <c r="A72">
        <f>RTD("tos.rtd", , "ASK", ".SPY150417C217")</f>
        <v>0.02</v>
      </c>
      <c r="B72">
        <f>RTD("tos.rtd", , "ASK_SIZE", ".SPY150417C217")</f>
        <v>625</v>
      </c>
      <c r="C72">
        <f>RTD("tos.rtd", , "BID", ".SPY150417C217")</f>
        <v>0.01</v>
      </c>
      <c r="D72">
        <f>RTD("tos.rtd", , "BID_SIZE", ".SPY150417C217")</f>
        <v>625</v>
      </c>
      <c r="E72">
        <f>RTD("tos.rtd", , "VOLUME", ".SPY150417C217")</f>
        <v>65</v>
      </c>
      <c r="F72">
        <f>RTD("tos.rtd", , "OPEN_INT", ".SPY150417C217")</f>
        <v>153591</v>
      </c>
      <c r="G72">
        <f>RTD("tos.rtd", , "DELTA", ".SPY150417C217")</f>
        <v>1.1769999999999999E-2</v>
      </c>
      <c r="H72">
        <f>RTD("tos.rtd", , "THETA", ".SPY150417C217")</f>
        <v>-6.2700000000000004E-3</v>
      </c>
      <c r="I72">
        <f>RTD("tos.rtd", , "GAMMA", ".SPY150417C217")</f>
        <v>8.0800000000000004E-3</v>
      </c>
      <c r="J72">
        <f>RTD("tos.rtd", , "VEGA", ".SPY150417C217")</f>
        <v>1.081E-2</v>
      </c>
      <c r="K72">
        <f>RTD("tos.rtd", , "RHO", ".SPY150417C217")</f>
        <v>6.7000000000000002E-4</v>
      </c>
      <c r="L72">
        <f>RTD("tos.rtd", , "ASK", ".SPY150417P217")</f>
        <v>9.0399999999999991</v>
      </c>
      <c r="M72">
        <f>RTD("tos.rtd", , "ASK_SIZE", ".SPY150417P217")</f>
        <v>10</v>
      </c>
      <c r="N72">
        <f>RTD("tos.rtd", , "BID", ".SPY150417P217")</f>
        <v>8.75</v>
      </c>
      <c r="O72">
        <f>RTD("tos.rtd", , "BID_SIZE", ".SPY150417P217")</f>
        <v>1</v>
      </c>
      <c r="P72">
        <f>RTD("tos.rtd", , "VOLUME", ".SPY150417P217")</f>
        <v>16</v>
      </c>
      <c r="Q72">
        <f>RTD("tos.rtd", , "OPEN_INT", ".SPY150417P217")</f>
        <v>3035</v>
      </c>
      <c r="R72">
        <f>RTD("tos.rtd", , "DELTA", ".SPY150417P217")</f>
        <v>-0.95264000000000004</v>
      </c>
      <c r="S72">
        <f>RTD("tos.rtd", , "THETA", ".SPY150417P217")</f>
        <v>-3.4279999999999998E-2</v>
      </c>
      <c r="T72">
        <f>RTD("tos.rtd", , "GAMMA", ".SPY150417P217")</f>
        <v>1.916E-2</v>
      </c>
      <c r="U72">
        <f>RTD("tos.rtd", , "VEGA", ".SPY150417P217")</f>
        <v>3.4020000000000002E-2</v>
      </c>
      <c r="V72">
        <f>RTD("tos.rtd", , "RHO", ".SPY150417P217")</f>
        <v>-5.6759999999999998E-2</v>
      </c>
    </row>
    <row r="73" spans="1:22" x14ac:dyDescent="0.25">
      <c r="A73">
        <f>RTD("tos.rtd", , "ASK", ".SPY150417C218")</f>
        <v>0.01</v>
      </c>
      <c r="B73">
        <f>RTD("tos.rtd", , "ASK_SIZE", ".SPY150417C218")</f>
        <v>625</v>
      </c>
      <c r="C73">
        <f>RTD("tos.rtd", , "BID", ".SPY150417C218")</f>
        <v>0</v>
      </c>
      <c r="D73">
        <f>RTD("tos.rtd", , "BID_SIZE", ".SPY150417C218")</f>
        <v>0</v>
      </c>
      <c r="E73">
        <f>RTD("tos.rtd", , "VOLUME", ".SPY150417C218")</f>
        <v>267</v>
      </c>
      <c r="F73">
        <f>RTD("tos.rtd", , "OPEN_INT", ".SPY150417C218")</f>
        <v>202029</v>
      </c>
      <c r="G73">
        <f>RTD("tos.rtd", , "DELTA", ".SPY150417C218")</f>
        <v>4.4400000000000004E-3</v>
      </c>
      <c r="H73">
        <f>RTD("tos.rtd", , "THETA", ".SPY150417C218")</f>
        <v>-2.6700000000000001E-3</v>
      </c>
      <c r="I73">
        <f>RTD("tos.rtd", , "GAMMA", ".SPY150417C218")</f>
        <v>3.5500000000000002E-3</v>
      </c>
      <c r="J73">
        <f>RTD("tos.rtd", , "VEGA", ".SPY150417C218")</f>
        <v>4.62E-3</v>
      </c>
      <c r="K73">
        <f>RTD("tos.rtd", , "RHO", ".SPY150417C218")</f>
        <v>2.5000000000000001E-4</v>
      </c>
      <c r="L73">
        <f>RTD("tos.rtd", , "ASK", ".SPY150417P218")</f>
        <v>10.039999999999999</v>
      </c>
      <c r="M73">
        <f>RTD("tos.rtd", , "ASK_SIZE", ".SPY150417P218")</f>
        <v>10</v>
      </c>
      <c r="N73">
        <f>RTD("tos.rtd", , "BID", ".SPY150417P218")</f>
        <v>9.7200000000000006</v>
      </c>
      <c r="O73">
        <f>RTD("tos.rtd", , "BID_SIZE", ".SPY150417P218")</f>
        <v>10</v>
      </c>
      <c r="P73">
        <f>RTD("tos.rtd", , "VOLUME", ".SPY150417P218")</f>
        <v>0</v>
      </c>
      <c r="Q73">
        <f>RTD("tos.rtd", , "OPEN_INT", ".SPY150417P218")</f>
        <v>13662</v>
      </c>
      <c r="R73">
        <f>RTD("tos.rtd", , "DELTA", ".SPY150417P218")</f>
        <v>-0.96072999999999997</v>
      </c>
      <c r="S73">
        <f>RTD("tos.rtd", , "THETA", ".SPY150417P218")</f>
        <v>-3.2059999999999998E-2</v>
      </c>
      <c r="T73">
        <f>RTD("tos.rtd", , "GAMMA", ".SPY150417P218")</f>
        <v>1.558E-2</v>
      </c>
      <c r="U73">
        <f>RTD("tos.rtd", , "VEGA", ".SPY150417P218")</f>
        <v>2.92E-2</v>
      </c>
      <c r="V73">
        <f>RTD("tos.rtd", , "RHO", ".SPY150417P218")</f>
        <v>-5.7489999999999999E-2</v>
      </c>
    </row>
    <row r="74" spans="1:22" x14ac:dyDescent="0.25">
      <c r="A74">
        <f>RTD("tos.rtd", , "ASK", ".SPY150417C219")</f>
        <v>0.01</v>
      </c>
      <c r="B74">
        <f>RTD("tos.rtd", , "ASK_SIZE", ".SPY150417C219")</f>
        <v>625</v>
      </c>
      <c r="C74">
        <f>RTD("tos.rtd", , "BID", ".SPY150417C219")</f>
        <v>0</v>
      </c>
      <c r="D74">
        <f>RTD("tos.rtd", , "BID_SIZE", ".SPY150417C219")</f>
        <v>0</v>
      </c>
      <c r="E74">
        <f>RTD("tos.rtd", , "VOLUME", ".SPY150417C219")</f>
        <v>63</v>
      </c>
      <c r="F74">
        <f>RTD("tos.rtd", , "OPEN_INT", ".SPY150417C219")</f>
        <v>27378</v>
      </c>
      <c r="G74">
        <f>RTD("tos.rtd", , "DELTA", ".SPY150417C219")</f>
        <v>4.1099999999999999E-3</v>
      </c>
      <c r="H74">
        <f>RTD("tos.rtd", , "THETA", ".SPY150417C219")</f>
        <v>-2.7200000000000002E-3</v>
      </c>
      <c r="I74">
        <f>RTD("tos.rtd", , "GAMMA", ".SPY150417C219")</f>
        <v>3.0500000000000002E-3</v>
      </c>
      <c r="J74">
        <f>RTD("tos.rtd", , "VEGA", ".SPY150417C219")</f>
        <v>4.3E-3</v>
      </c>
      <c r="K74">
        <f>RTD("tos.rtd", , "RHO", ".SPY150417C219")</f>
        <v>2.3000000000000001E-4</v>
      </c>
      <c r="L74">
        <f>RTD("tos.rtd", , "ASK", ".SPY150417P219")</f>
        <v>11.04</v>
      </c>
      <c r="M74">
        <f>RTD("tos.rtd", , "ASK_SIZE", ".SPY150417P219")</f>
        <v>10</v>
      </c>
      <c r="N74">
        <f>RTD("tos.rtd", , "BID", ".SPY150417P219")</f>
        <v>10.72</v>
      </c>
      <c r="O74">
        <f>RTD("tos.rtd", , "BID_SIZE", ".SPY150417P219")</f>
        <v>10</v>
      </c>
      <c r="P74">
        <f>RTD("tos.rtd", , "VOLUME", ".SPY150417P219")</f>
        <v>0</v>
      </c>
      <c r="Q74">
        <f>RTD("tos.rtd", , "OPEN_INT", ".SPY150417P219")</f>
        <v>560</v>
      </c>
      <c r="R74">
        <f>RTD("tos.rtd", , "DELTA", ".SPY150417P219")</f>
        <v>-0.96321999999999997</v>
      </c>
      <c r="S74">
        <f>RTD("tos.rtd", , "THETA", ".SPY150417P219")</f>
        <v>-3.27E-2</v>
      </c>
      <c r="T74">
        <f>RTD("tos.rtd", , "GAMMA", ".SPY150417P219")</f>
        <v>1.366E-2</v>
      </c>
      <c r="U74">
        <f>RTD("tos.rtd", , "VEGA", ".SPY150417P219")</f>
        <v>2.7650000000000001E-2</v>
      </c>
      <c r="V74">
        <f>RTD("tos.rtd", , "RHO", ".SPY150417P219")</f>
        <v>-5.7910000000000003E-2</v>
      </c>
    </row>
    <row r="75" spans="1:22" x14ac:dyDescent="0.25">
      <c r="A75">
        <f>RTD("tos.rtd", , "ASK", ".SPY150417C220")</f>
        <v>0.02</v>
      </c>
      <c r="B75">
        <f>RTD("tos.rtd", , "ASK_SIZE", ".SPY150417C220")</f>
        <v>1599</v>
      </c>
      <c r="C75">
        <f>RTD("tos.rtd", , "BID", ".SPY150417C220")</f>
        <v>0.01</v>
      </c>
      <c r="D75">
        <f>RTD("tos.rtd", , "BID_SIZE", ".SPY150417C220")</f>
        <v>534</v>
      </c>
      <c r="E75">
        <f>RTD("tos.rtd", , "VOLUME", ".SPY150417C220")</f>
        <v>1310</v>
      </c>
      <c r="F75">
        <f>RTD("tos.rtd", , "OPEN_INT", ".SPY150417C220")</f>
        <v>171382</v>
      </c>
      <c r="G75">
        <f>RTD("tos.rtd", , "DELTA", ".SPY150417C220")</f>
        <v>9.2999999999999992E-3</v>
      </c>
      <c r="H75">
        <f>RTD("tos.rtd", , "THETA", ".SPY150417C220")</f>
        <v>-6.6400000000000001E-3</v>
      </c>
      <c r="I75">
        <f>RTD("tos.rtd", , "GAMMA", ".SPY150417C220")</f>
        <v>5.1399999999999996E-3</v>
      </c>
      <c r="J75">
        <f>RTD("tos.rtd", , "VEGA", ".SPY150417C220")</f>
        <v>8.77E-3</v>
      </c>
      <c r="K75">
        <f>RTD("tos.rtd", , "RHO", ".SPY150417C220")</f>
        <v>5.2999999999999998E-4</v>
      </c>
      <c r="L75">
        <f>RTD("tos.rtd", , "ASK", ".SPY150417P220")</f>
        <v>12.07</v>
      </c>
      <c r="M75">
        <f>RTD("tos.rtd", , "ASK_SIZE", ".SPY150417P220")</f>
        <v>10</v>
      </c>
      <c r="N75">
        <f>RTD("tos.rtd", , "BID", ".SPY150417P220")</f>
        <v>11.76</v>
      </c>
      <c r="O75">
        <f>RTD("tos.rtd", , "BID_SIZE", ".SPY150417P220")</f>
        <v>10</v>
      </c>
      <c r="P75">
        <f>RTD("tos.rtd", , "VOLUME", ".SPY150417P220")</f>
        <v>0</v>
      </c>
      <c r="Q75">
        <f>RTD("tos.rtd", , "OPEN_INT", ".SPY150417P220")</f>
        <v>1035</v>
      </c>
      <c r="R75">
        <f>RTD("tos.rtd", , "DELTA", ".SPY150417P220")</f>
        <v>-0.95564000000000004</v>
      </c>
      <c r="S75">
        <f>RTD("tos.rtd", , "THETA", ".SPY150417P220")</f>
        <v>-4.0570000000000002E-2</v>
      </c>
      <c r="T75">
        <f>RTD("tos.rtd", , "GAMMA", ".SPY150417P220")</f>
        <v>1.393E-2</v>
      </c>
      <c r="U75">
        <f>RTD("tos.rtd", , "VEGA", ".SPY150417P220")</f>
        <v>3.2210000000000003E-2</v>
      </c>
      <c r="V75">
        <f>RTD("tos.rtd", , "RHO", ".SPY150417P220")</f>
        <v>-5.7759999999999999E-2</v>
      </c>
    </row>
    <row r="76" spans="1:22" x14ac:dyDescent="0.25">
      <c r="A76">
        <f>RTD("tos.rtd", , "ASK", ".SPY150417C221")</f>
        <v>0.01</v>
      </c>
      <c r="B76">
        <f>RTD("tos.rtd", , "ASK_SIZE", ".SPY150417C221")</f>
        <v>625</v>
      </c>
      <c r="C76">
        <f>RTD("tos.rtd", , "BID", ".SPY150417C221")</f>
        <v>0</v>
      </c>
      <c r="D76">
        <f>RTD("tos.rtd", , "BID_SIZE", ".SPY150417C221")</f>
        <v>0</v>
      </c>
      <c r="E76">
        <f>RTD("tos.rtd", , "VOLUME", ".SPY150417C221")</f>
        <v>6</v>
      </c>
      <c r="F76">
        <f>RTD("tos.rtd", , "OPEN_INT", ".SPY150417C221")</f>
        <v>23832</v>
      </c>
      <c r="G76">
        <f>RTD("tos.rtd", , "DELTA", ".SPY150417C221")</f>
        <v>3.29E-3</v>
      </c>
      <c r="H76">
        <f>RTD("tos.rtd", , "THETA", ".SPY150417C221")</f>
        <v>-2.5899999999999999E-3</v>
      </c>
      <c r="I76">
        <f>RTD("tos.rtd", , "GAMMA", ".SPY150417C221")</f>
        <v>2.1800000000000001E-3</v>
      </c>
      <c r="J76">
        <f>RTD("tos.rtd", , "VEGA", ".SPY150417C221")</f>
        <v>3.5100000000000001E-3</v>
      </c>
      <c r="K76">
        <f>RTD("tos.rtd", , "RHO", ".SPY150417C221")</f>
        <v>1.9000000000000001E-4</v>
      </c>
      <c r="L76">
        <f>RTD("tos.rtd", , "ASK", ".SPY150417P221")</f>
        <v>13.07</v>
      </c>
      <c r="M76">
        <f>RTD("tos.rtd", , "ASK_SIZE", ".SPY150417P221")</f>
        <v>10</v>
      </c>
      <c r="N76">
        <f>RTD("tos.rtd", , "BID", ".SPY150417P221")</f>
        <v>12.76</v>
      </c>
      <c r="O76">
        <f>RTD("tos.rtd", , "BID_SIZE", ".SPY150417P221")</f>
        <v>10</v>
      </c>
      <c r="P76">
        <f>RTD("tos.rtd", , "VOLUME", ".SPY150417P221")</f>
        <v>0</v>
      </c>
      <c r="Q76">
        <f>RTD("tos.rtd", , "OPEN_INT", ".SPY150417P221")</f>
        <v>37</v>
      </c>
      <c r="R76">
        <f>RTD("tos.rtd", , "DELTA", ".SPY150417P221")</f>
        <v>-0.95796000000000003</v>
      </c>
      <c r="S76">
        <f>RTD("tos.rtd", , "THETA", ".SPY150417P221")</f>
        <v>-4.1309999999999999E-2</v>
      </c>
      <c r="T76">
        <f>RTD("tos.rtd", , "GAMMA", ".SPY150417P221")</f>
        <v>1.251E-2</v>
      </c>
      <c r="U76">
        <f>RTD("tos.rtd", , "VEGA", ".SPY150417P221")</f>
        <v>3.082E-2</v>
      </c>
      <c r="V76">
        <f>RTD("tos.rtd", , "RHO", ".SPY150417P221")</f>
        <v>-5.8169999999999999E-2</v>
      </c>
    </row>
    <row r="77" spans="1:22" x14ac:dyDescent="0.25">
      <c r="A77">
        <f>RTD("tos.rtd", , "ASK", ".SPY150417C222")</f>
        <v>0.01</v>
      </c>
      <c r="B77">
        <f>RTD("tos.rtd", , "ASK_SIZE", ".SPY150417C222")</f>
        <v>708</v>
      </c>
      <c r="C77">
        <f>RTD("tos.rtd", , "BID", ".SPY150417C222")</f>
        <v>0</v>
      </c>
      <c r="D77">
        <f>RTD("tos.rtd", , "BID_SIZE", ".SPY150417C222")</f>
        <v>0</v>
      </c>
      <c r="E77">
        <f>RTD("tos.rtd", , "VOLUME", ".SPY150417C222")</f>
        <v>57</v>
      </c>
      <c r="F77">
        <f>RTD("tos.rtd", , "OPEN_INT", ".SPY150417C222")</f>
        <v>3983</v>
      </c>
      <c r="G77">
        <f>RTD("tos.rtd", , "DELTA", ".SPY150417C222")</f>
        <v>3.15E-3</v>
      </c>
      <c r="H77">
        <f>RTD("tos.rtd", , "THETA", ".SPY150417C222")</f>
        <v>-2.6700000000000001E-3</v>
      </c>
      <c r="I77">
        <f>RTD("tos.rtd", , "GAMMA", ".SPY150417C222")</f>
        <v>1.9599999999999999E-3</v>
      </c>
      <c r="J77">
        <f>RTD("tos.rtd", , "VEGA", ".SPY150417C222")</f>
        <v>3.3700000000000002E-3</v>
      </c>
      <c r="K77">
        <f>RTD("tos.rtd", , "RHO", ".SPY150417C222")</f>
        <v>1.8000000000000001E-4</v>
      </c>
      <c r="L77">
        <f>RTD("tos.rtd", , "ASK", ".SPY150417P222")</f>
        <v>14.07</v>
      </c>
      <c r="M77">
        <f>RTD("tos.rtd", , "ASK_SIZE", ".SPY150417P222")</f>
        <v>10</v>
      </c>
      <c r="N77">
        <f>RTD("tos.rtd", , "BID", ".SPY150417P222")</f>
        <v>13.76</v>
      </c>
      <c r="O77">
        <f>RTD("tos.rtd", , "BID_SIZE", ".SPY150417P222")</f>
        <v>10</v>
      </c>
      <c r="P77">
        <f>RTD("tos.rtd", , "VOLUME", ".SPY150417P222")</f>
        <v>0</v>
      </c>
      <c r="Q77">
        <f>RTD("tos.rtd", , "OPEN_INT", ".SPY150417P222")</f>
        <v>149</v>
      </c>
      <c r="R77">
        <f>RTD("tos.rtd", , "DELTA", ".SPY150417P222")</f>
        <v>-0.96</v>
      </c>
      <c r="S77">
        <f>RTD("tos.rtd", , "THETA", ".SPY150417P222")</f>
        <v>-4.2000000000000003E-2</v>
      </c>
      <c r="T77">
        <f>RTD("tos.rtd", , "GAMMA", ".SPY150417P222")</f>
        <v>1.132E-2</v>
      </c>
      <c r="U77">
        <f>RTD("tos.rtd", , "VEGA", ".SPY150417P222")</f>
        <v>2.9579999999999999E-2</v>
      </c>
      <c r="V77">
        <f>RTD("tos.rtd", , "RHO", ".SPY150417P222")</f>
        <v>-5.8560000000000001E-2</v>
      </c>
    </row>
    <row r="78" spans="1:22" x14ac:dyDescent="0.25">
      <c r="A78">
        <f>RTD("tos.rtd", , "ASK", ".SPY150417C223")</f>
        <v>0.01</v>
      </c>
      <c r="B78">
        <f>RTD("tos.rtd", , "ASK_SIZE", ".SPY150417C223")</f>
        <v>759</v>
      </c>
      <c r="C78">
        <f>RTD("tos.rtd", , "BID", ".SPY150417C223")</f>
        <v>0</v>
      </c>
      <c r="D78">
        <f>RTD("tos.rtd", , "BID_SIZE", ".SPY150417C223")</f>
        <v>0</v>
      </c>
      <c r="E78">
        <f>RTD("tos.rtd", , "VOLUME", ".SPY150417C223")</f>
        <v>6</v>
      </c>
      <c r="F78">
        <f>RTD("tos.rtd", , "OPEN_INT", ".SPY150417C223")</f>
        <v>4502</v>
      </c>
      <c r="G78">
        <f>RTD("tos.rtd", , "DELTA", ".SPY150417C223")</f>
        <v>3.0200000000000001E-3</v>
      </c>
      <c r="H78">
        <f>RTD("tos.rtd", , "THETA", ".SPY150417C223")</f>
        <v>-2.7499999999999998E-3</v>
      </c>
      <c r="I78">
        <f>RTD("tos.rtd", , "GAMMA", ".SPY150417C223")</f>
        <v>1.7700000000000001E-3</v>
      </c>
      <c r="J78">
        <f>RTD("tos.rtd", , "VEGA", ".SPY150417C223")</f>
        <v>3.2499999999999999E-3</v>
      </c>
      <c r="K78">
        <f>RTD("tos.rtd", , "RHO", ".SPY150417C223")</f>
        <v>1.7000000000000001E-4</v>
      </c>
      <c r="L78">
        <f>RTD("tos.rtd", , "ASK", ".SPY150417P223")</f>
        <v>15.07</v>
      </c>
      <c r="M78">
        <f>RTD("tos.rtd", , "ASK_SIZE", ".SPY150417P223")</f>
        <v>10</v>
      </c>
      <c r="N78">
        <f>RTD("tos.rtd", , "BID", ".SPY150417P223")</f>
        <v>14.76</v>
      </c>
      <c r="O78">
        <f>RTD("tos.rtd", , "BID_SIZE", ".SPY150417P223")</f>
        <v>10</v>
      </c>
      <c r="P78">
        <f>RTD("tos.rtd", , "VOLUME", ".SPY150417P223")</f>
        <v>0</v>
      </c>
      <c r="Q78">
        <f>RTD("tos.rtd", , "OPEN_INT", ".SPY150417P223")</f>
        <v>167</v>
      </c>
      <c r="R78">
        <f>RTD("tos.rtd", , "DELTA", ".SPY150417P223")</f>
        <v>-0.96181000000000005</v>
      </c>
      <c r="S78">
        <f>RTD("tos.rtd", , "THETA", ".SPY150417P223")</f>
        <v>-4.265E-2</v>
      </c>
      <c r="T78">
        <f>RTD("tos.rtd", , "GAMMA", ".SPY150417P223")</f>
        <v>1.031E-2</v>
      </c>
      <c r="U78">
        <f>RTD("tos.rtd", , "VEGA", ".SPY150417P223")</f>
        <v>2.8459999999999999E-2</v>
      </c>
      <c r="V78">
        <f>RTD("tos.rtd", , "RHO", ".SPY150417P223")</f>
        <v>-5.8930000000000003E-2</v>
      </c>
    </row>
    <row r="79" spans="1:22" x14ac:dyDescent="0.25">
      <c r="A79">
        <f>RTD("tos.rtd", , "ASK", ".SPY150417C224")</f>
        <v>0.01</v>
      </c>
      <c r="B79">
        <f>RTD("tos.rtd", , "ASK_SIZE", ".SPY150417C224")</f>
        <v>625</v>
      </c>
      <c r="C79">
        <f>RTD("tos.rtd", , "BID", ".SPY150417C224")</f>
        <v>0</v>
      </c>
      <c r="D79">
        <f>RTD("tos.rtd", , "BID_SIZE", ".SPY150417C224")</f>
        <v>0</v>
      </c>
      <c r="E79">
        <f>RTD("tos.rtd", , "VOLUME", ".SPY150417C224")</f>
        <v>0</v>
      </c>
      <c r="F79">
        <f>RTD("tos.rtd", , "OPEN_INT", ".SPY150417C224")</f>
        <v>2008</v>
      </c>
      <c r="G79">
        <f>RTD("tos.rtd", , "DELTA", ".SPY150417C224")</f>
        <v>3.2399999999999998E-3</v>
      </c>
      <c r="H79">
        <f>RTD("tos.rtd", , "THETA", ".SPY150417C224")</f>
        <v>-3.14E-3</v>
      </c>
      <c r="I79">
        <f>RTD("tos.rtd", , "GAMMA", ".SPY150417C224")</f>
        <v>1.7600000000000001E-3</v>
      </c>
      <c r="J79">
        <f>RTD("tos.rtd", , "VEGA", ".SPY150417C224")</f>
        <v>3.4499999999999999E-3</v>
      </c>
      <c r="K79">
        <f>RTD("tos.rtd", , "RHO", ".SPY150417C224")</f>
        <v>1.8000000000000001E-4</v>
      </c>
      <c r="L79">
        <f>RTD("tos.rtd", , "ASK", ".SPY150417P224")</f>
        <v>16.07</v>
      </c>
      <c r="M79">
        <f>RTD("tos.rtd", , "ASK_SIZE", ".SPY150417P224")</f>
        <v>10</v>
      </c>
      <c r="N79">
        <f>RTD("tos.rtd", , "BID", ".SPY150417P224")</f>
        <v>15.76</v>
      </c>
      <c r="O79">
        <f>RTD("tos.rtd", , "BID_SIZE", ".SPY150417P224")</f>
        <v>10</v>
      </c>
      <c r="P79">
        <f>RTD("tos.rtd", , "VOLUME", ".SPY150417P224")</f>
        <v>0</v>
      </c>
      <c r="Q79">
        <f>RTD("tos.rtd", , "OPEN_INT", ".SPY150417P224")</f>
        <v>0</v>
      </c>
      <c r="R79">
        <f>RTD("tos.rtd", , "DELTA", ".SPY150417P224")</f>
        <v>-0.96343000000000001</v>
      </c>
      <c r="S79">
        <f>RTD("tos.rtd", , "THETA", ".SPY150417P224")</f>
        <v>-4.326E-2</v>
      </c>
      <c r="T79">
        <f>RTD("tos.rtd", , "GAMMA", ".SPY150417P224")</f>
        <v>9.4500000000000001E-3</v>
      </c>
      <c r="U79">
        <f>RTD("tos.rtd", , "VEGA", ".SPY150417P224")</f>
        <v>2.7459999999999998E-2</v>
      </c>
      <c r="V79">
        <f>RTD("tos.rtd", , "RHO", ".SPY150417P224")</f>
        <v>-5.9299999999999999E-2</v>
      </c>
    </row>
    <row r="80" spans="1:22" x14ac:dyDescent="0.25">
      <c r="A80">
        <f>RTD("tos.rtd", , "ASK", ".SPY150417C225")</f>
        <v>0.01</v>
      </c>
      <c r="B80">
        <f>RTD("tos.rtd", , "ASK_SIZE", ".SPY150417C225")</f>
        <v>625</v>
      </c>
      <c r="C80">
        <f>RTD("tos.rtd", , "BID", ".SPY150417C225")</f>
        <v>0</v>
      </c>
      <c r="D80">
        <f>RTD("tos.rtd", , "BID_SIZE", ".SPY150417C225")</f>
        <v>0</v>
      </c>
      <c r="E80">
        <f>RTD("tos.rtd", , "VOLUME", ".SPY150417C225")</f>
        <v>0</v>
      </c>
      <c r="F80">
        <f>RTD("tos.rtd", , "OPEN_INT", ".SPY150417C225")</f>
        <v>38625</v>
      </c>
      <c r="G80">
        <f>RTD("tos.rtd", , "DELTA", ".SPY150417C225")</f>
        <v>3.0500000000000002E-3</v>
      </c>
      <c r="H80">
        <f>RTD("tos.rtd", , "THETA", ".SPY150417C225")</f>
        <v>-3.14E-3</v>
      </c>
      <c r="I80">
        <f>RTD("tos.rtd", , "GAMMA", ".SPY150417C225")</f>
        <v>1.58E-3</v>
      </c>
      <c r="J80">
        <f>RTD("tos.rtd", , "VEGA", ".SPY150417C225")</f>
        <v>3.2699999999999999E-3</v>
      </c>
      <c r="K80">
        <f>RTD("tos.rtd", , "RHO", ".SPY150417C225")</f>
        <v>1.7000000000000001E-4</v>
      </c>
      <c r="L80">
        <f>RTD("tos.rtd", , "ASK", ".SPY150417P225")</f>
        <v>17.07</v>
      </c>
      <c r="M80">
        <f>RTD("tos.rtd", , "ASK_SIZE", ".SPY150417P225")</f>
        <v>10</v>
      </c>
      <c r="N80">
        <f>RTD("tos.rtd", , "BID", ".SPY150417P225")</f>
        <v>16.760000000000002</v>
      </c>
      <c r="O80">
        <f>RTD("tos.rtd", , "BID_SIZE", ".SPY150417P225")</f>
        <v>10</v>
      </c>
      <c r="P80">
        <f>RTD("tos.rtd", , "VOLUME", ".SPY150417P225")</f>
        <v>0</v>
      </c>
      <c r="Q80">
        <f>RTD("tos.rtd", , "OPEN_INT", ".SPY150417P225")</f>
        <v>146</v>
      </c>
      <c r="R80">
        <f>RTD("tos.rtd", , "DELTA", ".SPY150417P225")</f>
        <v>-0.96489000000000003</v>
      </c>
      <c r="S80">
        <f>RTD("tos.rtd", , "THETA", ".SPY150417P225")</f>
        <v>-4.3839999999999997E-2</v>
      </c>
      <c r="T80">
        <f>RTD("tos.rtd", , "GAMMA", ".SPY150417P225")</f>
        <v>8.6999999999999994E-3</v>
      </c>
      <c r="U80">
        <f>RTD("tos.rtd", , "VEGA", ".SPY150417P225")</f>
        <v>2.6540000000000001E-2</v>
      </c>
      <c r="V80">
        <f>RTD("tos.rtd", , "RHO", ".SPY150417P225")</f>
        <v>-5.9659999999999998E-2</v>
      </c>
    </row>
    <row r="81" spans="1:22" x14ac:dyDescent="0.25">
      <c r="A81">
        <f>RTD("tos.rtd", , "ASK", ".SPY150417C226")</f>
        <v>0.01</v>
      </c>
      <c r="B81">
        <f>RTD("tos.rtd", , "ASK_SIZE", ".SPY150417C226")</f>
        <v>385</v>
      </c>
      <c r="C81">
        <f>RTD("tos.rtd", , "BID", ".SPY150417C226")</f>
        <v>0</v>
      </c>
      <c r="D81">
        <f>RTD("tos.rtd", , "BID_SIZE", ".SPY150417C226")</f>
        <v>0</v>
      </c>
      <c r="E81">
        <f>RTD("tos.rtd", , "VOLUME", ".SPY150417C226")</f>
        <v>0</v>
      </c>
      <c r="F81">
        <f>RTD("tos.rtd", , "OPEN_INT", ".SPY150417C226")</f>
        <v>1842</v>
      </c>
      <c r="G81">
        <f>RTD("tos.rtd", , "DELTA", ".SPY150417C226")</f>
        <v>2.8800000000000002E-3</v>
      </c>
      <c r="H81">
        <f>RTD("tos.rtd", , "THETA", ".SPY150417C226")</f>
        <v>-3.14E-3</v>
      </c>
      <c r="I81">
        <f>RTD("tos.rtd", , "GAMMA", ".SPY150417C226")</f>
        <v>1.4300000000000001E-3</v>
      </c>
      <c r="J81">
        <f>RTD("tos.rtd", , "VEGA", ".SPY150417C226")</f>
        <v>3.0999999999999999E-3</v>
      </c>
      <c r="K81">
        <f>RTD("tos.rtd", , "RHO", ".SPY150417C226")</f>
        <v>1.6000000000000001E-4</v>
      </c>
      <c r="L81">
        <f>RTD("tos.rtd", , "ASK", ".SPY150417P226")</f>
        <v>18.04</v>
      </c>
      <c r="M81">
        <f>RTD("tos.rtd", , "ASK_SIZE", ".SPY150417P226")</f>
        <v>10</v>
      </c>
      <c r="N81">
        <f>RTD("tos.rtd", , "BID", ".SPY150417P226")</f>
        <v>17.72</v>
      </c>
      <c r="O81">
        <f>RTD("tos.rtd", , "BID_SIZE", ".SPY150417P226")</f>
        <v>10</v>
      </c>
      <c r="P81">
        <f>RTD("tos.rtd", , "VOLUME", ".SPY150417P226")</f>
        <v>0</v>
      </c>
      <c r="Q81">
        <f>RTD("tos.rtd", , "OPEN_INT", ".SPY150417P226")</f>
        <v>11</v>
      </c>
      <c r="R81">
        <f>RTD("tos.rtd", , "DELTA", ".SPY150417P226")</f>
        <v>-0.97377000000000002</v>
      </c>
      <c r="S81">
        <f>RTD("tos.rtd", , "THETA", ".SPY150417P226")</f>
        <v>-3.6139999999999999E-2</v>
      </c>
      <c r="T81">
        <f>RTD("tos.rtd", , "GAMMA", ".SPY150417P226")</f>
        <v>6.8900000000000003E-3</v>
      </c>
      <c r="U81">
        <f>RTD("tos.rtd", , "VEGA", ".SPY150417P226")</f>
        <v>2.077E-2</v>
      </c>
      <c r="V81">
        <f>RTD("tos.rtd", , "RHO", ".SPY150417P226")</f>
        <v>-6.0429999999999998E-2</v>
      </c>
    </row>
    <row r="82" spans="1:22" x14ac:dyDescent="0.25">
      <c r="A82">
        <f>RTD("tos.rtd", , "ASK", ".SPY150417C227")</f>
        <v>0.01</v>
      </c>
      <c r="B82">
        <f>RTD("tos.rtd", , "ASK_SIZE", ".SPY150417C227")</f>
        <v>385</v>
      </c>
      <c r="C82">
        <f>RTD("tos.rtd", , "BID", ".SPY150417C227")</f>
        <v>0</v>
      </c>
      <c r="D82">
        <f>RTD("tos.rtd", , "BID_SIZE", ".SPY150417C227")</f>
        <v>0</v>
      </c>
      <c r="E82">
        <f>RTD("tos.rtd", , "VOLUME", ".SPY150417C227")</f>
        <v>0</v>
      </c>
      <c r="F82">
        <f>RTD("tos.rtd", , "OPEN_INT", ".SPY150417C227")</f>
        <v>77</v>
      </c>
      <c r="G82">
        <f>RTD("tos.rtd", , "DELTA", ".SPY150417C227")</f>
        <v>2.7299999999999998E-3</v>
      </c>
      <c r="H82">
        <f>RTD("tos.rtd", , "THETA", ".SPY150417C227")</f>
        <v>-3.14E-3</v>
      </c>
      <c r="I82">
        <f>RTD("tos.rtd", , "GAMMA", ".SPY150417C227")</f>
        <v>1.2999999999999999E-3</v>
      </c>
      <c r="J82">
        <f>RTD("tos.rtd", , "VEGA", ".SPY150417C227")</f>
        <v>2.9499999999999999E-3</v>
      </c>
      <c r="K82">
        <f>RTD("tos.rtd", , "RHO", ".SPY150417C227")</f>
        <v>1.4999999999999999E-4</v>
      </c>
      <c r="L82">
        <f>RTD("tos.rtd", , "ASK", ".SPY150417P227")</f>
        <v>19.07</v>
      </c>
      <c r="M82">
        <f>RTD("tos.rtd", , "ASK_SIZE", ".SPY150417P227")</f>
        <v>10</v>
      </c>
      <c r="N82">
        <f>RTD("tos.rtd", , "BID", ".SPY150417P227")</f>
        <v>18.760000000000002</v>
      </c>
      <c r="O82">
        <f>RTD("tos.rtd", , "BID_SIZE", ".SPY150417P227")</f>
        <v>10</v>
      </c>
      <c r="P82">
        <f>RTD("tos.rtd", , "VOLUME", ".SPY150417P227")</f>
        <v>0</v>
      </c>
      <c r="Q82">
        <f>RTD("tos.rtd", , "OPEN_INT", ".SPY150417P227")</f>
        <v>1</v>
      </c>
      <c r="R82">
        <f>RTD("tos.rtd", , "DELTA", ".SPY150417P227")</f>
        <v>-0.96740999999999999</v>
      </c>
      <c r="S82">
        <f>RTD("tos.rtd", , "THETA", ".SPY150417P227")</f>
        <v>-4.4920000000000002E-2</v>
      </c>
      <c r="T82">
        <f>RTD("tos.rtd", , "GAMMA", ".SPY150417P227")</f>
        <v>7.4799999999999997E-3</v>
      </c>
      <c r="U82">
        <f>RTD("tos.rtd", , "VEGA", ".SPY150417P227")</f>
        <v>2.4930000000000001E-2</v>
      </c>
      <c r="V82">
        <f>RTD("tos.rtd", , "RHO", ".SPY150417P227")</f>
        <v>-6.0350000000000001E-2</v>
      </c>
    </row>
    <row r="83" spans="1:22" x14ac:dyDescent="0.25">
      <c r="A83">
        <f>RTD("tos.rtd", , "ASK", ".SPY150417C228")</f>
        <v>0.01</v>
      </c>
      <c r="B83">
        <f>RTD("tos.rtd", , "ASK_SIZE", ".SPY150417C228")</f>
        <v>375</v>
      </c>
      <c r="C83">
        <f>RTD("tos.rtd", , "BID", ".SPY150417C228")</f>
        <v>0</v>
      </c>
      <c r="D83">
        <f>RTD("tos.rtd", , "BID_SIZE", ".SPY150417C228")</f>
        <v>0</v>
      </c>
      <c r="E83">
        <f>RTD("tos.rtd", , "VOLUME", ".SPY150417C228")</f>
        <v>0</v>
      </c>
      <c r="F83">
        <f>RTD("tos.rtd", , "OPEN_INT", ".SPY150417C228")</f>
        <v>59</v>
      </c>
      <c r="G83">
        <f>RTD("tos.rtd", , "DELTA", ".SPY150417C228")</f>
        <v>2.5999999999999999E-3</v>
      </c>
      <c r="H83">
        <f>RTD("tos.rtd", , "THETA", ".SPY150417C228")</f>
        <v>-3.15E-3</v>
      </c>
      <c r="I83">
        <f>RTD("tos.rtd", , "GAMMA", ".SPY150417C228")</f>
        <v>1.1900000000000001E-3</v>
      </c>
      <c r="J83">
        <f>RTD("tos.rtd", , "VEGA", ".SPY150417C228")</f>
        <v>2.82E-3</v>
      </c>
      <c r="K83">
        <f>RTD("tos.rtd", , "RHO", ".SPY150417C228")</f>
        <v>1.4999999999999999E-4</v>
      </c>
      <c r="L83">
        <f>RTD("tos.rtd", , "ASK", ".SPY150417P228")</f>
        <v>20.04</v>
      </c>
      <c r="M83">
        <f>RTD("tos.rtd", , "ASK_SIZE", ".SPY150417P228")</f>
        <v>10</v>
      </c>
      <c r="N83">
        <f>RTD("tos.rtd", , "BID", ".SPY150417P228")</f>
        <v>19.72</v>
      </c>
      <c r="O83">
        <f>RTD("tos.rtd", , "BID_SIZE", ".SPY150417P228")</f>
        <v>10</v>
      </c>
      <c r="P83">
        <f>RTD("tos.rtd", , "VOLUME", ".SPY150417P228")</f>
        <v>0</v>
      </c>
      <c r="Q83">
        <f>RTD("tos.rtd", , "OPEN_INT", ".SPY150417P228")</f>
        <v>0</v>
      </c>
      <c r="R83">
        <f>RTD("tos.rtd", , "DELTA", ".SPY150417P228")</f>
        <v>-0.97565000000000002</v>
      </c>
      <c r="S83">
        <f>RTD("tos.rtd", , "THETA", ".SPY150417P228")</f>
        <v>-3.6839999999999998E-2</v>
      </c>
      <c r="T83">
        <f>RTD("tos.rtd", , "GAMMA", ".SPY150417P228")</f>
        <v>5.94E-3</v>
      </c>
      <c r="U83">
        <f>RTD("tos.rtd", , "VEGA", ".SPY150417P228")</f>
        <v>1.949E-2</v>
      </c>
      <c r="V83">
        <f>RTD("tos.rtd", , "RHO", ".SPY150417P228")</f>
        <v>-6.1080000000000002E-2</v>
      </c>
    </row>
    <row r="84" spans="1:22" x14ac:dyDescent="0.25">
      <c r="A84">
        <f>RTD("tos.rtd", , "ASK", ".SPY150417C229")</f>
        <v>0.01</v>
      </c>
      <c r="B84">
        <f>RTD("tos.rtd", , "ASK_SIZE", ".SPY150417C229")</f>
        <v>375</v>
      </c>
      <c r="C84">
        <f>RTD("tos.rtd", , "BID", ".SPY150417C229")</f>
        <v>0</v>
      </c>
      <c r="D84">
        <f>RTD("tos.rtd", , "BID_SIZE", ".SPY150417C229")</f>
        <v>0</v>
      </c>
      <c r="E84">
        <f>RTD("tos.rtd", , "VOLUME", ".SPY150417C229")</f>
        <v>0</v>
      </c>
      <c r="F84">
        <f>RTD("tos.rtd", , "OPEN_INT", ".SPY150417C229")</f>
        <v>75</v>
      </c>
      <c r="G84">
        <f>RTD("tos.rtd", , "DELTA", ".SPY150417C229")</f>
        <v>2.49E-3</v>
      </c>
      <c r="H84">
        <f>RTD("tos.rtd", , "THETA", ".SPY150417C229")</f>
        <v>-3.16E-3</v>
      </c>
      <c r="I84">
        <f>RTD("tos.rtd", , "GAMMA", ".SPY150417C229")</f>
        <v>1.1000000000000001E-3</v>
      </c>
      <c r="J84">
        <f>RTD("tos.rtd", , "VEGA", ".SPY150417C229")</f>
        <v>2.7100000000000002E-3</v>
      </c>
      <c r="K84">
        <f>RTD("tos.rtd", , "RHO", ".SPY150417C229")</f>
        <v>1.3999999999999999E-4</v>
      </c>
      <c r="L84">
        <f>RTD("tos.rtd", , "ASK", ".SPY150417P229")</f>
        <v>21.04</v>
      </c>
      <c r="M84">
        <f>RTD("tos.rtd", , "ASK_SIZE", ".SPY150417P229")</f>
        <v>10</v>
      </c>
      <c r="N84">
        <f>RTD("tos.rtd", , "BID", ".SPY150417P229")</f>
        <v>20.72</v>
      </c>
      <c r="O84">
        <f>RTD("tos.rtd", , "BID_SIZE", ".SPY150417P229")</f>
        <v>10</v>
      </c>
      <c r="P84">
        <f>RTD("tos.rtd", , "VOLUME", ".SPY150417P229")</f>
        <v>0</v>
      </c>
      <c r="Q84">
        <f>RTD("tos.rtd", , "OPEN_INT", ".SPY150417P229")</f>
        <v>0</v>
      </c>
      <c r="R84">
        <f>RTD("tos.rtd", , "DELTA", ".SPY150417P229")</f>
        <v>-0.97638000000000003</v>
      </c>
      <c r="S84">
        <f>RTD("tos.rtd", , "THETA", ".SPY150417P229")</f>
        <v>-3.7280000000000001E-2</v>
      </c>
      <c r="T84">
        <f>RTD("tos.rtd", , "GAMMA", ".SPY150417P229")</f>
        <v>5.5599999999999998E-3</v>
      </c>
      <c r="U84">
        <f>RTD("tos.rtd", , "VEGA", ".SPY150417P229")</f>
        <v>1.898E-2</v>
      </c>
      <c r="V84">
        <f>RTD("tos.rtd", , "RHO", ".SPY150417P229")</f>
        <v>-6.1400000000000003E-2</v>
      </c>
    </row>
    <row r="85" spans="1:22" x14ac:dyDescent="0.25">
      <c r="A85" t="s">
        <v>2</v>
      </c>
      <c r="B85">
        <v>40</v>
      </c>
    </row>
    <row r="86" spans="1:22" x14ac:dyDescent="0.25">
      <c r="A86">
        <f>RTD("tos.rtd", ,"LAST", "SPY")</f>
        <v>207.97499999999999</v>
      </c>
    </row>
    <row r="87" spans="1:22" x14ac:dyDescent="0.25">
      <c r="A87">
        <f>RTD("tos.rtd", , "ASK", ".SPY150424C190")</f>
        <v>18.29</v>
      </c>
      <c r="B87">
        <f>RTD("tos.rtd", , "ASK_SIZE", ".SPY150424C190")</f>
        <v>31</v>
      </c>
      <c r="C87">
        <f>RTD("tos.rtd", , "BID", ".SPY150424C190")</f>
        <v>18.02</v>
      </c>
      <c r="D87">
        <f>RTD("tos.rtd", , "BID_SIZE", ".SPY150424C190")</f>
        <v>11</v>
      </c>
      <c r="E87">
        <f>RTD("tos.rtd", , "VOLUME", ".SPY150424C190")</f>
        <v>0</v>
      </c>
      <c r="F87">
        <f>RTD("tos.rtd", , "OPEN_INT", ".SPY150424C190")</f>
        <v>5</v>
      </c>
      <c r="G87">
        <f>RTD("tos.rtd", , "DELTA", ".SPY150424C190")</f>
        <v>1</v>
      </c>
      <c r="H87">
        <f>RTD("tos.rtd", , "THETA", ".SPY150424C190")</f>
        <v>0</v>
      </c>
      <c r="I87">
        <f>RTD("tos.rtd", , "GAMMA", ".SPY150424C190")</f>
        <v>0</v>
      </c>
      <c r="J87">
        <f>RTD("tos.rtd", , "VEGA", ".SPY150424C190")</f>
        <v>0</v>
      </c>
      <c r="K87">
        <f>RTD("tos.rtd", , "RHO", ".SPY150424C190")</f>
        <v>0</v>
      </c>
      <c r="L87">
        <f>RTD("tos.rtd", , "ASK", ".SPY150424P190")</f>
        <v>0.06</v>
      </c>
      <c r="M87">
        <f>RTD("tos.rtd", , "ASK_SIZE", ".SPY150424P190")</f>
        <v>625</v>
      </c>
      <c r="N87">
        <f>RTD("tos.rtd", , "BID", ".SPY150424P190")</f>
        <v>0.04</v>
      </c>
      <c r="O87">
        <f>RTD("tos.rtd", , "BID_SIZE", ".SPY150424P190")</f>
        <v>2325</v>
      </c>
      <c r="P87">
        <f>RTD("tos.rtd", , "VOLUME", ".SPY150424P190")</f>
        <v>69</v>
      </c>
      <c r="Q87">
        <f>RTD("tos.rtd", , "OPEN_INT", ".SPY150424P190")</f>
        <v>14427</v>
      </c>
      <c r="R87">
        <f>RTD("tos.rtd", , "DELTA", ".SPY150424P190")</f>
        <v>-1.545E-2</v>
      </c>
      <c r="S87">
        <f>RTD("tos.rtd", , "THETA", ".SPY150424P190")</f>
        <v>-1.086E-2</v>
      </c>
      <c r="T87">
        <f>RTD("tos.rtd", , "GAMMA", ".SPY150424P190")</f>
        <v>4.3699999999999998E-3</v>
      </c>
      <c r="U87">
        <f>RTD("tos.rtd", , "VEGA", ".SPY150424P190")</f>
        <v>1.7680000000000001E-2</v>
      </c>
      <c r="V87">
        <f>RTD("tos.rtd", , "RHO", ".SPY150424P190")</f>
        <v>-1.5200000000000001E-3</v>
      </c>
    </row>
    <row r="88" spans="1:22" x14ac:dyDescent="0.25">
      <c r="A88">
        <f>RTD("tos.rtd", , "ASK", ".SPY150424C191")</f>
        <v>17.3</v>
      </c>
      <c r="B88">
        <f>RTD("tos.rtd", , "ASK_SIZE", ".SPY150424C191")</f>
        <v>31</v>
      </c>
      <c r="C88">
        <f>RTD("tos.rtd", , "BID", ".SPY150424C191")</f>
        <v>17.03</v>
      </c>
      <c r="D88">
        <f>RTD("tos.rtd", , "BID_SIZE", ".SPY150424C191")</f>
        <v>11</v>
      </c>
      <c r="E88" t="str">
        <f>RTD("tos.rtd", , "VOLUME", ".SPY150424C191")</f>
        <v>N/A</v>
      </c>
      <c r="F88">
        <f>RTD("tos.rtd", , "OPEN_INT", ".SPY150424C191")</f>
        <v>0</v>
      </c>
      <c r="G88">
        <f>RTD("tos.rtd", , "DELTA", ".SPY150424C191")</f>
        <v>1</v>
      </c>
      <c r="H88">
        <f>RTD("tos.rtd", , "THETA", ".SPY150424C191")</f>
        <v>0</v>
      </c>
      <c r="I88">
        <f>RTD("tos.rtd", , "GAMMA", ".SPY150424C191")</f>
        <v>0</v>
      </c>
      <c r="J88">
        <f>RTD("tos.rtd", , "VEGA", ".SPY150424C191")</f>
        <v>0</v>
      </c>
      <c r="K88">
        <f>RTD("tos.rtd", , "RHO", ".SPY150424C191")</f>
        <v>0</v>
      </c>
      <c r="L88">
        <f>RTD("tos.rtd", , "ASK", ".SPY150424P191")</f>
        <v>0.06</v>
      </c>
      <c r="M88">
        <f>RTD("tos.rtd", , "ASK_SIZE", ".SPY150424P191")</f>
        <v>625</v>
      </c>
      <c r="N88">
        <f>RTD("tos.rtd", , "BID", ".SPY150424P191")</f>
        <v>0.05</v>
      </c>
      <c r="O88">
        <f>RTD("tos.rtd", , "BID_SIZE", ".SPY150424P191")</f>
        <v>625</v>
      </c>
      <c r="P88">
        <f>RTD("tos.rtd", , "VOLUME", ".SPY150424P191")</f>
        <v>0</v>
      </c>
      <c r="Q88">
        <f>RTD("tos.rtd", , "OPEN_INT", ".SPY150424P191")</f>
        <v>932</v>
      </c>
      <c r="R88">
        <f>RTD("tos.rtd", , "DELTA", ".SPY150424P191")</f>
        <v>-1.7389999999999999E-2</v>
      </c>
      <c r="S88">
        <f>RTD("tos.rtd", , "THETA", ".SPY150424P191")</f>
        <v>-1.155E-2</v>
      </c>
      <c r="T88">
        <f>RTD("tos.rtd", , "GAMMA", ".SPY150424P191")</f>
        <v>5.0200000000000002E-3</v>
      </c>
      <c r="U88">
        <f>RTD("tos.rtd", , "VEGA", ".SPY150424P191")</f>
        <v>1.9560000000000001E-2</v>
      </c>
      <c r="V88">
        <f>RTD("tos.rtd", , "RHO", ".SPY150424P191")</f>
        <v>-1.7099999999999999E-3</v>
      </c>
    </row>
    <row r="89" spans="1:22" x14ac:dyDescent="0.25">
      <c r="A89">
        <f>RTD("tos.rtd", , "ASK", ".SPY150424C192")</f>
        <v>16.309999999999999</v>
      </c>
      <c r="B89">
        <f>RTD("tos.rtd", , "ASK_SIZE", ".SPY150424C192")</f>
        <v>31</v>
      </c>
      <c r="C89">
        <f>RTD("tos.rtd", , "BID", ".SPY150424C192")</f>
        <v>16.04</v>
      </c>
      <c r="D89">
        <f>RTD("tos.rtd", , "BID_SIZE", ".SPY150424C192")</f>
        <v>11</v>
      </c>
      <c r="E89">
        <f>RTD("tos.rtd", , "VOLUME", ".SPY150424C192")</f>
        <v>0</v>
      </c>
      <c r="F89">
        <f>RTD("tos.rtd", , "OPEN_INT", ".SPY150424C192")</f>
        <v>63</v>
      </c>
      <c r="G89">
        <f>RTD("tos.rtd", , "DELTA", ".SPY150424C192")</f>
        <v>1</v>
      </c>
      <c r="H89">
        <f>RTD("tos.rtd", , "THETA", ".SPY150424C192")</f>
        <v>0</v>
      </c>
      <c r="I89">
        <f>RTD("tos.rtd", , "GAMMA", ".SPY150424C192")</f>
        <v>0</v>
      </c>
      <c r="J89">
        <f>RTD("tos.rtd", , "VEGA", ".SPY150424C192")</f>
        <v>0</v>
      </c>
      <c r="K89">
        <f>RTD("tos.rtd", , "RHO", ".SPY150424C192")</f>
        <v>0</v>
      </c>
      <c r="L89">
        <f>RTD("tos.rtd", , "ASK", ".SPY150424P192")</f>
        <v>0.08</v>
      </c>
      <c r="M89">
        <f>RTD("tos.rtd", , "ASK_SIZE", ".SPY150424P192")</f>
        <v>839</v>
      </c>
      <c r="N89">
        <f>RTD("tos.rtd", , "BID", ".SPY150424P192")</f>
        <v>0.06</v>
      </c>
      <c r="O89">
        <f>RTD("tos.rtd", , "BID_SIZE", ".SPY150424P192")</f>
        <v>2265</v>
      </c>
      <c r="P89">
        <f>RTD("tos.rtd", , "VOLUME", ".SPY150424P192")</f>
        <v>492</v>
      </c>
      <c r="Q89">
        <f>RTD("tos.rtd", , "OPEN_INT", ".SPY150424P192")</f>
        <v>4437</v>
      </c>
      <c r="R89">
        <f>RTD("tos.rtd", , "DELTA", ".SPY150424P192")</f>
        <v>-2.1989999999999999E-2</v>
      </c>
      <c r="S89">
        <f>RTD("tos.rtd", , "THETA", ".SPY150424P192")</f>
        <v>-1.3809999999999999E-2</v>
      </c>
      <c r="T89">
        <f>RTD("tos.rtd", , "GAMMA", ".SPY150424P192")</f>
        <v>6.2300000000000003E-3</v>
      </c>
      <c r="U89">
        <f>RTD("tos.rtd", , "VEGA", ".SPY150424P192")</f>
        <v>2.385E-2</v>
      </c>
      <c r="V89">
        <f>RTD("tos.rtd", , "RHO", ".SPY150424P192")</f>
        <v>-2.16E-3</v>
      </c>
    </row>
    <row r="90" spans="1:22" x14ac:dyDescent="0.25">
      <c r="A90">
        <f>RTD("tos.rtd", , "ASK", ".SPY150424C193")</f>
        <v>15.33</v>
      </c>
      <c r="B90">
        <f>RTD("tos.rtd", , "ASK_SIZE", ".SPY150424C193")</f>
        <v>31</v>
      </c>
      <c r="C90">
        <f>RTD("tos.rtd", , "BID", ".SPY150424C193")</f>
        <v>15.05</v>
      </c>
      <c r="D90">
        <f>RTD("tos.rtd", , "BID_SIZE", ".SPY150424C193")</f>
        <v>11</v>
      </c>
      <c r="E90">
        <f>RTD("tos.rtd", , "VOLUME", ".SPY150424C193")</f>
        <v>0</v>
      </c>
      <c r="F90">
        <f>RTD("tos.rtd", , "OPEN_INT", ".SPY150424C193")</f>
        <v>46</v>
      </c>
      <c r="G90">
        <f>RTD("tos.rtd", , "DELTA", ".SPY150424C193")</f>
        <v>1</v>
      </c>
      <c r="H90">
        <f>RTD("tos.rtd", , "THETA", ".SPY150424C193")</f>
        <v>0</v>
      </c>
      <c r="I90">
        <f>RTD("tos.rtd", , "GAMMA", ".SPY150424C193")</f>
        <v>0</v>
      </c>
      <c r="J90">
        <f>RTD("tos.rtd", , "VEGA", ".SPY150424C193")</f>
        <v>0</v>
      </c>
      <c r="K90">
        <f>RTD("tos.rtd", , "RHO", ".SPY150424C193")</f>
        <v>0</v>
      </c>
      <c r="L90">
        <f>RTD("tos.rtd", , "ASK", ".SPY150424P193")</f>
        <v>0.09</v>
      </c>
      <c r="M90">
        <f>RTD("tos.rtd", , "ASK_SIZE", ".SPY150424P193")</f>
        <v>625</v>
      </c>
      <c r="N90">
        <f>RTD("tos.rtd", , "BID", ".SPY150424P193")</f>
        <v>7.0000000000000007E-2</v>
      </c>
      <c r="O90">
        <f>RTD("tos.rtd", , "BID_SIZE", ".SPY150424P193")</f>
        <v>2245</v>
      </c>
      <c r="P90">
        <f>RTD("tos.rtd", , "VOLUME", ".SPY150424P193")</f>
        <v>10</v>
      </c>
      <c r="Q90">
        <f>RTD("tos.rtd", , "OPEN_INT", ".SPY150424P193")</f>
        <v>670</v>
      </c>
      <c r="R90">
        <f>RTD("tos.rtd", , "DELTA", ".SPY150424P193")</f>
        <v>-2.5520000000000001E-2</v>
      </c>
      <c r="S90">
        <f>RTD("tos.rtd", , "THETA", ".SPY150424P193")</f>
        <v>-1.508E-2</v>
      </c>
      <c r="T90">
        <f>RTD("tos.rtd", , "GAMMA", ".SPY150424P193")</f>
        <v>7.3099999999999997E-3</v>
      </c>
      <c r="U90">
        <f>RTD("tos.rtd", , "VEGA", ".SPY150424P193")</f>
        <v>2.7029999999999998E-2</v>
      </c>
      <c r="V90">
        <f>RTD("tos.rtd", , "RHO", ".SPY150424P193")</f>
        <v>-2.5100000000000001E-3</v>
      </c>
    </row>
    <row r="91" spans="1:22" x14ac:dyDescent="0.25">
      <c r="A91">
        <f>RTD("tos.rtd", , "ASK", ".SPY150424C194")</f>
        <v>14.34</v>
      </c>
      <c r="B91">
        <f>RTD("tos.rtd", , "ASK_SIZE", ".SPY150424C194")</f>
        <v>31</v>
      </c>
      <c r="C91">
        <f>RTD("tos.rtd", , "BID", ".SPY150424C194")</f>
        <v>14.06</v>
      </c>
      <c r="D91">
        <f>RTD("tos.rtd", , "BID_SIZE", ".SPY150424C194")</f>
        <v>11</v>
      </c>
      <c r="E91">
        <f>RTD("tos.rtd", , "VOLUME", ".SPY150424C194")</f>
        <v>0</v>
      </c>
      <c r="F91">
        <f>RTD("tos.rtd", , "OPEN_INT", ".SPY150424C194")</f>
        <v>27</v>
      </c>
      <c r="G91">
        <f>RTD("tos.rtd", , "DELTA", ".SPY150424C194")</f>
        <v>1</v>
      </c>
      <c r="H91">
        <f>RTD("tos.rtd", , "THETA", ".SPY150424C194")</f>
        <v>0</v>
      </c>
      <c r="I91">
        <f>RTD("tos.rtd", , "GAMMA", ".SPY150424C194")</f>
        <v>0</v>
      </c>
      <c r="J91">
        <f>RTD("tos.rtd", , "VEGA", ".SPY150424C194")</f>
        <v>0</v>
      </c>
      <c r="K91">
        <f>RTD("tos.rtd", , "RHO", ".SPY150424C194")</f>
        <v>0</v>
      </c>
      <c r="L91">
        <f>RTD("tos.rtd", , "ASK", ".SPY150424P194")</f>
        <v>0.11</v>
      </c>
      <c r="M91">
        <f>RTD("tos.rtd", , "ASK_SIZE", ".SPY150424P194")</f>
        <v>1597</v>
      </c>
      <c r="N91">
        <f>RTD("tos.rtd", , "BID", ".SPY150424P194")</f>
        <v>0.09</v>
      </c>
      <c r="O91">
        <f>RTD("tos.rtd", , "BID_SIZE", ".SPY150424P194")</f>
        <v>625</v>
      </c>
      <c r="P91">
        <f>RTD("tos.rtd", , "VOLUME", ".SPY150424P194")</f>
        <v>57</v>
      </c>
      <c r="Q91">
        <f>RTD("tos.rtd", , "OPEN_INT", ".SPY150424P194")</f>
        <v>21113</v>
      </c>
      <c r="R91">
        <f>RTD("tos.rtd", , "DELTA", ".SPY150424P194")</f>
        <v>-3.1640000000000001E-2</v>
      </c>
      <c r="S91">
        <f>RTD("tos.rtd", , "THETA", ".SPY150424P194")</f>
        <v>-1.7579999999999998E-2</v>
      </c>
      <c r="T91">
        <f>RTD("tos.rtd", , "GAMMA", ".SPY150424P194")</f>
        <v>8.9300000000000004E-3</v>
      </c>
      <c r="U91">
        <f>RTD("tos.rtd", , "VEGA", ".SPY150424P194")</f>
        <v>3.2289999999999999E-2</v>
      </c>
      <c r="V91">
        <f>RTD("tos.rtd", , "RHO", ".SPY150424P194")</f>
        <v>-3.1099999999999999E-3</v>
      </c>
    </row>
    <row r="92" spans="1:22" x14ac:dyDescent="0.25">
      <c r="A92">
        <f>RTD("tos.rtd", , "ASK", ".SPY150424C195")</f>
        <v>13.33</v>
      </c>
      <c r="B92">
        <f>RTD("tos.rtd", , "ASK_SIZE", ".SPY150424C195")</f>
        <v>111</v>
      </c>
      <c r="C92">
        <f>RTD("tos.rtd", , "BID", ".SPY150424C195")</f>
        <v>13.08</v>
      </c>
      <c r="D92">
        <f>RTD("tos.rtd", , "BID_SIZE", ".SPY150424C195")</f>
        <v>131</v>
      </c>
      <c r="E92">
        <f>RTD("tos.rtd", , "VOLUME", ".SPY150424C195")</f>
        <v>0</v>
      </c>
      <c r="F92">
        <f>RTD("tos.rtd", , "OPEN_INT", ".SPY150424C195")</f>
        <v>28</v>
      </c>
      <c r="G92">
        <f>RTD("tos.rtd", , "DELTA", ".SPY150424C195")</f>
        <v>1</v>
      </c>
      <c r="H92">
        <f>RTD("tos.rtd", , "THETA", ".SPY150424C195")</f>
        <v>0</v>
      </c>
      <c r="I92">
        <f>RTD("tos.rtd", , "GAMMA", ".SPY150424C195")</f>
        <v>0</v>
      </c>
      <c r="J92">
        <f>RTD("tos.rtd", , "VEGA", ".SPY150424C195")</f>
        <v>0</v>
      </c>
      <c r="K92">
        <f>RTD("tos.rtd", , "RHO", ".SPY150424C195")</f>
        <v>0</v>
      </c>
      <c r="L92">
        <f>RTD("tos.rtd", , "ASK", ".SPY150424P195")</f>
        <v>0.12</v>
      </c>
      <c r="M92">
        <f>RTD("tos.rtd", , "ASK_SIZE", ".SPY150424P195")</f>
        <v>100</v>
      </c>
      <c r="N92">
        <f>RTD("tos.rtd", , "BID", ".SPY150424P195")</f>
        <v>0.11</v>
      </c>
      <c r="O92">
        <f>RTD("tos.rtd", , "BID_SIZE", ".SPY150424P195")</f>
        <v>625</v>
      </c>
      <c r="P92">
        <f>RTD("tos.rtd", , "VOLUME", ".SPY150424P195")</f>
        <v>42</v>
      </c>
      <c r="Q92">
        <f>RTD("tos.rtd", , "OPEN_INT", ".SPY150424P195")</f>
        <v>5902</v>
      </c>
      <c r="R92">
        <f>RTD("tos.rtd", , "DELTA", ".SPY150424P195")</f>
        <v>-3.6949999999999997E-2</v>
      </c>
      <c r="S92">
        <f>RTD("tos.rtd", , "THETA", ".SPY150424P195")</f>
        <v>-1.9189999999999999E-2</v>
      </c>
      <c r="T92">
        <f>RTD("tos.rtd", , "GAMMA", ".SPY150424P195")</f>
        <v>1.0529999999999999E-2</v>
      </c>
      <c r="U92">
        <f>RTD("tos.rtd", , "VEGA", ".SPY150424P195")</f>
        <v>3.6670000000000001E-2</v>
      </c>
      <c r="V92">
        <f>RTD("tos.rtd", , "RHO", ".SPY150424P195")</f>
        <v>-3.64E-3</v>
      </c>
    </row>
    <row r="93" spans="1:22" x14ac:dyDescent="0.25">
      <c r="A93">
        <f>RTD("tos.rtd", , "ASK", ".SPY150424C196")</f>
        <v>12.35</v>
      </c>
      <c r="B93">
        <f>RTD("tos.rtd", , "ASK_SIZE", ".SPY150424C196")</f>
        <v>111</v>
      </c>
      <c r="C93">
        <f>RTD("tos.rtd", , "BID", ".SPY150424C196")</f>
        <v>12.11</v>
      </c>
      <c r="D93">
        <f>RTD("tos.rtd", , "BID_SIZE", ".SPY150424C196")</f>
        <v>111</v>
      </c>
      <c r="E93">
        <f>RTD("tos.rtd", , "VOLUME", ".SPY150424C196")</f>
        <v>0</v>
      </c>
      <c r="F93">
        <f>RTD("tos.rtd", , "OPEN_INT", ".SPY150424C196")</f>
        <v>109</v>
      </c>
      <c r="G93">
        <f>RTD("tos.rtd", , "DELTA", ".SPY150424C196")</f>
        <v>1</v>
      </c>
      <c r="H93">
        <f>RTD("tos.rtd", , "THETA", ".SPY150424C196")</f>
        <v>0</v>
      </c>
      <c r="I93">
        <f>RTD("tos.rtd", , "GAMMA", ".SPY150424C196")</f>
        <v>0</v>
      </c>
      <c r="J93">
        <f>RTD("tos.rtd", , "VEGA", ".SPY150424C196")</f>
        <v>0</v>
      </c>
      <c r="K93">
        <f>RTD("tos.rtd", , "RHO", ".SPY150424C196")</f>
        <v>0</v>
      </c>
      <c r="L93">
        <f>RTD("tos.rtd", , "ASK", ".SPY150424P196")</f>
        <v>0.15</v>
      </c>
      <c r="M93">
        <f>RTD("tos.rtd", , "ASK_SIZE", ".SPY150424P196")</f>
        <v>176</v>
      </c>
      <c r="N93">
        <f>RTD("tos.rtd", , "BID", ".SPY150424P196")</f>
        <v>0.14000000000000001</v>
      </c>
      <c r="O93">
        <f>RTD("tos.rtd", , "BID_SIZE", ".SPY150424P196")</f>
        <v>625</v>
      </c>
      <c r="P93">
        <f>RTD("tos.rtd", , "VOLUME", ".SPY150424P196")</f>
        <v>303</v>
      </c>
      <c r="Q93">
        <f>RTD("tos.rtd", , "OPEN_INT", ".SPY150424P196")</f>
        <v>10466</v>
      </c>
      <c r="R93">
        <f>RTD("tos.rtd", , "DELTA", ".SPY150424P196")</f>
        <v>-4.6059999999999997E-2</v>
      </c>
      <c r="S93">
        <f>RTD("tos.rtd", , "THETA", ".SPY150424P196")</f>
        <v>-2.2360000000000001E-2</v>
      </c>
      <c r="T93">
        <f>RTD("tos.rtd", , "GAMMA", ".SPY150424P196")</f>
        <v>1.286E-2</v>
      </c>
      <c r="U93">
        <f>RTD("tos.rtd", , "VEGA", ".SPY150424P196")</f>
        <v>4.3799999999999999E-2</v>
      </c>
      <c r="V93">
        <f>RTD("tos.rtd", , "RHO", ".SPY150424P196")</f>
        <v>-4.5300000000000002E-3</v>
      </c>
    </row>
    <row r="94" spans="1:22" x14ac:dyDescent="0.25">
      <c r="A94">
        <f>RTD("tos.rtd", , "ASK", ".SPY150424C197")</f>
        <v>11.38</v>
      </c>
      <c r="B94">
        <f>RTD("tos.rtd", , "ASK_SIZE", ".SPY150424C197")</f>
        <v>111</v>
      </c>
      <c r="C94">
        <f>RTD("tos.rtd", , "BID", ".SPY150424C197")</f>
        <v>11.14</v>
      </c>
      <c r="D94">
        <f>RTD("tos.rtd", , "BID_SIZE", ".SPY150424C197")</f>
        <v>111</v>
      </c>
      <c r="E94">
        <f>RTD("tos.rtd", , "VOLUME", ".SPY150424C197")</f>
        <v>0</v>
      </c>
      <c r="F94">
        <f>RTD("tos.rtd", , "OPEN_INT", ".SPY150424C197")</f>
        <v>62</v>
      </c>
      <c r="G94">
        <f>RTD("tos.rtd", , "DELTA", ".SPY150424C197")</f>
        <v>1</v>
      </c>
      <c r="H94">
        <f>RTD("tos.rtd", , "THETA", ".SPY150424C197")</f>
        <v>0</v>
      </c>
      <c r="I94">
        <f>RTD("tos.rtd", , "GAMMA", ".SPY150424C197")</f>
        <v>0</v>
      </c>
      <c r="J94">
        <f>RTD("tos.rtd", , "VEGA", ".SPY150424C197")</f>
        <v>0</v>
      </c>
      <c r="K94">
        <f>RTD("tos.rtd", , "RHO", ".SPY150424C197")</f>
        <v>0</v>
      </c>
      <c r="L94">
        <f>RTD("tos.rtd", , "ASK", ".SPY150424P197")</f>
        <v>0.19</v>
      </c>
      <c r="M94">
        <f>RTD("tos.rtd", , "ASK_SIZE", ".SPY150424P197")</f>
        <v>160</v>
      </c>
      <c r="N94">
        <f>RTD("tos.rtd", , "BID", ".SPY150424P197")</f>
        <v>0.18</v>
      </c>
      <c r="O94">
        <f>RTD("tos.rtd", , "BID_SIZE", ".SPY150424P197")</f>
        <v>625</v>
      </c>
      <c r="P94">
        <f>RTD("tos.rtd", , "VOLUME", ".SPY150424P197")</f>
        <v>2664</v>
      </c>
      <c r="Q94">
        <f>RTD("tos.rtd", , "OPEN_INT", ".SPY150424P197")</f>
        <v>2108</v>
      </c>
      <c r="R94">
        <f>RTD("tos.rtd", , "DELTA", ".SPY150424P197")</f>
        <v>-5.7869999999999998E-2</v>
      </c>
      <c r="S94">
        <f>RTD("tos.rtd", , "THETA", ".SPY150424P197")</f>
        <v>-2.6190000000000001E-2</v>
      </c>
      <c r="T94">
        <f>RTD("tos.rtd", , "GAMMA", ".SPY150424P197")</f>
        <v>1.5720000000000001E-2</v>
      </c>
      <c r="U94">
        <f>RTD("tos.rtd", , "VEGA", ".SPY150424P197")</f>
        <v>5.246E-2</v>
      </c>
      <c r="V94">
        <f>RTD("tos.rtd", , "RHO", ".SPY150424P197")</f>
        <v>-5.7000000000000002E-3</v>
      </c>
    </row>
    <row r="95" spans="1:22" x14ac:dyDescent="0.25">
      <c r="A95">
        <f>RTD("tos.rtd", , "ASK", ".SPY150424C198")</f>
        <v>10.43</v>
      </c>
      <c r="B95">
        <f>RTD("tos.rtd", , "ASK_SIZE", ".SPY150424C198")</f>
        <v>111</v>
      </c>
      <c r="C95">
        <f>RTD("tos.rtd", , "BID", ".SPY150424C198")</f>
        <v>10.18</v>
      </c>
      <c r="D95">
        <f>RTD("tos.rtd", , "BID_SIZE", ".SPY150424C198")</f>
        <v>131</v>
      </c>
      <c r="E95">
        <f>RTD("tos.rtd", , "VOLUME", ".SPY150424C198")</f>
        <v>0</v>
      </c>
      <c r="F95">
        <f>RTD("tos.rtd", , "OPEN_INT", ".SPY150424C198")</f>
        <v>47</v>
      </c>
      <c r="G95">
        <f>RTD("tos.rtd", , "DELTA", ".SPY150424C198")</f>
        <v>0.96533000000000002</v>
      </c>
      <c r="H95">
        <f>RTD("tos.rtd", , "THETA", ".SPY150424C198")</f>
        <v>-1.0319999999999999E-2</v>
      </c>
      <c r="I95">
        <f>RTD("tos.rtd", , "GAMMA", ".SPY150424C198")</f>
        <v>1.1140000000000001E-2</v>
      </c>
      <c r="J95">
        <f>RTD("tos.rtd", , "VEGA", ".SPY150424C198")</f>
        <v>3.0710000000000001E-2</v>
      </c>
      <c r="K95">
        <f>RTD("tos.rtd", , "RHO", ".SPY150424C198")</f>
        <v>1.6879999999999999E-2</v>
      </c>
      <c r="L95">
        <f>RTD("tos.rtd", , "ASK", ".SPY150424P198")</f>
        <v>0.23</v>
      </c>
      <c r="M95">
        <f>RTD("tos.rtd", , "ASK_SIZE", ".SPY150424P198")</f>
        <v>160</v>
      </c>
      <c r="N95">
        <f>RTD("tos.rtd", , "BID", ".SPY150424P198")</f>
        <v>0.22</v>
      </c>
      <c r="O95">
        <f>RTD("tos.rtd", , "BID_SIZE", ".SPY150424P198")</f>
        <v>625</v>
      </c>
      <c r="P95">
        <f>RTD("tos.rtd", , "VOLUME", ".SPY150424P198")</f>
        <v>2600</v>
      </c>
      <c r="Q95">
        <f>RTD("tos.rtd", , "OPEN_INT", ".SPY150424P198")</f>
        <v>3685</v>
      </c>
      <c r="R95">
        <f>RTD("tos.rtd", , "DELTA", ".SPY150424P198")</f>
        <v>-7.0190000000000002E-2</v>
      </c>
      <c r="S95">
        <f>RTD("tos.rtd", , "THETA", ".SPY150424P198")</f>
        <v>-2.9409999999999999E-2</v>
      </c>
      <c r="T95">
        <f>RTD("tos.rtd", , "GAMMA", ".SPY150424P198")</f>
        <v>1.8849999999999999E-2</v>
      </c>
      <c r="U95">
        <f>RTD("tos.rtd", , "VEGA", ".SPY150424P198")</f>
        <v>6.0909999999999999E-2</v>
      </c>
      <c r="V95">
        <f>RTD("tos.rtd", , "RHO", ".SPY150424P198")</f>
        <v>-6.9100000000000003E-3</v>
      </c>
    </row>
    <row r="96" spans="1:22" x14ac:dyDescent="0.25">
      <c r="A96">
        <f>RTD("tos.rtd", , "ASK", ".SPY150424C199")</f>
        <v>9.48</v>
      </c>
      <c r="B96">
        <f>RTD("tos.rtd", , "ASK_SIZE", ".SPY150424C199")</f>
        <v>99</v>
      </c>
      <c r="C96">
        <f>RTD("tos.rtd", , "BID", ".SPY150424C199")</f>
        <v>9.24</v>
      </c>
      <c r="D96">
        <f>RTD("tos.rtd", , "BID_SIZE", ".SPY150424C199")</f>
        <v>111</v>
      </c>
      <c r="E96">
        <f>RTD("tos.rtd", , "VOLUME", ".SPY150424C199")</f>
        <v>0</v>
      </c>
      <c r="F96">
        <f>RTD("tos.rtd", , "OPEN_INT", ".SPY150424C199")</f>
        <v>245</v>
      </c>
      <c r="G96">
        <f>RTD("tos.rtd", , "DELTA", ".SPY150424C199")</f>
        <v>0.94649000000000005</v>
      </c>
      <c r="H96">
        <f>RTD("tos.rtd", , "THETA", ".SPY150424C199")</f>
        <v>-1.566E-2</v>
      </c>
      <c r="I96">
        <f>RTD("tos.rtd", , "GAMMA", ".SPY150424C199")</f>
        <v>1.8870000000000001E-2</v>
      </c>
      <c r="J96">
        <f>RTD("tos.rtd", , "VEGA", ".SPY150424C199")</f>
        <v>4.6879999999999998E-2</v>
      </c>
      <c r="K96">
        <f>RTD("tos.rtd", , "RHO", ".SPY150424C199")</f>
        <v>3.4000000000000002E-2</v>
      </c>
      <c r="L96">
        <f>RTD("tos.rtd", , "ASK", ".SPY150424P199")</f>
        <v>0.3</v>
      </c>
      <c r="M96">
        <f>RTD("tos.rtd", , "ASK_SIZE", ".SPY150424P199")</f>
        <v>1540</v>
      </c>
      <c r="N96">
        <f>RTD("tos.rtd", , "BID", ".SPY150424P199")</f>
        <v>0.28000000000000003</v>
      </c>
      <c r="O96">
        <f>RTD("tos.rtd", , "BID_SIZE", ".SPY150424P199")</f>
        <v>621</v>
      </c>
      <c r="P96">
        <f>RTD("tos.rtd", , "VOLUME", ".SPY150424P199")</f>
        <v>155</v>
      </c>
      <c r="Q96">
        <f>RTD("tos.rtd", , "OPEN_INT", ".SPY150424P199")</f>
        <v>1210</v>
      </c>
      <c r="R96">
        <f>RTD("tos.rtd", , "DELTA", ".SPY150424P199")</f>
        <v>-8.8230000000000003E-2</v>
      </c>
      <c r="S96">
        <f>RTD("tos.rtd", , "THETA", ".SPY150424P199")</f>
        <v>-3.422E-2</v>
      </c>
      <c r="T96">
        <f>RTD("tos.rtd", , "GAMMA", ".SPY150424P199")</f>
        <v>2.283E-2</v>
      </c>
      <c r="U96">
        <f>RTD("tos.rtd", , "VEGA", ".SPY150424P199")</f>
        <v>7.2370000000000004E-2</v>
      </c>
      <c r="V96">
        <f>RTD("tos.rtd", , "RHO", ".SPY150424P199")</f>
        <v>-8.6899999999999998E-3</v>
      </c>
    </row>
    <row r="97" spans="1:22" x14ac:dyDescent="0.25">
      <c r="A97">
        <f>RTD("tos.rtd", , "ASK", ".SPY150424C200")</f>
        <v>8.56</v>
      </c>
      <c r="B97">
        <f>RTD("tos.rtd", , "ASK_SIZE", ".SPY150424C200")</f>
        <v>199</v>
      </c>
      <c r="C97">
        <f>RTD("tos.rtd", , "BID", ".SPY150424C200")</f>
        <v>8.32</v>
      </c>
      <c r="D97">
        <f>RTD("tos.rtd", , "BID_SIZE", ".SPY150424C200")</f>
        <v>100</v>
      </c>
      <c r="E97">
        <f>RTD("tos.rtd", , "VOLUME", ".SPY150424C200")</f>
        <v>39</v>
      </c>
      <c r="F97">
        <f>RTD("tos.rtd", , "OPEN_INT", ".SPY150424C200")</f>
        <v>93</v>
      </c>
      <c r="G97">
        <f>RTD("tos.rtd", , "DELTA", ".SPY150424C200")</f>
        <v>0.91998999999999997</v>
      </c>
      <c r="H97">
        <f>RTD("tos.rtd", , "THETA", ".SPY150424C200")</f>
        <v>-2.2540000000000001E-2</v>
      </c>
      <c r="I97">
        <f>RTD("tos.rtd", , "GAMMA", ".SPY150424C200")</f>
        <v>2.606E-2</v>
      </c>
      <c r="J97">
        <f>RTD("tos.rtd", , "VEGA", ".SPY150424C200")</f>
        <v>6.5710000000000005E-2</v>
      </c>
      <c r="K97">
        <f>RTD("tos.rtd", , "RHO", ".SPY150424C200")</f>
        <v>4.5929999999999999E-2</v>
      </c>
      <c r="L97">
        <f>RTD("tos.rtd", , "ASK", ".SPY150424P200")</f>
        <v>0.37</v>
      </c>
      <c r="M97">
        <f>RTD("tos.rtd", , "ASK_SIZE", ".SPY150424P200")</f>
        <v>200</v>
      </c>
      <c r="N97">
        <f>RTD("tos.rtd", , "BID", ".SPY150424P200")</f>
        <v>0.35</v>
      </c>
      <c r="O97">
        <f>RTD("tos.rtd", , "BID_SIZE", ".SPY150424P200")</f>
        <v>533</v>
      </c>
      <c r="P97">
        <f>RTD("tos.rtd", , "VOLUME", ".SPY150424P200")</f>
        <v>4277</v>
      </c>
      <c r="Q97">
        <f>RTD("tos.rtd", , "OPEN_INT", ".SPY150424P200")</f>
        <v>12482</v>
      </c>
      <c r="R97">
        <f>RTD("tos.rtd", , "DELTA", ".SPY150424P200")</f>
        <v>-0.10816000000000001</v>
      </c>
      <c r="S97">
        <f>RTD("tos.rtd", , "THETA", ".SPY150424P200")</f>
        <v>-3.8530000000000002E-2</v>
      </c>
      <c r="T97">
        <f>RTD("tos.rtd", , "GAMMA", ".SPY150424P200")</f>
        <v>2.726E-2</v>
      </c>
      <c r="U97">
        <f>RTD("tos.rtd", , "VEGA", ".SPY150424P200")</f>
        <v>8.3940000000000001E-2</v>
      </c>
      <c r="V97">
        <f>RTD("tos.rtd", , "RHO", ".SPY150424P200")</f>
        <v>-1.065E-2</v>
      </c>
    </row>
    <row r="98" spans="1:22" x14ac:dyDescent="0.25">
      <c r="A98">
        <f>RTD("tos.rtd", , "ASK", ".SPY150424C201")</f>
        <v>7.64</v>
      </c>
      <c r="B98">
        <f>RTD("tos.rtd", , "ASK_SIZE", ".SPY150424C201")</f>
        <v>199</v>
      </c>
      <c r="C98">
        <f>RTD("tos.rtd", , "BID", ".SPY150424C201")</f>
        <v>7.42</v>
      </c>
      <c r="D98">
        <f>RTD("tos.rtd", , "BID_SIZE", ".SPY150424C201")</f>
        <v>100</v>
      </c>
      <c r="E98">
        <f>RTD("tos.rtd", , "VOLUME", ".SPY150424C201")</f>
        <v>17</v>
      </c>
      <c r="F98">
        <f>RTD("tos.rtd", , "OPEN_INT", ".SPY150424C201")</f>
        <v>182</v>
      </c>
      <c r="G98">
        <f>RTD("tos.rtd", , "DELTA", ".SPY150424C201")</f>
        <v>0.89173000000000002</v>
      </c>
      <c r="H98">
        <f>RTD("tos.rtd", , "THETA", ".SPY150424C201")</f>
        <v>-2.8549999999999999E-2</v>
      </c>
      <c r="I98">
        <f>RTD("tos.rtd", , "GAMMA", ".SPY150424C201")</f>
        <v>3.2669999999999998E-2</v>
      </c>
      <c r="J98">
        <f>RTD("tos.rtd", , "VEGA", ".SPY150424C201")</f>
        <v>8.2890000000000005E-2</v>
      </c>
      <c r="K98">
        <f>RTD("tos.rtd", , "RHO", ".SPY150424C201")</f>
        <v>5.2830000000000002E-2</v>
      </c>
      <c r="L98">
        <f>RTD("tos.rtd", , "ASK", ".SPY150424P201")</f>
        <v>0.46</v>
      </c>
      <c r="M98">
        <f>RTD("tos.rtd", , "ASK_SIZE", ".SPY150424P201")</f>
        <v>175</v>
      </c>
      <c r="N98">
        <f>RTD("tos.rtd", , "BID", ".SPY150424P201")</f>
        <v>0.44</v>
      </c>
      <c r="O98">
        <f>RTD("tos.rtd", , "BID_SIZE", ".SPY150424P201")</f>
        <v>460</v>
      </c>
      <c r="P98">
        <f>RTD("tos.rtd", , "VOLUME", ".SPY150424P201")</f>
        <v>156</v>
      </c>
      <c r="Q98">
        <f>RTD("tos.rtd", , "OPEN_INT", ".SPY150424P201")</f>
        <v>2213</v>
      </c>
      <c r="R98">
        <f>RTD("tos.rtd", , "DELTA", ".SPY150424P201")</f>
        <v>-0.13272999999999999</v>
      </c>
      <c r="S98">
        <f>RTD("tos.rtd", , "THETA", ".SPY150424P201")</f>
        <v>-4.3220000000000001E-2</v>
      </c>
      <c r="T98">
        <f>RTD("tos.rtd", , "GAMMA", ".SPY150424P201")</f>
        <v>3.2370000000000003E-2</v>
      </c>
      <c r="U98">
        <f>RTD("tos.rtd", , "VEGA", ".SPY150424P201")</f>
        <v>9.6879999999999994E-2</v>
      </c>
      <c r="V98">
        <f>RTD("tos.rtd", , "RHO", ".SPY150424P201")</f>
        <v>-1.308E-2</v>
      </c>
    </row>
    <row r="99" spans="1:22" x14ac:dyDescent="0.25">
      <c r="A99">
        <f>RTD("tos.rtd", , "ASK", ".SPY150424C202")</f>
        <v>6.74</v>
      </c>
      <c r="B99">
        <f>RTD("tos.rtd", , "ASK_SIZE", ".SPY150424C202")</f>
        <v>199</v>
      </c>
      <c r="C99">
        <f>RTD("tos.rtd", , "BID", ".SPY150424C202")</f>
        <v>6.54</v>
      </c>
      <c r="D99">
        <f>RTD("tos.rtd", , "BID_SIZE", ".SPY150424C202")</f>
        <v>111</v>
      </c>
      <c r="E99">
        <f>RTD("tos.rtd", , "VOLUME", ".SPY150424C202")</f>
        <v>20</v>
      </c>
      <c r="F99">
        <f>RTD("tos.rtd", , "OPEN_INT", ".SPY150424C202")</f>
        <v>417</v>
      </c>
      <c r="G99">
        <f>RTD("tos.rtd", , "DELTA", ".SPY150424C202")</f>
        <v>0.85851999999999995</v>
      </c>
      <c r="H99">
        <f>RTD("tos.rtd", , "THETA", ".SPY150424C202")</f>
        <v>-3.4450000000000001E-2</v>
      </c>
      <c r="I99">
        <f>RTD("tos.rtd", , "GAMMA", ".SPY150424C202")</f>
        <v>3.9480000000000001E-2</v>
      </c>
      <c r="J99">
        <f>RTD("tos.rtd", , "VEGA", ".SPY150424C202")</f>
        <v>0.10034999999999999</v>
      </c>
      <c r="K99">
        <f>RTD("tos.rtd", , "RHO", ".SPY150424C202")</f>
        <v>5.7230000000000003E-2</v>
      </c>
      <c r="L99">
        <f>RTD("tos.rtd", , "ASK", ".SPY150424P202")</f>
        <v>0.56999999999999995</v>
      </c>
      <c r="M99">
        <f>RTD("tos.rtd", , "ASK_SIZE", ".SPY150424P202")</f>
        <v>111</v>
      </c>
      <c r="N99">
        <f>RTD("tos.rtd", , "BID", ".SPY150424P202")</f>
        <v>0.55000000000000004</v>
      </c>
      <c r="O99">
        <f>RTD("tos.rtd", , "BID_SIZE", ".SPY150424P202")</f>
        <v>403</v>
      </c>
      <c r="P99">
        <f>RTD("tos.rtd", , "VOLUME", ".SPY150424P202")</f>
        <v>1198</v>
      </c>
      <c r="Q99">
        <f>RTD("tos.rtd", , "OPEN_INT", ".SPY150424P202")</f>
        <v>8663</v>
      </c>
      <c r="R99">
        <f>RTD("tos.rtd", , "DELTA", ".SPY150424P202")</f>
        <v>-0.16216</v>
      </c>
      <c r="S99">
        <f>RTD("tos.rtd", , "THETA", ".SPY150424P202")</f>
        <v>-4.793E-2</v>
      </c>
      <c r="T99">
        <f>RTD("tos.rtd", , "GAMMA", ".SPY150424P202")</f>
        <v>3.814E-2</v>
      </c>
      <c r="U99">
        <f>RTD("tos.rtd", , "VEGA", ".SPY150424P202")</f>
        <v>0.11071</v>
      </c>
      <c r="V99">
        <f>RTD("tos.rtd", , "RHO", ".SPY150424P202")</f>
        <v>-1.5980000000000001E-2</v>
      </c>
    </row>
    <row r="100" spans="1:22" x14ac:dyDescent="0.25">
      <c r="A100">
        <f>RTD("tos.rtd", , "ASK", ".SPY150424C203")</f>
        <v>5.87</v>
      </c>
      <c r="B100">
        <f>RTD("tos.rtd", , "ASK_SIZE", ".SPY150424C203")</f>
        <v>199</v>
      </c>
      <c r="C100">
        <f>RTD("tos.rtd", , "BID", ".SPY150424C203")</f>
        <v>5.69</v>
      </c>
      <c r="D100">
        <f>RTD("tos.rtd", , "BID_SIZE", ".SPY150424C203")</f>
        <v>111</v>
      </c>
      <c r="E100">
        <f>RTD("tos.rtd", , "VOLUME", ".SPY150424C203")</f>
        <v>20</v>
      </c>
      <c r="F100">
        <f>RTD("tos.rtd", , "OPEN_INT", ".SPY150424C203")</f>
        <v>437</v>
      </c>
      <c r="G100">
        <f>RTD("tos.rtd", , "DELTA", ".SPY150424C203")</f>
        <v>0.81904999999999994</v>
      </c>
      <c r="H100">
        <f>RTD("tos.rtd", , "THETA", ".SPY150424C203")</f>
        <v>-4.0250000000000001E-2</v>
      </c>
      <c r="I100">
        <f>RTD("tos.rtd", , "GAMMA", ".SPY150424C203")</f>
        <v>4.6550000000000001E-2</v>
      </c>
      <c r="J100">
        <f>RTD("tos.rtd", , "VEGA", ".SPY150424C203")</f>
        <v>0.11806</v>
      </c>
      <c r="K100">
        <f>RTD("tos.rtd", , "RHO", ".SPY150424C203")</f>
        <v>5.9619999999999999E-2</v>
      </c>
      <c r="L100">
        <f>RTD("tos.rtd", , "ASK", ".SPY150424P203")</f>
        <v>0.72</v>
      </c>
      <c r="M100">
        <f>RTD("tos.rtd", , "ASK_SIZE", ".SPY150424P203")</f>
        <v>211</v>
      </c>
      <c r="N100">
        <f>RTD("tos.rtd", , "BID", ".SPY150424P203")</f>
        <v>0.68</v>
      </c>
      <c r="O100">
        <f>RTD("tos.rtd", , "BID_SIZE", ".SPY150424P203")</f>
        <v>489</v>
      </c>
      <c r="P100">
        <f>RTD("tos.rtd", , "VOLUME", ".SPY150424P203")</f>
        <v>793</v>
      </c>
      <c r="Q100">
        <f>RTD("tos.rtd", , "OPEN_INT", ".SPY150424P203")</f>
        <v>20398</v>
      </c>
      <c r="R100">
        <f>RTD("tos.rtd", , "DELTA", ".SPY150424P203")</f>
        <v>-0.19789999999999999</v>
      </c>
      <c r="S100">
        <f>RTD("tos.rtd", , "THETA", ".SPY150424P203")</f>
        <v>-5.2760000000000001E-2</v>
      </c>
      <c r="T100">
        <f>RTD("tos.rtd", , "GAMMA", ".SPY150424P203")</f>
        <v>4.4490000000000002E-2</v>
      </c>
      <c r="U100">
        <f>RTD("tos.rtd", , "VEGA", ".SPY150424P203")</f>
        <v>0.12536</v>
      </c>
      <c r="V100">
        <f>RTD("tos.rtd", , "RHO", ".SPY150424P203")</f>
        <v>-1.951E-2</v>
      </c>
    </row>
    <row r="101" spans="1:22" x14ac:dyDescent="0.25">
      <c r="A101">
        <f>RTD("tos.rtd", , "ASK", ".SPY150424C204")</f>
        <v>5.03</v>
      </c>
      <c r="B101">
        <f>RTD("tos.rtd", , "ASK_SIZE", ".SPY150424C204")</f>
        <v>111</v>
      </c>
      <c r="C101">
        <f>RTD("tos.rtd", , "BID", ".SPY150424C204")</f>
        <v>4.87</v>
      </c>
      <c r="D101">
        <f>RTD("tos.rtd", , "BID_SIZE", ".SPY150424C204")</f>
        <v>111</v>
      </c>
      <c r="E101">
        <f>RTD("tos.rtd", , "VOLUME", ".SPY150424C204")</f>
        <v>2</v>
      </c>
      <c r="F101">
        <f>RTD("tos.rtd", , "OPEN_INT", ".SPY150424C204")</f>
        <v>617</v>
      </c>
      <c r="G101">
        <f>RTD("tos.rtd", , "DELTA", ".SPY150424C204")</f>
        <v>0.77364999999999995</v>
      </c>
      <c r="H101">
        <f>RTD("tos.rtd", , "THETA", ".SPY150424C204")</f>
        <v>-4.5379999999999997E-2</v>
      </c>
      <c r="I101">
        <f>RTD("tos.rtd", , "GAMMA", ".SPY150424C204")</f>
        <v>5.3859999999999998E-2</v>
      </c>
      <c r="J101">
        <f>RTD("tos.rtd", , "VEGA", ".SPY150424C204")</f>
        <v>0.13503999999999999</v>
      </c>
      <c r="K101">
        <f>RTD("tos.rtd", , "RHO", ".SPY150424C204")</f>
        <v>6.0159999999999998E-2</v>
      </c>
      <c r="L101">
        <f>RTD("tos.rtd", , "ASK", ".SPY150424P204")</f>
        <v>0.9</v>
      </c>
      <c r="M101">
        <f>RTD("tos.rtd", , "ASK_SIZE", ".SPY150424P204")</f>
        <v>1011</v>
      </c>
      <c r="N101">
        <f>RTD("tos.rtd", , "BID", ".SPY150424P204")</f>
        <v>0.86</v>
      </c>
      <c r="O101">
        <f>RTD("tos.rtd", , "BID_SIZE", ".SPY150424P204")</f>
        <v>10</v>
      </c>
      <c r="P101">
        <f>RTD("tos.rtd", , "VOLUME", ".SPY150424P204")</f>
        <v>1305</v>
      </c>
      <c r="Q101">
        <f>RTD("tos.rtd", , "OPEN_INT", ".SPY150424P204")</f>
        <v>1867</v>
      </c>
      <c r="R101">
        <f>RTD("tos.rtd", , "DELTA", ".SPY150424P204")</f>
        <v>-0.24099000000000001</v>
      </c>
      <c r="S101">
        <f>RTD("tos.rtd", , "THETA", ".SPY150424P204")</f>
        <v>-5.7570000000000003E-2</v>
      </c>
      <c r="T101">
        <f>RTD("tos.rtd", , "GAMMA", ".SPY150424P204")</f>
        <v>5.1159999999999997E-2</v>
      </c>
      <c r="U101">
        <f>RTD("tos.rtd", , "VEGA", ".SPY150424P204")</f>
        <v>0.14027999999999999</v>
      </c>
      <c r="V101">
        <f>RTD("tos.rtd", , "RHO", ".SPY150424P204")</f>
        <v>-2.3769999999999999E-2</v>
      </c>
    </row>
    <row r="102" spans="1:22" x14ac:dyDescent="0.25">
      <c r="A102">
        <f>RTD("tos.rtd", , "ASK", ".SPY150424C205")</f>
        <v>4.24</v>
      </c>
      <c r="B102">
        <f>RTD("tos.rtd", , "ASK_SIZE", ".SPY150424C205")</f>
        <v>199</v>
      </c>
      <c r="C102">
        <f>RTD("tos.rtd", , "BID", ".SPY150424C205")</f>
        <v>4.09</v>
      </c>
      <c r="D102">
        <f>RTD("tos.rtd", , "BID_SIZE", ".SPY150424C205")</f>
        <v>131</v>
      </c>
      <c r="E102">
        <f>RTD("tos.rtd", , "VOLUME", ".SPY150424C205")</f>
        <v>87</v>
      </c>
      <c r="F102">
        <f>RTD("tos.rtd", , "OPEN_INT", ".SPY150424C205")</f>
        <v>10145</v>
      </c>
      <c r="G102">
        <f>RTD("tos.rtd", , "DELTA", ".SPY150424C205")</f>
        <v>0.72050000000000003</v>
      </c>
      <c r="H102">
        <f>RTD("tos.rtd", , "THETA", ".SPY150424C205")</f>
        <v>-4.9959999999999997E-2</v>
      </c>
      <c r="I102">
        <f>RTD("tos.rtd", , "GAMMA", ".SPY150424C205")</f>
        <v>6.1060000000000003E-2</v>
      </c>
      <c r="J102">
        <f>RTD("tos.rtd", , "VEGA", ".SPY150424C205")</f>
        <v>0.15096999999999999</v>
      </c>
      <c r="K102">
        <f>RTD("tos.rtd", , "RHO", ".SPY150424C205")</f>
        <v>5.9020000000000003E-2</v>
      </c>
      <c r="L102">
        <f>RTD("tos.rtd", , "ASK", ".SPY150424P205")</f>
        <v>1.1000000000000001</v>
      </c>
      <c r="M102">
        <f>RTD("tos.rtd", , "ASK_SIZE", ".SPY150424P205")</f>
        <v>99</v>
      </c>
      <c r="N102">
        <f>RTD("tos.rtd", , "BID", ".SPY150424P205")</f>
        <v>1.06</v>
      </c>
      <c r="O102">
        <f>RTD("tos.rtd", , "BID_SIZE", ".SPY150424P205")</f>
        <v>219</v>
      </c>
      <c r="P102">
        <f>RTD("tos.rtd", , "VOLUME", ".SPY150424P205")</f>
        <v>5623</v>
      </c>
      <c r="Q102">
        <f>RTD("tos.rtd", , "OPEN_INT", ".SPY150424P205")</f>
        <v>4855</v>
      </c>
      <c r="R102">
        <f>RTD("tos.rtd", , "DELTA", ".SPY150424P205")</f>
        <v>-0.28922999999999999</v>
      </c>
      <c r="S102">
        <f>RTD("tos.rtd", , "THETA", ".SPY150424P205")</f>
        <v>-6.0949999999999997E-2</v>
      </c>
      <c r="T102">
        <f>RTD("tos.rtd", , "GAMMA", ".SPY150424P205")</f>
        <v>5.8299999999999998E-2</v>
      </c>
      <c r="U102">
        <f>RTD("tos.rtd", , "VEGA", ".SPY150424P205")</f>
        <v>0.15379999999999999</v>
      </c>
      <c r="V102">
        <f>RTD("tos.rtd", , "RHO", ".SPY150424P205")</f>
        <v>-2.8539999999999999E-2</v>
      </c>
    </row>
    <row r="103" spans="1:22" x14ac:dyDescent="0.25">
      <c r="A103">
        <f>RTD("tos.rtd", , "ASK", ".SPY150424C206")</f>
        <v>3.48</v>
      </c>
      <c r="B103">
        <f>RTD("tos.rtd", , "ASK_SIZE", ".SPY150424C206")</f>
        <v>209</v>
      </c>
      <c r="C103">
        <f>RTD("tos.rtd", , "BID", ".SPY150424C206")</f>
        <v>3.4</v>
      </c>
      <c r="D103">
        <f>RTD("tos.rtd", , "BID_SIZE", ".SPY150424C206")</f>
        <v>160</v>
      </c>
      <c r="E103">
        <f>RTD("tos.rtd", , "VOLUME", ".SPY150424C206")</f>
        <v>1126</v>
      </c>
      <c r="F103">
        <f>RTD("tos.rtd", , "OPEN_INT", ".SPY150424C206")</f>
        <v>1905</v>
      </c>
      <c r="G103">
        <f>RTD("tos.rtd", , "DELTA", ".SPY150424C206")</f>
        <v>0.65908999999999995</v>
      </c>
      <c r="H103">
        <f>RTD("tos.rtd", , "THETA", ".SPY150424C206")</f>
        <v>-5.3809999999999997E-2</v>
      </c>
      <c r="I103">
        <f>RTD("tos.rtd", , "GAMMA", ".SPY150424C206")</f>
        <v>6.7479999999999998E-2</v>
      </c>
      <c r="J103">
        <f>RTD("tos.rtd", , "VEGA", ".SPY150424C206")</f>
        <v>0.16464000000000001</v>
      </c>
      <c r="K103">
        <f>RTD("tos.rtd", , "RHO", ".SPY150424C206")</f>
        <v>5.6239999999999998E-2</v>
      </c>
      <c r="L103">
        <f>RTD("tos.rtd", , "ASK", ".SPY150424P206")</f>
        <v>1.35</v>
      </c>
      <c r="M103">
        <f>RTD("tos.rtd", , "ASK_SIZE", ".SPY150424P206")</f>
        <v>326</v>
      </c>
      <c r="N103">
        <f>RTD("tos.rtd", , "BID", ".SPY150424P206")</f>
        <v>1.31</v>
      </c>
      <c r="O103">
        <f>RTD("tos.rtd", , "BID_SIZE", ".SPY150424P206")</f>
        <v>110</v>
      </c>
      <c r="P103">
        <f>RTD("tos.rtd", , "VOLUME", ".SPY150424P206")</f>
        <v>1560</v>
      </c>
      <c r="Q103">
        <f>RTD("tos.rtd", , "OPEN_INT", ".SPY150424P206")</f>
        <v>2568</v>
      </c>
      <c r="R103">
        <f>RTD("tos.rtd", , "DELTA", ".SPY150424P206")</f>
        <v>-0.34588000000000002</v>
      </c>
      <c r="S103">
        <f>RTD("tos.rtd", , "THETA", ".SPY150424P206")</f>
        <v>-6.3560000000000005E-2</v>
      </c>
      <c r="T103">
        <f>RTD("tos.rtd", , "GAMMA", ".SPY150424P206")</f>
        <v>6.5290000000000001E-2</v>
      </c>
      <c r="U103">
        <f>RTD("tos.rtd", , "VEGA", ".SPY150424P206")</f>
        <v>0.16578999999999999</v>
      </c>
      <c r="V103">
        <f>RTD("tos.rtd", , "RHO", ".SPY150424P206")</f>
        <v>-3.415E-2</v>
      </c>
    </row>
    <row r="104" spans="1:22" x14ac:dyDescent="0.25">
      <c r="A104">
        <f>RTD("tos.rtd", , "ASK", ".SPY150424C207")</f>
        <v>2.77</v>
      </c>
      <c r="B104">
        <f>RTD("tos.rtd", , "ASK_SIZE", ".SPY150424C207")</f>
        <v>209</v>
      </c>
      <c r="C104">
        <f>RTD("tos.rtd", , "BID", ".SPY150424C207")</f>
        <v>2.7</v>
      </c>
      <c r="D104">
        <f>RTD("tos.rtd", , "BID_SIZE", ".SPY150424C207")</f>
        <v>216</v>
      </c>
      <c r="E104">
        <f>RTD("tos.rtd", , "VOLUME", ".SPY150424C207")</f>
        <v>1172</v>
      </c>
      <c r="F104">
        <f>RTD("tos.rtd", , "OPEN_INT", ".SPY150424C207")</f>
        <v>2201</v>
      </c>
      <c r="G104">
        <f>RTD("tos.rtd", , "DELTA", ".SPY150424C207")</f>
        <v>0.59258999999999995</v>
      </c>
      <c r="H104">
        <f>RTD("tos.rtd", , "THETA", ".SPY150424C207")</f>
        <v>-5.4919999999999997E-2</v>
      </c>
      <c r="I104">
        <f>RTD("tos.rtd", , "GAMMA", ".SPY150424C207")</f>
        <v>7.4090000000000003E-2</v>
      </c>
      <c r="J104">
        <f>RTD("tos.rtd", , "VEGA", ".SPY150424C207")</f>
        <v>0.17422000000000001</v>
      </c>
      <c r="K104">
        <f>RTD("tos.rtd", , "RHO", ".SPY150424C207")</f>
        <v>5.2130000000000003E-2</v>
      </c>
      <c r="L104">
        <f>RTD("tos.rtd", , "ASK", ".SPY150424P207")</f>
        <v>1.65</v>
      </c>
      <c r="M104">
        <f>RTD("tos.rtd", , "ASK_SIZE", ".SPY150424P207")</f>
        <v>262</v>
      </c>
      <c r="N104">
        <f>RTD("tos.rtd", , "BID", ".SPY150424P207")</f>
        <v>1.61</v>
      </c>
      <c r="O104">
        <f>RTD("tos.rtd", , "BID_SIZE", ".SPY150424P207")</f>
        <v>110</v>
      </c>
      <c r="P104">
        <f>RTD("tos.rtd", , "VOLUME", ".SPY150424P207")</f>
        <v>2790</v>
      </c>
      <c r="Q104">
        <f>RTD("tos.rtd", , "OPEN_INT", ".SPY150424P207")</f>
        <v>5987</v>
      </c>
      <c r="R104">
        <f>RTD("tos.rtd", , "DELTA", ".SPY150424P207")</f>
        <v>-0.41053000000000001</v>
      </c>
      <c r="S104">
        <f>RTD("tos.rtd", , "THETA", ".SPY150424P207")</f>
        <v>-6.4680000000000001E-2</v>
      </c>
      <c r="T104">
        <f>RTD("tos.rtd", , "GAMMA", ".SPY150424P207")</f>
        <v>7.1760000000000004E-2</v>
      </c>
      <c r="U104">
        <f>RTD("tos.rtd", , "VEGA", ".SPY150424P207")</f>
        <v>0.17469999999999999</v>
      </c>
      <c r="V104">
        <f>RTD("tos.rtd", , "RHO", ".SPY150424P207")</f>
        <v>-4.0559999999999999E-2</v>
      </c>
    </row>
    <row r="105" spans="1:22" x14ac:dyDescent="0.25">
      <c r="A105">
        <f>RTD("tos.rtd", , "ASK", ".SPY150424C208")</f>
        <v>2.12</v>
      </c>
      <c r="B105">
        <f>RTD("tos.rtd", , "ASK_SIZE", ".SPY150424C208")</f>
        <v>150</v>
      </c>
      <c r="C105">
        <f>RTD("tos.rtd", , "BID", ".SPY150424C208")</f>
        <v>2.0699999999999998</v>
      </c>
      <c r="D105">
        <f>RTD("tos.rtd", , "BID_SIZE", ".SPY150424C208")</f>
        <v>2000</v>
      </c>
      <c r="E105">
        <f>RTD("tos.rtd", , "VOLUME", ".SPY150424C208")</f>
        <v>1229</v>
      </c>
      <c r="F105">
        <f>RTD("tos.rtd", , "OPEN_INT", ".SPY150424C208")</f>
        <v>6027</v>
      </c>
      <c r="G105">
        <f>RTD("tos.rtd", , "DELTA", ".SPY150424C208")</f>
        <v>0.51761999999999997</v>
      </c>
      <c r="H105">
        <f>RTD("tos.rtd", , "THETA", ".SPY150424C208")</f>
        <v>-5.4239999999999997E-2</v>
      </c>
      <c r="I105">
        <f>RTD("tos.rtd", , "GAMMA", ".SPY150424C208")</f>
        <v>7.9250000000000001E-2</v>
      </c>
      <c r="J105">
        <f>RTD("tos.rtd", , "VEGA", ".SPY150424C208")</f>
        <v>0.17888999999999999</v>
      </c>
      <c r="K105">
        <f>RTD("tos.rtd", , "RHO", ".SPY150424C208")</f>
        <v>4.666E-2</v>
      </c>
      <c r="L105">
        <f>RTD("tos.rtd", , "ASK", ".SPY150424P208")</f>
        <v>2</v>
      </c>
      <c r="M105">
        <f>RTD("tos.rtd", , "ASK_SIZE", ".SPY150424P208")</f>
        <v>250</v>
      </c>
      <c r="N105">
        <f>RTD("tos.rtd", , "BID", ".SPY150424P208")</f>
        <v>1.98</v>
      </c>
      <c r="O105">
        <f>RTD("tos.rtd", , "BID_SIZE", ".SPY150424P208")</f>
        <v>11</v>
      </c>
      <c r="P105">
        <f>RTD("tos.rtd", , "VOLUME", ".SPY150424P208")</f>
        <v>2206</v>
      </c>
      <c r="Q105">
        <f>RTD("tos.rtd", , "OPEN_INT", ".SPY150424P208")</f>
        <v>4824</v>
      </c>
      <c r="R105">
        <f>RTD("tos.rtd", , "DELTA", ".SPY150424P208")</f>
        <v>-0.48335</v>
      </c>
      <c r="S105">
        <f>RTD("tos.rtd", , "THETA", ".SPY150424P208")</f>
        <v>-6.3930000000000001E-2</v>
      </c>
      <c r="T105">
        <f>RTD("tos.rtd", , "GAMMA", ".SPY150424P208")</f>
        <v>7.6999999999999999E-2</v>
      </c>
      <c r="U105">
        <f>RTD("tos.rtd", , "VEGA", ".SPY150424P208")</f>
        <v>0.17898</v>
      </c>
      <c r="V105">
        <f>RTD("tos.rtd", , "RHO", ".SPY150424P208")</f>
        <v>-4.7789999999999999E-2</v>
      </c>
    </row>
    <row r="106" spans="1:22" x14ac:dyDescent="0.25">
      <c r="A106">
        <f>RTD("tos.rtd", , "ASK", ".SPY150424C209")</f>
        <v>1.55</v>
      </c>
      <c r="B106">
        <f>RTD("tos.rtd", , "ASK_SIZE", ".SPY150424C209")</f>
        <v>259</v>
      </c>
      <c r="C106">
        <f>RTD("tos.rtd", , "BID", ".SPY150424C209")</f>
        <v>1.5</v>
      </c>
      <c r="D106">
        <f>RTD("tos.rtd", , "BID_SIZE", ".SPY150424C209")</f>
        <v>2000</v>
      </c>
      <c r="E106">
        <f>RTD("tos.rtd", , "VOLUME", ".SPY150424C209")</f>
        <v>1278</v>
      </c>
      <c r="F106">
        <f>RTD("tos.rtd", , "OPEN_INT", ".SPY150424C209")</f>
        <v>2532</v>
      </c>
      <c r="G106">
        <f>RTD("tos.rtd", , "DELTA", ".SPY150424C209")</f>
        <v>0.43487999999999999</v>
      </c>
      <c r="H106">
        <f>RTD("tos.rtd", , "THETA", ".SPY150424C209")</f>
        <v>-5.117E-2</v>
      </c>
      <c r="I106">
        <f>RTD("tos.rtd", , "GAMMA", ".SPY150424C209")</f>
        <v>8.2250000000000004E-2</v>
      </c>
      <c r="J106">
        <f>RTD("tos.rtd", , "VEGA", ".SPY150424C209")</f>
        <v>0.17671000000000001</v>
      </c>
      <c r="K106">
        <f>RTD("tos.rtd", , "RHO", ".SPY150424C209")</f>
        <v>3.9960000000000002E-2</v>
      </c>
      <c r="L106">
        <f>RTD("tos.rtd", , "ASK", ".SPY150424P209")</f>
        <v>2.52</v>
      </c>
      <c r="M106">
        <f>RTD("tos.rtd", , "ASK_SIZE", ".SPY150424P209")</f>
        <v>181</v>
      </c>
      <c r="N106">
        <f>RTD("tos.rtd", , "BID", ".SPY150424P209")</f>
        <v>2.38</v>
      </c>
      <c r="O106">
        <f>RTD("tos.rtd", , "BID_SIZE", ".SPY150424P209")</f>
        <v>153</v>
      </c>
      <c r="P106">
        <f>RTD("tos.rtd", , "VOLUME", ".SPY150424P209")</f>
        <v>459</v>
      </c>
      <c r="Q106">
        <f>RTD("tos.rtd", , "OPEN_INT", ".SPY150424P209")</f>
        <v>2328</v>
      </c>
      <c r="R106">
        <f>RTD("tos.rtd", , "DELTA", ".SPY150424P209")</f>
        <v>-0.56276999999999999</v>
      </c>
      <c r="S106">
        <f>RTD("tos.rtd", , "THETA", ".SPY150424P209")</f>
        <v>-6.1809999999999997E-2</v>
      </c>
      <c r="T106">
        <f>RTD("tos.rtd", , "GAMMA", ".SPY150424P209")</f>
        <v>7.8909999999999994E-2</v>
      </c>
      <c r="U106">
        <f>RTD("tos.rtd", , "VEGA", ".SPY150424P209")</f>
        <v>0.17685999999999999</v>
      </c>
      <c r="V106">
        <f>RTD("tos.rtd", , "RHO", ".SPY150424P209")</f>
        <v>-5.57E-2</v>
      </c>
    </row>
    <row r="107" spans="1:22" x14ac:dyDescent="0.25">
      <c r="A107">
        <f>RTD("tos.rtd", , "ASK", ".SPY150424C210")</f>
        <v>1.06</v>
      </c>
      <c r="B107">
        <f>RTD("tos.rtd", , "ASK_SIZE", ".SPY150424C210")</f>
        <v>172</v>
      </c>
      <c r="C107">
        <f>RTD("tos.rtd", , "BID", ".SPY150424C210")</f>
        <v>1.01</v>
      </c>
      <c r="D107">
        <f>RTD("tos.rtd", , "BID_SIZE", ".SPY150424C210")</f>
        <v>2270</v>
      </c>
      <c r="E107">
        <f>RTD("tos.rtd", , "VOLUME", ".SPY150424C210")</f>
        <v>919</v>
      </c>
      <c r="F107">
        <f>RTD("tos.rtd", , "OPEN_INT", ".SPY150424C210")</f>
        <v>3763</v>
      </c>
      <c r="G107">
        <f>RTD("tos.rtd", , "DELTA", ".SPY150424C210")</f>
        <v>0.34611999999999998</v>
      </c>
      <c r="H107">
        <f>RTD("tos.rtd", , "THETA", ".SPY150424C210")</f>
        <v>-4.5530000000000001E-2</v>
      </c>
      <c r="I107">
        <f>RTD("tos.rtd", , "GAMMA", ".SPY150424C210")</f>
        <v>8.1659999999999996E-2</v>
      </c>
      <c r="J107">
        <f>RTD("tos.rtd", , "VEGA", ".SPY150424C210")</f>
        <v>0.16571</v>
      </c>
      <c r="K107">
        <f>RTD("tos.rtd", , "RHO", ".SPY150424C210")</f>
        <v>3.2280000000000003E-2</v>
      </c>
      <c r="L107">
        <f>RTD("tos.rtd", , "ASK", ".SPY150424P210")</f>
        <v>3.03</v>
      </c>
      <c r="M107">
        <f>RTD("tos.rtd", , "ASK_SIZE", ".SPY150424P210")</f>
        <v>160</v>
      </c>
      <c r="N107">
        <f>RTD("tos.rtd", , "BID", ".SPY150424P210")</f>
        <v>2.88</v>
      </c>
      <c r="O107">
        <f>RTD("tos.rtd", , "BID_SIZE", ".SPY150424P210")</f>
        <v>199</v>
      </c>
      <c r="P107">
        <f>RTD("tos.rtd", , "VOLUME", ".SPY150424P210")</f>
        <v>298</v>
      </c>
      <c r="Q107">
        <f>RTD("tos.rtd", , "OPEN_INT", ".SPY150424P210")</f>
        <v>2173</v>
      </c>
      <c r="R107">
        <f>RTD("tos.rtd", , "DELTA", ".SPY150424P210")</f>
        <v>-0.64817000000000002</v>
      </c>
      <c r="S107">
        <f>RTD("tos.rtd", , "THETA", ".SPY150424P210")</f>
        <v>-5.6219999999999999E-2</v>
      </c>
      <c r="T107">
        <f>RTD("tos.rtd", , "GAMMA", ".SPY150424P210")</f>
        <v>7.8829999999999997E-2</v>
      </c>
      <c r="U107">
        <f>RTD("tos.rtd", , "VEGA", ".SPY150424P210")</f>
        <v>0.16658000000000001</v>
      </c>
      <c r="V107">
        <f>RTD("tos.rtd", , "RHO", ".SPY150424P210")</f>
        <v>-6.4210000000000003E-2</v>
      </c>
    </row>
    <row r="108" spans="1:22" x14ac:dyDescent="0.25">
      <c r="A108">
        <f>RTD("tos.rtd", , "ASK", ".SPY150424C211")</f>
        <v>0.66</v>
      </c>
      <c r="B108">
        <f>RTD("tos.rtd", , "ASK_SIZE", ".SPY150424C211")</f>
        <v>109</v>
      </c>
      <c r="C108">
        <f>RTD("tos.rtd", , "BID", ".SPY150424C211")</f>
        <v>0.63</v>
      </c>
      <c r="D108">
        <f>RTD("tos.rtd", , "BID_SIZE", ".SPY150424C211")</f>
        <v>2310</v>
      </c>
      <c r="E108">
        <f>RTD("tos.rtd", , "VOLUME", ".SPY150424C211")</f>
        <v>1550</v>
      </c>
      <c r="F108">
        <f>RTD("tos.rtd", , "OPEN_INT", ".SPY150424C211")</f>
        <v>3244</v>
      </c>
      <c r="G108">
        <f>RTD("tos.rtd", , "DELTA", ".SPY150424C211")</f>
        <v>0.25570999999999999</v>
      </c>
      <c r="H108">
        <f>RTD("tos.rtd", , "THETA", ".SPY150424C211")</f>
        <v>-3.7580000000000002E-2</v>
      </c>
      <c r="I108">
        <f>RTD("tos.rtd", , "GAMMA", ".SPY150424C211")</f>
        <v>7.5730000000000006E-2</v>
      </c>
      <c r="J108">
        <f>RTD("tos.rtd", , "VEGA", ".SPY150424C211")</f>
        <v>0.14466000000000001</v>
      </c>
      <c r="K108">
        <f>RTD("tos.rtd", , "RHO", ".SPY150424C211")</f>
        <v>2.4119999999999999E-2</v>
      </c>
      <c r="L108">
        <f>RTD("tos.rtd", , "ASK", ".SPY150424P211")</f>
        <v>3.65</v>
      </c>
      <c r="M108">
        <f>RTD("tos.rtd", , "ASK_SIZE", ".SPY150424P211")</f>
        <v>160</v>
      </c>
      <c r="N108">
        <f>RTD("tos.rtd", , "BID", ".SPY150424P211")</f>
        <v>3.49</v>
      </c>
      <c r="O108">
        <f>RTD("tos.rtd", , "BID_SIZE", ".SPY150424P211")</f>
        <v>111</v>
      </c>
      <c r="P108">
        <f>RTD("tos.rtd", , "VOLUME", ".SPY150424P211")</f>
        <v>48</v>
      </c>
      <c r="Q108">
        <f>RTD("tos.rtd", , "OPEN_INT", ".SPY150424P211")</f>
        <v>454</v>
      </c>
      <c r="R108">
        <f>RTD("tos.rtd", , "DELTA", ".SPY150424P211")</f>
        <v>-0.73365999999999998</v>
      </c>
      <c r="S108">
        <f>RTD("tos.rtd", , "THETA", ".SPY150424P211")</f>
        <v>-4.8930000000000001E-2</v>
      </c>
      <c r="T108">
        <f>RTD("tos.rtd", , "GAMMA", ".SPY150424P211")</f>
        <v>7.349E-2</v>
      </c>
      <c r="U108">
        <f>RTD("tos.rtd", , "VEGA", ".SPY150424P211")</f>
        <v>0.14746000000000001</v>
      </c>
      <c r="V108">
        <f>RTD("tos.rtd", , "RHO", ".SPY150424P211")</f>
        <v>-7.2789999999999994E-2</v>
      </c>
    </row>
    <row r="109" spans="1:22" x14ac:dyDescent="0.25">
      <c r="A109">
        <f>RTD("tos.rtd", , "ASK", ".SPY150424C212")</f>
        <v>0.38</v>
      </c>
      <c r="B109">
        <f>RTD("tos.rtd", , "ASK_SIZE", ".SPY150424C212")</f>
        <v>75</v>
      </c>
      <c r="C109">
        <f>RTD("tos.rtd", , "BID", ".SPY150424C212")</f>
        <v>0.36</v>
      </c>
      <c r="D109">
        <f>RTD("tos.rtd", , "BID_SIZE", ".SPY150424C212")</f>
        <v>160</v>
      </c>
      <c r="E109">
        <f>RTD("tos.rtd", , "VOLUME", ".SPY150424C212")</f>
        <v>3013</v>
      </c>
      <c r="F109">
        <f>RTD("tos.rtd", , "OPEN_INT", ".SPY150424C212")</f>
        <v>18082</v>
      </c>
      <c r="G109">
        <f>RTD("tos.rtd", , "DELTA", ".SPY150424C212")</f>
        <v>0.17344000000000001</v>
      </c>
      <c r="H109">
        <f>RTD("tos.rtd", , "THETA", ".SPY150424C212")</f>
        <v>-2.8660000000000001E-2</v>
      </c>
      <c r="I109">
        <f>RTD("tos.rtd", , "GAMMA", ".SPY150424C212")</f>
        <v>6.3719999999999999E-2</v>
      </c>
      <c r="J109">
        <f>RTD("tos.rtd", , "VEGA", ".SPY150424C212")</f>
        <v>0.11558</v>
      </c>
      <c r="K109">
        <f>RTD("tos.rtd", , "RHO", ".SPY150424C212")</f>
        <v>1.6490000000000001E-2</v>
      </c>
      <c r="L109">
        <f>RTD("tos.rtd", , "ASK", ".SPY150424P212")</f>
        <v>4.37</v>
      </c>
      <c r="M109">
        <f>RTD("tos.rtd", , "ASK_SIZE", ".SPY150424P212")</f>
        <v>160</v>
      </c>
      <c r="N109">
        <f>RTD("tos.rtd", , "BID", ".SPY150424P212")</f>
        <v>4.1900000000000004</v>
      </c>
      <c r="O109">
        <f>RTD("tos.rtd", , "BID_SIZE", ".SPY150424P212")</f>
        <v>140</v>
      </c>
      <c r="P109">
        <f>RTD("tos.rtd", , "VOLUME", ".SPY150424P212")</f>
        <v>112</v>
      </c>
      <c r="Q109">
        <f>RTD("tos.rtd", , "OPEN_INT", ".SPY150424P212")</f>
        <v>328</v>
      </c>
      <c r="R109">
        <f>RTD("tos.rtd", , "DELTA", ".SPY150424P212")</f>
        <v>-0.81423000000000001</v>
      </c>
      <c r="S109">
        <f>RTD("tos.rtd", , "THETA", ".SPY150424P212")</f>
        <v>-4.0030000000000003E-2</v>
      </c>
      <c r="T109">
        <f>RTD("tos.rtd", , "GAMMA", ".SPY150424P212")</f>
        <v>6.3189999999999996E-2</v>
      </c>
      <c r="U109">
        <f>RTD("tos.rtd", , "VEGA", ".SPY150424P212")</f>
        <v>0.12028</v>
      </c>
      <c r="V109">
        <f>RTD("tos.rtd", , "RHO", ".SPY150424P212")</f>
        <v>-8.0930000000000002E-2</v>
      </c>
    </row>
    <row r="110" spans="1:22" x14ac:dyDescent="0.25">
      <c r="A110">
        <f>RTD("tos.rtd", , "ASK", ".SPY150424C213")</f>
        <v>0.2</v>
      </c>
      <c r="B110">
        <f>RTD("tos.rtd", , "ASK_SIZE", ".SPY150424C213")</f>
        <v>111</v>
      </c>
      <c r="C110">
        <f>RTD("tos.rtd", , "BID", ".SPY150424C213")</f>
        <v>0.19</v>
      </c>
      <c r="D110">
        <f>RTD("tos.rtd", , "BID_SIZE", ".SPY150424C213")</f>
        <v>250</v>
      </c>
      <c r="E110">
        <f>RTD("tos.rtd", , "VOLUME", ".SPY150424C213")</f>
        <v>1066</v>
      </c>
      <c r="F110">
        <f>RTD("tos.rtd", , "OPEN_INT", ".SPY150424C213")</f>
        <v>3741</v>
      </c>
      <c r="G110">
        <f>RTD("tos.rtd", , "DELTA", ".SPY150424C213")</f>
        <v>0.10703</v>
      </c>
      <c r="H110">
        <f>RTD("tos.rtd", , "THETA", ".SPY150424C213")</f>
        <v>-1.9939999999999999E-2</v>
      </c>
      <c r="I110">
        <f>RTD("tos.rtd", , "GAMMA", ".SPY150424C213")</f>
        <v>4.7989999999999998E-2</v>
      </c>
      <c r="J110">
        <f>RTD("tos.rtd", , "VEGA", ".SPY150424C213")</f>
        <v>8.3449999999999996E-2</v>
      </c>
      <c r="K110">
        <f>RTD("tos.rtd", , "RHO", ".SPY150424C213")</f>
        <v>1.023E-2</v>
      </c>
      <c r="L110">
        <f>RTD("tos.rtd", , "ASK", ".SPY150424P213")</f>
        <v>5.2</v>
      </c>
      <c r="M110">
        <f>RTD("tos.rtd", , "ASK_SIZE", ".SPY150424P213")</f>
        <v>199</v>
      </c>
      <c r="N110">
        <f>RTD("tos.rtd", , "BID", ".SPY150424P213")</f>
        <v>4.99</v>
      </c>
      <c r="O110">
        <f>RTD("tos.rtd", , "BID_SIZE", ".SPY150424P213")</f>
        <v>195</v>
      </c>
      <c r="P110">
        <f>RTD("tos.rtd", , "VOLUME", ".SPY150424P213")</f>
        <v>212</v>
      </c>
      <c r="Q110">
        <f>RTD("tos.rtd", , "OPEN_INT", ".SPY150424P213")</f>
        <v>119</v>
      </c>
      <c r="R110">
        <f>RTD("tos.rtd", , "DELTA", ".SPY150424P213")</f>
        <v>-0.87926000000000004</v>
      </c>
      <c r="S110">
        <f>RTD("tos.rtd", , "THETA", ".SPY150424P213")</f>
        <v>-3.1559999999999998E-2</v>
      </c>
      <c r="T110">
        <f>RTD("tos.rtd", , "GAMMA", ".SPY150424P213")</f>
        <v>4.9239999999999999E-2</v>
      </c>
      <c r="U110">
        <f>RTD("tos.rtd", , "VEGA", ".SPY150424P213")</f>
        <v>9.0389999999999998E-2</v>
      </c>
      <c r="V110">
        <f>RTD("tos.rtd", , "RHO", ".SPY150424P213")</f>
        <v>-8.7609999999999993E-2</v>
      </c>
    </row>
    <row r="111" spans="1:22" x14ac:dyDescent="0.25">
      <c r="A111">
        <f>RTD("tos.rtd", , "ASK", ".SPY150424C214")</f>
        <v>0.11</v>
      </c>
      <c r="B111">
        <f>RTD("tos.rtd", , "ASK_SIZE", ".SPY150424C214")</f>
        <v>625</v>
      </c>
      <c r="C111">
        <f>RTD("tos.rtd", , "BID", ".SPY150424C214")</f>
        <v>0.09</v>
      </c>
      <c r="D111">
        <f>RTD("tos.rtd", , "BID_SIZE", ".SPY150424C214")</f>
        <v>625</v>
      </c>
      <c r="E111">
        <f>RTD("tos.rtd", , "VOLUME", ".SPY150424C214")</f>
        <v>32</v>
      </c>
      <c r="F111">
        <f>RTD("tos.rtd", , "OPEN_INT", ".SPY150424C214")</f>
        <v>2317</v>
      </c>
      <c r="G111">
        <f>RTD("tos.rtd", , "DELTA", ".SPY150424C214")</f>
        <v>6.232E-2</v>
      </c>
      <c r="H111">
        <f>RTD("tos.rtd", , "THETA", ".SPY150424C214")</f>
        <v>-1.3140000000000001E-2</v>
      </c>
      <c r="I111">
        <f>RTD("tos.rtd", , "GAMMA", ".SPY150424C214")</f>
        <v>3.2739999999999998E-2</v>
      </c>
      <c r="J111">
        <f>RTD("tos.rtd", , "VEGA", ".SPY150424C214")</f>
        <v>5.5800000000000002E-2</v>
      </c>
      <c r="K111">
        <f>RTD("tos.rtd", , "RHO", ".SPY150424C214")</f>
        <v>5.9800000000000001E-3</v>
      </c>
      <c r="L111">
        <f>RTD("tos.rtd", , "ASK", ".SPY150424P214")</f>
        <v>6.11</v>
      </c>
      <c r="M111">
        <f>RTD("tos.rtd", , "ASK_SIZE", ".SPY150424P214")</f>
        <v>31</v>
      </c>
      <c r="N111">
        <f>RTD("tos.rtd", , "BID", ".SPY150424P214")</f>
        <v>5.88</v>
      </c>
      <c r="O111">
        <f>RTD("tos.rtd", , "BID_SIZE", ".SPY150424P214")</f>
        <v>100</v>
      </c>
      <c r="P111">
        <f>RTD("tos.rtd", , "VOLUME", ".SPY150424P214")</f>
        <v>73</v>
      </c>
      <c r="Q111">
        <f>RTD("tos.rtd", , "OPEN_INT", ".SPY150424P214")</f>
        <v>46</v>
      </c>
      <c r="R111">
        <f>RTD("tos.rtd", , "DELTA", ".SPY150424P214")</f>
        <v>-0.92266999999999999</v>
      </c>
      <c r="S111">
        <f>RTD("tos.rtd", , "THETA", ".SPY150424P214")</f>
        <v>-2.521E-2</v>
      </c>
      <c r="T111">
        <f>RTD("tos.rtd", , "GAMMA", ".SPY150424P214")</f>
        <v>3.5700000000000003E-2</v>
      </c>
      <c r="U111">
        <f>RTD("tos.rtd", , "VEGA", ".SPY150424P214")</f>
        <v>6.5189999999999998E-2</v>
      </c>
      <c r="V111">
        <f>RTD("tos.rtd", , "RHO", ".SPY150424P214")</f>
        <v>-9.2240000000000003E-2</v>
      </c>
    </row>
    <row r="112" spans="1:22" x14ac:dyDescent="0.25">
      <c r="A112">
        <f>RTD("tos.rtd", , "ASK", ".SPY150424C215")</f>
        <v>0.06</v>
      </c>
      <c r="B112">
        <f>RTD("tos.rtd", , "ASK_SIZE", ".SPY150424C215")</f>
        <v>10</v>
      </c>
      <c r="C112">
        <f>RTD("tos.rtd", , "BID", ".SPY150424C215")</f>
        <v>0.05</v>
      </c>
      <c r="D112">
        <f>RTD("tos.rtd", , "BID_SIZE", ".SPY150424C215")</f>
        <v>625</v>
      </c>
      <c r="E112">
        <f>RTD("tos.rtd", , "VOLUME", ".SPY150424C215")</f>
        <v>1590</v>
      </c>
      <c r="F112">
        <f>RTD("tos.rtd", , "OPEN_INT", ".SPY150424C215")</f>
        <v>11063</v>
      </c>
      <c r="G112">
        <f>RTD("tos.rtd", , "DELTA", ".SPY150424C215")</f>
        <v>3.7130000000000003E-2</v>
      </c>
      <c r="H112">
        <f>RTD("tos.rtd", , "THETA", ".SPY150424C215")</f>
        <v>-8.8699999999999994E-3</v>
      </c>
      <c r="I112">
        <f>RTD("tos.rtd", , "GAMMA", ".SPY150424C215")</f>
        <v>2.1510000000000001E-2</v>
      </c>
      <c r="J112">
        <f>RTD("tos.rtd", , "VEGA", ".SPY150424C215")</f>
        <v>3.705E-2</v>
      </c>
      <c r="K112">
        <f>RTD("tos.rtd", , "RHO", ".SPY150424C215")</f>
        <v>3.5699999999999998E-3</v>
      </c>
      <c r="L112">
        <f>RTD("tos.rtd", , "ASK", ".SPY150424P215")</f>
        <v>7.06</v>
      </c>
      <c r="M112">
        <f>RTD("tos.rtd", , "ASK_SIZE", ".SPY150424P215")</f>
        <v>31</v>
      </c>
      <c r="N112">
        <f>RTD("tos.rtd", , "BID", ".SPY150424P215")</f>
        <v>6.81</v>
      </c>
      <c r="O112">
        <f>RTD("tos.rtd", , "BID_SIZE", ".SPY150424P215")</f>
        <v>100</v>
      </c>
      <c r="P112">
        <f>RTD("tos.rtd", , "VOLUME", ".SPY150424P215")</f>
        <v>0</v>
      </c>
      <c r="Q112">
        <f>RTD("tos.rtd", , "OPEN_INT", ".SPY150424P215")</f>
        <v>406</v>
      </c>
      <c r="R112">
        <f>RTD("tos.rtd", , "DELTA", ".SPY150424P215")</f>
        <v>-0.95228999999999997</v>
      </c>
      <c r="S112">
        <f>RTD("tos.rtd", , "THETA", ".SPY150424P215")</f>
        <v>-2.009E-2</v>
      </c>
      <c r="T112">
        <f>RTD("tos.rtd", , "GAMMA", ".SPY150424P215")</f>
        <v>2.4410000000000001E-2</v>
      </c>
      <c r="U112">
        <f>RTD("tos.rtd", , "VEGA", ".SPY150424P215")</f>
        <v>4.462E-2</v>
      </c>
      <c r="V112">
        <f>RTD("tos.rtd", , "RHO", ".SPY150424P215")</f>
        <v>-9.5549999999999996E-2</v>
      </c>
    </row>
    <row r="113" spans="1:22" x14ac:dyDescent="0.25">
      <c r="A113">
        <f>RTD("tos.rtd", , "ASK", ".SPY150424C216")</f>
        <v>0.04</v>
      </c>
      <c r="B113">
        <f>RTD("tos.rtd", , "ASK_SIZE", ".SPY150424C216")</f>
        <v>625</v>
      </c>
      <c r="C113">
        <f>RTD("tos.rtd", , "BID", ".SPY150424C216")</f>
        <v>0.03</v>
      </c>
      <c r="D113">
        <f>RTD("tos.rtd", , "BID_SIZE", ".SPY150424C216")</f>
        <v>625</v>
      </c>
      <c r="E113">
        <f>RTD("tos.rtd", , "VOLUME", ".SPY150424C216")</f>
        <v>2</v>
      </c>
      <c r="F113">
        <f>RTD("tos.rtd", , "OPEN_INT", ".SPY150424C216")</f>
        <v>782</v>
      </c>
      <c r="G113">
        <f>RTD("tos.rtd", , "DELTA", ".SPY150424C216")</f>
        <v>2.4170000000000001E-2</v>
      </c>
      <c r="H113">
        <f>RTD("tos.rtd", , "THETA", ".SPY150424C216")</f>
        <v>-6.5199999999999998E-3</v>
      </c>
      <c r="I113">
        <f>RTD("tos.rtd", , "GAMMA", ".SPY150424C216")</f>
        <v>1.457E-2</v>
      </c>
      <c r="J113">
        <f>RTD("tos.rtd", , "VEGA", ".SPY150424C216")</f>
        <v>2.6040000000000001E-2</v>
      </c>
      <c r="K113">
        <f>RTD("tos.rtd", , "RHO", ".SPY150424C216")</f>
        <v>2.32E-3</v>
      </c>
      <c r="L113">
        <f>RTD("tos.rtd", , "ASK", ".SPY150424P216")</f>
        <v>8.0399999999999991</v>
      </c>
      <c r="M113">
        <f>RTD("tos.rtd", , "ASK_SIZE", ".SPY150424P216")</f>
        <v>11</v>
      </c>
      <c r="N113">
        <f>RTD("tos.rtd", , "BID", ".SPY150424P216")</f>
        <v>7.78</v>
      </c>
      <c r="O113">
        <f>RTD("tos.rtd", , "BID_SIZE", ".SPY150424P216")</f>
        <v>31</v>
      </c>
      <c r="P113">
        <f>RTD("tos.rtd", , "VOLUME", ".SPY150424P216")</f>
        <v>0</v>
      </c>
      <c r="Q113">
        <f>RTD("tos.rtd", , "OPEN_INT", ".SPY150424P216")</f>
        <v>0</v>
      </c>
      <c r="R113">
        <f>RTD("tos.rtd", , "DELTA", ".SPY150424P216")</f>
        <v>-0.96691000000000005</v>
      </c>
      <c r="S113">
        <f>RTD("tos.rtd", , "THETA", ".SPY150424P216")</f>
        <v>-1.7520000000000001E-2</v>
      </c>
      <c r="T113">
        <f>RTD("tos.rtd", , "GAMMA", ".SPY150424P216")</f>
        <v>1.736E-2</v>
      </c>
      <c r="U113">
        <f>RTD("tos.rtd", , "VEGA", ".SPY150424P216")</f>
        <v>3.2989999999999998E-2</v>
      </c>
      <c r="V113">
        <f>RTD("tos.rtd", , "RHO", ".SPY150424P216")</f>
        <v>-9.7420000000000007E-2</v>
      </c>
    </row>
    <row r="114" spans="1:22" x14ac:dyDescent="0.25">
      <c r="A114">
        <f>RTD("tos.rtd", , "ASK", ".SPY150424C217")</f>
        <v>0.03</v>
      </c>
      <c r="B114">
        <f>RTD("tos.rtd", , "ASK_SIZE", ".SPY150424C217")</f>
        <v>721</v>
      </c>
      <c r="C114">
        <f>RTD("tos.rtd", , "BID", ".SPY150424C217")</f>
        <v>0.02</v>
      </c>
      <c r="D114">
        <f>RTD("tos.rtd", , "BID_SIZE", ".SPY150424C217")</f>
        <v>625</v>
      </c>
      <c r="E114">
        <f>RTD("tos.rtd", , "VOLUME", ".SPY150424C217")</f>
        <v>20</v>
      </c>
      <c r="F114">
        <f>RTD("tos.rtd", , "OPEN_INT", ".SPY150424C217")</f>
        <v>2019</v>
      </c>
      <c r="G114">
        <f>RTD("tos.rtd", , "DELTA", ".SPY150424C217")</f>
        <v>1.7160000000000002E-2</v>
      </c>
      <c r="H114">
        <f>RTD("tos.rtd", , "THETA", ".SPY150424C217")</f>
        <v>-5.1700000000000001E-3</v>
      </c>
      <c r="I114">
        <f>RTD("tos.rtd", , "GAMMA", ".SPY150424C217")</f>
        <v>1.038E-2</v>
      </c>
      <c r="J114">
        <f>RTD("tos.rtd", , "VEGA", ".SPY150424C217")</f>
        <v>1.9519999999999999E-2</v>
      </c>
      <c r="K114">
        <f>RTD("tos.rtd", , "RHO", ".SPY150424C217")</f>
        <v>1.65E-3</v>
      </c>
      <c r="L114">
        <f>RTD("tos.rtd", , "ASK", ".SPY150424P217")</f>
        <v>9.0500000000000007</v>
      </c>
      <c r="M114">
        <f>RTD("tos.rtd", , "ASK_SIZE", ".SPY150424P217")</f>
        <v>10</v>
      </c>
      <c r="N114">
        <f>RTD("tos.rtd", , "BID", ".SPY150424P217")</f>
        <v>8.77</v>
      </c>
      <c r="O114">
        <f>RTD("tos.rtd", , "BID_SIZE", ".SPY150424P217")</f>
        <v>100</v>
      </c>
      <c r="P114">
        <f>RTD("tos.rtd", , "VOLUME", ".SPY150424P217")</f>
        <v>0</v>
      </c>
      <c r="Q114">
        <f>RTD("tos.rtd", , "OPEN_INT", ".SPY150424P217")</f>
        <v>53</v>
      </c>
      <c r="R114">
        <f>RTD("tos.rtd", , "DELTA", ".SPY150424P217")</f>
        <v>-0.96947000000000005</v>
      </c>
      <c r="S114">
        <f>RTD("tos.rtd", , "THETA", ".SPY150424P217")</f>
        <v>-1.7819999999999999E-2</v>
      </c>
      <c r="T114">
        <f>RTD("tos.rtd", , "GAMMA", ".SPY150424P217")</f>
        <v>1.4710000000000001E-2</v>
      </c>
      <c r="U114">
        <f>RTD("tos.rtd", , "VEGA", ".SPY150424P217")</f>
        <v>3.0790000000000001E-2</v>
      </c>
      <c r="V114">
        <f>RTD("tos.rtd", , "RHO", ".SPY150424P217")</f>
        <v>-9.8129999999999995E-2</v>
      </c>
    </row>
    <row r="115" spans="1:22" x14ac:dyDescent="0.25">
      <c r="A115">
        <f>RTD("tos.rtd", , "ASK", ".SPY150424C218")</f>
        <v>0.02</v>
      </c>
      <c r="B115">
        <f>RTD("tos.rtd", , "ASK_SIZE", ".SPY150424C218")</f>
        <v>625</v>
      </c>
      <c r="C115">
        <f>RTD("tos.rtd", , "BID", ".SPY150424C218")</f>
        <v>0.01</v>
      </c>
      <c r="D115">
        <f>RTD("tos.rtd", , "BID_SIZE", ".SPY150424C218")</f>
        <v>625</v>
      </c>
      <c r="E115">
        <f>RTD("tos.rtd", , "VOLUME", ".SPY150424C218")</f>
        <v>0</v>
      </c>
      <c r="F115">
        <f>RTD("tos.rtd", , "OPEN_INT", ".SPY150424C218")</f>
        <v>724</v>
      </c>
      <c r="G115">
        <f>RTD("tos.rtd", , "DELTA", ".SPY150424C218")</f>
        <v>1.0789999999999999E-2</v>
      </c>
      <c r="H115">
        <f>RTD("tos.rtd", , "THETA", ".SPY150424C218")</f>
        <v>-3.5999999999999999E-3</v>
      </c>
      <c r="I115">
        <f>RTD("tos.rtd", , "GAMMA", ".SPY150424C218")</f>
        <v>6.7999999999999996E-3</v>
      </c>
      <c r="J115">
        <f>RTD("tos.rtd", , "VEGA", ".SPY150424C218")</f>
        <v>1.3129999999999999E-2</v>
      </c>
      <c r="K115">
        <f>RTD("tos.rtd", , "RHO", ".SPY150424C218")</f>
        <v>1.0399999999999999E-3</v>
      </c>
      <c r="L115">
        <f>RTD("tos.rtd", , "ASK", ".SPY150424P218")</f>
        <v>10.050000000000001</v>
      </c>
      <c r="M115">
        <f>RTD("tos.rtd", , "ASK_SIZE", ".SPY150424P218")</f>
        <v>10</v>
      </c>
      <c r="N115">
        <f>RTD("tos.rtd", , "BID", ".SPY150424P218")</f>
        <v>9.7200000000000006</v>
      </c>
      <c r="O115">
        <f>RTD("tos.rtd", , "BID_SIZE", ".SPY150424P218")</f>
        <v>10</v>
      </c>
      <c r="P115">
        <f>RTD("tos.rtd", , "VOLUME", ".SPY150424P218")</f>
        <v>0</v>
      </c>
      <c r="Q115">
        <f>RTD("tos.rtd", , "OPEN_INT", ".SPY150424P218")</f>
        <v>1</v>
      </c>
      <c r="R115">
        <f>RTD("tos.rtd", , "DELTA", ".SPY150424P218")</f>
        <v>-0.98241999999999996</v>
      </c>
      <c r="S115">
        <f>RTD("tos.rtd", , "THETA", ".SPY150424P218")</f>
        <v>-1.4330000000000001E-2</v>
      </c>
      <c r="T115">
        <f>RTD("tos.rtd", , "GAMMA", ".SPY150424P218")</f>
        <v>9.2099999999999994E-3</v>
      </c>
      <c r="U115">
        <f>RTD("tos.rtd", , "VEGA", ".SPY150424P218")</f>
        <v>1.9089999999999999E-2</v>
      </c>
      <c r="V115">
        <f>RTD("tos.rtd", , "RHO", ".SPY150424P218")</f>
        <v>-9.9839999999999998E-2</v>
      </c>
    </row>
    <row r="116" spans="1:22" x14ac:dyDescent="0.25">
      <c r="A116">
        <f>RTD("tos.rtd", , "ASK", ".SPY150424C219")</f>
        <v>0.02</v>
      </c>
      <c r="B116">
        <f>RTD("tos.rtd", , "ASK_SIZE", ".SPY150424C219")</f>
        <v>767</v>
      </c>
      <c r="C116">
        <f>RTD("tos.rtd", , "BID", ".SPY150424C219")</f>
        <v>0.01</v>
      </c>
      <c r="D116">
        <f>RTD("tos.rtd", , "BID_SIZE", ".SPY150424C219")</f>
        <v>625</v>
      </c>
      <c r="E116">
        <f>RTD("tos.rtd", , "VOLUME", ".SPY150424C219")</f>
        <v>0</v>
      </c>
      <c r="F116">
        <f>RTD("tos.rtd", , "OPEN_INT", ".SPY150424C219")</f>
        <v>426</v>
      </c>
      <c r="G116">
        <f>RTD("tos.rtd", , "DELTA", ".SPY150424C219")</f>
        <v>1.001E-2</v>
      </c>
      <c r="H116">
        <f>RTD("tos.rtd", , "THETA", ".SPY150424C219")</f>
        <v>-3.6700000000000001E-3</v>
      </c>
      <c r="I116">
        <f>RTD("tos.rtd", , "GAMMA", ".SPY150424C219")</f>
        <v>5.8700000000000002E-3</v>
      </c>
      <c r="J116">
        <f>RTD("tos.rtd", , "VEGA", ".SPY150424C219")</f>
        <v>1.2279999999999999E-2</v>
      </c>
      <c r="K116">
        <f>RTD("tos.rtd", , "RHO", ".SPY150424C219")</f>
        <v>9.6000000000000002E-4</v>
      </c>
      <c r="L116">
        <f>RTD("tos.rtd", , "ASK", ".SPY150424P219")</f>
        <v>11.04</v>
      </c>
      <c r="M116">
        <f>RTD("tos.rtd", , "ASK_SIZE", ".SPY150424P219")</f>
        <v>10</v>
      </c>
      <c r="N116">
        <f>RTD("tos.rtd", , "BID", ".SPY150424P219")</f>
        <v>10.72</v>
      </c>
      <c r="O116">
        <f>RTD("tos.rtd", , "BID_SIZE", ".SPY150424P219")</f>
        <v>10</v>
      </c>
      <c r="P116">
        <f>RTD("tos.rtd", , "VOLUME", ".SPY150424P219")</f>
        <v>0</v>
      </c>
      <c r="Q116">
        <f>RTD("tos.rtd", , "OPEN_INT", ".SPY150424P219")</f>
        <v>9</v>
      </c>
      <c r="R116">
        <f>RTD("tos.rtd", , "DELTA", ".SPY150424P219")</f>
        <v>-0.98582000000000003</v>
      </c>
      <c r="S116">
        <f>RTD("tos.rtd", , "THETA", ".SPY150424P219")</f>
        <v>-1.362E-2</v>
      </c>
      <c r="T116">
        <f>RTD("tos.rtd", , "GAMMA", ".SPY150424P219")</f>
        <v>7.1900000000000002E-3</v>
      </c>
      <c r="U116">
        <f>RTD("tos.rtd", , "VEGA", ".SPY150424P219")</f>
        <v>1.5720000000000001E-2</v>
      </c>
      <c r="V116">
        <f>RTD("tos.rtd", , "RHO", ".SPY150424P219")</f>
        <v>-0.10063</v>
      </c>
    </row>
    <row r="117" spans="1:22" x14ac:dyDescent="0.25">
      <c r="A117">
        <f>RTD("tos.rtd", , "ASK", ".SPY150424C220")</f>
        <v>0.02</v>
      </c>
      <c r="B117">
        <f>RTD("tos.rtd", , "ASK_SIZE", ".SPY150424C220")</f>
        <v>823</v>
      </c>
      <c r="C117">
        <f>RTD("tos.rtd", , "BID", ".SPY150424C220")</f>
        <v>0</v>
      </c>
      <c r="D117">
        <f>RTD("tos.rtd", , "BID_SIZE", ".SPY150424C220")</f>
        <v>0</v>
      </c>
      <c r="E117">
        <f>RTD("tos.rtd", , "VOLUME", ".SPY150424C220")</f>
        <v>0</v>
      </c>
      <c r="F117">
        <f>RTD("tos.rtd", , "OPEN_INT", ".SPY150424C220")</f>
        <v>1101</v>
      </c>
      <c r="G117">
        <f>RTD("tos.rtd", , "DELTA", ".SPY150424C220")</f>
        <v>6.8900000000000003E-3</v>
      </c>
      <c r="H117">
        <f>RTD("tos.rtd", , "THETA", ".SPY150424C220")</f>
        <v>-2.7599999999999999E-3</v>
      </c>
      <c r="I117">
        <f>RTD("tos.rtd", , "GAMMA", ".SPY150424C220")</f>
        <v>4.1099999999999999E-3</v>
      </c>
      <c r="J117">
        <f>RTD("tos.rtd", , "VEGA", ".SPY150424C220")</f>
        <v>8.8699999999999994E-3</v>
      </c>
      <c r="K117">
        <f>RTD("tos.rtd", , "RHO", ".SPY150424C220")</f>
        <v>6.6E-4</v>
      </c>
      <c r="L117">
        <f>RTD("tos.rtd", , "ASK", ".SPY150424P220")</f>
        <v>12.04</v>
      </c>
      <c r="M117">
        <f>RTD("tos.rtd", , "ASK_SIZE", ".SPY150424P220")</f>
        <v>10</v>
      </c>
      <c r="N117">
        <f>RTD("tos.rtd", , "BID", ".SPY150424P220")</f>
        <v>11.72</v>
      </c>
      <c r="O117">
        <f>RTD("tos.rtd", , "BID_SIZE", ".SPY150424P220")</f>
        <v>10</v>
      </c>
      <c r="P117">
        <f>RTD("tos.rtd", , "VOLUME", ".SPY150424P220")</f>
        <v>0</v>
      </c>
      <c r="Q117">
        <f>RTD("tos.rtd", , "OPEN_INT", ".SPY150424P220")</f>
        <v>14</v>
      </c>
      <c r="R117">
        <f>RTD("tos.rtd", , "DELTA", ".SPY150424P220")</f>
        <v>-0.98662000000000005</v>
      </c>
      <c r="S117">
        <f>RTD("tos.rtd", , "THETA", ".SPY150424P220")</f>
        <v>-1.374E-2</v>
      </c>
      <c r="T117">
        <f>RTD("tos.rtd", , "GAMMA", ".SPY150424P220")</f>
        <v>6.3200000000000001E-3</v>
      </c>
      <c r="U117">
        <f>RTD("tos.rtd", , "VEGA", ".SPY150424P220")</f>
        <v>1.4880000000000001E-2</v>
      </c>
      <c r="V117">
        <f>RTD("tos.rtd", , "RHO", ".SPY150424P220")</f>
        <v>-0.10118000000000001</v>
      </c>
    </row>
    <row r="118" spans="1:22" x14ac:dyDescent="0.25">
      <c r="A118" t="str">
        <f>RTD("tos.rtd", , "ASK", ".SPY150424C221")</f>
        <v>N/A</v>
      </c>
      <c r="B118" t="str">
        <f>RTD("tos.rtd", , "ASK_SIZE", ".SPY150424C221")</f>
        <v>N/A</v>
      </c>
      <c r="C118" t="str">
        <f>RTD("tos.rtd", , "BID", ".SPY150424C221")</f>
        <v>N/A</v>
      </c>
      <c r="D118" t="str">
        <f>RTD("tos.rtd", , "BID_SIZE", ".SPY150424C221")</f>
        <v>N/A</v>
      </c>
      <c r="E118" t="str">
        <f>RTD("tos.rtd", , "VOLUME", ".SPY150424C221")</f>
        <v>N/A</v>
      </c>
      <c r="F118" t="str">
        <f>RTD("tos.rtd", , "OPEN_INT", ".SPY150424C221")</f>
        <v>N/A</v>
      </c>
      <c r="G118" t="str">
        <f>RTD("tos.rtd", , "DELTA", ".SPY150424C221")</f>
        <v>N/A</v>
      </c>
      <c r="H118" t="str">
        <f>RTD("tos.rtd", , "THETA", ".SPY150424C221")</f>
        <v>N/A</v>
      </c>
      <c r="I118" t="str">
        <f>RTD("tos.rtd", , "GAMMA", ".SPY150424C221")</f>
        <v>N/A</v>
      </c>
      <c r="J118" t="str">
        <f>RTD("tos.rtd", , "VEGA", ".SPY150424C221")</f>
        <v>N/A</v>
      </c>
      <c r="K118" t="str">
        <f>RTD("tos.rtd", , "RHO", ".SPY150424C221")</f>
        <v>N/A</v>
      </c>
      <c r="L118" t="str">
        <f>RTD("tos.rtd", , "ASK", ".SPY150424P221")</f>
        <v>N/A</v>
      </c>
      <c r="M118" t="str">
        <f>RTD("tos.rtd", , "ASK_SIZE", ".SPY150424P221")</f>
        <v>N/A</v>
      </c>
      <c r="N118" t="str">
        <f>RTD("tos.rtd", , "BID", ".SPY150424P221")</f>
        <v>N/A</v>
      </c>
      <c r="O118" t="str">
        <f>RTD("tos.rtd", , "BID_SIZE", ".SPY150424P221")</f>
        <v>N/A</v>
      </c>
      <c r="P118" t="str">
        <f>RTD("tos.rtd", , "VOLUME", ".SPY150424P221")</f>
        <v>N/A</v>
      </c>
      <c r="Q118" t="str">
        <f>RTD("tos.rtd", , "OPEN_INT", ".SPY150424P221")</f>
        <v>N/A</v>
      </c>
      <c r="R118" t="str">
        <f>RTD("tos.rtd", , "DELTA", ".SPY150424P221")</f>
        <v>N/A</v>
      </c>
      <c r="S118" t="str">
        <f>RTD("tos.rtd", , "THETA", ".SPY150424P221")</f>
        <v>N/A</v>
      </c>
      <c r="T118" t="str">
        <f>RTD("tos.rtd", , "GAMMA", ".SPY150424P221")</f>
        <v>N/A</v>
      </c>
      <c r="U118" t="str">
        <f>RTD("tos.rtd", , "VEGA", ".SPY150424P221")</f>
        <v>N/A</v>
      </c>
      <c r="V118" t="str">
        <f>RTD("tos.rtd", , "RHO", ".SPY150424P221")</f>
        <v>N/A</v>
      </c>
    </row>
    <row r="119" spans="1:22" x14ac:dyDescent="0.25">
      <c r="A119" t="str">
        <f>RTD("tos.rtd", , "ASK", ".SPY150424C222")</f>
        <v>N/A</v>
      </c>
      <c r="B119" t="str">
        <f>RTD("tos.rtd", , "ASK_SIZE", ".SPY150424C222")</f>
        <v>N/A</v>
      </c>
      <c r="C119" t="str">
        <f>RTD("tos.rtd", , "BID", ".SPY150424C222")</f>
        <v>N/A</v>
      </c>
      <c r="D119" t="str">
        <f>RTD("tos.rtd", , "BID_SIZE", ".SPY150424C222")</f>
        <v>N/A</v>
      </c>
      <c r="E119" t="str">
        <f>RTD("tos.rtd", , "VOLUME", ".SPY150424C222")</f>
        <v>N/A</v>
      </c>
      <c r="F119" t="str">
        <f>RTD("tos.rtd", , "OPEN_INT", ".SPY150424C222")</f>
        <v>N/A</v>
      </c>
      <c r="G119" t="str">
        <f>RTD("tos.rtd", , "DELTA", ".SPY150424C222")</f>
        <v>N/A</v>
      </c>
      <c r="H119" t="str">
        <f>RTD("tos.rtd", , "THETA", ".SPY150424C222")</f>
        <v>N/A</v>
      </c>
      <c r="I119" t="str">
        <f>RTD("tos.rtd", , "GAMMA", ".SPY150424C222")</f>
        <v>N/A</v>
      </c>
      <c r="J119" t="str">
        <f>RTD("tos.rtd", , "VEGA", ".SPY150424C222")</f>
        <v>N/A</v>
      </c>
      <c r="K119" t="str">
        <f>RTD("tos.rtd", , "RHO", ".SPY150424C222")</f>
        <v>N/A</v>
      </c>
      <c r="L119" t="str">
        <f>RTD("tos.rtd", , "ASK", ".SPY150424P222")</f>
        <v>N/A</v>
      </c>
      <c r="M119" t="str">
        <f>RTD("tos.rtd", , "ASK_SIZE", ".SPY150424P222")</f>
        <v>N/A</v>
      </c>
      <c r="N119" t="str">
        <f>RTD("tos.rtd", , "BID", ".SPY150424P222")</f>
        <v>N/A</v>
      </c>
      <c r="O119" t="str">
        <f>RTD("tos.rtd", , "BID_SIZE", ".SPY150424P222")</f>
        <v>N/A</v>
      </c>
      <c r="P119" t="str">
        <f>RTD("tos.rtd", , "VOLUME", ".SPY150424P222")</f>
        <v>N/A</v>
      </c>
      <c r="Q119" t="str">
        <f>RTD("tos.rtd", , "OPEN_INT", ".SPY150424P222")</f>
        <v>N/A</v>
      </c>
      <c r="R119" t="str">
        <f>RTD("tos.rtd", , "DELTA", ".SPY150424P222")</f>
        <v>N/A</v>
      </c>
      <c r="S119" t="str">
        <f>RTD("tos.rtd", , "THETA", ".SPY150424P222")</f>
        <v>N/A</v>
      </c>
      <c r="T119" t="str">
        <f>RTD("tos.rtd", , "GAMMA", ".SPY150424P222")</f>
        <v>N/A</v>
      </c>
      <c r="U119" t="str">
        <f>RTD("tos.rtd", , "VEGA", ".SPY150424P222")</f>
        <v>N/A</v>
      </c>
      <c r="V119" t="str">
        <f>RTD("tos.rtd", , "RHO", ".SPY150424P222")</f>
        <v>N/A</v>
      </c>
    </row>
    <row r="120" spans="1:22" x14ac:dyDescent="0.25">
      <c r="A120" t="str">
        <f>RTD("tos.rtd", , "ASK", ".SPY150424C223")</f>
        <v>N/A</v>
      </c>
      <c r="B120" t="str">
        <f>RTD("tos.rtd", , "ASK_SIZE", ".SPY150424C223")</f>
        <v>N/A</v>
      </c>
      <c r="C120" t="str">
        <f>RTD("tos.rtd", , "BID", ".SPY150424C223")</f>
        <v>N/A</v>
      </c>
      <c r="D120" t="str">
        <f>RTD("tos.rtd", , "BID_SIZE", ".SPY150424C223")</f>
        <v>N/A</v>
      </c>
      <c r="E120" t="str">
        <f>RTD("tos.rtd", , "VOLUME", ".SPY150424C223")</f>
        <v>N/A</v>
      </c>
      <c r="F120" t="str">
        <f>RTD("tos.rtd", , "OPEN_INT", ".SPY150424C223")</f>
        <v>N/A</v>
      </c>
      <c r="G120" t="str">
        <f>RTD("tos.rtd", , "DELTA", ".SPY150424C223")</f>
        <v>N/A</v>
      </c>
      <c r="H120" t="str">
        <f>RTD("tos.rtd", , "THETA", ".SPY150424C223")</f>
        <v>N/A</v>
      </c>
      <c r="I120" t="str">
        <f>RTD("tos.rtd", , "GAMMA", ".SPY150424C223")</f>
        <v>N/A</v>
      </c>
      <c r="J120" t="str">
        <f>RTD("tos.rtd", , "VEGA", ".SPY150424C223")</f>
        <v>N/A</v>
      </c>
      <c r="K120" t="str">
        <f>RTD("tos.rtd", , "RHO", ".SPY150424C223")</f>
        <v>N/A</v>
      </c>
      <c r="L120" t="str">
        <f>RTD("tos.rtd", , "ASK", ".SPY150424P223")</f>
        <v>N/A</v>
      </c>
      <c r="M120" t="str">
        <f>RTD("tos.rtd", , "ASK_SIZE", ".SPY150424P223")</f>
        <v>N/A</v>
      </c>
      <c r="N120" t="str">
        <f>RTD("tos.rtd", , "BID", ".SPY150424P223")</f>
        <v>N/A</v>
      </c>
      <c r="O120" t="str">
        <f>RTD("tos.rtd", , "BID_SIZE", ".SPY150424P223")</f>
        <v>N/A</v>
      </c>
      <c r="P120" t="str">
        <f>RTD("tos.rtd", , "VOLUME", ".SPY150424P223")</f>
        <v>N/A</v>
      </c>
      <c r="Q120" t="str">
        <f>RTD("tos.rtd", , "OPEN_INT", ".SPY150424P223")</f>
        <v>N/A</v>
      </c>
      <c r="R120" t="str">
        <f>RTD("tos.rtd", , "DELTA", ".SPY150424P223")</f>
        <v>N/A</v>
      </c>
      <c r="S120" t="str">
        <f>RTD("tos.rtd", , "THETA", ".SPY150424P223")</f>
        <v>N/A</v>
      </c>
      <c r="T120" t="str">
        <f>RTD("tos.rtd", , "GAMMA", ".SPY150424P223")</f>
        <v>N/A</v>
      </c>
      <c r="U120" t="str">
        <f>RTD("tos.rtd", , "VEGA", ".SPY150424P223")</f>
        <v>N/A</v>
      </c>
      <c r="V120" t="str">
        <f>RTD("tos.rtd", , "RHO", ".SPY150424P223")</f>
        <v>N/A</v>
      </c>
    </row>
    <row r="121" spans="1:22" x14ac:dyDescent="0.25">
      <c r="A121" t="str">
        <f>RTD("tos.rtd", , "ASK", ".SPY150424C224")</f>
        <v>N/A</v>
      </c>
      <c r="B121" t="str">
        <f>RTD("tos.rtd", , "ASK_SIZE", ".SPY150424C224")</f>
        <v>N/A</v>
      </c>
      <c r="C121" t="str">
        <f>RTD("tos.rtd", , "BID", ".SPY150424C224")</f>
        <v>N/A</v>
      </c>
      <c r="D121" t="str">
        <f>RTD("tos.rtd", , "BID_SIZE", ".SPY150424C224")</f>
        <v>N/A</v>
      </c>
      <c r="E121" t="str">
        <f>RTD("tos.rtd", , "VOLUME", ".SPY150424C224")</f>
        <v>N/A</v>
      </c>
      <c r="F121" t="str">
        <f>RTD("tos.rtd", , "OPEN_INT", ".SPY150424C224")</f>
        <v>N/A</v>
      </c>
      <c r="G121" t="str">
        <f>RTD("tos.rtd", , "DELTA", ".SPY150424C224")</f>
        <v>N/A</v>
      </c>
      <c r="H121" t="str">
        <f>RTD("tos.rtd", , "THETA", ".SPY150424C224")</f>
        <v>N/A</v>
      </c>
      <c r="I121" t="str">
        <f>RTD("tos.rtd", , "GAMMA", ".SPY150424C224")</f>
        <v>N/A</v>
      </c>
      <c r="J121" t="str">
        <f>RTD("tos.rtd", , "VEGA", ".SPY150424C224")</f>
        <v>N/A</v>
      </c>
      <c r="K121" t="str">
        <f>RTD("tos.rtd", , "RHO", ".SPY150424C224")</f>
        <v>N/A</v>
      </c>
      <c r="L121" t="str">
        <f>RTD("tos.rtd", , "ASK", ".SPY150424P224")</f>
        <v>N/A</v>
      </c>
      <c r="M121" t="str">
        <f>RTD("tos.rtd", , "ASK_SIZE", ".SPY150424P224")</f>
        <v>N/A</v>
      </c>
      <c r="N121" t="str">
        <f>RTD("tos.rtd", , "BID", ".SPY150424P224")</f>
        <v>N/A</v>
      </c>
      <c r="O121" t="str">
        <f>RTD("tos.rtd", , "BID_SIZE", ".SPY150424P224")</f>
        <v>N/A</v>
      </c>
      <c r="P121" t="str">
        <f>RTD("tos.rtd", , "VOLUME", ".SPY150424P224")</f>
        <v>N/A</v>
      </c>
      <c r="Q121" t="str">
        <f>RTD("tos.rtd", , "OPEN_INT", ".SPY150424P224")</f>
        <v>N/A</v>
      </c>
      <c r="R121" t="str">
        <f>RTD("tos.rtd", , "DELTA", ".SPY150424P224")</f>
        <v>N/A</v>
      </c>
      <c r="S121" t="str">
        <f>RTD("tos.rtd", , "THETA", ".SPY150424P224")</f>
        <v>N/A</v>
      </c>
      <c r="T121" t="str">
        <f>RTD("tos.rtd", , "GAMMA", ".SPY150424P224")</f>
        <v>N/A</v>
      </c>
      <c r="U121" t="str">
        <f>RTD("tos.rtd", , "VEGA", ".SPY150424P224")</f>
        <v>N/A</v>
      </c>
      <c r="V121" t="str">
        <f>RTD("tos.rtd", , "RHO", ".SPY150424P224")</f>
        <v>N/A</v>
      </c>
    </row>
    <row r="122" spans="1:22" x14ac:dyDescent="0.25">
      <c r="A122">
        <f>RTD("tos.rtd", , "ASK", ".SPY150424C225")</f>
        <v>0.01</v>
      </c>
      <c r="B122">
        <f>RTD("tos.rtd", , "ASK_SIZE", ".SPY150424C225")</f>
        <v>625</v>
      </c>
      <c r="C122">
        <f>RTD("tos.rtd", , "BID", ".SPY150424C225")</f>
        <v>0</v>
      </c>
      <c r="D122">
        <f>RTD("tos.rtd", , "BID_SIZE", ".SPY150424C225")</f>
        <v>0</v>
      </c>
      <c r="E122">
        <f>RTD("tos.rtd", , "VOLUME", ".SPY150424C225")</f>
        <v>0</v>
      </c>
      <c r="F122">
        <f>RTD("tos.rtd", , "OPEN_INT", ".SPY150424C225")</f>
        <v>196</v>
      </c>
      <c r="G122">
        <f>RTD("tos.rtd", , "DELTA", ".SPY150424C225")</f>
        <v>3.0500000000000002E-3</v>
      </c>
      <c r="H122">
        <f>RTD("tos.rtd", , "THETA", ".SPY150424C225")</f>
        <v>-1.73E-3</v>
      </c>
      <c r="I122">
        <f>RTD("tos.rtd", , "GAMMA", ".SPY150424C225")</f>
        <v>1.57E-3</v>
      </c>
      <c r="J122">
        <f>RTD("tos.rtd", , "VEGA", ".SPY150424C225")</f>
        <v>4.28E-3</v>
      </c>
      <c r="K122">
        <f>RTD("tos.rtd", , "RHO", ".SPY150424C225")</f>
        <v>2.9E-4</v>
      </c>
      <c r="L122">
        <f>RTD("tos.rtd", , "ASK", ".SPY150424P225")</f>
        <v>17.04</v>
      </c>
      <c r="M122">
        <f>RTD("tos.rtd", , "ASK_SIZE", ".SPY150424P225")</f>
        <v>10</v>
      </c>
      <c r="N122">
        <f>RTD("tos.rtd", , "BID", ".SPY150424P225")</f>
        <v>16.72</v>
      </c>
      <c r="O122">
        <f>RTD("tos.rtd", , "BID_SIZE", ".SPY150424P225")</f>
        <v>10</v>
      </c>
      <c r="P122">
        <f>RTD("tos.rtd", , "VOLUME", ".SPY150424P225")</f>
        <v>0</v>
      </c>
      <c r="Q122">
        <f>RTD("tos.rtd", , "OPEN_INT", ".SPY150424P225")</f>
        <v>0</v>
      </c>
      <c r="R122">
        <f>RTD("tos.rtd", , "DELTA", ".SPY150424P225")</f>
        <v>-0.98941999999999997</v>
      </c>
      <c r="S122">
        <f>RTD("tos.rtd", , "THETA", ".SPY150424P225")</f>
        <v>-1.4189999999999999E-2</v>
      </c>
      <c r="T122">
        <f>RTD("tos.rtd", , "GAMMA", ".SPY150424P225")</f>
        <v>3.7699999999999999E-3</v>
      </c>
      <c r="U122">
        <f>RTD("tos.rtd", , "VEGA", ".SPY150424P225")</f>
        <v>1.191E-2</v>
      </c>
      <c r="V122">
        <f>RTD("tos.rtd", , "RHO", ".SPY150424P225")</f>
        <v>-0.10378</v>
      </c>
    </row>
    <row r="123" spans="1:22" x14ac:dyDescent="0.25">
      <c r="A123" t="str">
        <f>RTD("tos.rtd", , "ASK", ".SPY150424C226")</f>
        <v>N/A</v>
      </c>
      <c r="B123" t="str">
        <f>RTD("tos.rtd", , "ASK_SIZE", ".SPY150424C226")</f>
        <v>N/A</v>
      </c>
      <c r="C123" t="str">
        <f>RTD("tos.rtd", , "BID", ".SPY150424C226")</f>
        <v>N/A</v>
      </c>
      <c r="D123" t="str">
        <f>RTD("tos.rtd", , "BID_SIZE", ".SPY150424C226")</f>
        <v>N/A</v>
      </c>
      <c r="E123" t="str">
        <f>RTD("tos.rtd", , "VOLUME", ".SPY150424C226")</f>
        <v>N/A</v>
      </c>
      <c r="F123" t="str">
        <f>RTD("tos.rtd", , "OPEN_INT", ".SPY150424C226")</f>
        <v>N/A</v>
      </c>
      <c r="G123" t="str">
        <f>RTD("tos.rtd", , "DELTA", ".SPY150424C226")</f>
        <v>N/A</v>
      </c>
      <c r="H123" t="str">
        <f>RTD("tos.rtd", , "THETA", ".SPY150424C226")</f>
        <v>N/A</v>
      </c>
      <c r="I123" t="str">
        <f>RTD("tos.rtd", , "GAMMA", ".SPY150424C226")</f>
        <v>N/A</v>
      </c>
      <c r="J123" t="str">
        <f>RTD("tos.rtd", , "VEGA", ".SPY150424C226")</f>
        <v>N/A</v>
      </c>
      <c r="K123" t="str">
        <f>RTD("tos.rtd", , "RHO", ".SPY150424C226")</f>
        <v>N/A</v>
      </c>
      <c r="L123" t="str">
        <f>RTD("tos.rtd", , "ASK", ".SPY150424P226")</f>
        <v>N/A</v>
      </c>
      <c r="M123" t="str">
        <f>RTD("tos.rtd", , "ASK_SIZE", ".SPY150424P226")</f>
        <v>N/A</v>
      </c>
      <c r="N123" t="str">
        <f>RTD("tos.rtd", , "BID", ".SPY150424P226")</f>
        <v>N/A</v>
      </c>
      <c r="O123" t="str">
        <f>RTD("tos.rtd", , "BID_SIZE", ".SPY150424P226")</f>
        <v>N/A</v>
      </c>
      <c r="P123" t="str">
        <f>RTD("tos.rtd", , "VOLUME", ".SPY150424P226")</f>
        <v>N/A</v>
      </c>
      <c r="Q123" t="str">
        <f>RTD("tos.rtd", , "OPEN_INT", ".SPY150424P226")</f>
        <v>N/A</v>
      </c>
      <c r="R123" t="str">
        <f>RTD("tos.rtd", , "DELTA", ".SPY150424P226")</f>
        <v>N/A</v>
      </c>
      <c r="S123" t="str">
        <f>RTD("tos.rtd", , "THETA", ".SPY150424P226")</f>
        <v>N/A</v>
      </c>
      <c r="T123" t="str">
        <f>RTD("tos.rtd", , "GAMMA", ".SPY150424P226")</f>
        <v>N/A</v>
      </c>
      <c r="U123" t="str">
        <f>RTD("tos.rtd", , "VEGA", ".SPY150424P226")</f>
        <v>N/A</v>
      </c>
      <c r="V123" t="str">
        <f>RTD("tos.rtd", , "RHO", ".SPY150424P226")</f>
        <v>N/A</v>
      </c>
    </row>
    <row r="124" spans="1:22" x14ac:dyDescent="0.25">
      <c r="A124" t="str">
        <f>RTD("tos.rtd", , "ASK", ".SPY150424C227")</f>
        <v>N/A</v>
      </c>
      <c r="B124" t="str">
        <f>RTD("tos.rtd", , "ASK_SIZE", ".SPY150424C227")</f>
        <v>N/A</v>
      </c>
      <c r="C124" t="str">
        <f>RTD("tos.rtd", , "BID", ".SPY150424C227")</f>
        <v>N/A</v>
      </c>
      <c r="D124" t="str">
        <f>RTD("tos.rtd", , "BID_SIZE", ".SPY150424C227")</f>
        <v>N/A</v>
      </c>
      <c r="E124" t="str">
        <f>RTD("tos.rtd", , "VOLUME", ".SPY150424C227")</f>
        <v>N/A</v>
      </c>
      <c r="F124" t="str">
        <f>RTD("tos.rtd", , "OPEN_INT", ".SPY150424C227")</f>
        <v>N/A</v>
      </c>
      <c r="G124" t="str">
        <f>RTD("tos.rtd", , "DELTA", ".SPY150424C227")</f>
        <v>N/A</v>
      </c>
      <c r="H124" t="str">
        <f>RTD("tos.rtd", , "THETA", ".SPY150424C227")</f>
        <v>N/A</v>
      </c>
      <c r="I124" t="str">
        <f>RTD("tos.rtd", , "GAMMA", ".SPY150424C227")</f>
        <v>N/A</v>
      </c>
      <c r="J124" t="str">
        <f>RTD("tos.rtd", , "VEGA", ".SPY150424C227")</f>
        <v>N/A</v>
      </c>
      <c r="K124" t="str">
        <f>RTD("tos.rtd", , "RHO", ".SPY150424C227")</f>
        <v>N/A</v>
      </c>
      <c r="L124" t="str">
        <f>RTD("tos.rtd", , "ASK", ".SPY150424P227")</f>
        <v>N/A</v>
      </c>
      <c r="M124" t="str">
        <f>RTD("tos.rtd", , "ASK_SIZE", ".SPY150424P227")</f>
        <v>N/A</v>
      </c>
      <c r="N124" t="str">
        <f>RTD("tos.rtd", , "BID", ".SPY150424P227")</f>
        <v>N/A</v>
      </c>
      <c r="O124" t="str">
        <f>RTD("tos.rtd", , "BID_SIZE", ".SPY150424P227")</f>
        <v>N/A</v>
      </c>
      <c r="P124" t="str">
        <f>RTD("tos.rtd", , "VOLUME", ".SPY150424P227")</f>
        <v>N/A</v>
      </c>
      <c r="Q124" t="str">
        <f>RTD("tos.rtd", , "OPEN_INT", ".SPY150424P227")</f>
        <v>N/A</v>
      </c>
      <c r="R124" t="str">
        <f>RTD("tos.rtd", , "DELTA", ".SPY150424P227")</f>
        <v>N/A</v>
      </c>
      <c r="S124" t="str">
        <f>RTD("tos.rtd", , "THETA", ".SPY150424P227")</f>
        <v>N/A</v>
      </c>
      <c r="T124" t="str">
        <f>RTD("tos.rtd", , "GAMMA", ".SPY150424P227")</f>
        <v>N/A</v>
      </c>
      <c r="U124" t="str">
        <f>RTD("tos.rtd", , "VEGA", ".SPY150424P227")</f>
        <v>N/A</v>
      </c>
      <c r="V124" t="str">
        <f>RTD("tos.rtd", , "RHO", ".SPY150424P227")</f>
        <v>N/A</v>
      </c>
    </row>
    <row r="125" spans="1:22" x14ac:dyDescent="0.25">
      <c r="A125" t="str">
        <f>RTD("tos.rtd", , "ASK", ".SPY150424C228")</f>
        <v>N/A</v>
      </c>
      <c r="B125" t="str">
        <f>RTD("tos.rtd", , "ASK_SIZE", ".SPY150424C228")</f>
        <v>N/A</v>
      </c>
      <c r="C125" t="str">
        <f>RTD("tos.rtd", , "BID", ".SPY150424C228")</f>
        <v>N/A</v>
      </c>
      <c r="D125" t="str">
        <f>RTD("tos.rtd", , "BID_SIZE", ".SPY150424C228")</f>
        <v>N/A</v>
      </c>
      <c r="E125" t="str">
        <f>RTD("tos.rtd", , "VOLUME", ".SPY150424C228")</f>
        <v>N/A</v>
      </c>
      <c r="F125" t="str">
        <f>RTD("tos.rtd", , "OPEN_INT", ".SPY150424C228")</f>
        <v>N/A</v>
      </c>
      <c r="G125" t="str">
        <f>RTD("tos.rtd", , "DELTA", ".SPY150424C228")</f>
        <v>N/A</v>
      </c>
      <c r="H125" t="str">
        <f>RTD("tos.rtd", , "THETA", ".SPY150424C228")</f>
        <v>N/A</v>
      </c>
      <c r="I125" t="str">
        <f>RTD("tos.rtd", , "GAMMA", ".SPY150424C228")</f>
        <v>N/A</v>
      </c>
      <c r="J125" t="str">
        <f>RTD("tos.rtd", , "VEGA", ".SPY150424C228")</f>
        <v>N/A</v>
      </c>
      <c r="K125" t="str">
        <f>RTD("tos.rtd", , "RHO", ".SPY150424C228")</f>
        <v>N/A</v>
      </c>
      <c r="L125" t="str">
        <f>RTD("tos.rtd", , "ASK", ".SPY150424P228")</f>
        <v>N/A</v>
      </c>
      <c r="M125" t="str">
        <f>RTD("tos.rtd", , "ASK_SIZE", ".SPY150424P228")</f>
        <v>N/A</v>
      </c>
      <c r="N125" t="str">
        <f>RTD("tos.rtd", , "BID", ".SPY150424P228")</f>
        <v>N/A</v>
      </c>
      <c r="O125" t="str">
        <f>RTD("tos.rtd", , "BID_SIZE", ".SPY150424P228")</f>
        <v>N/A</v>
      </c>
      <c r="P125" t="str">
        <f>RTD("tos.rtd", , "VOLUME", ".SPY150424P228")</f>
        <v>N/A</v>
      </c>
      <c r="Q125" t="str">
        <f>RTD("tos.rtd", , "OPEN_INT", ".SPY150424P228")</f>
        <v>N/A</v>
      </c>
      <c r="R125" t="str">
        <f>RTD("tos.rtd", , "DELTA", ".SPY150424P228")</f>
        <v>N/A</v>
      </c>
      <c r="S125" t="str">
        <f>RTD("tos.rtd", , "THETA", ".SPY150424P228")</f>
        <v>N/A</v>
      </c>
      <c r="T125" t="str">
        <f>RTD("tos.rtd", , "GAMMA", ".SPY150424P228")</f>
        <v>N/A</v>
      </c>
      <c r="U125" t="str">
        <f>RTD("tos.rtd", , "VEGA", ".SPY150424P228")</f>
        <v>N/A</v>
      </c>
      <c r="V125" t="str">
        <f>RTD("tos.rtd", , "RHO", ".SPY150424P228")</f>
        <v>N/A</v>
      </c>
    </row>
    <row r="126" spans="1:22" x14ac:dyDescent="0.25">
      <c r="A126" t="str">
        <f>RTD("tos.rtd", , "ASK", ".SPY150424C229")</f>
        <v>N/A</v>
      </c>
      <c r="B126" t="str">
        <f>RTD("tos.rtd", , "ASK_SIZE", ".SPY150424C229")</f>
        <v>N/A</v>
      </c>
      <c r="C126" t="str">
        <f>RTD("tos.rtd", , "BID", ".SPY150424C229")</f>
        <v>N/A</v>
      </c>
      <c r="D126" t="str">
        <f>RTD("tos.rtd", , "BID_SIZE", ".SPY150424C229")</f>
        <v>N/A</v>
      </c>
      <c r="E126" t="str">
        <f>RTD("tos.rtd", , "VOLUME", ".SPY150424C229")</f>
        <v>N/A</v>
      </c>
      <c r="F126" t="str">
        <f>RTD("tos.rtd", , "OPEN_INT", ".SPY150424C229")</f>
        <v>N/A</v>
      </c>
      <c r="G126" t="str">
        <f>RTD("tos.rtd", , "DELTA", ".SPY150424C229")</f>
        <v>N/A</v>
      </c>
      <c r="H126" t="str">
        <f>RTD("tos.rtd", , "THETA", ".SPY150424C229")</f>
        <v>N/A</v>
      </c>
      <c r="I126" t="str">
        <f>RTD("tos.rtd", , "GAMMA", ".SPY150424C229")</f>
        <v>N/A</v>
      </c>
      <c r="J126" t="str">
        <f>RTD("tos.rtd", , "VEGA", ".SPY150424C229")</f>
        <v>N/A</v>
      </c>
      <c r="K126" t="str">
        <f>RTD("tos.rtd", , "RHO", ".SPY150424C229")</f>
        <v>N/A</v>
      </c>
      <c r="L126" t="str">
        <f>RTD("tos.rtd", , "ASK", ".SPY150424P229")</f>
        <v>N/A</v>
      </c>
      <c r="M126" t="str">
        <f>RTD("tos.rtd", , "ASK_SIZE", ".SPY150424P229")</f>
        <v>N/A</v>
      </c>
      <c r="N126" t="str">
        <f>RTD("tos.rtd", , "BID", ".SPY150424P229")</f>
        <v>N/A</v>
      </c>
      <c r="O126" t="str">
        <f>RTD("tos.rtd", , "BID_SIZE", ".SPY150424P229")</f>
        <v>N/A</v>
      </c>
      <c r="P126" t="str">
        <f>RTD("tos.rtd", , "VOLUME", ".SPY150424P229")</f>
        <v>N/A</v>
      </c>
      <c r="Q126" t="str">
        <f>RTD("tos.rtd", , "OPEN_INT", ".SPY150424P229")</f>
        <v>N/A</v>
      </c>
      <c r="R126" t="str">
        <f>RTD("tos.rtd", , "DELTA", ".SPY150424P229")</f>
        <v>N/A</v>
      </c>
      <c r="S126" t="str">
        <f>RTD("tos.rtd", , "THETA", ".SPY150424P229")</f>
        <v>N/A</v>
      </c>
      <c r="T126" t="str">
        <f>RTD("tos.rtd", , "GAMMA", ".SPY150424P229")</f>
        <v>N/A</v>
      </c>
      <c r="U126" t="str">
        <f>RTD("tos.rtd", , "VEGA", ".SPY150424P229")</f>
        <v>N/A</v>
      </c>
      <c r="V126" t="str">
        <f>RTD("tos.rtd", , "RHO", ".SPY150424P229")</f>
        <v>N/A</v>
      </c>
    </row>
    <row r="127" spans="1:22" x14ac:dyDescent="0.25">
      <c r="A127" t="s">
        <v>3</v>
      </c>
      <c r="B127">
        <v>40</v>
      </c>
    </row>
    <row r="128" spans="1:22" x14ac:dyDescent="0.25">
      <c r="A128">
        <f>RTD("tos.rtd", ,"LAST", "SPY")</f>
        <v>207.97499999999999</v>
      </c>
    </row>
    <row r="129" spans="1:22" x14ac:dyDescent="0.25">
      <c r="A129">
        <f>RTD("tos.rtd", , "ASK", ".SPY150501C190")</f>
        <v>18.39</v>
      </c>
      <c r="B129">
        <f>RTD("tos.rtd", , "ASK_SIZE", ".SPY150501C190")</f>
        <v>31</v>
      </c>
      <c r="C129">
        <f>RTD("tos.rtd", , "BID", ".SPY150501C190")</f>
        <v>18.100000000000001</v>
      </c>
      <c r="D129">
        <f>RTD("tos.rtd", , "BID_SIZE", ".SPY150501C190")</f>
        <v>11</v>
      </c>
      <c r="E129">
        <f>RTD("tos.rtd", , "VOLUME", ".SPY150501C190")</f>
        <v>39</v>
      </c>
      <c r="F129">
        <f>RTD("tos.rtd", , "OPEN_INT", ".SPY150501C190")</f>
        <v>7</v>
      </c>
      <c r="G129">
        <f>RTD("tos.rtd", , "DELTA", ".SPY150501C190")</f>
        <v>1</v>
      </c>
      <c r="H129">
        <f>RTD("tos.rtd", , "THETA", ".SPY150501C190")</f>
        <v>0</v>
      </c>
      <c r="I129">
        <f>RTD("tos.rtd", , "GAMMA", ".SPY150501C190")</f>
        <v>0</v>
      </c>
      <c r="J129">
        <f>RTD("tos.rtd", , "VEGA", ".SPY150501C190")</f>
        <v>0</v>
      </c>
      <c r="K129">
        <f>RTD("tos.rtd", , "RHO", ".SPY150501C190")</f>
        <v>0</v>
      </c>
      <c r="L129">
        <f>RTD("tos.rtd", , "ASK", ".SPY150501P190")</f>
        <v>0.13</v>
      </c>
      <c r="M129">
        <f>RTD("tos.rtd", , "ASK_SIZE", ".SPY150501P190")</f>
        <v>563</v>
      </c>
      <c r="N129">
        <f>RTD("tos.rtd", , "BID", ".SPY150501P190")</f>
        <v>0.11</v>
      </c>
      <c r="O129">
        <f>RTD("tos.rtd", , "BID_SIZE", ".SPY150501P190")</f>
        <v>616</v>
      </c>
      <c r="P129">
        <f>RTD("tos.rtd", , "VOLUME", ".SPY150501P190")</f>
        <v>21</v>
      </c>
      <c r="Q129">
        <f>RTD("tos.rtd", , "OPEN_INT", ".SPY150501P190")</f>
        <v>4158</v>
      </c>
      <c r="R129">
        <f>RTD("tos.rtd", , "DELTA", ".SPY150501P190")</f>
        <v>-2.9870000000000001E-2</v>
      </c>
      <c r="S129">
        <f>RTD("tos.rtd", , "THETA", ".SPY150501P190")</f>
        <v>-1.506E-2</v>
      </c>
      <c r="T129">
        <f>RTD("tos.rtd", , "GAMMA", ".SPY150501P190")</f>
        <v>6.6600000000000001E-3</v>
      </c>
      <c r="U129">
        <f>RTD("tos.rtd", , "VEGA", ".SPY150501P190")</f>
        <v>3.6549999999999999E-2</v>
      </c>
      <c r="V129">
        <f>RTD("tos.rtd", , "RHO", ".SPY150501P190")</f>
        <v>-4.1700000000000001E-3</v>
      </c>
    </row>
    <row r="130" spans="1:22" x14ac:dyDescent="0.25">
      <c r="A130">
        <f>RTD("tos.rtd", , "ASK", ".SPY150501C191")</f>
        <v>17.41</v>
      </c>
      <c r="B130">
        <f>RTD("tos.rtd", , "ASK_SIZE", ".SPY150501C191")</f>
        <v>100</v>
      </c>
      <c r="C130">
        <f>RTD("tos.rtd", , "BID", ".SPY150501C191")</f>
        <v>17.12</v>
      </c>
      <c r="D130">
        <f>RTD("tos.rtd", , "BID_SIZE", ".SPY150501C191")</f>
        <v>100</v>
      </c>
      <c r="E130" t="str">
        <f>RTD("tos.rtd", , "VOLUME", ".SPY150501C191")</f>
        <v>N/A</v>
      </c>
      <c r="F130">
        <f>RTD("tos.rtd", , "OPEN_INT", ".SPY150501C191")</f>
        <v>0</v>
      </c>
      <c r="G130">
        <f>RTD("tos.rtd", , "DELTA", ".SPY150501C191")</f>
        <v>1</v>
      </c>
      <c r="H130">
        <f>RTD("tos.rtd", , "THETA", ".SPY150501C191")</f>
        <v>0</v>
      </c>
      <c r="I130">
        <f>RTD("tos.rtd", , "GAMMA", ".SPY150501C191")</f>
        <v>0</v>
      </c>
      <c r="J130">
        <f>RTD("tos.rtd", , "VEGA", ".SPY150501C191")</f>
        <v>0</v>
      </c>
      <c r="K130">
        <f>RTD("tos.rtd", , "RHO", ".SPY150501C191")</f>
        <v>0</v>
      </c>
      <c r="L130">
        <f>RTD("tos.rtd", , "ASK", ".SPY150501P191")</f>
        <v>0.15</v>
      </c>
      <c r="M130">
        <f>RTD("tos.rtd", , "ASK_SIZE", ".SPY150501P191")</f>
        <v>562</v>
      </c>
      <c r="N130">
        <f>RTD("tos.rtd", , "BID", ".SPY150501P191")</f>
        <v>0.13</v>
      </c>
      <c r="O130">
        <f>RTD("tos.rtd", , "BID_SIZE", ".SPY150501P191")</f>
        <v>563</v>
      </c>
      <c r="P130">
        <f>RTD("tos.rtd", , "VOLUME", ".SPY150501P191")</f>
        <v>0</v>
      </c>
      <c r="Q130">
        <f>RTD("tos.rtd", , "OPEN_INT", ".SPY150501P191")</f>
        <v>188</v>
      </c>
      <c r="R130">
        <f>RTD("tos.rtd", , "DELTA", ".SPY150501P191")</f>
        <v>-3.4860000000000002E-2</v>
      </c>
      <c r="S130">
        <f>RTD("tos.rtd", , "THETA", ".SPY150501P191")</f>
        <v>-1.67E-2</v>
      </c>
      <c r="T130">
        <f>RTD("tos.rtd", , "GAMMA", ".SPY150501P191")</f>
        <v>7.7299999999999999E-3</v>
      </c>
      <c r="U130">
        <f>RTD("tos.rtd", , "VEGA", ".SPY150501P191")</f>
        <v>4.1500000000000002E-2</v>
      </c>
      <c r="V130">
        <f>RTD("tos.rtd", , "RHO", ".SPY150501P191")</f>
        <v>-4.8599999999999997E-3</v>
      </c>
    </row>
    <row r="131" spans="1:22" x14ac:dyDescent="0.25">
      <c r="A131">
        <f>RTD("tos.rtd", , "ASK", ".SPY150501C192")</f>
        <v>16.43</v>
      </c>
      <c r="B131">
        <f>RTD("tos.rtd", , "ASK_SIZE", ".SPY150501C192")</f>
        <v>100</v>
      </c>
      <c r="C131">
        <f>RTD("tos.rtd", , "BID", ".SPY150501C192")</f>
        <v>16.14</v>
      </c>
      <c r="D131">
        <f>RTD("tos.rtd", , "BID_SIZE", ".SPY150501C192")</f>
        <v>111</v>
      </c>
      <c r="E131" t="str">
        <f>RTD("tos.rtd", , "VOLUME", ".SPY150501C192")</f>
        <v>N/A</v>
      </c>
      <c r="F131">
        <f>RTD("tos.rtd", , "OPEN_INT", ".SPY150501C192")</f>
        <v>0</v>
      </c>
      <c r="G131">
        <f>RTD("tos.rtd", , "DELTA", ".SPY150501C192")</f>
        <v>1</v>
      </c>
      <c r="H131">
        <f>RTD("tos.rtd", , "THETA", ".SPY150501C192")</f>
        <v>0</v>
      </c>
      <c r="I131">
        <f>RTD("tos.rtd", , "GAMMA", ".SPY150501C192")</f>
        <v>0</v>
      </c>
      <c r="J131">
        <f>RTD("tos.rtd", , "VEGA", ".SPY150501C192")</f>
        <v>0</v>
      </c>
      <c r="K131">
        <f>RTD("tos.rtd", , "RHO", ".SPY150501C192")</f>
        <v>0</v>
      </c>
      <c r="L131">
        <f>RTD("tos.rtd", , "ASK", ".SPY150501P192")</f>
        <v>0.17</v>
      </c>
      <c r="M131">
        <f>RTD("tos.rtd", , "ASK_SIZE", ".SPY150501P192")</f>
        <v>100</v>
      </c>
      <c r="N131">
        <f>RTD("tos.rtd", , "BID", ".SPY150501P192")</f>
        <v>0.16</v>
      </c>
      <c r="O131">
        <f>RTD("tos.rtd", , "BID_SIZE", ".SPY150501P192")</f>
        <v>563</v>
      </c>
      <c r="P131">
        <f>RTD("tos.rtd", , "VOLUME", ".SPY150501P192")</f>
        <v>6</v>
      </c>
      <c r="Q131">
        <f>RTD("tos.rtd", , "OPEN_INT", ".SPY150501P192")</f>
        <v>2533</v>
      </c>
      <c r="R131">
        <f>RTD("tos.rtd", , "DELTA", ".SPY150501P192")</f>
        <v>-4.0960000000000003E-2</v>
      </c>
      <c r="S131">
        <f>RTD("tos.rtd", , "THETA", ".SPY150501P192")</f>
        <v>-1.8630000000000001E-2</v>
      </c>
      <c r="T131">
        <f>RTD("tos.rtd", , "GAMMA", ".SPY150501P192")</f>
        <v>8.9999999999999993E-3</v>
      </c>
      <c r="U131">
        <f>RTD("tos.rtd", , "VEGA", ".SPY150501P192")</f>
        <v>4.7309999999999998E-2</v>
      </c>
      <c r="V131">
        <f>RTD("tos.rtd", , "RHO", ".SPY150501P192")</f>
        <v>-5.7099999999999998E-3</v>
      </c>
    </row>
    <row r="132" spans="1:22" x14ac:dyDescent="0.25">
      <c r="A132">
        <f>RTD("tos.rtd", , "ASK", ".SPY150501C193")</f>
        <v>15.42</v>
      </c>
      <c r="B132">
        <f>RTD("tos.rtd", , "ASK_SIZE", ".SPY150501C193")</f>
        <v>111</v>
      </c>
      <c r="C132">
        <f>RTD("tos.rtd", , "BID", ".SPY150501C193")</f>
        <v>15.17</v>
      </c>
      <c r="D132">
        <f>RTD("tos.rtd", , "BID_SIZE", ".SPY150501C193")</f>
        <v>111</v>
      </c>
      <c r="E132" t="str">
        <f>RTD("tos.rtd", , "VOLUME", ".SPY150501C193")</f>
        <v>N/A</v>
      </c>
      <c r="F132">
        <f>RTD("tos.rtd", , "OPEN_INT", ".SPY150501C193")</f>
        <v>0</v>
      </c>
      <c r="G132">
        <f>RTD("tos.rtd", , "DELTA", ".SPY150501C193")</f>
        <v>0.96545000000000003</v>
      </c>
      <c r="H132">
        <f>RTD("tos.rtd", , "THETA", ".SPY150501C193")</f>
        <v>-1.052E-2</v>
      </c>
      <c r="I132">
        <f>RTD("tos.rtd", , "GAMMA", ".SPY150501C193")</f>
        <v>6.0200000000000002E-3</v>
      </c>
      <c r="J132">
        <f>RTD("tos.rtd", , "VEGA", ".SPY150501C193")</f>
        <v>3.4680000000000002E-2</v>
      </c>
      <c r="K132">
        <f>RTD("tos.rtd", , "RHO", ".SPY150501C193")</f>
        <v>1.4919999999999999E-2</v>
      </c>
      <c r="L132">
        <f>RTD("tos.rtd", , "ASK", ".SPY150501P193")</f>
        <v>0.2</v>
      </c>
      <c r="M132">
        <f>RTD("tos.rtd", , "ASK_SIZE", ".SPY150501P193")</f>
        <v>100</v>
      </c>
      <c r="N132">
        <f>RTD("tos.rtd", , "BID", ".SPY150501P193")</f>
        <v>0.19</v>
      </c>
      <c r="O132">
        <f>RTD("tos.rtd", , "BID_SIZE", ".SPY150501P193")</f>
        <v>563</v>
      </c>
      <c r="P132">
        <f>RTD("tos.rtd", , "VOLUME", ".SPY150501P193")</f>
        <v>102</v>
      </c>
      <c r="Q132">
        <f>RTD("tos.rtd", , "OPEN_INT", ".SPY150501P193")</f>
        <v>945</v>
      </c>
      <c r="R132">
        <f>RTD("tos.rtd", , "DELTA", ".SPY150501P193")</f>
        <v>-4.82E-2</v>
      </c>
      <c r="S132">
        <f>RTD("tos.rtd", , "THETA", ".SPY150501P193")</f>
        <v>-2.0760000000000001E-2</v>
      </c>
      <c r="T132">
        <f>RTD("tos.rtd", , "GAMMA", ".SPY150501P193")</f>
        <v>1.048E-2</v>
      </c>
      <c r="U132">
        <f>RTD("tos.rtd", , "VEGA", ".SPY150501P193")</f>
        <v>5.391E-2</v>
      </c>
      <c r="V132">
        <f>RTD("tos.rtd", , "RHO", ".SPY150501P193")</f>
        <v>-6.7200000000000003E-3</v>
      </c>
    </row>
    <row r="133" spans="1:22" x14ac:dyDescent="0.25">
      <c r="A133">
        <f>RTD("tos.rtd", , "ASK", ".SPY150501C194")</f>
        <v>14.45</v>
      </c>
      <c r="B133">
        <f>RTD("tos.rtd", , "ASK_SIZE", ".SPY150501C194")</f>
        <v>111</v>
      </c>
      <c r="C133">
        <f>RTD("tos.rtd", , "BID", ".SPY150501C194")</f>
        <v>14.2</v>
      </c>
      <c r="D133">
        <f>RTD("tos.rtd", , "BID_SIZE", ".SPY150501C194")</f>
        <v>111</v>
      </c>
      <c r="E133">
        <f>RTD("tos.rtd", , "VOLUME", ".SPY150501C194")</f>
        <v>0</v>
      </c>
      <c r="F133">
        <f>RTD("tos.rtd", , "OPEN_INT", ".SPY150501C194")</f>
        <v>12</v>
      </c>
      <c r="G133">
        <f>RTD("tos.rtd", , "DELTA", ".SPY150501C194")</f>
        <v>0.95994000000000002</v>
      </c>
      <c r="H133">
        <f>RTD("tos.rtd", , "THETA", ".SPY150501C194")</f>
        <v>-1.1900000000000001E-2</v>
      </c>
      <c r="I133">
        <f>RTD("tos.rtd", , "GAMMA", ".SPY150501C194")</f>
        <v>8.5500000000000003E-3</v>
      </c>
      <c r="J133">
        <f>RTD("tos.rtd", , "VEGA", ".SPY150501C194")</f>
        <v>4.1329999999999999E-2</v>
      </c>
      <c r="K133">
        <f>RTD("tos.rtd", , "RHO", ".SPY150501C194")</f>
        <v>2.7560000000000001E-2</v>
      </c>
      <c r="L133">
        <f>RTD("tos.rtd", , "ASK", ".SPY150501P194")</f>
        <v>0.24</v>
      </c>
      <c r="M133">
        <f>RTD("tos.rtd", , "ASK_SIZE", ".SPY150501P194")</f>
        <v>111</v>
      </c>
      <c r="N133">
        <f>RTD("tos.rtd", , "BID", ".SPY150501P194")</f>
        <v>0.22</v>
      </c>
      <c r="O133">
        <f>RTD("tos.rtd", , "BID_SIZE", ".SPY150501P194")</f>
        <v>563</v>
      </c>
      <c r="P133">
        <f>RTD("tos.rtd", , "VOLUME", ".SPY150501P194")</f>
        <v>3</v>
      </c>
      <c r="Q133">
        <f>RTD("tos.rtd", , "OPEN_INT", ".SPY150501P194")</f>
        <v>1395</v>
      </c>
      <c r="R133">
        <f>RTD("tos.rtd", , "DELTA", ".SPY150501P194")</f>
        <v>-5.6619999999999997E-2</v>
      </c>
      <c r="S133">
        <f>RTD("tos.rtd", , "THETA", ".SPY150501P194")</f>
        <v>-2.3040000000000001E-2</v>
      </c>
      <c r="T133">
        <f>RTD("tos.rtd", , "GAMMA", ".SPY150501P194")</f>
        <v>1.218E-2</v>
      </c>
      <c r="U133">
        <f>RTD("tos.rtd", , "VEGA", ".SPY150501P194")</f>
        <v>6.123E-2</v>
      </c>
      <c r="V133">
        <f>RTD("tos.rtd", , "RHO", ".SPY150501P194")</f>
        <v>-7.9000000000000008E-3</v>
      </c>
    </row>
    <row r="134" spans="1:22" x14ac:dyDescent="0.25">
      <c r="A134">
        <f>RTD("tos.rtd", , "ASK", ".SPY150501C195")</f>
        <v>13.54</v>
      </c>
      <c r="B134">
        <f>RTD("tos.rtd", , "ASK_SIZE", ".SPY150501C195")</f>
        <v>100</v>
      </c>
      <c r="C134">
        <f>RTD("tos.rtd", , "BID", ".SPY150501C195")</f>
        <v>13.25</v>
      </c>
      <c r="D134">
        <f>RTD("tos.rtd", , "BID_SIZE", ".SPY150501C195")</f>
        <v>111</v>
      </c>
      <c r="E134">
        <f>RTD("tos.rtd", , "VOLUME", ".SPY150501C195")</f>
        <v>0</v>
      </c>
      <c r="F134">
        <f>RTD("tos.rtd", , "OPEN_INT", ".SPY150501C195")</f>
        <v>9</v>
      </c>
      <c r="G134">
        <f>RTD("tos.rtd", , "DELTA", ".SPY150501C195")</f>
        <v>0.94447000000000003</v>
      </c>
      <c r="H134">
        <f>RTD("tos.rtd", , "THETA", ".SPY150501C195")</f>
        <v>-1.6549999999999999E-2</v>
      </c>
      <c r="I134">
        <f>RTD("tos.rtd", , "GAMMA", ".SPY150501C195")</f>
        <v>1.2699999999999999E-2</v>
      </c>
      <c r="J134">
        <f>RTD("tos.rtd", , "VEGA", ".SPY150501C195")</f>
        <v>5.6800000000000003E-2</v>
      </c>
      <c r="K134">
        <f>RTD("tos.rtd", , "RHO", ".SPY150501C195")</f>
        <v>4.614E-2</v>
      </c>
      <c r="L134">
        <f>RTD("tos.rtd", , "ASK", ".SPY150501P195")</f>
        <v>0.28999999999999998</v>
      </c>
      <c r="M134">
        <f>RTD("tos.rtd", , "ASK_SIZE", ".SPY150501P195")</f>
        <v>193</v>
      </c>
      <c r="N134">
        <f>RTD("tos.rtd", , "BID", ".SPY150501P195")</f>
        <v>0.27</v>
      </c>
      <c r="O134">
        <f>RTD("tos.rtd", , "BID_SIZE", ".SPY150501P195")</f>
        <v>563</v>
      </c>
      <c r="P134">
        <f>RTD("tos.rtd", , "VOLUME", ".SPY150501P195")</f>
        <v>125</v>
      </c>
      <c r="Q134">
        <f>RTD("tos.rtd", , "OPEN_INT", ".SPY150501P195")</f>
        <v>3370</v>
      </c>
      <c r="R134">
        <f>RTD("tos.rtd", , "DELTA", ".SPY150501P195")</f>
        <v>-6.7860000000000004E-2</v>
      </c>
      <c r="S134">
        <f>RTD("tos.rtd", , "THETA", ".SPY150501P195")</f>
        <v>-2.6079999999999999E-2</v>
      </c>
      <c r="T134">
        <f>RTD("tos.rtd", , "GAMMA", ".SPY150501P195")</f>
        <v>1.4250000000000001E-2</v>
      </c>
      <c r="U134">
        <f>RTD("tos.rtd", , "VEGA", ".SPY150501P195")</f>
        <v>7.0470000000000005E-2</v>
      </c>
      <c r="V134">
        <f>RTD("tos.rtd", , "RHO", ".SPY150501P195")</f>
        <v>-9.4699999999999993E-3</v>
      </c>
    </row>
    <row r="135" spans="1:22" x14ac:dyDescent="0.25">
      <c r="A135">
        <f>RTD("tos.rtd", , "ASK", ".SPY150501C196")</f>
        <v>12.57</v>
      </c>
      <c r="B135">
        <f>RTD("tos.rtd", , "ASK_SIZE", ".SPY150501C196")</f>
        <v>111</v>
      </c>
      <c r="C135">
        <f>RTD("tos.rtd", , "BID", ".SPY150501C196")</f>
        <v>12.3</v>
      </c>
      <c r="D135">
        <f>RTD("tos.rtd", , "BID_SIZE", ".SPY150501C196")</f>
        <v>111</v>
      </c>
      <c r="E135">
        <f>RTD("tos.rtd", , "VOLUME", ".SPY150501C196")</f>
        <v>6</v>
      </c>
      <c r="F135">
        <f>RTD("tos.rtd", , "OPEN_INT", ".SPY150501C196")</f>
        <v>0</v>
      </c>
      <c r="G135">
        <f>RTD("tos.rtd", , "DELTA", ".SPY150501C196")</f>
        <v>0.93450999999999995</v>
      </c>
      <c r="H135">
        <f>RTD("tos.rtd", , "THETA", ".SPY150501C196")</f>
        <v>-1.8620000000000001E-2</v>
      </c>
      <c r="I135">
        <f>RTD("tos.rtd", , "GAMMA", ".SPY150501C196")</f>
        <v>1.553E-2</v>
      </c>
      <c r="J135">
        <f>RTD("tos.rtd", , "VEGA", ".SPY150501C196")</f>
        <v>6.5729999999999997E-2</v>
      </c>
      <c r="K135">
        <f>RTD("tos.rtd", , "RHO", ".SPY150501C196")</f>
        <v>5.4109999999999998E-2</v>
      </c>
      <c r="L135">
        <f>RTD("tos.rtd", , "ASK", ".SPY150501P196")</f>
        <v>0.34</v>
      </c>
      <c r="M135">
        <f>RTD("tos.rtd", , "ASK_SIZE", ".SPY150501P196")</f>
        <v>101</v>
      </c>
      <c r="N135">
        <f>RTD("tos.rtd", , "BID", ".SPY150501P196")</f>
        <v>0.32</v>
      </c>
      <c r="O135">
        <f>RTD("tos.rtd", , "BID_SIZE", ".SPY150501P196")</f>
        <v>504</v>
      </c>
      <c r="P135">
        <f>RTD("tos.rtd", , "VOLUME", ".SPY150501P196")</f>
        <v>228</v>
      </c>
      <c r="Q135">
        <f>RTD("tos.rtd", , "OPEN_INT", ".SPY150501P196")</f>
        <v>1214</v>
      </c>
      <c r="R135">
        <f>RTD("tos.rtd", , "DELTA", ".SPY150501P196")</f>
        <v>-7.9549999999999996E-2</v>
      </c>
      <c r="S135">
        <f>RTD("tos.rtd", , "THETA", ".SPY150501P196")</f>
        <v>-2.8729999999999999E-2</v>
      </c>
      <c r="T135">
        <f>RTD("tos.rtd", , "GAMMA", ".SPY150501P196")</f>
        <v>1.6469999999999999E-2</v>
      </c>
      <c r="U135">
        <f>RTD("tos.rtd", , "VEGA", ".SPY150501P196")</f>
        <v>7.9530000000000003E-2</v>
      </c>
      <c r="V135">
        <f>RTD("tos.rtd", , "RHO", ".SPY150501P196")</f>
        <v>-1.11E-2</v>
      </c>
    </row>
    <row r="136" spans="1:22" x14ac:dyDescent="0.25">
      <c r="A136">
        <f>RTD("tos.rtd", , "ASK", ".SPY150501C197")</f>
        <v>11.61</v>
      </c>
      <c r="B136">
        <f>RTD("tos.rtd", , "ASK_SIZE", ".SPY150501C197")</f>
        <v>111</v>
      </c>
      <c r="C136">
        <f>RTD("tos.rtd", , "BID", ".SPY150501C197")</f>
        <v>11.37</v>
      </c>
      <c r="D136">
        <f>RTD("tos.rtd", , "BID_SIZE", ".SPY150501C197")</f>
        <v>131</v>
      </c>
      <c r="E136">
        <f>RTD("tos.rtd", , "VOLUME", ".SPY150501C197")</f>
        <v>0</v>
      </c>
      <c r="F136">
        <f>RTD("tos.rtd", , "OPEN_INT", ".SPY150501C197")</f>
        <v>5</v>
      </c>
      <c r="G136">
        <f>RTD("tos.rtd", , "DELTA", ".SPY150501C197")</f>
        <v>0.92069999999999996</v>
      </c>
      <c r="H136">
        <f>RTD("tos.rtd", , "THETA", ".SPY150501C197")</f>
        <v>-2.1479999999999999E-2</v>
      </c>
      <c r="I136">
        <f>RTD("tos.rtd", , "GAMMA", ".SPY150501C197")</f>
        <v>1.873E-2</v>
      </c>
      <c r="J136">
        <f>RTD("tos.rtd", , "VEGA", ".SPY150501C197")</f>
        <v>7.7079999999999996E-2</v>
      </c>
      <c r="K136">
        <f>RTD("tos.rtd", , "RHO", ".SPY150501C197")</f>
        <v>6.1990000000000003E-2</v>
      </c>
      <c r="L136">
        <f>RTD("tos.rtd", , "ASK", ".SPY150501P197")</f>
        <v>0.41</v>
      </c>
      <c r="M136">
        <f>RTD("tos.rtd", , "ASK_SIZE", ".SPY150501P197")</f>
        <v>912</v>
      </c>
      <c r="N136">
        <f>RTD("tos.rtd", , "BID", ".SPY150501P197")</f>
        <v>0.38</v>
      </c>
      <c r="O136">
        <f>RTD("tos.rtd", , "BID_SIZE", ".SPY150501P197")</f>
        <v>446</v>
      </c>
      <c r="P136">
        <f>RTD("tos.rtd", , "VOLUME", ".SPY150501P197")</f>
        <v>118</v>
      </c>
      <c r="Q136">
        <f>RTD("tos.rtd", , "OPEN_INT", ".SPY150501P197")</f>
        <v>2437</v>
      </c>
      <c r="R136">
        <f>RTD("tos.rtd", , "DELTA", ".SPY150501P197")</f>
        <v>-9.4079999999999997E-2</v>
      </c>
      <c r="S136">
        <f>RTD("tos.rtd", , "THETA", ".SPY150501P197")</f>
        <v>-3.1879999999999999E-2</v>
      </c>
      <c r="T136">
        <f>RTD("tos.rtd", , "GAMMA", ".SPY150501P197")</f>
        <v>1.9060000000000001E-2</v>
      </c>
      <c r="U136">
        <f>RTD("tos.rtd", , "VEGA", ".SPY150501P197")</f>
        <v>9.0090000000000003E-2</v>
      </c>
      <c r="V136">
        <f>RTD("tos.rtd", , "RHO", ".SPY150501P197")</f>
        <v>-1.3129999999999999E-2</v>
      </c>
    </row>
    <row r="137" spans="1:22" x14ac:dyDescent="0.25">
      <c r="A137">
        <f>RTD("tos.rtd", , "ASK", ".SPY150501C198")</f>
        <v>10.68</v>
      </c>
      <c r="B137">
        <f>RTD("tos.rtd", , "ASK_SIZE", ".SPY150501C198")</f>
        <v>111</v>
      </c>
      <c r="C137">
        <f>RTD("tos.rtd", , "BID", ".SPY150501C198")</f>
        <v>10.44</v>
      </c>
      <c r="D137">
        <f>RTD("tos.rtd", , "BID_SIZE", ".SPY150501C198")</f>
        <v>131</v>
      </c>
      <c r="E137">
        <f>RTD("tos.rtd", , "VOLUME", ".SPY150501C198")</f>
        <v>0</v>
      </c>
      <c r="F137">
        <f>RTD("tos.rtd", , "OPEN_INT", ".SPY150501C198")</f>
        <v>5</v>
      </c>
      <c r="G137">
        <f>RTD("tos.rtd", , "DELTA", ".SPY150501C198")</f>
        <v>0.90344999999999998</v>
      </c>
      <c r="H137">
        <f>RTD("tos.rtd", , "THETA", ".SPY150501C198")</f>
        <v>-2.4799999999999999E-2</v>
      </c>
      <c r="I137">
        <f>RTD("tos.rtd", , "GAMMA", ".SPY150501C198")</f>
        <v>2.2190000000000001E-2</v>
      </c>
      <c r="J137">
        <f>RTD("tos.rtd", , "VEGA", ".SPY150501C198")</f>
        <v>9.0010000000000007E-2</v>
      </c>
      <c r="K137">
        <f>RTD("tos.rtd", , "RHO", ".SPY150501C198")</f>
        <v>6.8879999999999997E-2</v>
      </c>
      <c r="L137">
        <f>RTD("tos.rtd", , "ASK", ".SPY150501P198")</f>
        <v>0.48</v>
      </c>
      <c r="M137">
        <f>RTD("tos.rtd", , "ASK_SIZE", ".SPY150501P198")</f>
        <v>200</v>
      </c>
      <c r="N137">
        <f>RTD("tos.rtd", , "BID", ".SPY150501P198")</f>
        <v>0.45</v>
      </c>
      <c r="O137">
        <f>RTD("tos.rtd", , "BID_SIZE", ".SPY150501P198")</f>
        <v>391</v>
      </c>
      <c r="P137">
        <f>RTD("tos.rtd", , "VOLUME", ".SPY150501P198")</f>
        <v>9</v>
      </c>
      <c r="Q137">
        <f>RTD("tos.rtd", , "OPEN_INT", ".SPY150501P198")</f>
        <v>1231</v>
      </c>
      <c r="R137">
        <f>RTD("tos.rtd", , "DELTA", ".SPY150501P198")</f>
        <v>-0.11003</v>
      </c>
      <c r="S137">
        <f>RTD("tos.rtd", , "THETA", ".SPY150501P198")</f>
        <v>-3.4810000000000001E-2</v>
      </c>
      <c r="T137">
        <f>RTD("tos.rtd", , "GAMMA", ".SPY150501P198")</f>
        <v>2.1909999999999999E-2</v>
      </c>
      <c r="U137">
        <f>RTD("tos.rtd", , "VEGA", ".SPY150501P198")</f>
        <v>0.10091</v>
      </c>
      <c r="V137">
        <f>RTD("tos.rtd", , "RHO", ".SPY150501P198")</f>
        <v>-1.536E-2</v>
      </c>
    </row>
    <row r="138" spans="1:22" x14ac:dyDescent="0.25">
      <c r="A138">
        <f>RTD("tos.rtd", , "ASK", ".SPY150501C199")</f>
        <v>9.76</v>
      </c>
      <c r="B138">
        <f>RTD("tos.rtd", , "ASK_SIZE", ".SPY150501C199")</f>
        <v>199</v>
      </c>
      <c r="C138">
        <f>RTD("tos.rtd", , "BID", ".SPY150501C199")</f>
        <v>9.5399999999999991</v>
      </c>
      <c r="D138">
        <f>RTD("tos.rtd", , "BID_SIZE", ".SPY150501C199")</f>
        <v>111</v>
      </c>
      <c r="E138">
        <f>RTD("tos.rtd", , "VOLUME", ".SPY150501C199")</f>
        <v>36</v>
      </c>
      <c r="F138">
        <f>RTD("tos.rtd", , "OPEN_INT", ".SPY150501C199")</f>
        <v>7</v>
      </c>
      <c r="G138">
        <f>RTD("tos.rtd", , "DELTA", ".SPY150501C199")</f>
        <v>0.88217999999999996</v>
      </c>
      <c r="H138">
        <f>RTD("tos.rtd", , "THETA", ".SPY150501C199")</f>
        <v>-2.8590000000000001E-2</v>
      </c>
      <c r="I138">
        <f>RTD("tos.rtd", , "GAMMA", ".SPY150501C199")</f>
        <v>2.589E-2</v>
      </c>
      <c r="J138">
        <f>RTD("tos.rtd", , "VEGA", ".SPY150501C199")</f>
        <v>0.10445</v>
      </c>
      <c r="K138">
        <f>RTD("tos.rtd", , "RHO", ".SPY150501C199")</f>
        <v>7.4639999999999998E-2</v>
      </c>
      <c r="L138">
        <f>RTD("tos.rtd", , "ASK", ".SPY150501P199")</f>
        <v>0.56999999999999995</v>
      </c>
      <c r="M138">
        <f>RTD("tos.rtd", , "ASK_SIZE", ".SPY150501P199")</f>
        <v>160</v>
      </c>
      <c r="N138">
        <f>RTD("tos.rtd", , "BID", ".SPY150501P199")</f>
        <v>0.54</v>
      </c>
      <c r="O138">
        <f>RTD("tos.rtd", , "BID_SIZE", ".SPY150501P199")</f>
        <v>100</v>
      </c>
      <c r="P138">
        <f>RTD("tos.rtd", , "VOLUME", ".SPY150501P199")</f>
        <v>83</v>
      </c>
      <c r="Q138">
        <f>RTD("tos.rtd", , "OPEN_INT", ".SPY150501P199")</f>
        <v>941</v>
      </c>
      <c r="R138">
        <f>RTD("tos.rtd", , "DELTA", ".SPY150501P199")</f>
        <v>-0.12958</v>
      </c>
      <c r="S138">
        <f>RTD("tos.rtd", , "THETA", ".SPY150501P199")</f>
        <v>-3.8179999999999999E-2</v>
      </c>
      <c r="T138">
        <f>RTD("tos.rtd", , "GAMMA", ".SPY150501P199")</f>
        <v>2.5149999999999999E-2</v>
      </c>
      <c r="U138">
        <f>RTD("tos.rtd", , "VEGA", ".SPY150501P199")</f>
        <v>0.11317000000000001</v>
      </c>
      <c r="V138">
        <f>RTD("tos.rtd", , "RHO", ".SPY150501P199")</f>
        <v>-1.8089999999999998E-2</v>
      </c>
    </row>
    <row r="139" spans="1:22" x14ac:dyDescent="0.25">
      <c r="A139">
        <f>RTD("tos.rtd", , "ASK", ".SPY150501C200")</f>
        <v>8.86</v>
      </c>
      <c r="B139">
        <f>RTD("tos.rtd", , "ASK_SIZE", ".SPY150501C200")</f>
        <v>199</v>
      </c>
      <c r="C139">
        <f>RTD("tos.rtd", , "BID", ".SPY150501C200")</f>
        <v>8.65</v>
      </c>
      <c r="D139">
        <f>RTD("tos.rtd", , "BID_SIZE", ".SPY150501C200")</f>
        <v>131</v>
      </c>
      <c r="E139">
        <f>RTD("tos.rtd", , "VOLUME", ".SPY150501C200")</f>
        <v>0</v>
      </c>
      <c r="F139">
        <f>RTD("tos.rtd", , "OPEN_INT", ".SPY150501C200")</f>
        <v>64</v>
      </c>
      <c r="G139">
        <f>RTD("tos.rtd", , "DELTA", ".SPY150501C200")</f>
        <v>0.85799000000000003</v>
      </c>
      <c r="H139">
        <f>RTD("tos.rtd", , "THETA", ".SPY150501C200")</f>
        <v>-3.2309999999999998E-2</v>
      </c>
      <c r="I139">
        <f>RTD("tos.rtd", , "GAMMA", ".SPY150501C200")</f>
        <v>2.9770000000000001E-2</v>
      </c>
      <c r="J139">
        <f>RTD("tos.rtd", , "VEGA", ".SPY150501C200")</f>
        <v>0.11924999999999999</v>
      </c>
      <c r="K139">
        <f>RTD("tos.rtd", , "RHO", ".SPY150501C200")</f>
        <v>7.8850000000000003E-2</v>
      </c>
      <c r="L139">
        <f>RTD("tos.rtd", , "ASK", ".SPY150501P200")</f>
        <v>0.68</v>
      </c>
      <c r="M139">
        <f>RTD("tos.rtd", , "ASK_SIZE", ".SPY150501P200")</f>
        <v>315</v>
      </c>
      <c r="N139">
        <f>RTD("tos.rtd", , "BID", ".SPY150501P200")</f>
        <v>0.64</v>
      </c>
      <c r="O139">
        <f>RTD("tos.rtd", , "BID_SIZE", ".SPY150501P200")</f>
        <v>2318</v>
      </c>
      <c r="P139">
        <f>RTD("tos.rtd", , "VOLUME", ".SPY150501P200")</f>
        <v>10651</v>
      </c>
      <c r="Q139">
        <f>RTD("tos.rtd", , "OPEN_INT", ".SPY150501P200")</f>
        <v>12010</v>
      </c>
      <c r="R139">
        <f>RTD("tos.rtd", , "DELTA", ".SPY150501P200")</f>
        <v>-0.15207000000000001</v>
      </c>
      <c r="S139">
        <f>RTD("tos.rtd", , "THETA", ".SPY150501P200")</f>
        <v>-4.156E-2</v>
      </c>
      <c r="T139">
        <f>RTD("tos.rtd", , "GAMMA", ".SPY150501P200")</f>
        <v>2.8719999999999999E-2</v>
      </c>
      <c r="U139">
        <f>RTD("tos.rtd", , "VEGA", ".SPY150501P200")</f>
        <v>0.12606999999999999</v>
      </c>
      <c r="V139">
        <f>RTD("tos.rtd", , "RHO", ".SPY150501P200")</f>
        <v>-2.1239999999999998E-2</v>
      </c>
    </row>
    <row r="140" spans="1:22" x14ac:dyDescent="0.25">
      <c r="A140">
        <f>RTD("tos.rtd", , "ASK", ".SPY150501C201")</f>
        <v>7.98</v>
      </c>
      <c r="B140">
        <f>RTD("tos.rtd", , "ASK_SIZE", ".SPY150501C201")</f>
        <v>199</v>
      </c>
      <c r="C140">
        <f>RTD("tos.rtd", , "BID", ".SPY150501C201")</f>
        <v>7.78</v>
      </c>
      <c r="D140">
        <f>RTD("tos.rtd", , "BID_SIZE", ".SPY150501C201")</f>
        <v>111</v>
      </c>
      <c r="E140">
        <f>RTD("tos.rtd", , "VOLUME", ".SPY150501C201")</f>
        <v>0</v>
      </c>
      <c r="F140">
        <f>RTD("tos.rtd", , "OPEN_INT", ".SPY150501C201")</f>
        <v>25</v>
      </c>
      <c r="G140">
        <f>RTD("tos.rtd", , "DELTA", ".SPY150501C201")</f>
        <v>0.83018999999999998</v>
      </c>
      <c r="H140">
        <f>RTD("tos.rtd", , "THETA", ".SPY150501C201")</f>
        <v>-3.5999999999999997E-2</v>
      </c>
      <c r="I140">
        <f>RTD("tos.rtd", , "GAMMA", ".SPY150501C201")</f>
        <v>3.3849999999999998E-2</v>
      </c>
      <c r="J140">
        <f>RTD("tos.rtd", , "VEGA", ".SPY150501C201")</f>
        <v>0.13444</v>
      </c>
      <c r="K140">
        <f>RTD("tos.rtd", , "RHO", ".SPY150501C201")</f>
        <v>8.1680000000000003E-2</v>
      </c>
      <c r="L140">
        <f>RTD("tos.rtd", , "ASK", ".SPY150501P201")</f>
        <v>0.8</v>
      </c>
      <c r="M140">
        <f>RTD("tos.rtd", , "ASK_SIZE", ".SPY150501P201")</f>
        <v>286</v>
      </c>
      <c r="N140">
        <f>RTD("tos.rtd", , "BID", ".SPY150501P201")</f>
        <v>0.76</v>
      </c>
      <c r="O140">
        <f>RTD("tos.rtd", , "BID_SIZE", ".SPY150501P201")</f>
        <v>1649</v>
      </c>
      <c r="P140">
        <f>RTD("tos.rtd", , "VOLUME", ".SPY150501P201")</f>
        <v>614</v>
      </c>
      <c r="Q140">
        <f>RTD("tos.rtd", , "OPEN_INT", ".SPY150501P201")</f>
        <v>454</v>
      </c>
      <c r="R140">
        <f>RTD("tos.rtd", , "DELTA", ".SPY150501P201")</f>
        <v>-0.17757000000000001</v>
      </c>
      <c r="S140">
        <f>RTD("tos.rtd", , "THETA", ".SPY150501P201")</f>
        <v>-4.4740000000000002E-2</v>
      </c>
      <c r="T140">
        <f>RTD("tos.rtd", , "GAMMA", ".SPY150501P201")</f>
        <v>3.2629999999999999E-2</v>
      </c>
      <c r="U140">
        <f>RTD("tos.rtd", , "VEGA", ".SPY150501P201")</f>
        <v>0.13930999999999999</v>
      </c>
      <c r="V140">
        <f>RTD("tos.rtd", , "RHO", ".SPY150501P201")</f>
        <v>-2.4809999999999999E-2</v>
      </c>
    </row>
    <row r="141" spans="1:22" x14ac:dyDescent="0.25">
      <c r="A141">
        <f>RTD("tos.rtd", , "ASK", ".SPY150501C202")</f>
        <v>7.12</v>
      </c>
      <c r="B141">
        <f>RTD("tos.rtd", , "ASK_SIZE", ".SPY150501C202")</f>
        <v>199</v>
      </c>
      <c r="C141">
        <f>RTD("tos.rtd", , "BID", ".SPY150501C202")</f>
        <v>6.94</v>
      </c>
      <c r="D141">
        <f>RTD("tos.rtd", , "BID_SIZE", ".SPY150501C202")</f>
        <v>131</v>
      </c>
      <c r="E141">
        <f>RTD("tos.rtd", , "VOLUME", ".SPY150501C202")</f>
        <v>0</v>
      </c>
      <c r="F141">
        <f>RTD("tos.rtd", , "OPEN_INT", ".SPY150501C202")</f>
        <v>4</v>
      </c>
      <c r="G141">
        <f>RTD("tos.rtd", , "DELTA", ".SPY150501C202")</f>
        <v>0.79837000000000002</v>
      </c>
      <c r="H141">
        <f>RTD("tos.rtd", , "THETA", ".SPY150501C202")</f>
        <v>-3.9579999999999997E-2</v>
      </c>
      <c r="I141">
        <f>RTD("tos.rtd", , "GAMMA", ".SPY150501C202")</f>
        <v>3.8100000000000002E-2</v>
      </c>
      <c r="J141">
        <f>RTD("tos.rtd", , "VEGA", ".SPY150501C202")</f>
        <v>0.14974000000000001</v>
      </c>
      <c r="K141">
        <f>RTD("tos.rtd", , "RHO", ".SPY150501C202")</f>
        <v>8.3159999999999998E-2</v>
      </c>
      <c r="L141">
        <f>RTD("tos.rtd", , "ASK", ".SPY150501P202")</f>
        <v>0.95</v>
      </c>
      <c r="M141">
        <f>RTD("tos.rtd", , "ASK_SIZE", ".SPY150501P202")</f>
        <v>422</v>
      </c>
      <c r="N141">
        <f>RTD("tos.rtd", , "BID", ".SPY150501P202")</f>
        <v>0.91</v>
      </c>
      <c r="O141">
        <f>RTD("tos.rtd", , "BID_SIZE", ".SPY150501P202")</f>
        <v>2000</v>
      </c>
      <c r="P141">
        <f>RTD("tos.rtd", , "VOLUME", ".SPY150501P202")</f>
        <v>487</v>
      </c>
      <c r="Q141">
        <f>RTD("tos.rtd", , "OPEN_INT", ".SPY150501P202")</f>
        <v>3480</v>
      </c>
      <c r="R141">
        <f>RTD("tos.rtd", , "DELTA", ".SPY150501P202")</f>
        <v>-0.20779</v>
      </c>
      <c r="S141">
        <f>RTD("tos.rtd", , "THETA", ".SPY150501P202")</f>
        <v>-4.8099999999999997E-2</v>
      </c>
      <c r="T141">
        <f>RTD("tos.rtd", , "GAMMA", ".SPY150501P202")</f>
        <v>3.6819999999999999E-2</v>
      </c>
      <c r="U141">
        <f>RTD("tos.rtd", , "VEGA", ".SPY150501P202")</f>
        <v>0.15326000000000001</v>
      </c>
      <c r="V141">
        <f>RTD("tos.rtd", , "RHO", ".SPY150501P202")</f>
        <v>-2.904E-2</v>
      </c>
    </row>
    <row r="142" spans="1:22" x14ac:dyDescent="0.25">
      <c r="A142">
        <f>RTD("tos.rtd", , "ASK", ".SPY150501C203")</f>
        <v>6.28</v>
      </c>
      <c r="B142">
        <f>RTD("tos.rtd", , "ASK_SIZE", ".SPY150501C203")</f>
        <v>199</v>
      </c>
      <c r="C142">
        <f>RTD("tos.rtd", , "BID", ".SPY150501C203")</f>
        <v>6.11</v>
      </c>
      <c r="D142">
        <f>RTD("tos.rtd", , "BID_SIZE", ".SPY150501C203")</f>
        <v>160</v>
      </c>
      <c r="E142">
        <f>RTD("tos.rtd", , "VOLUME", ".SPY150501C203")</f>
        <v>5</v>
      </c>
      <c r="F142">
        <f>RTD("tos.rtd", , "OPEN_INT", ".SPY150501C203")</f>
        <v>129</v>
      </c>
      <c r="G142">
        <f>RTD("tos.rtd", , "DELTA", ".SPY150501C203")</f>
        <v>0.76351999999999998</v>
      </c>
      <c r="H142">
        <f>RTD("tos.rtd", , "THETA", ".SPY150501C203")</f>
        <v>-4.2500000000000003E-2</v>
      </c>
      <c r="I142">
        <f>RTD("tos.rtd", , "GAMMA", ".SPY150501C203")</f>
        <v>4.2590000000000003E-2</v>
      </c>
      <c r="J142">
        <f>RTD("tos.rtd", , "VEGA", ".SPY150501C203")</f>
        <v>0.16422999999999999</v>
      </c>
      <c r="K142">
        <f>RTD("tos.rtd", , "RHO", ".SPY150501C203")</f>
        <v>8.3280000000000007E-2</v>
      </c>
      <c r="L142">
        <f>RTD("tos.rtd", , "ASK", ".SPY150501P203")</f>
        <v>1.1200000000000001</v>
      </c>
      <c r="M142">
        <f>RTD("tos.rtd", , "ASK_SIZE", ".SPY150501P203")</f>
        <v>239</v>
      </c>
      <c r="N142">
        <f>RTD("tos.rtd", , "BID", ".SPY150501P203")</f>
        <v>1.08</v>
      </c>
      <c r="O142">
        <f>RTD("tos.rtd", , "BID_SIZE", ".SPY150501P203")</f>
        <v>110</v>
      </c>
      <c r="P142">
        <f>RTD("tos.rtd", , "VOLUME", ".SPY150501P203")</f>
        <v>599</v>
      </c>
      <c r="Q142">
        <f>RTD("tos.rtd", , "OPEN_INT", ".SPY150501P203")</f>
        <v>9017</v>
      </c>
      <c r="R142">
        <f>RTD("tos.rtd", , "DELTA", ".SPY150501P203")</f>
        <v>-0.24173</v>
      </c>
      <c r="S142">
        <f>RTD("tos.rtd", , "THETA", ".SPY150501P203")</f>
        <v>-5.1020000000000003E-2</v>
      </c>
      <c r="T142">
        <f>RTD("tos.rtd", , "GAMMA", ".SPY150501P203")</f>
        <v>4.129E-2</v>
      </c>
      <c r="U142">
        <f>RTD("tos.rtd", , "VEGA", ".SPY150501P203")</f>
        <v>0.16689000000000001</v>
      </c>
      <c r="V142">
        <f>RTD("tos.rtd", , "RHO", ".SPY150501P203")</f>
        <v>-3.3799999999999997E-2</v>
      </c>
    </row>
    <row r="143" spans="1:22" x14ac:dyDescent="0.25">
      <c r="A143">
        <f>RTD("tos.rtd", , "ASK", ".SPY150501C204")</f>
        <v>5.47</v>
      </c>
      <c r="B143">
        <f>RTD("tos.rtd", , "ASK_SIZE", ".SPY150501C204")</f>
        <v>199</v>
      </c>
      <c r="C143">
        <f>RTD("tos.rtd", , "BID", ".SPY150501C204")</f>
        <v>5.32</v>
      </c>
      <c r="D143">
        <f>RTD("tos.rtd", , "BID_SIZE", ".SPY150501C204")</f>
        <v>111</v>
      </c>
      <c r="E143">
        <f>RTD("tos.rtd", , "VOLUME", ".SPY150501C204")</f>
        <v>1</v>
      </c>
      <c r="F143">
        <f>RTD("tos.rtd", , "OPEN_INT", ".SPY150501C204")</f>
        <v>60</v>
      </c>
      <c r="G143">
        <f>RTD("tos.rtd", , "DELTA", ".SPY150501C204")</f>
        <v>0.72352000000000005</v>
      </c>
      <c r="H143">
        <f>RTD("tos.rtd", , "THETA", ".SPY150501C204")</f>
        <v>-4.5179999999999998E-2</v>
      </c>
      <c r="I143">
        <f>RTD("tos.rtd", , "GAMMA", ".SPY150501C204")</f>
        <v>4.7140000000000001E-2</v>
      </c>
      <c r="J143">
        <f>RTD("tos.rtd", , "VEGA", ".SPY150501C204")</f>
        <v>0.17824000000000001</v>
      </c>
      <c r="K143">
        <f>RTD("tos.rtd", , "RHO", ".SPY150501C204")</f>
        <v>8.2129999999999995E-2</v>
      </c>
      <c r="L143">
        <f>RTD("tos.rtd", , "ASK", ".SPY150501P204")</f>
        <v>1.32</v>
      </c>
      <c r="M143">
        <f>RTD("tos.rtd", , "ASK_SIZE", ".SPY150501P204")</f>
        <v>349</v>
      </c>
      <c r="N143">
        <f>RTD("tos.rtd", , "BID", ".SPY150501P204")</f>
        <v>1.28</v>
      </c>
      <c r="O143">
        <f>RTD("tos.rtd", , "BID_SIZE", ".SPY150501P204")</f>
        <v>2000</v>
      </c>
      <c r="P143">
        <f>RTD("tos.rtd", , "VOLUME", ".SPY150501P204")</f>
        <v>6115</v>
      </c>
      <c r="Q143">
        <f>RTD("tos.rtd", , "OPEN_INT", ".SPY150501P204")</f>
        <v>2973</v>
      </c>
      <c r="R143">
        <f>RTD("tos.rtd", , "DELTA", ".SPY150501P204")</f>
        <v>-0.28043000000000001</v>
      </c>
      <c r="S143">
        <f>RTD("tos.rtd", , "THETA", ".SPY150501P204")</f>
        <v>-5.3589999999999999E-2</v>
      </c>
      <c r="T143">
        <f>RTD("tos.rtd", , "GAMMA", ".SPY150501P204")</f>
        <v>4.5929999999999999E-2</v>
      </c>
      <c r="U143">
        <f>RTD("tos.rtd", , "VEGA", ".SPY150501P204")</f>
        <v>0.18003</v>
      </c>
      <c r="V143">
        <f>RTD("tos.rtd", , "RHO", ".SPY150501P204")</f>
        <v>-3.9219999999999998E-2</v>
      </c>
    </row>
    <row r="144" spans="1:22" x14ac:dyDescent="0.25">
      <c r="A144">
        <f>RTD("tos.rtd", , "ASK", ".SPY150501C205")</f>
        <v>4.6900000000000004</v>
      </c>
      <c r="B144">
        <f>RTD("tos.rtd", , "ASK_SIZE", ".SPY150501C205")</f>
        <v>110</v>
      </c>
      <c r="C144">
        <f>RTD("tos.rtd", , "BID", ".SPY150501C205")</f>
        <v>4.5599999999999996</v>
      </c>
      <c r="D144">
        <f>RTD("tos.rtd", , "BID_SIZE", ".SPY150501C205")</f>
        <v>131</v>
      </c>
      <c r="E144">
        <f>RTD("tos.rtd", , "VOLUME", ".SPY150501C205")</f>
        <v>175</v>
      </c>
      <c r="F144">
        <f>RTD("tos.rtd", , "OPEN_INT", ".SPY150501C205")</f>
        <v>627</v>
      </c>
      <c r="G144">
        <f>RTD("tos.rtd", , "DELTA", ".SPY150501C205")</f>
        <v>0.67886000000000002</v>
      </c>
      <c r="H144">
        <f>RTD("tos.rtd", , "THETA", ".SPY150501C205")</f>
        <v>-4.718E-2</v>
      </c>
      <c r="I144">
        <f>RTD("tos.rtd", , "GAMMA", ".SPY150501C205")</f>
        <v>5.1729999999999998E-2</v>
      </c>
      <c r="J144">
        <f>RTD("tos.rtd", , "VEGA", ".SPY150501C205")</f>
        <v>0.19084999999999999</v>
      </c>
      <c r="K144">
        <f>RTD("tos.rtd", , "RHO", ".SPY150501C205")</f>
        <v>7.9689999999999997E-2</v>
      </c>
      <c r="L144">
        <f>RTD("tos.rtd", , "ASK", ".SPY150501P205")</f>
        <v>1.55</v>
      </c>
      <c r="M144">
        <f>RTD("tos.rtd", , "ASK_SIZE", ".SPY150501P205")</f>
        <v>208</v>
      </c>
      <c r="N144">
        <f>RTD("tos.rtd", , "BID", ".SPY150501P205")</f>
        <v>1.51</v>
      </c>
      <c r="O144">
        <f>RTD("tos.rtd", , "BID_SIZE", ".SPY150501P205")</f>
        <v>110</v>
      </c>
      <c r="P144">
        <f>RTD("tos.rtd", , "VOLUME", ".SPY150501P205")</f>
        <v>6186</v>
      </c>
      <c r="Q144">
        <f>RTD("tos.rtd", , "OPEN_INT", ".SPY150501P205")</f>
        <v>12238</v>
      </c>
      <c r="R144">
        <f>RTD("tos.rtd", , "DELTA", ".SPY150501P205")</f>
        <v>-0.32396999999999998</v>
      </c>
      <c r="S144">
        <f>RTD("tos.rtd", , "THETA", ".SPY150501P205")</f>
        <v>-5.552E-2</v>
      </c>
      <c r="T144">
        <f>RTD("tos.rtd", , "GAMMA", ".SPY150501P205")</f>
        <v>5.0659999999999997E-2</v>
      </c>
      <c r="U144">
        <f>RTD("tos.rtd", , "VEGA", ".SPY150501P205")</f>
        <v>0.19198000000000001</v>
      </c>
      <c r="V144">
        <f>RTD("tos.rtd", , "RHO", ".SPY150501P205")</f>
        <v>-4.5330000000000002E-2</v>
      </c>
    </row>
    <row r="145" spans="1:22" x14ac:dyDescent="0.25">
      <c r="A145">
        <f>RTD("tos.rtd", , "ASK", ".SPY150501C206")</f>
        <v>3.96</v>
      </c>
      <c r="B145">
        <f>RTD("tos.rtd", , "ASK_SIZE", ".SPY150501C206")</f>
        <v>160</v>
      </c>
      <c r="C145">
        <f>RTD("tos.rtd", , "BID", ".SPY150501C206")</f>
        <v>3.87</v>
      </c>
      <c r="D145">
        <f>RTD("tos.rtd", , "BID_SIZE", ".SPY150501C206")</f>
        <v>160</v>
      </c>
      <c r="E145">
        <f>RTD("tos.rtd", , "VOLUME", ".SPY150501C206")</f>
        <v>182</v>
      </c>
      <c r="F145">
        <f>RTD("tos.rtd", , "OPEN_INT", ".SPY150501C206")</f>
        <v>1889</v>
      </c>
      <c r="G145">
        <f>RTD("tos.rtd", , "DELTA", ".SPY150501C206")</f>
        <v>0.62805</v>
      </c>
      <c r="H145">
        <f>RTD("tos.rtd", , "THETA", ".SPY150501C206")</f>
        <v>-4.8890000000000003E-2</v>
      </c>
      <c r="I145">
        <f>RTD("tos.rtd", , "GAMMA", ".SPY150501C206")</f>
        <v>5.5739999999999998E-2</v>
      </c>
      <c r="J145">
        <f>RTD("tos.rtd", , "VEGA", ".SPY150501C206")</f>
        <v>0.20157</v>
      </c>
      <c r="K145">
        <f>RTD("tos.rtd", , "RHO", ".SPY150501C206")</f>
        <v>7.5889999999999999E-2</v>
      </c>
      <c r="L145">
        <f>RTD("tos.rtd", , "ASK", ".SPY150501P206")</f>
        <v>1.82</v>
      </c>
      <c r="M145">
        <f>RTD("tos.rtd", , "ASK_SIZE", ".SPY150501P206")</f>
        <v>218</v>
      </c>
      <c r="N145">
        <f>RTD("tos.rtd", , "BID", ".SPY150501P206")</f>
        <v>1.78</v>
      </c>
      <c r="O145">
        <f>RTD("tos.rtd", , "BID_SIZE", ".SPY150501P206")</f>
        <v>46</v>
      </c>
      <c r="P145">
        <f>RTD("tos.rtd", , "VOLUME", ".SPY150501P206")</f>
        <v>496</v>
      </c>
      <c r="Q145">
        <f>RTD("tos.rtd", , "OPEN_INT", ".SPY150501P206")</f>
        <v>6928</v>
      </c>
      <c r="R145">
        <f>RTD("tos.rtd", , "DELTA", ".SPY150501P206")</f>
        <v>-0.373</v>
      </c>
      <c r="S145">
        <f>RTD("tos.rtd", , "THETA", ".SPY150501P206")</f>
        <v>-5.6739999999999999E-2</v>
      </c>
      <c r="T145">
        <f>RTD("tos.rtd", , "GAMMA", ".SPY150501P206")</f>
        <v>5.527E-2</v>
      </c>
      <c r="U145">
        <f>RTD("tos.rtd", , "VEGA", ".SPY150501P206")</f>
        <v>0.20208000000000001</v>
      </c>
      <c r="V145">
        <f>RTD("tos.rtd", , "RHO", ".SPY150501P206")</f>
        <v>-5.2220000000000003E-2</v>
      </c>
    </row>
    <row r="146" spans="1:22" x14ac:dyDescent="0.25">
      <c r="A146">
        <f>RTD("tos.rtd", , "ASK", ".SPY150501C207")</f>
        <v>3.26</v>
      </c>
      <c r="B146">
        <f>RTD("tos.rtd", , "ASK_SIZE", ".SPY150501C207")</f>
        <v>200</v>
      </c>
      <c r="C146">
        <f>RTD("tos.rtd", , "BID", ".SPY150501C207")</f>
        <v>3.19</v>
      </c>
      <c r="D146">
        <f>RTD("tos.rtd", , "BID_SIZE", ".SPY150501C207")</f>
        <v>115</v>
      </c>
      <c r="E146">
        <f>RTD("tos.rtd", , "VOLUME", ".SPY150501C207")</f>
        <v>308</v>
      </c>
      <c r="F146">
        <f>RTD("tos.rtd", , "OPEN_INT", ".SPY150501C207")</f>
        <v>884</v>
      </c>
      <c r="G146">
        <f>RTD("tos.rtd", , "DELTA", ".SPY150501C207")</f>
        <v>0.57318000000000002</v>
      </c>
      <c r="H146">
        <f>RTD("tos.rtd", , "THETA", ".SPY150501C207")</f>
        <v>-4.9070000000000003E-2</v>
      </c>
      <c r="I146">
        <f>RTD("tos.rtd", , "GAMMA", ".SPY150501C207")</f>
        <v>5.9769999999999997E-2</v>
      </c>
      <c r="J146">
        <f>RTD("tos.rtd", , "VEGA", ".SPY150501C207")</f>
        <v>0.20905000000000001</v>
      </c>
      <c r="K146">
        <f>RTD("tos.rtd", , "RHO", ".SPY150501C207")</f>
        <v>7.0930000000000007E-2</v>
      </c>
      <c r="L146">
        <f>RTD("tos.rtd", , "ASK", ".SPY150501P207")</f>
        <v>2.12</v>
      </c>
      <c r="M146">
        <f>RTD("tos.rtd", , "ASK_SIZE", ".SPY150501P207")</f>
        <v>190</v>
      </c>
      <c r="N146">
        <f>RTD("tos.rtd", , "BID", ".SPY150501P207")</f>
        <v>2.09</v>
      </c>
      <c r="O146">
        <f>RTD("tos.rtd", , "BID_SIZE", ".SPY150501P207")</f>
        <v>100</v>
      </c>
      <c r="P146">
        <f>RTD("tos.rtd", , "VOLUME", ".SPY150501P207")</f>
        <v>1117</v>
      </c>
      <c r="Q146">
        <f>RTD("tos.rtd", , "OPEN_INT", ".SPY150501P207")</f>
        <v>6442</v>
      </c>
      <c r="R146">
        <f>RTD("tos.rtd", , "DELTA", ".SPY150501P207")</f>
        <v>-0.42748000000000003</v>
      </c>
      <c r="S146">
        <f>RTD("tos.rtd", , "THETA", ".SPY150501P207")</f>
        <v>-5.6849999999999998E-2</v>
      </c>
      <c r="T146">
        <f>RTD("tos.rtd", , "GAMMA", ".SPY150501P207")</f>
        <v>5.9670000000000001E-2</v>
      </c>
      <c r="U146">
        <f>RTD("tos.rtd", , "VEGA", ".SPY150501P207")</f>
        <v>0.20932999999999999</v>
      </c>
      <c r="V146">
        <f>RTD("tos.rtd", , "RHO", ".SPY150501P207")</f>
        <v>-5.987E-2</v>
      </c>
    </row>
    <row r="147" spans="1:22" x14ac:dyDescent="0.25">
      <c r="A147">
        <f>RTD("tos.rtd", , "ASK", ".SPY150501C208")</f>
        <v>2.62</v>
      </c>
      <c r="B147">
        <f>RTD("tos.rtd", , "ASK_SIZE", ".SPY150501C208")</f>
        <v>516</v>
      </c>
      <c r="C147">
        <f>RTD("tos.rtd", , "BID", ".SPY150501C208")</f>
        <v>2.5499999999999998</v>
      </c>
      <c r="D147">
        <f>RTD("tos.rtd", , "BID_SIZE", ".SPY150501C208")</f>
        <v>2205</v>
      </c>
      <c r="E147">
        <f>RTD("tos.rtd", , "VOLUME", ".SPY150501C208")</f>
        <v>415</v>
      </c>
      <c r="F147">
        <f>RTD("tos.rtd", , "OPEN_INT", ".SPY150501C208")</f>
        <v>3847</v>
      </c>
      <c r="G147">
        <f>RTD("tos.rtd", , "DELTA", ".SPY150501C208")</f>
        <v>0.51278000000000001</v>
      </c>
      <c r="H147">
        <f>RTD("tos.rtd", , "THETA", ".SPY150501C208")</f>
        <v>-4.811E-2</v>
      </c>
      <c r="I147">
        <f>RTD("tos.rtd", , "GAMMA", ".SPY150501C208")</f>
        <v>6.3500000000000001E-2</v>
      </c>
      <c r="J147">
        <f>RTD("tos.rtd", , "VEGA", ".SPY150501C208")</f>
        <v>0.21256</v>
      </c>
      <c r="K147">
        <f>RTD("tos.rtd", , "RHO", ".SPY150501C208")</f>
        <v>6.4740000000000006E-2</v>
      </c>
      <c r="L147">
        <f>RTD("tos.rtd", , "ASK", ".SPY150501P208")</f>
        <v>2.48</v>
      </c>
      <c r="M147">
        <f>RTD("tos.rtd", , "ASK_SIZE", ".SPY150501P208")</f>
        <v>188</v>
      </c>
      <c r="N147">
        <f>RTD("tos.rtd", , "BID", ".SPY150501P208")</f>
        <v>2.4300000000000002</v>
      </c>
      <c r="O147">
        <f>RTD("tos.rtd", , "BID_SIZE", ".SPY150501P208")</f>
        <v>191</v>
      </c>
      <c r="P147">
        <f>RTD("tos.rtd", , "VOLUME", ".SPY150501P208")</f>
        <v>1356</v>
      </c>
      <c r="Q147">
        <f>RTD("tos.rtd", , "OPEN_INT", ".SPY150501P208")</f>
        <v>5780</v>
      </c>
      <c r="R147">
        <f>RTD("tos.rtd", , "DELTA", ".SPY150501P208")</f>
        <v>-0.48801</v>
      </c>
      <c r="S147">
        <f>RTD("tos.rtd", , "THETA", ".SPY150501P208")</f>
        <v>-5.57E-2</v>
      </c>
      <c r="T147">
        <f>RTD("tos.rtd", , "GAMMA", ".SPY150501P208")</f>
        <v>6.3939999999999997E-2</v>
      </c>
      <c r="U147">
        <f>RTD("tos.rtd", , "VEGA", ".SPY150501P208")</f>
        <v>0.21267</v>
      </c>
      <c r="V147">
        <f>RTD("tos.rtd", , "RHO", ".SPY150501P208")</f>
        <v>-6.8390000000000006E-2</v>
      </c>
    </row>
    <row r="148" spans="1:22" x14ac:dyDescent="0.25">
      <c r="A148">
        <f>RTD("tos.rtd", , "ASK", ".SPY150501C209")</f>
        <v>2.0299999999999998</v>
      </c>
      <c r="B148">
        <f>RTD("tos.rtd", , "ASK_SIZE", ".SPY150501C209")</f>
        <v>211</v>
      </c>
      <c r="C148">
        <f>RTD("tos.rtd", , "BID", ".SPY150501C209")</f>
        <v>1.95</v>
      </c>
      <c r="D148">
        <f>RTD("tos.rtd", , "BID_SIZE", ".SPY150501C209")</f>
        <v>2137</v>
      </c>
      <c r="E148">
        <f>RTD("tos.rtd", , "VOLUME", ".SPY150501C209")</f>
        <v>2096</v>
      </c>
      <c r="F148">
        <f>RTD("tos.rtd", , "OPEN_INT", ".SPY150501C209")</f>
        <v>1447</v>
      </c>
      <c r="G148">
        <f>RTD("tos.rtd", , "DELTA", ".SPY150501C209")</f>
        <v>0.44658999999999999</v>
      </c>
      <c r="H148">
        <f>RTD("tos.rtd", , "THETA", ".SPY150501C209")</f>
        <v>-4.5560000000000003E-2</v>
      </c>
      <c r="I148">
        <f>RTD("tos.rtd", , "GAMMA", ".SPY150501C209")</f>
        <v>6.5720000000000001E-2</v>
      </c>
      <c r="J148">
        <f>RTD("tos.rtd", , "VEGA", ".SPY150501C209")</f>
        <v>0.21082000000000001</v>
      </c>
      <c r="K148">
        <f>RTD("tos.rtd", , "RHO", ".SPY150501C209")</f>
        <v>5.7349999999999998E-2</v>
      </c>
      <c r="L148">
        <f>RTD("tos.rtd", , "ASK", ".SPY150501P209")</f>
        <v>2.94</v>
      </c>
      <c r="M148">
        <f>RTD("tos.rtd", , "ASK_SIZE", ".SPY150501P209")</f>
        <v>188</v>
      </c>
      <c r="N148">
        <f>RTD("tos.rtd", , "BID", ".SPY150501P209")</f>
        <v>2.85</v>
      </c>
      <c r="O148">
        <f>RTD("tos.rtd", , "BID_SIZE", ".SPY150501P209")</f>
        <v>111</v>
      </c>
      <c r="P148">
        <f>RTD("tos.rtd", , "VOLUME", ".SPY150501P209")</f>
        <v>187</v>
      </c>
      <c r="Q148">
        <f>RTD("tos.rtd", , "OPEN_INT", ".SPY150501P209")</f>
        <v>582</v>
      </c>
      <c r="R148">
        <f>RTD("tos.rtd", , "DELTA", ".SPY150501P209")</f>
        <v>-0.55395000000000005</v>
      </c>
      <c r="S148">
        <f>RTD("tos.rtd", , "THETA", ".SPY150501P209")</f>
        <v>-5.3900000000000003E-2</v>
      </c>
      <c r="T148">
        <f>RTD("tos.rtd", , "GAMMA", ".SPY150501P209")</f>
        <v>6.5449999999999994E-2</v>
      </c>
      <c r="U148">
        <f>RTD("tos.rtd", , "VEGA", ".SPY150501P209")</f>
        <v>0.21076</v>
      </c>
      <c r="V148">
        <f>RTD("tos.rtd", , "RHO", ".SPY150501P209")</f>
        <v>-7.7700000000000005E-2</v>
      </c>
    </row>
    <row r="149" spans="1:22" x14ac:dyDescent="0.25">
      <c r="A149">
        <f>RTD("tos.rtd", , "ASK", ".SPY150501C210")</f>
        <v>1.51</v>
      </c>
      <c r="B149">
        <f>RTD("tos.rtd", , "ASK_SIZE", ".SPY150501C210")</f>
        <v>210</v>
      </c>
      <c r="C149">
        <f>RTD("tos.rtd", , "BID", ".SPY150501C210")</f>
        <v>1.44</v>
      </c>
      <c r="D149">
        <f>RTD("tos.rtd", , "BID_SIZE", ".SPY150501C210")</f>
        <v>2213</v>
      </c>
      <c r="E149">
        <f>RTD("tos.rtd", , "VOLUME", ".SPY150501C210")</f>
        <v>117</v>
      </c>
      <c r="F149">
        <f>RTD("tos.rtd", , "OPEN_INT", ".SPY150501C210")</f>
        <v>3744</v>
      </c>
      <c r="G149">
        <f>RTD("tos.rtd", , "DELTA", ".SPY150501C210")</f>
        <v>0.37601000000000001</v>
      </c>
      <c r="H149">
        <f>RTD("tos.rtd", , "THETA", ".SPY150501C210")</f>
        <v>-4.1880000000000001E-2</v>
      </c>
      <c r="I149">
        <f>RTD("tos.rtd", , "GAMMA", ".SPY150501C210")</f>
        <v>6.615E-2</v>
      </c>
      <c r="J149">
        <f>RTD("tos.rtd", , "VEGA", ".SPY150501C210")</f>
        <v>0.20247000000000001</v>
      </c>
      <c r="K149">
        <f>RTD("tos.rtd", , "RHO", ".SPY150501C210")</f>
        <v>4.897E-2</v>
      </c>
      <c r="L149">
        <f>RTD("tos.rtd", , "ASK", ".SPY150501P210")</f>
        <v>3.45</v>
      </c>
      <c r="M149">
        <f>RTD("tos.rtd", , "ASK_SIZE", ".SPY150501P210")</f>
        <v>160</v>
      </c>
      <c r="N149">
        <f>RTD("tos.rtd", , "BID", ".SPY150501P210")</f>
        <v>3.37</v>
      </c>
      <c r="O149">
        <f>RTD("tos.rtd", , "BID_SIZE", ".SPY150501P210")</f>
        <v>1</v>
      </c>
      <c r="P149">
        <f>RTD("tos.rtd", , "VOLUME", ".SPY150501P210")</f>
        <v>90</v>
      </c>
      <c r="Q149">
        <f>RTD("tos.rtd", , "OPEN_INT", ".SPY150501P210")</f>
        <v>976</v>
      </c>
      <c r="R149">
        <f>RTD("tos.rtd", , "DELTA", ".SPY150501P210")</f>
        <v>-0.62278</v>
      </c>
      <c r="S149">
        <f>RTD("tos.rtd", , "THETA", ".SPY150501P210")</f>
        <v>-5.0880000000000002E-2</v>
      </c>
      <c r="T149">
        <f>RTD("tos.rtd", , "GAMMA", ".SPY150501P210")</f>
        <v>6.5280000000000005E-2</v>
      </c>
      <c r="U149">
        <f>RTD("tos.rtd", , "VEGA", ".SPY150501P210")</f>
        <v>0.20252000000000001</v>
      </c>
      <c r="V149">
        <f>RTD("tos.rtd", , "RHO", ".SPY150501P210")</f>
        <v>-8.7459999999999996E-2</v>
      </c>
    </row>
    <row r="150" spans="1:22" x14ac:dyDescent="0.25">
      <c r="A150">
        <f>RTD("tos.rtd", , "ASK", ".SPY150501C211")</f>
        <v>1.06</v>
      </c>
      <c r="B150">
        <f>RTD("tos.rtd", , "ASK_SIZE", ".SPY150501C211")</f>
        <v>160</v>
      </c>
      <c r="C150">
        <f>RTD("tos.rtd", , "BID", ".SPY150501C211")</f>
        <v>1.01</v>
      </c>
      <c r="D150">
        <f>RTD("tos.rtd", , "BID_SIZE", ".SPY150501C211")</f>
        <v>2137</v>
      </c>
      <c r="E150">
        <f>RTD("tos.rtd", , "VOLUME", ".SPY150501C211")</f>
        <v>1594</v>
      </c>
      <c r="F150">
        <f>RTD("tos.rtd", , "OPEN_INT", ".SPY150501C211")</f>
        <v>1403</v>
      </c>
      <c r="G150">
        <f>RTD("tos.rtd", , "DELTA", ".SPY150501C211")</f>
        <v>0.30260999999999999</v>
      </c>
      <c r="H150">
        <f>RTD("tos.rtd", , "THETA", ".SPY150501C211")</f>
        <v>-3.6749999999999998E-2</v>
      </c>
      <c r="I150">
        <f>RTD("tos.rtd", , "GAMMA", ".SPY150501C211")</f>
        <v>6.4089999999999994E-2</v>
      </c>
      <c r="J150">
        <f>RTD("tos.rtd", , "VEGA", ".SPY150501C211")</f>
        <v>0.18637999999999999</v>
      </c>
      <c r="K150">
        <f>RTD("tos.rtd", , "RHO", ".SPY150501C211")</f>
        <v>3.9879999999999999E-2</v>
      </c>
      <c r="L150">
        <f>RTD("tos.rtd", , "ASK", ".SPY150501P211")</f>
        <v>4.03</v>
      </c>
      <c r="M150">
        <f>RTD("tos.rtd", , "ASK_SIZE", ".SPY150501P211")</f>
        <v>160</v>
      </c>
      <c r="N150">
        <f>RTD("tos.rtd", , "BID", ".SPY150501P211")</f>
        <v>3.87</v>
      </c>
      <c r="O150">
        <f>RTD("tos.rtd", , "BID_SIZE", ".SPY150501P211")</f>
        <v>111</v>
      </c>
      <c r="P150">
        <f>RTD("tos.rtd", , "VOLUME", ".SPY150501P211")</f>
        <v>1</v>
      </c>
      <c r="Q150">
        <f>RTD("tos.rtd", , "OPEN_INT", ".SPY150501P211")</f>
        <v>205</v>
      </c>
      <c r="R150">
        <f>RTD("tos.rtd", , "DELTA", ".SPY150501P211")</f>
        <v>-0.69721</v>
      </c>
      <c r="S150">
        <f>RTD("tos.rtd", , "THETA", ".SPY150501P211")</f>
        <v>-4.53E-2</v>
      </c>
      <c r="T150">
        <f>RTD("tos.rtd", , "GAMMA", ".SPY150501P211")</f>
        <v>6.3890000000000002E-2</v>
      </c>
      <c r="U150">
        <f>RTD("tos.rtd", , "VEGA", ".SPY150501P211")</f>
        <v>0.18614</v>
      </c>
      <c r="V150">
        <f>RTD("tos.rtd", , "RHO", ".SPY150501P211")</f>
        <v>-9.8000000000000004E-2</v>
      </c>
    </row>
    <row r="151" spans="1:22" x14ac:dyDescent="0.25">
      <c r="A151">
        <f>RTD("tos.rtd", , "ASK", ".SPY150501C212")</f>
        <v>0.71</v>
      </c>
      <c r="B151">
        <f>RTD("tos.rtd", , "ASK_SIZE", ".SPY150501C212")</f>
        <v>248</v>
      </c>
      <c r="C151">
        <f>RTD("tos.rtd", , "BID", ".SPY150501C212")</f>
        <v>0.66</v>
      </c>
      <c r="D151">
        <f>RTD("tos.rtd", , "BID_SIZE", ".SPY150501C212")</f>
        <v>2217</v>
      </c>
      <c r="E151">
        <f>RTD("tos.rtd", , "VOLUME", ".SPY150501C212")</f>
        <v>5708</v>
      </c>
      <c r="F151">
        <f>RTD("tos.rtd", , "OPEN_INT", ".SPY150501C212")</f>
        <v>3244</v>
      </c>
      <c r="G151">
        <f>RTD("tos.rtd", , "DELTA", ".SPY150501C212")</f>
        <v>0.23058000000000001</v>
      </c>
      <c r="H151">
        <f>RTD("tos.rtd", , "THETA", ".SPY150501C212")</f>
        <v>-3.0589999999999999E-2</v>
      </c>
      <c r="I151">
        <f>RTD("tos.rtd", , "GAMMA", ".SPY150501C212")</f>
        <v>5.8770000000000003E-2</v>
      </c>
      <c r="J151">
        <f>RTD("tos.rtd", , "VEGA", ".SPY150501C212")</f>
        <v>0.16259999999999999</v>
      </c>
      <c r="K151">
        <f>RTD("tos.rtd", , "RHO", ".SPY150501C212")</f>
        <v>3.0669999999999999E-2</v>
      </c>
      <c r="L151">
        <f>RTD("tos.rtd", , "ASK", ".SPY150501P212")</f>
        <v>4.67</v>
      </c>
      <c r="M151">
        <f>RTD("tos.rtd", , "ASK_SIZE", ".SPY150501P212")</f>
        <v>160</v>
      </c>
      <c r="N151">
        <f>RTD("tos.rtd", , "BID", ".SPY150501P212")</f>
        <v>4.5</v>
      </c>
      <c r="O151">
        <f>RTD("tos.rtd", , "BID_SIZE", ".SPY150501P212")</f>
        <v>199</v>
      </c>
      <c r="P151">
        <f>RTD("tos.rtd", , "VOLUME", ".SPY150501P212")</f>
        <v>106</v>
      </c>
      <c r="Q151">
        <f>RTD("tos.rtd", , "OPEN_INT", ".SPY150501P212")</f>
        <v>155</v>
      </c>
      <c r="R151">
        <f>RTD("tos.rtd", , "DELTA", ".SPY150501P212")</f>
        <v>-0.77148000000000005</v>
      </c>
      <c r="S151">
        <f>RTD("tos.rtd", , "THETA", ".SPY150501P212")</f>
        <v>-3.8679999999999999E-2</v>
      </c>
      <c r="T151">
        <f>RTD("tos.rtd", , "GAMMA", ".SPY150501P212")</f>
        <v>5.8889999999999998E-2</v>
      </c>
      <c r="U151">
        <f>RTD("tos.rtd", , "VEGA", ".SPY150501P212")</f>
        <v>0.16134999999999999</v>
      </c>
      <c r="V151">
        <f>RTD("tos.rtd", , "RHO", ".SPY150501P212")</f>
        <v>-0.10858</v>
      </c>
    </row>
    <row r="152" spans="1:22" x14ac:dyDescent="0.25">
      <c r="A152">
        <f>RTD("tos.rtd", , "ASK", ".SPY150501C213")</f>
        <v>0.44</v>
      </c>
      <c r="B152">
        <f>RTD("tos.rtd", , "ASK_SIZE", ".SPY150501C213")</f>
        <v>305</v>
      </c>
      <c r="C152">
        <f>RTD("tos.rtd", , "BID", ".SPY150501C213")</f>
        <v>0.4</v>
      </c>
      <c r="D152">
        <f>RTD("tos.rtd", , "BID_SIZE", ".SPY150501C213")</f>
        <v>2126</v>
      </c>
      <c r="E152">
        <f>RTD("tos.rtd", , "VOLUME", ".SPY150501C213")</f>
        <v>51</v>
      </c>
      <c r="F152">
        <f>RTD("tos.rtd", , "OPEN_INT", ".SPY150501C213")</f>
        <v>6179</v>
      </c>
      <c r="G152">
        <f>RTD("tos.rtd", , "DELTA", ".SPY150501C213")</f>
        <v>0.16375999999999999</v>
      </c>
      <c r="H152">
        <f>RTD("tos.rtd", , "THETA", ".SPY150501C213")</f>
        <v>-2.375E-2</v>
      </c>
      <c r="I152">
        <f>RTD("tos.rtd", , "GAMMA", ".SPY150501C213")</f>
        <v>5.0319999999999997E-2</v>
      </c>
      <c r="J152">
        <f>RTD("tos.rtd", , "VEGA", ".SPY150501C213")</f>
        <v>0.13239000000000001</v>
      </c>
      <c r="K152">
        <f>RTD("tos.rtd", , "RHO", ".SPY150501C213")</f>
        <v>2.1940000000000001E-2</v>
      </c>
      <c r="L152">
        <f>RTD("tos.rtd", , "ASK", ".SPY150501P213")</f>
        <v>5.42</v>
      </c>
      <c r="M152">
        <f>RTD("tos.rtd", , "ASK_SIZE", ".SPY150501P213")</f>
        <v>160</v>
      </c>
      <c r="N152">
        <f>RTD("tos.rtd", , "BID", ".SPY150501P213")</f>
        <v>5.22</v>
      </c>
      <c r="O152">
        <f>RTD("tos.rtd", , "BID_SIZE", ".SPY150501P213")</f>
        <v>199</v>
      </c>
      <c r="P152">
        <f>RTD("tos.rtd", , "VOLUME", ".SPY150501P213")</f>
        <v>10</v>
      </c>
      <c r="Q152">
        <f>RTD("tos.rtd", , "OPEN_INT", ".SPY150501P213")</f>
        <v>10</v>
      </c>
      <c r="R152">
        <f>RTD("tos.rtd", , "DELTA", ".SPY150501P213")</f>
        <v>-0.83926999999999996</v>
      </c>
      <c r="S152">
        <f>RTD("tos.rtd", , "THETA", ".SPY150501P213")</f>
        <v>-3.1690000000000003E-2</v>
      </c>
      <c r="T152">
        <f>RTD("tos.rtd", , "GAMMA", ".SPY150501P213")</f>
        <v>5.0220000000000001E-2</v>
      </c>
      <c r="U152">
        <f>RTD("tos.rtd", , "VEGA", ".SPY150501P213")</f>
        <v>0.13020999999999999</v>
      </c>
      <c r="V152">
        <f>RTD("tos.rtd", , "RHO", ".SPY150501P213")</f>
        <v>-0.11835</v>
      </c>
    </row>
    <row r="153" spans="1:22" x14ac:dyDescent="0.25">
      <c r="A153">
        <f>RTD("tos.rtd", , "ASK", ".SPY150501C214")</f>
        <v>0.26</v>
      </c>
      <c r="B153">
        <f>RTD("tos.rtd", , "ASK_SIZE", ".SPY150501C214")</f>
        <v>106</v>
      </c>
      <c r="C153">
        <f>RTD("tos.rtd", , "BID", ".SPY150501C214")</f>
        <v>0.23</v>
      </c>
      <c r="D153">
        <f>RTD("tos.rtd", , "BID_SIZE", ".SPY150501C214")</f>
        <v>2401</v>
      </c>
      <c r="E153">
        <f>RTD("tos.rtd", , "VOLUME", ".SPY150501C214")</f>
        <v>274</v>
      </c>
      <c r="F153">
        <f>RTD("tos.rtd", , "OPEN_INT", ".SPY150501C214")</f>
        <v>1467</v>
      </c>
      <c r="G153">
        <f>RTD("tos.rtd", , "DELTA", ".SPY150501C214")</f>
        <v>0.10932</v>
      </c>
      <c r="H153">
        <f>RTD("tos.rtd", , "THETA", ".SPY150501C214")</f>
        <v>-1.7420000000000001E-2</v>
      </c>
      <c r="I153">
        <f>RTD("tos.rtd", , "GAMMA", ".SPY150501C214")</f>
        <v>3.9759999999999997E-2</v>
      </c>
      <c r="J153">
        <f>RTD("tos.rtd", , "VEGA", ".SPY150501C214")</f>
        <v>0.10065</v>
      </c>
      <c r="K153">
        <f>RTD("tos.rtd", , "RHO", ".SPY150501C214")</f>
        <v>1.472E-2</v>
      </c>
      <c r="L153">
        <f>RTD("tos.rtd", , "ASK", ".SPY150501P214")</f>
        <v>6.25</v>
      </c>
      <c r="M153">
        <f>RTD("tos.rtd", , "ASK_SIZE", ".SPY150501P214")</f>
        <v>131</v>
      </c>
      <c r="N153">
        <f>RTD("tos.rtd", , "BID", ".SPY150501P214")</f>
        <v>6.04</v>
      </c>
      <c r="O153">
        <f>RTD("tos.rtd", , "BID_SIZE", ".SPY150501P214")</f>
        <v>111</v>
      </c>
      <c r="P153">
        <f>RTD("tos.rtd", , "VOLUME", ".SPY150501P214")</f>
        <v>0</v>
      </c>
      <c r="Q153">
        <f>RTD("tos.rtd", , "OPEN_INT", ".SPY150501P214")</f>
        <v>11</v>
      </c>
      <c r="R153">
        <f>RTD("tos.rtd", , "DELTA", ".SPY150501P214")</f>
        <v>-0.89493999999999996</v>
      </c>
      <c r="S153">
        <f>RTD("tos.rtd", , "THETA", ".SPY150501P214")</f>
        <v>-2.5139999999999999E-2</v>
      </c>
      <c r="T153">
        <f>RTD("tos.rtd", , "GAMMA", ".SPY150501P214")</f>
        <v>3.918E-2</v>
      </c>
      <c r="U153">
        <f>RTD("tos.rtd", , "VEGA", ".SPY150501P214")</f>
        <v>9.7070000000000004E-2</v>
      </c>
      <c r="V153">
        <f>RTD("tos.rtd", , "RHO", ".SPY150501P214")</f>
        <v>-0.12651000000000001</v>
      </c>
    </row>
    <row r="154" spans="1:22" x14ac:dyDescent="0.25">
      <c r="A154">
        <f>RTD("tos.rtd", , "ASK", ".SPY150501C215")</f>
        <v>0.14000000000000001</v>
      </c>
      <c r="B154">
        <f>RTD("tos.rtd", , "ASK_SIZE", ".SPY150501C215")</f>
        <v>11</v>
      </c>
      <c r="C154">
        <f>RTD("tos.rtd", , "BID", ".SPY150501C215")</f>
        <v>0.13</v>
      </c>
      <c r="D154">
        <f>RTD("tos.rtd", , "BID_SIZE", ".SPY150501C215")</f>
        <v>560</v>
      </c>
      <c r="E154">
        <f>RTD("tos.rtd", , "VOLUME", ".SPY150501C215")</f>
        <v>415</v>
      </c>
      <c r="F154">
        <f>RTD("tos.rtd", , "OPEN_INT", ".SPY150501C215")</f>
        <v>2272</v>
      </c>
      <c r="G154">
        <f>RTD("tos.rtd", , "DELTA", ".SPY150501C215")</f>
        <v>6.8260000000000001E-2</v>
      </c>
      <c r="H154">
        <f>RTD("tos.rtd", , "THETA", ".SPY150501C215")</f>
        <v>-1.196E-2</v>
      </c>
      <c r="I154">
        <f>RTD("tos.rtd", , "GAMMA", ".SPY150501C215")</f>
        <v>2.896E-2</v>
      </c>
      <c r="J154">
        <f>RTD("tos.rtd", , "VEGA", ".SPY150501C215")</f>
        <v>7.1099999999999997E-2</v>
      </c>
      <c r="K154">
        <f>RTD("tos.rtd", , "RHO", ".SPY150501C215")</f>
        <v>9.2200000000000008E-3</v>
      </c>
      <c r="L154">
        <f>RTD("tos.rtd", , "ASK", ".SPY150501P215")</f>
        <v>7.14</v>
      </c>
      <c r="M154">
        <f>RTD("tos.rtd", , "ASK_SIZE", ".SPY150501P215")</f>
        <v>131</v>
      </c>
      <c r="N154">
        <f>RTD("tos.rtd", , "BID", ".SPY150501P215")</f>
        <v>6.93</v>
      </c>
      <c r="O154">
        <f>RTD("tos.rtd", , "BID_SIZE", ".SPY150501P215")</f>
        <v>111</v>
      </c>
      <c r="P154">
        <f>RTD("tos.rtd", , "VOLUME", ".SPY150501P215")</f>
        <v>0</v>
      </c>
      <c r="Q154">
        <f>RTD("tos.rtd", , "OPEN_INT", ".SPY150501P215")</f>
        <v>214</v>
      </c>
      <c r="R154">
        <f>RTD("tos.rtd", , "DELTA", ".SPY150501P215")</f>
        <v>-0.93732000000000004</v>
      </c>
      <c r="S154">
        <f>RTD("tos.rtd", , "THETA", ".SPY150501P215")</f>
        <v>-1.9390000000000001E-2</v>
      </c>
      <c r="T154">
        <f>RTD("tos.rtd", , "GAMMA", ".SPY150501P215")</f>
        <v>2.7629999999999998E-2</v>
      </c>
      <c r="U154">
        <f>RTD("tos.rtd", , "VEGA", ".SPY150501P215")</f>
        <v>6.5659999999999996E-2</v>
      </c>
      <c r="V154">
        <f>RTD("tos.rtd", , "RHO", ".SPY150501P215")</f>
        <v>-0.13289999999999999</v>
      </c>
    </row>
    <row r="155" spans="1:22" x14ac:dyDescent="0.25">
      <c r="A155">
        <f>RTD("tos.rtd", , "ASK", ".SPY150501C216")</f>
        <v>0.1</v>
      </c>
      <c r="B155">
        <f>RTD("tos.rtd", , "ASK_SIZE", ".SPY150501C216")</f>
        <v>1703</v>
      </c>
      <c r="C155">
        <f>RTD("tos.rtd", , "BID", ".SPY150501C216")</f>
        <v>7.0000000000000007E-2</v>
      </c>
      <c r="D155">
        <f>RTD("tos.rtd", , "BID_SIZE", ".SPY150501C216")</f>
        <v>563</v>
      </c>
      <c r="E155">
        <f>RTD("tos.rtd", , "VOLUME", ".SPY150501C216")</f>
        <v>165</v>
      </c>
      <c r="F155">
        <f>RTD("tos.rtd", , "OPEN_INT", ".SPY150501C216")</f>
        <v>22149</v>
      </c>
      <c r="G155">
        <f>RTD("tos.rtd", , "DELTA", ".SPY150501C216")</f>
        <v>4.564E-2</v>
      </c>
      <c r="H155">
        <f>RTD("tos.rtd", , "THETA", ".SPY150501C216")</f>
        <v>-8.8699999999999994E-3</v>
      </c>
      <c r="I155">
        <f>RTD("tos.rtd", , "GAMMA", ".SPY150501C216")</f>
        <v>2.0920000000000001E-2</v>
      </c>
      <c r="J155">
        <f>RTD("tos.rtd", , "VEGA", ".SPY150501C216")</f>
        <v>5.194E-2</v>
      </c>
      <c r="K155">
        <f>RTD("tos.rtd", , "RHO", ".SPY150501C216")</f>
        <v>6.1799999999999997E-3</v>
      </c>
      <c r="L155">
        <f>RTD("tos.rtd", , "ASK", ".SPY150501P216")</f>
        <v>8.09</v>
      </c>
      <c r="M155">
        <f>RTD("tos.rtd", , "ASK_SIZE", ".SPY150501P216")</f>
        <v>20</v>
      </c>
      <c r="N155">
        <f>RTD("tos.rtd", , "BID", ".SPY150501P216")</f>
        <v>7.8</v>
      </c>
      <c r="O155">
        <f>RTD("tos.rtd", , "BID_SIZE", ".SPY150501P216")</f>
        <v>20</v>
      </c>
      <c r="P155">
        <f>RTD("tos.rtd", , "VOLUME", ".SPY150501P216")</f>
        <v>0</v>
      </c>
      <c r="Q155">
        <f>RTD("tos.rtd", , "OPEN_INT", ".SPY150501P216")</f>
        <v>0</v>
      </c>
      <c r="R155">
        <f>RTD("tos.rtd", , "DELTA", ".SPY150501P216")</f>
        <v>-0.9798</v>
      </c>
      <c r="S155">
        <f>RTD("tos.rtd", , "THETA", ".SPY150501P216")</f>
        <v>-1.226E-2</v>
      </c>
      <c r="T155">
        <f>RTD("tos.rtd", , "GAMMA", ".SPY150501P216")</f>
        <v>1.24E-2</v>
      </c>
      <c r="U155">
        <f>RTD("tos.rtd", , "VEGA", ".SPY150501P216")</f>
        <v>2.5479999999999999E-2</v>
      </c>
      <c r="V155">
        <f>RTD("tos.rtd", , "RHO", ".SPY150501P216")</f>
        <v>-0.13930999999999999</v>
      </c>
    </row>
    <row r="156" spans="1:22" x14ac:dyDescent="0.25">
      <c r="A156">
        <f>RTD("tos.rtd", , "ASK", ".SPY150501C217")</f>
        <v>0.06</v>
      </c>
      <c r="B156">
        <f>RTD("tos.rtd", , "ASK_SIZE", ".SPY150501C217")</f>
        <v>563</v>
      </c>
      <c r="C156">
        <f>RTD("tos.rtd", , "BID", ".SPY150501C217")</f>
        <v>0.04</v>
      </c>
      <c r="D156">
        <f>RTD("tos.rtd", , "BID_SIZE", ".SPY150501C217")</f>
        <v>563</v>
      </c>
      <c r="E156">
        <f>RTD("tos.rtd", , "VOLUME", ".SPY150501C217")</f>
        <v>7</v>
      </c>
      <c r="F156">
        <f>RTD("tos.rtd", , "OPEN_INT", ".SPY150501C217")</f>
        <v>287</v>
      </c>
      <c r="G156">
        <f>RTD("tos.rtd", , "DELTA", ".SPY150501C217")</f>
        <v>2.8850000000000001E-2</v>
      </c>
      <c r="H156">
        <f>RTD("tos.rtd", , "THETA", ".SPY150501C217")</f>
        <v>-6.1599999999999997E-3</v>
      </c>
      <c r="I156">
        <f>RTD("tos.rtd", , "GAMMA", ".SPY150501C217")</f>
        <v>1.436E-2</v>
      </c>
      <c r="J156">
        <f>RTD("tos.rtd", , "VEGA", ".SPY150501C217")</f>
        <v>3.5830000000000001E-2</v>
      </c>
      <c r="K156">
        <f>RTD("tos.rtd", , "RHO", ".SPY150501C217")</f>
        <v>3.9100000000000003E-3</v>
      </c>
      <c r="L156">
        <f>RTD("tos.rtd", , "ASK", ".SPY150501P217")</f>
        <v>9.06</v>
      </c>
      <c r="M156">
        <f>RTD("tos.rtd", , "ASK_SIZE", ".SPY150501P217")</f>
        <v>20</v>
      </c>
      <c r="N156">
        <f>RTD("tos.rtd", , "BID", ".SPY150501P217")</f>
        <v>8.7899999999999991</v>
      </c>
      <c r="O156">
        <f>RTD("tos.rtd", , "BID_SIZE", ".SPY150501P217")</f>
        <v>11</v>
      </c>
      <c r="P156">
        <f>RTD("tos.rtd", , "VOLUME", ".SPY150501P217")</f>
        <v>0</v>
      </c>
      <c r="Q156">
        <f>RTD("tos.rtd", , "OPEN_INT", ".SPY150501P217")</f>
        <v>0</v>
      </c>
      <c r="R156">
        <f>RTD("tos.rtd", , "DELTA", ".SPY150501P217")</f>
        <v>-0.99339</v>
      </c>
      <c r="S156">
        <f>RTD("tos.rtd", , "THETA", ".SPY150501P217")</f>
        <v>-9.8300000000000002E-3</v>
      </c>
      <c r="T156">
        <f>RTD("tos.rtd", , "GAMMA", ".SPY150501P217")</f>
        <v>4.5399999999999998E-3</v>
      </c>
      <c r="U156">
        <f>RTD("tos.rtd", , "VEGA", ".SPY150501P217")</f>
        <v>8.7200000000000003E-3</v>
      </c>
      <c r="V156">
        <f>RTD("tos.rtd", , "RHO", ".SPY150501P217")</f>
        <v>-0.14182</v>
      </c>
    </row>
    <row r="157" spans="1:22" x14ac:dyDescent="0.25">
      <c r="A157">
        <f>RTD("tos.rtd", , "ASK", ".SPY150501C218")</f>
        <v>0.04</v>
      </c>
      <c r="B157">
        <f>RTD("tos.rtd", , "ASK_SIZE", ".SPY150501C218")</f>
        <v>563</v>
      </c>
      <c r="C157">
        <f>RTD("tos.rtd", , "BID", ".SPY150501C218")</f>
        <v>0.03</v>
      </c>
      <c r="D157">
        <f>RTD("tos.rtd", , "BID_SIZE", ".SPY150501C218")</f>
        <v>563</v>
      </c>
      <c r="E157">
        <f>RTD("tos.rtd", , "VOLUME", ".SPY150501C218")</f>
        <v>0</v>
      </c>
      <c r="F157">
        <f>RTD("tos.rtd", , "OPEN_INT", ".SPY150501C218")</f>
        <v>220</v>
      </c>
      <c r="G157">
        <f>RTD("tos.rtd", , "DELTA", ".SPY150501C218")</f>
        <v>2.0389999999999998E-2</v>
      </c>
      <c r="H157">
        <f>RTD("tos.rtd", , "THETA", ".SPY150501C218")</f>
        <v>-4.79E-3</v>
      </c>
      <c r="I157">
        <f>RTD("tos.rtd", , "GAMMA", ".SPY150501C218")</f>
        <v>1.042E-2</v>
      </c>
      <c r="J157">
        <f>RTD("tos.rtd", , "VEGA", ".SPY150501C218")</f>
        <v>2.6849999999999999E-2</v>
      </c>
      <c r="K157">
        <f>RTD("tos.rtd", , "RHO", ".SPY150501C218")</f>
        <v>2.7699999999999999E-3</v>
      </c>
      <c r="L157">
        <f>RTD("tos.rtd", , "ASK", ".SPY150501P218")</f>
        <v>10.039999999999999</v>
      </c>
      <c r="M157">
        <f>RTD("tos.rtd", , "ASK_SIZE", ".SPY150501P218")</f>
        <v>20</v>
      </c>
      <c r="N157">
        <f>RTD("tos.rtd", , "BID", ".SPY150501P218")</f>
        <v>9.77</v>
      </c>
      <c r="O157">
        <f>RTD("tos.rtd", , "BID_SIZE", ".SPY150501P218")</f>
        <v>11</v>
      </c>
      <c r="P157">
        <f>RTD("tos.rtd", , "VOLUME", ".SPY150501P218")</f>
        <v>0</v>
      </c>
      <c r="Q157">
        <f>RTD("tos.rtd", , "OPEN_INT", ".SPY150501P218")</f>
        <v>0</v>
      </c>
      <c r="R157">
        <f>RTD("tos.rtd", , "DELTA", ".SPY150501P218")</f>
        <v>-1</v>
      </c>
      <c r="S157">
        <f>RTD("tos.rtd", , "THETA", ".SPY150501P218")</f>
        <v>0</v>
      </c>
      <c r="T157">
        <f>RTD("tos.rtd", , "GAMMA", ".SPY150501P218")</f>
        <v>0</v>
      </c>
      <c r="U157">
        <f>RTD("tos.rtd", , "VEGA", ".SPY150501P218")</f>
        <v>2.0907</v>
      </c>
      <c r="V157">
        <f>RTD("tos.rtd", , "RHO", ".SPY150501P218")</f>
        <v>0</v>
      </c>
    </row>
    <row r="158" spans="1:22" x14ac:dyDescent="0.25">
      <c r="A158">
        <f>RTD("tos.rtd", , "ASK", ".SPY150501C219")</f>
        <v>0.03</v>
      </c>
      <c r="B158">
        <f>RTD("tos.rtd", , "ASK_SIZE", ".SPY150501C219")</f>
        <v>563</v>
      </c>
      <c r="C158">
        <f>RTD("tos.rtd", , "BID", ".SPY150501C219")</f>
        <v>0.02</v>
      </c>
      <c r="D158">
        <f>RTD("tos.rtd", , "BID_SIZE", ".SPY150501C219")</f>
        <v>563</v>
      </c>
      <c r="E158">
        <f>RTD("tos.rtd", , "VOLUME", ".SPY150501C219")</f>
        <v>0</v>
      </c>
      <c r="F158">
        <f>RTD("tos.rtd", , "OPEN_INT", ".SPY150501C219")</f>
        <v>542</v>
      </c>
      <c r="G158">
        <f>RTD("tos.rtd", , "DELTA", ".SPY150501C219")</f>
        <v>1.468E-2</v>
      </c>
      <c r="H158">
        <f>RTD("tos.rtd", , "THETA", ".SPY150501C219")</f>
        <v>-3.7599999999999999E-3</v>
      </c>
      <c r="I158">
        <f>RTD("tos.rtd", , "GAMMA", ".SPY150501C219")</f>
        <v>7.6299999999999996E-3</v>
      </c>
      <c r="J158">
        <f>RTD("tos.rtd", , "VEGA", ".SPY150501C219")</f>
        <v>2.0320000000000001E-2</v>
      </c>
      <c r="K158">
        <f>RTD("tos.rtd", , "RHO", ".SPY150501C219")</f>
        <v>1.99E-3</v>
      </c>
      <c r="L158">
        <f>RTD("tos.rtd", , "ASK", ".SPY150501P219")</f>
        <v>11.06</v>
      </c>
      <c r="M158">
        <f>RTD("tos.rtd", , "ASK_SIZE", ".SPY150501P219")</f>
        <v>10</v>
      </c>
      <c r="N158">
        <f>RTD("tos.rtd", , "BID", ".SPY150501P219")</f>
        <v>10.72</v>
      </c>
      <c r="O158">
        <f>RTD("tos.rtd", , "BID_SIZE", ".SPY150501P219")</f>
        <v>10</v>
      </c>
      <c r="P158">
        <f>RTD("tos.rtd", , "VOLUME", ".SPY150501P219")</f>
        <v>0</v>
      </c>
      <c r="Q158">
        <f>RTD("tos.rtd", , "OPEN_INT", ".SPY150501P219")</f>
        <v>41</v>
      </c>
      <c r="R158">
        <f>RTD("tos.rtd", , "DELTA", ".SPY150501P219")</f>
        <v>-1</v>
      </c>
      <c r="S158">
        <f>RTD("tos.rtd", , "THETA", ".SPY150501P219")</f>
        <v>0</v>
      </c>
      <c r="T158">
        <f>RTD("tos.rtd", , "GAMMA", ".SPY150501P219")</f>
        <v>0</v>
      </c>
      <c r="U158">
        <f>RTD("tos.rtd", , "VEGA", ".SPY150501P219")</f>
        <v>2.0890599999999999</v>
      </c>
      <c r="V158">
        <f>RTD("tos.rtd", , "RHO", ".SPY150501P219")</f>
        <v>0</v>
      </c>
    </row>
    <row r="159" spans="1:22" x14ac:dyDescent="0.25">
      <c r="A159">
        <f>RTD("tos.rtd", , "ASK", ".SPY150501C220")</f>
        <v>0.03</v>
      </c>
      <c r="B159">
        <f>RTD("tos.rtd", , "ASK_SIZE", ".SPY150501C220")</f>
        <v>563</v>
      </c>
      <c r="C159">
        <f>RTD("tos.rtd", , "BID", ".SPY150501C220")</f>
        <v>0.01</v>
      </c>
      <c r="D159">
        <f>RTD("tos.rtd", , "BID_SIZE", ".SPY150501C220")</f>
        <v>563</v>
      </c>
      <c r="E159">
        <f>RTD("tos.rtd", , "VOLUME", ".SPY150501C220")</f>
        <v>0</v>
      </c>
      <c r="F159">
        <f>RTD("tos.rtd", , "OPEN_INT", ".SPY150501C220")</f>
        <v>3696</v>
      </c>
      <c r="G159">
        <f>RTD("tos.rtd", , "DELTA", ".SPY150501C220")</f>
        <v>1.155E-2</v>
      </c>
      <c r="H159">
        <f>RTD("tos.rtd", , "THETA", ".SPY150501C220")</f>
        <v>-3.2200000000000002E-3</v>
      </c>
      <c r="I159">
        <f>RTD("tos.rtd", , "GAMMA", ".SPY150501C220")</f>
        <v>5.9300000000000004E-3</v>
      </c>
      <c r="J159">
        <f>RTD("tos.rtd", , "VEGA", ".SPY150501C220")</f>
        <v>1.6539999999999999E-2</v>
      </c>
      <c r="K159">
        <f>RTD("tos.rtd", , "RHO", ".SPY150501C220")</f>
        <v>1.57E-3</v>
      </c>
      <c r="L159">
        <f>RTD("tos.rtd", , "ASK", ".SPY150501P220")</f>
        <v>12.05</v>
      </c>
      <c r="M159">
        <f>RTD("tos.rtd", , "ASK_SIZE", ".SPY150501P220")</f>
        <v>10</v>
      </c>
      <c r="N159">
        <f>RTD("tos.rtd", , "BID", ".SPY150501P220")</f>
        <v>11.71</v>
      </c>
      <c r="O159">
        <f>RTD("tos.rtd", , "BID_SIZE", ".SPY150501P220")</f>
        <v>10</v>
      </c>
      <c r="P159">
        <f>RTD("tos.rtd", , "VOLUME", ".SPY150501P220")</f>
        <v>10</v>
      </c>
      <c r="Q159">
        <f>RTD("tos.rtd", , "OPEN_INT", ".SPY150501P220")</f>
        <v>4</v>
      </c>
      <c r="R159">
        <f>RTD("tos.rtd", , "DELTA", ".SPY150501P220")</f>
        <v>-1</v>
      </c>
      <c r="S159">
        <f>RTD("tos.rtd", , "THETA", ".SPY150501P220")</f>
        <v>0</v>
      </c>
      <c r="T159">
        <f>RTD("tos.rtd", , "GAMMA", ".SPY150501P220")</f>
        <v>0</v>
      </c>
      <c r="U159">
        <f>RTD("tos.rtd", , "VEGA", ".SPY150501P220")</f>
        <v>2.0874199999999998</v>
      </c>
      <c r="V159">
        <f>RTD("tos.rtd", , "RHO", ".SPY150501P220")</f>
        <v>0</v>
      </c>
    </row>
    <row r="160" spans="1:22" x14ac:dyDescent="0.25">
      <c r="A160" t="str">
        <f>RTD("tos.rtd", , "ASK", ".SPY150501C221")</f>
        <v>N/A</v>
      </c>
      <c r="B160" t="str">
        <f>RTD("tos.rtd", , "ASK_SIZE", ".SPY150501C221")</f>
        <v>N/A</v>
      </c>
      <c r="C160" t="str">
        <f>RTD("tos.rtd", , "BID", ".SPY150501C221")</f>
        <v>N/A</v>
      </c>
      <c r="D160" t="str">
        <f>RTD("tos.rtd", , "BID_SIZE", ".SPY150501C221")</f>
        <v>N/A</v>
      </c>
      <c r="E160" t="str">
        <f>RTD("tos.rtd", , "VOLUME", ".SPY150501C221")</f>
        <v>N/A</v>
      </c>
      <c r="F160" t="str">
        <f>RTD("tos.rtd", , "OPEN_INT", ".SPY150501C221")</f>
        <v>N/A</v>
      </c>
      <c r="G160" t="str">
        <f>RTD("tos.rtd", , "DELTA", ".SPY150501C221")</f>
        <v>N/A</v>
      </c>
      <c r="H160" t="str">
        <f>RTD("tos.rtd", , "THETA", ".SPY150501C221")</f>
        <v>N/A</v>
      </c>
      <c r="I160" t="str">
        <f>RTD("tos.rtd", , "GAMMA", ".SPY150501C221")</f>
        <v>N/A</v>
      </c>
      <c r="J160" t="str">
        <f>RTD("tos.rtd", , "VEGA", ".SPY150501C221")</f>
        <v>N/A</v>
      </c>
      <c r="K160" t="str">
        <f>RTD("tos.rtd", , "RHO", ".SPY150501C221")</f>
        <v>N/A</v>
      </c>
      <c r="L160" t="str">
        <f>RTD("tos.rtd", , "ASK", ".SPY150501P221")</f>
        <v>N/A</v>
      </c>
      <c r="M160" t="str">
        <f>RTD("tos.rtd", , "ASK_SIZE", ".SPY150501P221")</f>
        <v>N/A</v>
      </c>
      <c r="N160" t="str">
        <f>RTD("tos.rtd", , "BID", ".SPY150501P221")</f>
        <v>N/A</v>
      </c>
      <c r="O160" t="str">
        <f>RTD("tos.rtd", , "BID_SIZE", ".SPY150501P221")</f>
        <v>N/A</v>
      </c>
      <c r="P160" t="str">
        <f>RTD("tos.rtd", , "VOLUME", ".SPY150501P221")</f>
        <v>N/A</v>
      </c>
      <c r="Q160" t="str">
        <f>RTD("tos.rtd", , "OPEN_INT", ".SPY150501P221")</f>
        <v>N/A</v>
      </c>
      <c r="R160" t="str">
        <f>RTD("tos.rtd", , "DELTA", ".SPY150501P221")</f>
        <v>N/A</v>
      </c>
      <c r="S160" t="str">
        <f>RTD("tos.rtd", , "THETA", ".SPY150501P221")</f>
        <v>N/A</v>
      </c>
      <c r="T160" t="str">
        <f>RTD("tos.rtd", , "GAMMA", ".SPY150501P221")</f>
        <v>N/A</v>
      </c>
      <c r="U160" t="str">
        <f>RTD("tos.rtd", , "VEGA", ".SPY150501P221")</f>
        <v>N/A</v>
      </c>
      <c r="V160" t="str">
        <f>RTD("tos.rtd", , "RHO", ".SPY150501P221")</f>
        <v>N/A</v>
      </c>
    </row>
    <row r="161" spans="1:22" x14ac:dyDescent="0.25">
      <c r="A161" t="str">
        <f>RTD("tos.rtd", , "ASK", ".SPY150501C222")</f>
        <v>N/A</v>
      </c>
      <c r="B161" t="str">
        <f>RTD("tos.rtd", , "ASK_SIZE", ".SPY150501C222")</f>
        <v>N/A</v>
      </c>
      <c r="C161" t="str">
        <f>RTD("tos.rtd", , "BID", ".SPY150501C222")</f>
        <v>N/A</v>
      </c>
      <c r="D161" t="str">
        <f>RTD("tos.rtd", , "BID_SIZE", ".SPY150501C222")</f>
        <v>N/A</v>
      </c>
      <c r="E161" t="str">
        <f>RTD("tos.rtd", , "VOLUME", ".SPY150501C222")</f>
        <v>N/A</v>
      </c>
      <c r="F161" t="str">
        <f>RTD("tos.rtd", , "OPEN_INT", ".SPY150501C222")</f>
        <v>N/A</v>
      </c>
      <c r="G161" t="str">
        <f>RTD("tos.rtd", , "DELTA", ".SPY150501C222")</f>
        <v>N/A</v>
      </c>
      <c r="H161" t="str">
        <f>RTD("tos.rtd", , "THETA", ".SPY150501C222")</f>
        <v>N/A</v>
      </c>
      <c r="I161" t="str">
        <f>RTD("tos.rtd", , "GAMMA", ".SPY150501C222")</f>
        <v>N/A</v>
      </c>
      <c r="J161" t="str">
        <f>RTD("tos.rtd", , "VEGA", ".SPY150501C222")</f>
        <v>N/A</v>
      </c>
      <c r="K161" t="str">
        <f>RTD("tos.rtd", , "RHO", ".SPY150501C222")</f>
        <v>N/A</v>
      </c>
      <c r="L161" t="str">
        <f>RTD("tos.rtd", , "ASK", ".SPY150501P222")</f>
        <v>N/A</v>
      </c>
      <c r="M161" t="str">
        <f>RTD("tos.rtd", , "ASK_SIZE", ".SPY150501P222")</f>
        <v>N/A</v>
      </c>
      <c r="N161" t="str">
        <f>RTD("tos.rtd", , "BID", ".SPY150501P222")</f>
        <v>N/A</v>
      </c>
      <c r="O161" t="str">
        <f>RTD("tos.rtd", , "BID_SIZE", ".SPY150501P222")</f>
        <v>N/A</v>
      </c>
      <c r="P161" t="str">
        <f>RTD("tos.rtd", , "VOLUME", ".SPY150501P222")</f>
        <v>N/A</v>
      </c>
      <c r="Q161" t="str">
        <f>RTD("tos.rtd", , "OPEN_INT", ".SPY150501P222")</f>
        <v>N/A</v>
      </c>
      <c r="R161" t="str">
        <f>RTD("tos.rtd", , "DELTA", ".SPY150501P222")</f>
        <v>N/A</v>
      </c>
      <c r="S161" t="str">
        <f>RTD("tos.rtd", , "THETA", ".SPY150501P222")</f>
        <v>N/A</v>
      </c>
      <c r="T161" t="str">
        <f>RTD("tos.rtd", , "GAMMA", ".SPY150501P222")</f>
        <v>N/A</v>
      </c>
      <c r="U161" t="str">
        <f>RTD("tos.rtd", , "VEGA", ".SPY150501P222")</f>
        <v>N/A</v>
      </c>
      <c r="V161" t="str">
        <f>RTD("tos.rtd", , "RHO", ".SPY150501P222")</f>
        <v>N/A</v>
      </c>
    </row>
    <row r="162" spans="1:22" x14ac:dyDescent="0.25">
      <c r="A162" t="str">
        <f>RTD("tos.rtd", , "ASK", ".SPY150501C223")</f>
        <v>N/A</v>
      </c>
      <c r="B162" t="str">
        <f>RTD("tos.rtd", , "ASK_SIZE", ".SPY150501C223")</f>
        <v>N/A</v>
      </c>
      <c r="C162" t="str">
        <f>RTD("tos.rtd", , "BID", ".SPY150501C223")</f>
        <v>N/A</v>
      </c>
      <c r="D162" t="str">
        <f>RTD("tos.rtd", , "BID_SIZE", ".SPY150501C223")</f>
        <v>N/A</v>
      </c>
      <c r="E162" t="str">
        <f>RTD("tos.rtd", , "VOLUME", ".SPY150501C223")</f>
        <v>N/A</v>
      </c>
      <c r="F162" t="str">
        <f>RTD("tos.rtd", , "OPEN_INT", ".SPY150501C223")</f>
        <v>N/A</v>
      </c>
      <c r="G162" t="str">
        <f>RTD("tos.rtd", , "DELTA", ".SPY150501C223")</f>
        <v>N/A</v>
      </c>
      <c r="H162" t="str">
        <f>RTD("tos.rtd", , "THETA", ".SPY150501C223")</f>
        <v>N/A</v>
      </c>
      <c r="I162" t="str">
        <f>RTD("tos.rtd", , "GAMMA", ".SPY150501C223")</f>
        <v>N/A</v>
      </c>
      <c r="J162" t="str">
        <f>RTD("tos.rtd", , "VEGA", ".SPY150501C223")</f>
        <v>N/A</v>
      </c>
      <c r="K162" t="str">
        <f>RTD("tos.rtd", , "RHO", ".SPY150501C223")</f>
        <v>N/A</v>
      </c>
      <c r="L162" t="str">
        <f>RTD("tos.rtd", , "ASK", ".SPY150501P223")</f>
        <v>N/A</v>
      </c>
      <c r="M162" t="str">
        <f>RTD("tos.rtd", , "ASK_SIZE", ".SPY150501P223")</f>
        <v>N/A</v>
      </c>
      <c r="N162" t="str">
        <f>RTD("tos.rtd", , "BID", ".SPY150501P223")</f>
        <v>N/A</v>
      </c>
      <c r="O162" t="str">
        <f>RTD("tos.rtd", , "BID_SIZE", ".SPY150501P223")</f>
        <v>N/A</v>
      </c>
      <c r="P162" t="str">
        <f>RTD("tos.rtd", , "VOLUME", ".SPY150501P223")</f>
        <v>N/A</v>
      </c>
      <c r="Q162" t="str">
        <f>RTD("tos.rtd", , "OPEN_INT", ".SPY150501P223")</f>
        <v>N/A</v>
      </c>
      <c r="R162" t="str">
        <f>RTD("tos.rtd", , "DELTA", ".SPY150501P223")</f>
        <v>N/A</v>
      </c>
      <c r="S162" t="str">
        <f>RTD("tos.rtd", , "THETA", ".SPY150501P223")</f>
        <v>N/A</v>
      </c>
      <c r="T162" t="str">
        <f>RTD("tos.rtd", , "GAMMA", ".SPY150501P223")</f>
        <v>N/A</v>
      </c>
      <c r="U162" t="str">
        <f>RTD("tos.rtd", , "VEGA", ".SPY150501P223")</f>
        <v>N/A</v>
      </c>
      <c r="V162" t="str">
        <f>RTD("tos.rtd", , "RHO", ".SPY150501P223")</f>
        <v>N/A</v>
      </c>
    </row>
    <row r="163" spans="1:22" x14ac:dyDescent="0.25">
      <c r="A163" t="str">
        <f>RTD("tos.rtd", , "ASK", ".SPY150501C224")</f>
        <v>N/A</v>
      </c>
      <c r="B163" t="str">
        <f>RTD("tos.rtd", , "ASK_SIZE", ".SPY150501C224")</f>
        <v>N/A</v>
      </c>
      <c r="C163" t="str">
        <f>RTD("tos.rtd", , "BID", ".SPY150501C224")</f>
        <v>N/A</v>
      </c>
      <c r="D163" t="str">
        <f>RTD("tos.rtd", , "BID_SIZE", ".SPY150501C224")</f>
        <v>N/A</v>
      </c>
      <c r="E163" t="str">
        <f>RTD("tos.rtd", , "VOLUME", ".SPY150501C224")</f>
        <v>N/A</v>
      </c>
      <c r="F163" t="str">
        <f>RTD("tos.rtd", , "OPEN_INT", ".SPY150501C224")</f>
        <v>N/A</v>
      </c>
      <c r="G163" t="str">
        <f>RTD("tos.rtd", , "DELTA", ".SPY150501C224")</f>
        <v>N/A</v>
      </c>
      <c r="H163" t="str">
        <f>RTD("tos.rtd", , "THETA", ".SPY150501C224")</f>
        <v>N/A</v>
      </c>
      <c r="I163" t="str">
        <f>RTD("tos.rtd", , "GAMMA", ".SPY150501C224")</f>
        <v>N/A</v>
      </c>
      <c r="J163" t="str">
        <f>RTD("tos.rtd", , "VEGA", ".SPY150501C224")</f>
        <v>N/A</v>
      </c>
      <c r="K163" t="str">
        <f>RTD("tos.rtd", , "RHO", ".SPY150501C224")</f>
        <v>N/A</v>
      </c>
      <c r="L163" t="str">
        <f>RTD("tos.rtd", , "ASK", ".SPY150501P224")</f>
        <v>N/A</v>
      </c>
      <c r="M163" t="str">
        <f>RTD("tos.rtd", , "ASK_SIZE", ".SPY150501P224")</f>
        <v>N/A</v>
      </c>
      <c r="N163" t="str">
        <f>RTD("tos.rtd", , "BID", ".SPY150501P224")</f>
        <v>N/A</v>
      </c>
      <c r="O163" t="str">
        <f>RTD("tos.rtd", , "BID_SIZE", ".SPY150501P224")</f>
        <v>N/A</v>
      </c>
      <c r="P163" t="str">
        <f>RTD("tos.rtd", , "VOLUME", ".SPY150501P224")</f>
        <v>N/A</v>
      </c>
      <c r="Q163" t="str">
        <f>RTD("tos.rtd", , "OPEN_INT", ".SPY150501P224")</f>
        <v>N/A</v>
      </c>
      <c r="R163" t="str">
        <f>RTD("tos.rtd", , "DELTA", ".SPY150501P224")</f>
        <v>N/A</v>
      </c>
      <c r="S163" t="str">
        <f>RTD("tos.rtd", , "THETA", ".SPY150501P224")</f>
        <v>N/A</v>
      </c>
      <c r="T163" t="str">
        <f>RTD("tos.rtd", , "GAMMA", ".SPY150501P224")</f>
        <v>N/A</v>
      </c>
      <c r="U163" t="str">
        <f>RTD("tos.rtd", , "VEGA", ".SPY150501P224")</f>
        <v>N/A</v>
      </c>
      <c r="V163" t="str">
        <f>RTD("tos.rtd", , "RHO", ".SPY150501P224")</f>
        <v>N/A</v>
      </c>
    </row>
    <row r="164" spans="1:22" x14ac:dyDescent="0.25">
      <c r="A164">
        <f>RTD("tos.rtd", , "ASK", ".SPY150501C225")</f>
        <v>0.02</v>
      </c>
      <c r="B164">
        <f>RTD("tos.rtd", , "ASK_SIZE", ".SPY150501C225")</f>
        <v>562</v>
      </c>
      <c r="C164">
        <f>RTD("tos.rtd", , "BID", ".SPY150501C225")</f>
        <v>0</v>
      </c>
      <c r="D164">
        <f>RTD("tos.rtd", , "BID_SIZE", ".SPY150501C225")</f>
        <v>0</v>
      </c>
      <c r="E164">
        <f>RTD("tos.rtd", , "VOLUME", ".SPY150501C225")</f>
        <v>0</v>
      </c>
      <c r="F164">
        <f>RTD("tos.rtd", , "OPEN_INT", ".SPY150501C225")</f>
        <v>33</v>
      </c>
      <c r="G164">
        <f>RTD("tos.rtd", , "DELTA", ".SPY150501C225")</f>
        <v>5.0800000000000003E-3</v>
      </c>
      <c r="H164">
        <f>RTD("tos.rtd", , "THETA", ".SPY150501C225")</f>
        <v>-1.98E-3</v>
      </c>
      <c r="I164">
        <f>RTD("tos.rtd", , "GAMMA", ".SPY150501C225")</f>
        <v>2.32E-3</v>
      </c>
      <c r="J164">
        <f>RTD("tos.rtd", , "VEGA", ".SPY150501C225")</f>
        <v>8.0400000000000003E-3</v>
      </c>
      <c r="K164">
        <f>RTD("tos.rtd", , "RHO", ".SPY150501C225")</f>
        <v>6.8999999999999997E-4</v>
      </c>
      <c r="L164">
        <f>RTD("tos.rtd", , "ASK", ".SPY150501P225")</f>
        <v>17.04</v>
      </c>
      <c r="M164">
        <f>RTD("tos.rtd", , "ASK_SIZE", ".SPY150501P225")</f>
        <v>10</v>
      </c>
      <c r="N164">
        <f>RTD("tos.rtd", , "BID", ".SPY150501P225")</f>
        <v>16.71</v>
      </c>
      <c r="O164">
        <f>RTD("tos.rtd", , "BID_SIZE", ".SPY150501P225")</f>
        <v>10</v>
      </c>
      <c r="P164">
        <f>RTD("tos.rtd", , "VOLUME", ".SPY150501P225")</f>
        <v>0</v>
      </c>
      <c r="Q164">
        <f>RTD("tos.rtd", , "OPEN_INT", ".SPY150501P225")</f>
        <v>0</v>
      </c>
      <c r="R164">
        <f>RTD("tos.rtd", , "DELTA", ".SPY150501P225")</f>
        <v>-1</v>
      </c>
      <c r="S164">
        <f>RTD("tos.rtd", , "THETA", ".SPY150501P225")</f>
        <v>0</v>
      </c>
      <c r="T164">
        <f>RTD("tos.rtd", , "GAMMA", ".SPY150501P225")</f>
        <v>0</v>
      </c>
      <c r="U164">
        <f>RTD("tos.rtd", , "VEGA", ".SPY150501P225")</f>
        <v>2.0792099999999998</v>
      </c>
      <c r="V164">
        <f>RTD("tos.rtd", , "RHO", ".SPY150501P225")</f>
        <v>0</v>
      </c>
    </row>
    <row r="165" spans="1:22" x14ac:dyDescent="0.25">
      <c r="A165" t="str">
        <f>RTD("tos.rtd", , "ASK", ".SPY150501C226")</f>
        <v>N/A</v>
      </c>
      <c r="B165" t="str">
        <f>RTD("tos.rtd", , "ASK_SIZE", ".SPY150501C226")</f>
        <v>N/A</v>
      </c>
      <c r="C165" t="str">
        <f>RTD("tos.rtd", , "BID", ".SPY150501C226")</f>
        <v>N/A</v>
      </c>
      <c r="D165" t="str">
        <f>RTD("tos.rtd", , "BID_SIZE", ".SPY150501C226")</f>
        <v>N/A</v>
      </c>
      <c r="E165" t="str">
        <f>RTD("tos.rtd", , "VOLUME", ".SPY150501C226")</f>
        <v>N/A</v>
      </c>
      <c r="F165" t="str">
        <f>RTD("tos.rtd", , "OPEN_INT", ".SPY150501C226")</f>
        <v>N/A</v>
      </c>
      <c r="G165" t="str">
        <f>RTD("tos.rtd", , "DELTA", ".SPY150501C226")</f>
        <v>N/A</v>
      </c>
      <c r="H165" t="str">
        <f>RTD("tos.rtd", , "THETA", ".SPY150501C226")</f>
        <v>N/A</v>
      </c>
      <c r="I165" t="str">
        <f>RTD("tos.rtd", , "GAMMA", ".SPY150501C226")</f>
        <v>N/A</v>
      </c>
      <c r="J165" t="str">
        <f>RTD("tos.rtd", , "VEGA", ".SPY150501C226")</f>
        <v>N/A</v>
      </c>
      <c r="K165" t="str">
        <f>RTD("tos.rtd", , "RHO", ".SPY150501C226")</f>
        <v>N/A</v>
      </c>
      <c r="L165" t="str">
        <f>RTD("tos.rtd", , "ASK", ".SPY150501P226")</f>
        <v>N/A</v>
      </c>
      <c r="M165" t="str">
        <f>RTD("tos.rtd", , "ASK_SIZE", ".SPY150501P226")</f>
        <v>N/A</v>
      </c>
      <c r="N165" t="str">
        <f>RTD("tos.rtd", , "BID", ".SPY150501P226")</f>
        <v>N/A</v>
      </c>
      <c r="O165" t="str">
        <f>RTD("tos.rtd", , "BID_SIZE", ".SPY150501P226")</f>
        <v>N/A</v>
      </c>
      <c r="P165" t="str">
        <f>RTD("tos.rtd", , "VOLUME", ".SPY150501P226")</f>
        <v>N/A</v>
      </c>
      <c r="Q165" t="str">
        <f>RTD("tos.rtd", , "OPEN_INT", ".SPY150501P226")</f>
        <v>N/A</v>
      </c>
      <c r="R165" t="str">
        <f>RTD("tos.rtd", , "DELTA", ".SPY150501P226")</f>
        <v>N/A</v>
      </c>
      <c r="S165" t="str">
        <f>RTD("tos.rtd", , "THETA", ".SPY150501P226")</f>
        <v>N/A</v>
      </c>
      <c r="T165" t="str">
        <f>RTD("tos.rtd", , "GAMMA", ".SPY150501P226")</f>
        <v>N/A</v>
      </c>
      <c r="U165" t="str">
        <f>RTD("tos.rtd", , "VEGA", ".SPY150501P226")</f>
        <v>N/A</v>
      </c>
      <c r="V165" t="str">
        <f>RTD("tos.rtd", , "RHO", ".SPY150501P226")</f>
        <v>N/A</v>
      </c>
    </row>
    <row r="166" spans="1:22" x14ac:dyDescent="0.25">
      <c r="A166" t="str">
        <f>RTD("tos.rtd", , "ASK", ".SPY150501C227")</f>
        <v>N/A</v>
      </c>
      <c r="B166" t="str">
        <f>RTD("tos.rtd", , "ASK_SIZE", ".SPY150501C227")</f>
        <v>N/A</v>
      </c>
      <c r="C166" t="str">
        <f>RTD("tos.rtd", , "BID", ".SPY150501C227")</f>
        <v>N/A</v>
      </c>
      <c r="D166" t="str">
        <f>RTD("tos.rtd", , "BID_SIZE", ".SPY150501C227")</f>
        <v>N/A</v>
      </c>
      <c r="E166" t="str">
        <f>RTD("tos.rtd", , "VOLUME", ".SPY150501C227")</f>
        <v>N/A</v>
      </c>
      <c r="F166" t="str">
        <f>RTD("tos.rtd", , "OPEN_INT", ".SPY150501C227")</f>
        <v>N/A</v>
      </c>
      <c r="G166" t="str">
        <f>RTD("tos.rtd", , "DELTA", ".SPY150501C227")</f>
        <v>N/A</v>
      </c>
      <c r="H166" t="str">
        <f>RTD("tos.rtd", , "THETA", ".SPY150501C227")</f>
        <v>N/A</v>
      </c>
      <c r="I166" t="str">
        <f>RTD("tos.rtd", , "GAMMA", ".SPY150501C227")</f>
        <v>N/A</v>
      </c>
      <c r="J166" t="str">
        <f>RTD("tos.rtd", , "VEGA", ".SPY150501C227")</f>
        <v>N/A</v>
      </c>
      <c r="K166" t="str">
        <f>RTD("tos.rtd", , "RHO", ".SPY150501C227")</f>
        <v>N/A</v>
      </c>
      <c r="L166" t="str">
        <f>RTD("tos.rtd", , "ASK", ".SPY150501P227")</f>
        <v>N/A</v>
      </c>
      <c r="M166" t="str">
        <f>RTD("tos.rtd", , "ASK_SIZE", ".SPY150501P227")</f>
        <v>N/A</v>
      </c>
      <c r="N166" t="str">
        <f>RTD("tos.rtd", , "BID", ".SPY150501P227")</f>
        <v>N/A</v>
      </c>
      <c r="O166" t="str">
        <f>RTD("tos.rtd", , "BID_SIZE", ".SPY150501P227")</f>
        <v>N/A</v>
      </c>
      <c r="P166" t="str">
        <f>RTD("tos.rtd", , "VOLUME", ".SPY150501P227")</f>
        <v>N/A</v>
      </c>
      <c r="Q166" t="str">
        <f>RTD("tos.rtd", , "OPEN_INT", ".SPY150501P227")</f>
        <v>N/A</v>
      </c>
      <c r="R166" t="str">
        <f>RTD("tos.rtd", , "DELTA", ".SPY150501P227")</f>
        <v>N/A</v>
      </c>
      <c r="S166" t="str">
        <f>RTD("tos.rtd", , "THETA", ".SPY150501P227")</f>
        <v>N/A</v>
      </c>
      <c r="T166" t="str">
        <f>RTD("tos.rtd", , "GAMMA", ".SPY150501P227")</f>
        <v>N/A</v>
      </c>
      <c r="U166" t="str">
        <f>RTD("tos.rtd", , "VEGA", ".SPY150501P227")</f>
        <v>N/A</v>
      </c>
      <c r="V166" t="str">
        <f>RTD("tos.rtd", , "RHO", ".SPY150501P227")</f>
        <v>N/A</v>
      </c>
    </row>
    <row r="167" spans="1:22" x14ac:dyDescent="0.25">
      <c r="A167" t="str">
        <f>RTD("tos.rtd", , "ASK", ".SPY150501C228")</f>
        <v>N/A</v>
      </c>
      <c r="B167" t="str">
        <f>RTD("tos.rtd", , "ASK_SIZE", ".SPY150501C228")</f>
        <v>N/A</v>
      </c>
      <c r="C167" t="str">
        <f>RTD("tos.rtd", , "BID", ".SPY150501C228")</f>
        <v>N/A</v>
      </c>
      <c r="D167" t="str">
        <f>RTD("tos.rtd", , "BID_SIZE", ".SPY150501C228")</f>
        <v>N/A</v>
      </c>
      <c r="E167" t="str">
        <f>RTD("tos.rtd", , "VOLUME", ".SPY150501C228")</f>
        <v>N/A</v>
      </c>
      <c r="F167" t="str">
        <f>RTD("tos.rtd", , "OPEN_INT", ".SPY150501C228")</f>
        <v>N/A</v>
      </c>
      <c r="G167" t="str">
        <f>RTD("tos.rtd", , "DELTA", ".SPY150501C228")</f>
        <v>N/A</v>
      </c>
      <c r="H167" t="str">
        <f>RTD("tos.rtd", , "THETA", ".SPY150501C228")</f>
        <v>N/A</v>
      </c>
      <c r="I167" t="str">
        <f>RTD("tos.rtd", , "GAMMA", ".SPY150501C228")</f>
        <v>N/A</v>
      </c>
      <c r="J167" t="str">
        <f>RTD("tos.rtd", , "VEGA", ".SPY150501C228")</f>
        <v>N/A</v>
      </c>
      <c r="K167" t="str">
        <f>RTD("tos.rtd", , "RHO", ".SPY150501C228")</f>
        <v>N/A</v>
      </c>
      <c r="L167" t="str">
        <f>RTD("tos.rtd", , "ASK", ".SPY150501P228")</f>
        <v>N/A</v>
      </c>
      <c r="M167" t="str">
        <f>RTD("tos.rtd", , "ASK_SIZE", ".SPY150501P228")</f>
        <v>N/A</v>
      </c>
      <c r="N167" t="str">
        <f>RTD("tos.rtd", , "BID", ".SPY150501P228")</f>
        <v>N/A</v>
      </c>
      <c r="O167" t="str">
        <f>RTD("tos.rtd", , "BID_SIZE", ".SPY150501P228")</f>
        <v>N/A</v>
      </c>
      <c r="P167" t="str">
        <f>RTD("tos.rtd", , "VOLUME", ".SPY150501P228")</f>
        <v>N/A</v>
      </c>
      <c r="Q167" t="str">
        <f>RTD("tos.rtd", , "OPEN_INT", ".SPY150501P228")</f>
        <v>N/A</v>
      </c>
      <c r="R167" t="str">
        <f>RTD("tos.rtd", , "DELTA", ".SPY150501P228")</f>
        <v>N/A</v>
      </c>
      <c r="S167" t="str">
        <f>RTD("tos.rtd", , "THETA", ".SPY150501P228")</f>
        <v>N/A</v>
      </c>
      <c r="T167" t="str">
        <f>RTD("tos.rtd", , "GAMMA", ".SPY150501P228")</f>
        <v>N/A</v>
      </c>
      <c r="U167" t="str">
        <f>RTD("tos.rtd", , "VEGA", ".SPY150501P228")</f>
        <v>N/A</v>
      </c>
      <c r="V167" t="str">
        <f>RTD("tos.rtd", , "RHO", ".SPY150501P228")</f>
        <v>N/A</v>
      </c>
    </row>
    <row r="168" spans="1:22" x14ac:dyDescent="0.25">
      <c r="A168" t="str">
        <f>RTD("tos.rtd", , "ASK", ".SPY150501C229")</f>
        <v>N/A</v>
      </c>
      <c r="B168" t="str">
        <f>RTD("tos.rtd", , "ASK_SIZE", ".SPY150501C229")</f>
        <v>N/A</v>
      </c>
      <c r="C168" t="str">
        <f>RTD("tos.rtd", , "BID", ".SPY150501C229")</f>
        <v>N/A</v>
      </c>
      <c r="D168" t="str">
        <f>RTD("tos.rtd", , "BID_SIZE", ".SPY150501C229")</f>
        <v>N/A</v>
      </c>
      <c r="E168" t="str">
        <f>RTD("tos.rtd", , "VOLUME", ".SPY150501C229")</f>
        <v>N/A</v>
      </c>
      <c r="F168" t="str">
        <f>RTD("tos.rtd", , "OPEN_INT", ".SPY150501C229")</f>
        <v>N/A</v>
      </c>
      <c r="G168" t="str">
        <f>RTD("tos.rtd", , "DELTA", ".SPY150501C229")</f>
        <v>N/A</v>
      </c>
      <c r="H168" t="str">
        <f>RTD("tos.rtd", , "THETA", ".SPY150501C229")</f>
        <v>N/A</v>
      </c>
      <c r="I168" t="str">
        <f>RTD("tos.rtd", , "GAMMA", ".SPY150501C229")</f>
        <v>N/A</v>
      </c>
      <c r="J168" t="str">
        <f>RTD("tos.rtd", , "VEGA", ".SPY150501C229")</f>
        <v>N/A</v>
      </c>
      <c r="K168" t="str">
        <f>RTD("tos.rtd", , "RHO", ".SPY150501C229")</f>
        <v>N/A</v>
      </c>
      <c r="L168" t="str">
        <f>RTD("tos.rtd", , "ASK", ".SPY150501P229")</f>
        <v>N/A</v>
      </c>
      <c r="M168" t="str">
        <f>RTD("tos.rtd", , "ASK_SIZE", ".SPY150501P229")</f>
        <v>N/A</v>
      </c>
      <c r="N168" t="str">
        <f>RTD("tos.rtd", , "BID", ".SPY150501P229")</f>
        <v>N/A</v>
      </c>
      <c r="O168" t="str">
        <f>RTD("tos.rtd", , "BID_SIZE", ".SPY150501P229")</f>
        <v>N/A</v>
      </c>
      <c r="P168" t="str">
        <f>RTD("tos.rtd", , "VOLUME", ".SPY150501P229")</f>
        <v>N/A</v>
      </c>
      <c r="Q168" t="str">
        <f>RTD("tos.rtd", , "OPEN_INT", ".SPY150501P229")</f>
        <v>N/A</v>
      </c>
      <c r="R168" t="str">
        <f>RTD("tos.rtd", , "DELTA", ".SPY150501P229")</f>
        <v>N/A</v>
      </c>
      <c r="S168" t="str">
        <f>RTD("tos.rtd", , "THETA", ".SPY150501P229")</f>
        <v>N/A</v>
      </c>
      <c r="T168" t="str">
        <f>RTD("tos.rtd", , "GAMMA", ".SPY150501P229")</f>
        <v>N/A</v>
      </c>
      <c r="U168" t="str">
        <f>RTD("tos.rtd", , "VEGA", ".SPY150501P229")</f>
        <v>N/A</v>
      </c>
      <c r="V168" t="str">
        <f>RTD("tos.rtd", , "RHO", ".SPY150501P229")</f>
        <v>N/A</v>
      </c>
    </row>
    <row r="169" spans="1:22" x14ac:dyDescent="0.25">
      <c r="A169" t="s">
        <v>4</v>
      </c>
      <c r="B169">
        <v>40</v>
      </c>
    </row>
    <row r="170" spans="1:22" x14ac:dyDescent="0.25">
      <c r="A170">
        <f>RTD("tos.rtd", ,"LAST", "SPY")</f>
        <v>207.97499999999999</v>
      </c>
    </row>
    <row r="171" spans="1:22" x14ac:dyDescent="0.25">
      <c r="A171">
        <f>RTD("tos.rtd", , "ASK", ".SPY150508C190")</f>
        <v>18.510000000000002</v>
      </c>
      <c r="B171">
        <f>RTD("tos.rtd", , "ASK_SIZE", ".SPY150508C190")</f>
        <v>120</v>
      </c>
      <c r="C171">
        <f>RTD("tos.rtd", , "BID", ".SPY150508C190")</f>
        <v>18.23</v>
      </c>
      <c r="D171">
        <f>RTD("tos.rtd", , "BID_SIZE", ".SPY150508C190")</f>
        <v>111</v>
      </c>
      <c r="E171" t="str">
        <f>RTD("tos.rtd", , "VOLUME", ".SPY150508C190")</f>
        <v>N/A</v>
      </c>
      <c r="F171">
        <f>RTD("tos.rtd", , "OPEN_INT", ".SPY150508C190")</f>
        <v>0</v>
      </c>
      <c r="G171">
        <f>RTD("tos.rtd", , "DELTA", ".SPY150508C190")</f>
        <v>0.95226999999999995</v>
      </c>
      <c r="H171">
        <f>RTD("tos.rtd", , "THETA", ".SPY150508C190")</f>
        <v>-1.452E-2</v>
      </c>
      <c r="I171">
        <f>RTD("tos.rtd", , "GAMMA", ".SPY150508C190")</f>
        <v>7.3200000000000001E-3</v>
      </c>
      <c r="J171">
        <f>RTD("tos.rtd", , "VEGA", ".SPY150508C190")</f>
        <v>5.484E-2</v>
      </c>
      <c r="K171">
        <f>RTD("tos.rtd", , "RHO", ".SPY150508C190")</f>
        <v>4.3040000000000002E-2</v>
      </c>
      <c r="L171">
        <f>RTD("tos.rtd", , "ASK", ".SPY150508P190")</f>
        <v>0.27</v>
      </c>
      <c r="M171">
        <f>RTD("tos.rtd", , "ASK_SIZE", ".SPY150508P190")</f>
        <v>2250</v>
      </c>
      <c r="N171">
        <f>RTD("tos.rtd", , "BID", ".SPY150508P190")</f>
        <v>0.24</v>
      </c>
      <c r="O171">
        <f>RTD("tos.rtd", , "BID_SIZE", ".SPY150508P190")</f>
        <v>720</v>
      </c>
      <c r="P171">
        <f>RTD("tos.rtd", , "VOLUME", ".SPY150508P190")</f>
        <v>5027</v>
      </c>
      <c r="Q171">
        <f>RTD("tos.rtd", , "OPEN_INT", ".SPY150508P190")</f>
        <v>2491</v>
      </c>
      <c r="R171">
        <f>RTD("tos.rtd", , "DELTA", ".SPY150508P190")</f>
        <v>-5.074E-2</v>
      </c>
      <c r="S171">
        <f>RTD("tos.rtd", , "THETA", ".SPY150508P190")</f>
        <v>-2.0469999999999999E-2</v>
      </c>
      <c r="T171">
        <f>RTD("tos.rtd", , "GAMMA", ".SPY150508P190")</f>
        <v>8.8999999999999999E-3</v>
      </c>
      <c r="U171">
        <f>RTD("tos.rtd", , "VEGA", ".SPY150508P190")</f>
        <v>6.3769999999999993E-2</v>
      </c>
      <c r="V171">
        <f>RTD("tos.rtd", , "RHO", ".SPY150508P190")</f>
        <v>-9.1800000000000007E-3</v>
      </c>
    </row>
    <row r="172" spans="1:22" x14ac:dyDescent="0.25">
      <c r="A172">
        <f>RTD("tos.rtd", , "ASK", ".SPY150508C191")</f>
        <v>17.53</v>
      </c>
      <c r="B172">
        <f>RTD("tos.rtd", , "ASK_SIZE", ".SPY150508C191")</f>
        <v>111</v>
      </c>
      <c r="C172">
        <f>RTD("tos.rtd", , "BID", ".SPY150508C191")</f>
        <v>17.260000000000002</v>
      </c>
      <c r="D172">
        <f>RTD("tos.rtd", , "BID_SIZE", ".SPY150508C191")</f>
        <v>111</v>
      </c>
      <c r="E172">
        <f>RTD("tos.rtd", , "VOLUME", ".SPY150508C191")</f>
        <v>3</v>
      </c>
      <c r="F172">
        <f>RTD("tos.rtd", , "OPEN_INT", ".SPY150508C191")</f>
        <v>0</v>
      </c>
      <c r="G172">
        <f>RTD("tos.rtd", , "DELTA", ".SPY150508C191")</f>
        <v>0.94818999999999998</v>
      </c>
      <c r="H172">
        <f>RTD("tos.rtd", , "THETA", ".SPY150508C191")</f>
        <v>-1.5219999999999999E-2</v>
      </c>
      <c r="I172">
        <f>RTD("tos.rtd", , "GAMMA", ".SPY150508C191")</f>
        <v>8.7299999999999999E-3</v>
      </c>
      <c r="J172">
        <f>RTD("tos.rtd", , "VEGA", ".SPY150508C191")</f>
        <v>5.9679999999999997E-2</v>
      </c>
      <c r="K172">
        <f>RTD("tos.rtd", , "RHO", ".SPY150508C191")</f>
        <v>5.04E-2</v>
      </c>
      <c r="L172">
        <f>RTD("tos.rtd", , "ASK", ".SPY150508P191")</f>
        <v>0.3</v>
      </c>
      <c r="M172">
        <f>RTD("tos.rtd", , "ASK_SIZE", ".SPY150508P191")</f>
        <v>2135</v>
      </c>
      <c r="N172">
        <f>RTD("tos.rtd", , "BID", ".SPY150508P191")</f>
        <v>0.28000000000000003</v>
      </c>
      <c r="O172">
        <f>RTD("tos.rtd", , "BID_SIZE", ".SPY150508P191")</f>
        <v>150</v>
      </c>
      <c r="P172">
        <f>RTD("tos.rtd", , "VOLUME", ".SPY150508P191")</f>
        <v>0</v>
      </c>
      <c r="Q172">
        <f>RTD("tos.rtd", , "OPEN_INT", ".SPY150508P191")</f>
        <v>244</v>
      </c>
      <c r="R172">
        <f>RTD("tos.rtd", , "DELTA", ".SPY150508P191")</f>
        <v>-5.765E-2</v>
      </c>
      <c r="S172">
        <f>RTD("tos.rtd", , "THETA", ".SPY150508P191")</f>
        <v>-2.2190000000000001E-2</v>
      </c>
      <c r="T172">
        <f>RTD("tos.rtd", , "GAMMA", ".SPY150508P191")</f>
        <v>1.004E-2</v>
      </c>
      <c r="U172">
        <f>RTD("tos.rtd", , "VEGA", ".SPY150508P191")</f>
        <v>7.0519999999999999E-2</v>
      </c>
      <c r="V172">
        <f>RTD("tos.rtd", , "RHO", ".SPY150508P191")</f>
        <v>-1.043E-2</v>
      </c>
    </row>
    <row r="173" spans="1:22" x14ac:dyDescent="0.25">
      <c r="A173">
        <f>RTD("tos.rtd", , "ASK", ".SPY150508C192")</f>
        <v>16.57</v>
      </c>
      <c r="B173">
        <f>RTD("tos.rtd", , "ASK_SIZE", ".SPY150508C192")</f>
        <v>111</v>
      </c>
      <c r="C173">
        <f>RTD("tos.rtd", , "BID", ".SPY150508C192")</f>
        <v>16.3</v>
      </c>
      <c r="D173">
        <f>RTD("tos.rtd", , "BID_SIZE", ".SPY150508C192")</f>
        <v>111</v>
      </c>
      <c r="E173" t="str">
        <f>RTD("tos.rtd", , "VOLUME", ".SPY150508C192")</f>
        <v>N/A</v>
      </c>
      <c r="F173">
        <f>RTD("tos.rtd", , "OPEN_INT", ".SPY150508C192")</f>
        <v>0</v>
      </c>
      <c r="G173">
        <f>RTD("tos.rtd", , "DELTA", ".SPY150508C192")</f>
        <v>0.94105000000000005</v>
      </c>
      <c r="H173">
        <f>RTD("tos.rtd", , "THETA", ".SPY150508C192")</f>
        <v>-1.6809999999999999E-2</v>
      </c>
      <c r="I173">
        <f>RTD("tos.rtd", , "GAMMA", ".SPY150508C192")</f>
        <v>1.0500000000000001E-2</v>
      </c>
      <c r="J173">
        <f>RTD("tos.rtd", , "VEGA", ".SPY150508C192")</f>
        <v>6.744E-2</v>
      </c>
      <c r="K173">
        <f>RTD("tos.rtd", , "RHO", ".SPY150508C192")</f>
        <v>5.9709999999999999E-2</v>
      </c>
      <c r="L173">
        <f>RTD("tos.rtd", , "ASK", ".SPY150508P192")</f>
        <v>0.34</v>
      </c>
      <c r="M173">
        <f>RTD("tos.rtd", , "ASK_SIZE", ".SPY150508P192")</f>
        <v>2135</v>
      </c>
      <c r="N173">
        <f>RTD("tos.rtd", , "BID", ".SPY150508P192")</f>
        <v>0.32</v>
      </c>
      <c r="O173">
        <f>RTD("tos.rtd", , "BID_SIZE", ".SPY150508P192")</f>
        <v>250</v>
      </c>
      <c r="P173">
        <f>RTD("tos.rtd", , "VOLUME", ".SPY150508P192")</f>
        <v>10</v>
      </c>
      <c r="Q173">
        <f>RTD("tos.rtd", , "OPEN_INT", ".SPY150508P192")</f>
        <v>484</v>
      </c>
      <c r="R173">
        <f>RTD("tos.rtd", , "DELTA", ".SPY150508P192")</f>
        <v>-6.5530000000000005E-2</v>
      </c>
      <c r="S173">
        <f>RTD("tos.rtd", , "THETA", ".SPY150508P192")</f>
        <v>-2.401E-2</v>
      </c>
      <c r="T173">
        <f>RTD("tos.rtd", , "GAMMA", ".SPY150508P192")</f>
        <v>1.133E-2</v>
      </c>
      <c r="U173">
        <f>RTD("tos.rtd", , "VEGA", ".SPY150508P192")</f>
        <v>7.7909999999999993E-2</v>
      </c>
      <c r="V173">
        <f>RTD("tos.rtd", , "RHO", ".SPY150508P192")</f>
        <v>-1.1860000000000001E-2</v>
      </c>
    </row>
    <row r="174" spans="1:22" x14ac:dyDescent="0.25">
      <c r="A174">
        <f>RTD("tos.rtd", , "ASK", ".SPY150508C193")</f>
        <v>15.64</v>
      </c>
      <c r="B174">
        <f>RTD("tos.rtd", , "ASK_SIZE", ".SPY150508C193")</f>
        <v>131</v>
      </c>
      <c r="C174">
        <f>RTD("tos.rtd", , "BID", ".SPY150508C193")</f>
        <v>15.35</v>
      </c>
      <c r="D174">
        <f>RTD("tos.rtd", , "BID_SIZE", ".SPY150508C193")</f>
        <v>111</v>
      </c>
      <c r="E174" t="str">
        <f>RTD("tos.rtd", , "VOLUME", ".SPY150508C193")</f>
        <v>N/A</v>
      </c>
      <c r="F174">
        <f>RTD("tos.rtd", , "OPEN_INT", ".SPY150508C193")</f>
        <v>0</v>
      </c>
      <c r="G174">
        <f>RTD("tos.rtd", , "DELTA", ".SPY150508C193")</f>
        <v>0.93020000000000003</v>
      </c>
      <c r="H174">
        <f>RTD("tos.rtd", , "THETA", ".SPY150508C193")</f>
        <v>-1.9380000000000001E-2</v>
      </c>
      <c r="I174">
        <f>RTD("tos.rtd", , "GAMMA", ".SPY150508C193")</f>
        <v>1.256E-2</v>
      </c>
      <c r="J174">
        <f>RTD("tos.rtd", , "VEGA", ".SPY150508C193")</f>
        <v>7.8259999999999996E-2</v>
      </c>
      <c r="K174">
        <f>RTD("tos.rtd", , "RHO", ".SPY150508C193")</f>
        <v>7.0010000000000003E-2</v>
      </c>
      <c r="L174">
        <f>RTD("tos.rtd", , "ASK", ".SPY150508P193")</f>
        <v>0.39</v>
      </c>
      <c r="M174">
        <f>RTD("tos.rtd", , "ASK_SIZE", ".SPY150508P193")</f>
        <v>2146</v>
      </c>
      <c r="N174">
        <f>RTD("tos.rtd", , "BID", ".SPY150508P193")</f>
        <v>0.37</v>
      </c>
      <c r="O174">
        <f>RTD("tos.rtd", , "BID_SIZE", ".SPY150508P193")</f>
        <v>250</v>
      </c>
      <c r="P174">
        <f>RTD("tos.rtd", , "VOLUME", ".SPY150508P193")</f>
        <v>7</v>
      </c>
      <c r="Q174">
        <f>RTD("tos.rtd", , "OPEN_INT", ".SPY150508P193")</f>
        <v>312</v>
      </c>
      <c r="R174">
        <f>RTD("tos.rtd", , "DELTA", ".SPY150508P193")</f>
        <v>-7.5020000000000003E-2</v>
      </c>
      <c r="S174">
        <f>RTD("tos.rtd", , "THETA", ".SPY150508P193")</f>
        <v>-2.614E-2</v>
      </c>
      <c r="T174">
        <f>RTD("tos.rtd", , "GAMMA", ".SPY150508P193")</f>
        <v>1.281E-2</v>
      </c>
      <c r="U174">
        <f>RTD("tos.rtd", , "VEGA", ".SPY150508P193")</f>
        <v>8.6410000000000001E-2</v>
      </c>
      <c r="V174">
        <f>RTD("tos.rtd", , "RHO", ".SPY150508P193")</f>
        <v>-1.358E-2</v>
      </c>
    </row>
    <row r="175" spans="1:22" x14ac:dyDescent="0.25">
      <c r="A175">
        <f>RTD("tos.rtd", , "ASK", ".SPY150508C194")</f>
        <v>14.67</v>
      </c>
      <c r="B175">
        <f>RTD("tos.rtd", , "ASK_SIZE", ".SPY150508C194")</f>
        <v>111</v>
      </c>
      <c r="C175">
        <f>RTD("tos.rtd", , "BID", ".SPY150508C194")</f>
        <v>14.41</v>
      </c>
      <c r="D175">
        <f>RTD("tos.rtd", , "BID_SIZE", ".SPY150508C194")</f>
        <v>111</v>
      </c>
      <c r="E175" t="str">
        <f>RTD("tos.rtd", , "VOLUME", ".SPY150508C194")</f>
        <v>N/A</v>
      </c>
      <c r="F175">
        <f>RTD("tos.rtd", , "OPEN_INT", ".SPY150508C194")</f>
        <v>0</v>
      </c>
      <c r="G175">
        <f>RTD("tos.rtd", , "DELTA", ".SPY150508C194")</f>
        <v>0.92103999999999997</v>
      </c>
      <c r="H175">
        <f>RTD("tos.rtd", , "THETA", ".SPY150508C194")</f>
        <v>-2.0990000000000002E-2</v>
      </c>
      <c r="I175">
        <f>RTD("tos.rtd", , "GAMMA", ".SPY150508C194")</f>
        <v>1.4449999999999999E-2</v>
      </c>
      <c r="J175">
        <f>RTD("tos.rtd", , "VEGA", ".SPY150508C194")</f>
        <v>8.6809999999999998E-2</v>
      </c>
      <c r="K175">
        <f>RTD("tos.rtd", , "RHO", ".SPY150508C194")</f>
        <v>7.6780000000000001E-2</v>
      </c>
      <c r="L175">
        <f>RTD("tos.rtd", , "ASK", ".SPY150508P194")</f>
        <v>0.45</v>
      </c>
      <c r="M175">
        <f>RTD("tos.rtd", , "ASK_SIZE", ".SPY150508P194")</f>
        <v>2145</v>
      </c>
      <c r="N175">
        <f>RTD("tos.rtd", , "BID", ".SPY150508P194")</f>
        <v>0.42</v>
      </c>
      <c r="O175">
        <f>RTD("tos.rtd", , "BID_SIZE", ".SPY150508P194")</f>
        <v>250</v>
      </c>
      <c r="P175">
        <f>RTD("tos.rtd", , "VOLUME", ".SPY150508P194")</f>
        <v>1</v>
      </c>
      <c r="Q175">
        <f>RTD("tos.rtd", , "OPEN_INT", ".SPY150508P194")</f>
        <v>1723</v>
      </c>
      <c r="R175">
        <f>RTD("tos.rtd", , "DELTA", ".SPY150508P194")</f>
        <v>-8.5529999999999995E-2</v>
      </c>
      <c r="S175">
        <f>RTD("tos.rtd", , "THETA", ".SPY150508P194")</f>
        <v>-2.827E-2</v>
      </c>
      <c r="T175">
        <f>RTD("tos.rtd", , "GAMMA", ".SPY150508P194")</f>
        <v>1.444E-2</v>
      </c>
      <c r="U175">
        <f>RTD("tos.rtd", , "VEGA", ".SPY150508P194")</f>
        <v>9.5369999999999996E-2</v>
      </c>
      <c r="V175">
        <f>RTD("tos.rtd", , "RHO", ".SPY150508P194")</f>
        <v>-1.5480000000000001E-2</v>
      </c>
    </row>
    <row r="176" spans="1:22" x14ac:dyDescent="0.25">
      <c r="A176">
        <f>RTD("tos.rtd", , "ASK", ".SPY150508C195")</f>
        <v>13.74</v>
      </c>
      <c r="B176">
        <f>RTD("tos.rtd", , "ASK_SIZE", ".SPY150508C195")</f>
        <v>99</v>
      </c>
      <c r="C176">
        <f>RTD("tos.rtd", , "BID", ".SPY150508C195")</f>
        <v>13.48</v>
      </c>
      <c r="D176">
        <f>RTD("tos.rtd", , "BID_SIZE", ".SPY150508C195")</f>
        <v>99</v>
      </c>
      <c r="E176">
        <f>RTD("tos.rtd", , "VOLUME", ".SPY150508C195")</f>
        <v>0</v>
      </c>
      <c r="F176">
        <f>RTD("tos.rtd", , "OPEN_INT", ".SPY150508C195")</f>
        <v>36</v>
      </c>
      <c r="G176">
        <f>RTD("tos.rtd", , "DELTA", ".SPY150508C195")</f>
        <v>0.90769</v>
      </c>
      <c r="H176">
        <f>RTD("tos.rtd", , "THETA", ".SPY150508C195")</f>
        <v>-2.358E-2</v>
      </c>
      <c r="I176">
        <f>RTD("tos.rtd", , "GAMMA", ".SPY150508C195")</f>
        <v>1.6619999999999999E-2</v>
      </c>
      <c r="J176">
        <f>RTD("tos.rtd", , "VEGA", ".SPY150508C195")</f>
        <v>9.8390000000000005E-2</v>
      </c>
      <c r="K176">
        <f>RTD("tos.rtd", , "RHO", ".SPY150508C195")</f>
        <v>8.4250000000000005E-2</v>
      </c>
      <c r="L176">
        <f>RTD("tos.rtd", , "ASK", ".SPY150508P195")</f>
        <v>0.52</v>
      </c>
      <c r="M176">
        <f>RTD("tos.rtd", , "ASK_SIZE", ".SPY150508P195")</f>
        <v>2360</v>
      </c>
      <c r="N176">
        <f>RTD("tos.rtd", , "BID", ".SPY150508P195")</f>
        <v>0.48</v>
      </c>
      <c r="O176">
        <f>RTD("tos.rtd", , "BID_SIZE", ".SPY150508P195")</f>
        <v>250</v>
      </c>
      <c r="P176">
        <f>RTD("tos.rtd", , "VOLUME", ".SPY150508P195")</f>
        <v>45</v>
      </c>
      <c r="Q176">
        <f>RTD("tos.rtd", , "OPEN_INT", ".SPY150508P195")</f>
        <v>838</v>
      </c>
      <c r="R176">
        <f>RTD("tos.rtd", , "DELTA", ".SPY150508P195")</f>
        <v>-9.7710000000000005E-2</v>
      </c>
      <c r="S176">
        <f>RTD("tos.rtd", , "THETA", ".SPY150508P195")</f>
        <v>-3.058E-2</v>
      </c>
      <c r="T176">
        <f>RTD("tos.rtd", , "GAMMA", ".SPY150508P195")</f>
        <v>1.626E-2</v>
      </c>
      <c r="U176">
        <f>RTD("tos.rtd", , "VEGA", ".SPY150508P195")</f>
        <v>0.10521</v>
      </c>
      <c r="V176">
        <f>RTD("tos.rtd", , "RHO", ".SPY150508P195")</f>
        <v>-1.7690000000000001E-2</v>
      </c>
    </row>
    <row r="177" spans="1:22" x14ac:dyDescent="0.25">
      <c r="A177">
        <f>RTD("tos.rtd", , "ASK", ".SPY150508C196")</f>
        <v>12.8</v>
      </c>
      <c r="B177">
        <f>RTD("tos.rtd", , "ASK_SIZE", ".SPY150508C196")</f>
        <v>111</v>
      </c>
      <c r="C177">
        <f>RTD("tos.rtd", , "BID", ".SPY150508C196")</f>
        <v>12.55</v>
      </c>
      <c r="D177">
        <f>RTD("tos.rtd", , "BID_SIZE", ".SPY150508C196")</f>
        <v>131</v>
      </c>
      <c r="E177" t="str">
        <f>RTD("tos.rtd", , "VOLUME", ".SPY150508C196")</f>
        <v>N/A</v>
      </c>
      <c r="F177">
        <f>RTD("tos.rtd", , "OPEN_INT", ".SPY150508C196")</f>
        <v>0</v>
      </c>
      <c r="G177">
        <f>RTD("tos.rtd", , "DELTA", ".SPY150508C196")</f>
        <v>0.89446999999999999</v>
      </c>
      <c r="H177">
        <f>RTD("tos.rtd", , "THETA", ".SPY150508C196")</f>
        <v>-2.563E-2</v>
      </c>
      <c r="I177">
        <f>RTD("tos.rtd", , "GAMMA", ".SPY150508C196")</f>
        <v>1.883E-2</v>
      </c>
      <c r="J177">
        <f>RTD("tos.rtd", , "VEGA", ".SPY150508C196")</f>
        <v>0.10907</v>
      </c>
      <c r="K177">
        <f>RTD("tos.rtd", , "RHO", ".SPY150508C196")</f>
        <v>8.9859999999999995E-2</v>
      </c>
      <c r="L177">
        <f>RTD("tos.rtd", , "ASK", ".SPY150508P196")</f>
        <v>0.57999999999999996</v>
      </c>
      <c r="M177">
        <f>RTD("tos.rtd", , "ASK_SIZE", ".SPY150508P196")</f>
        <v>101</v>
      </c>
      <c r="N177">
        <f>RTD("tos.rtd", , "BID", ".SPY150508P196")</f>
        <v>0.55000000000000004</v>
      </c>
      <c r="O177">
        <f>RTD("tos.rtd", , "BID_SIZE", ".SPY150508P196")</f>
        <v>151</v>
      </c>
      <c r="P177">
        <f>RTD("tos.rtd", , "VOLUME", ".SPY150508P196")</f>
        <v>23</v>
      </c>
      <c r="Q177">
        <f>RTD("tos.rtd", , "OPEN_INT", ".SPY150508P196")</f>
        <v>840</v>
      </c>
      <c r="R177">
        <f>RTD("tos.rtd", , "DELTA", ".SPY150508P196")</f>
        <v>-0.11046</v>
      </c>
      <c r="S177">
        <f>RTD("tos.rtd", , "THETA", ".SPY150508P196")</f>
        <v>-3.2590000000000001E-2</v>
      </c>
      <c r="T177">
        <f>RTD("tos.rtd", , "GAMMA", ".SPY150508P196")</f>
        <v>1.823E-2</v>
      </c>
      <c r="U177">
        <f>RTD("tos.rtd", , "VEGA", ".SPY150508P196")</f>
        <v>0.11494</v>
      </c>
      <c r="V177">
        <f>RTD("tos.rtd", , "RHO", ".SPY150508P196")</f>
        <v>-1.9990000000000001E-2</v>
      </c>
    </row>
    <row r="178" spans="1:22" x14ac:dyDescent="0.25">
      <c r="A178">
        <f>RTD("tos.rtd", , "ASK", ".SPY150508C197")</f>
        <v>11.92</v>
      </c>
      <c r="B178">
        <f>RTD("tos.rtd", , "ASK_SIZE", ".SPY150508C197")</f>
        <v>100</v>
      </c>
      <c r="C178">
        <f>RTD("tos.rtd", , "BID", ".SPY150508C197")</f>
        <v>11.65</v>
      </c>
      <c r="D178">
        <f>RTD("tos.rtd", , "BID_SIZE", ".SPY150508C197")</f>
        <v>111</v>
      </c>
      <c r="E178" t="str">
        <f>RTD("tos.rtd", , "VOLUME", ".SPY150508C197")</f>
        <v>N/A</v>
      </c>
      <c r="F178">
        <f>RTD("tos.rtd", , "OPEN_INT", ".SPY150508C197")</f>
        <v>0</v>
      </c>
      <c r="G178">
        <f>RTD("tos.rtd", , "DELTA", ".SPY150508C197")</f>
        <v>0.87500999999999995</v>
      </c>
      <c r="H178">
        <f>RTD("tos.rtd", , "THETA", ".SPY150508C197")</f>
        <v>-2.911E-2</v>
      </c>
      <c r="I178">
        <f>RTD("tos.rtd", , "GAMMA", ".SPY150508C197")</f>
        <v>2.1270000000000001E-2</v>
      </c>
      <c r="J178">
        <f>RTD("tos.rtd", , "VEGA", ".SPY150508C197")</f>
        <v>0.12358</v>
      </c>
      <c r="K178">
        <f>RTD("tos.rtd", , "RHO", ".SPY150508C197")</f>
        <v>9.5880000000000007E-2</v>
      </c>
      <c r="L178">
        <f>RTD("tos.rtd", , "ASK", ".SPY150508P197")</f>
        <v>0.67</v>
      </c>
      <c r="M178">
        <f>RTD("tos.rtd", , "ASK_SIZE", ".SPY150508P197")</f>
        <v>160</v>
      </c>
      <c r="N178">
        <f>RTD("tos.rtd", , "BID", ".SPY150508P197")</f>
        <v>0.64</v>
      </c>
      <c r="O178">
        <f>RTD("tos.rtd", , "BID_SIZE", ".SPY150508P197")</f>
        <v>239</v>
      </c>
      <c r="P178">
        <f>RTD("tos.rtd", , "VOLUME", ".SPY150508P197")</f>
        <v>18</v>
      </c>
      <c r="Q178">
        <f>RTD("tos.rtd", , "OPEN_INT", ".SPY150508P197")</f>
        <v>432</v>
      </c>
      <c r="R178">
        <f>RTD("tos.rtd", , "DELTA", ".SPY150508P197")</f>
        <v>-0.12670999999999999</v>
      </c>
      <c r="S178">
        <f>RTD("tos.rtd", , "THETA", ".SPY150508P197")</f>
        <v>-3.5249999999999997E-2</v>
      </c>
      <c r="T178">
        <f>RTD("tos.rtd", , "GAMMA", ".SPY150508P197")</f>
        <v>2.0469999999999999E-2</v>
      </c>
      <c r="U178">
        <f>RTD("tos.rtd", , "VEGA", ".SPY150508P197")</f>
        <v>0.12659000000000001</v>
      </c>
      <c r="V178">
        <f>RTD("tos.rtd", , "RHO", ".SPY150508P197")</f>
        <v>-2.2939999999999999E-2</v>
      </c>
    </row>
    <row r="179" spans="1:22" x14ac:dyDescent="0.25">
      <c r="A179">
        <f>RTD("tos.rtd", , "ASK", ".SPY150508C198")</f>
        <v>11</v>
      </c>
      <c r="B179">
        <f>RTD("tos.rtd", , "ASK_SIZE", ".SPY150508C198")</f>
        <v>111</v>
      </c>
      <c r="C179">
        <f>RTD("tos.rtd", , "BID", ".SPY150508C198")</f>
        <v>10.75</v>
      </c>
      <c r="D179">
        <f>RTD("tos.rtd", , "BID_SIZE", ".SPY150508C198")</f>
        <v>111</v>
      </c>
      <c r="E179">
        <f>RTD("tos.rtd", , "VOLUME", ".SPY150508C198")</f>
        <v>0</v>
      </c>
      <c r="F179">
        <f>RTD("tos.rtd", , "OPEN_INT", ".SPY150508C198")</f>
        <v>119</v>
      </c>
      <c r="G179">
        <f>RTD("tos.rtd", , "DELTA", ".SPY150508C198")</f>
        <v>0.85746999999999995</v>
      </c>
      <c r="H179">
        <f>RTD("tos.rtd", , "THETA", ".SPY150508C198")</f>
        <v>-3.1320000000000001E-2</v>
      </c>
      <c r="I179">
        <f>RTD("tos.rtd", , "GAMMA", ".SPY150508C198")</f>
        <v>2.3769999999999999E-2</v>
      </c>
      <c r="J179">
        <f>RTD("tos.rtd", , "VEGA", ".SPY150508C198")</f>
        <v>0.1356</v>
      </c>
      <c r="K179">
        <f>RTD("tos.rtd", , "RHO", ".SPY150508C198")</f>
        <v>9.9659999999999999E-2</v>
      </c>
      <c r="L179">
        <f>RTD("tos.rtd", , "ASK", ".SPY150508P198")</f>
        <v>0.77</v>
      </c>
      <c r="M179">
        <f>RTD("tos.rtd", , "ASK_SIZE", ".SPY150508P198")</f>
        <v>160</v>
      </c>
      <c r="N179">
        <f>RTD("tos.rtd", , "BID", ".SPY150508P198")</f>
        <v>0.73</v>
      </c>
      <c r="O179">
        <f>RTD("tos.rtd", , "BID_SIZE", ".SPY150508P198")</f>
        <v>2219</v>
      </c>
      <c r="P179">
        <f>RTD("tos.rtd", , "VOLUME", ".SPY150508P198")</f>
        <v>28</v>
      </c>
      <c r="Q179">
        <f>RTD("tos.rtd", , "OPEN_INT", ".SPY150508P198")</f>
        <v>688</v>
      </c>
      <c r="R179">
        <f>RTD("tos.rtd", , "DELTA", ".SPY150508P198")</f>
        <v>-0.14415</v>
      </c>
      <c r="S179">
        <f>RTD("tos.rtd", , "THETA", ".SPY150508P198")</f>
        <v>-3.7629999999999997E-2</v>
      </c>
      <c r="T179">
        <f>RTD("tos.rtd", , "GAMMA", ".SPY150508P198")</f>
        <v>2.2890000000000001E-2</v>
      </c>
      <c r="U179">
        <f>RTD("tos.rtd", , "VEGA", ".SPY150508P198")</f>
        <v>0.13822000000000001</v>
      </c>
      <c r="V179">
        <f>RTD("tos.rtd", , "RHO", ".SPY150508P198")</f>
        <v>-2.6100000000000002E-2</v>
      </c>
    </row>
    <row r="180" spans="1:22" x14ac:dyDescent="0.25">
      <c r="A180">
        <f>RTD("tos.rtd", , "ASK", ".SPY150508C199")</f>
        <v>10.08</v>
      </c>
      <c r="B180">
        <f>RTD("tos.rtd", , "ASK_SIZE", ".SPY150508C199")</f>
        <v>100</v>
      </c>
      <c r="C180">
        <f>RTD("tos.rtd", , "BID", ".SPY150508C199")</f>
        <v>9.8699999999999992</v>
      </c>
      <c r="D180">
        <f>RTD("tos.rtd", , "BID_SIZE", ".SPY150508C199")</f>
        <v>131</v>
      </c>
      <c r="E180">
        <f>RTD("tos.rtd", , "VOLUME", ".SPY150508C199")</f>
        <v>0</v>
      </c>
      <c r="F180">
        <f>RTD("tos.rtd", , "OPEN_INT", ".SPY150508C199")</f>
        <v>10</v>
      </c>
      <c r="G180">
        <f>RTD("tos.rtd", , "DELTA", ".SPY150508C199")</f>
        <v>0.83789999999999998</v>
      </c>
      <c r="H180">
        <f>RTD("tos.rtd", , "THETA", ".SPY150508C199")</f>
        <v>-3.3439999999999998E-2</v>
      </c>
      <c r="I180">
        <f>RTD("tos.rtd", , "GAMMA", ".SPY150508C199")</f>
        <v>2.6450000000000001E-2</v>
      </c>
      <c r="J180">
        <f>RTD("tos.rtd", , "VEGA", ".SPY150508C199")</f>
        <v>0.14796000000000001</v>
      </c>
      <c r="K180">
        <f>RTD("tos.rtd", , "RHO", ".SPY150508C199")</f>
        <v>0.10256</v>
      </c>
      <c r="L180">
        <f>RTD("tos.rtd", , "ASK", ".SPY150508P199")</f>
        <v>0.89</v>
      </c>
      <c r="M180">
        <f>RTD("tos.rtd", , "ASK_SIZE", ".SPY150508P199")</f>
        <v>221</v>
      </c>
      <c r="N180">
        <f>RTD("tos.rtd", , "BID", ".SPY150508P199")</f>
        <v>0.84</v>
      </c>
      <c r="O180">
        <f>RTD("tos.rtd", , "BID_SIZE", ".SPY150508P199")</f>
        <v>2201</v>
      </c>
      <c r="P180">
        <f>RTD("tos.rtd", , "VOLUME", ".SPY150508P199")</f>
        <v>66</v>
      </c>
      <c r="Q180">
        <f>RTD("tos.rtd", , "OPEN_INT", ".SPY150508P199")</f>
        <v>206</v>
      </c>
      <c r="R180">
        <f>RTD("tos.rtd", , "DELTA", ".SPY150508P199")</f>
        <v>-0.16446</v>
      </c>
      <c r="S180">
        <f>RTD("tos.rtd", , "THETA", ".SPY150508P199")</f>
        <v>-4.02E-2</v>
      </c>
      <c r="T180">
        <f>RTD("tos.rtd", , "GAMMA", ".SPY150508P199")</f>
        <v>2.5530000000000001E-2</v>
      </c>
      <c r="U180">
        <f>RTD("tos.rtd", , "VEGA", ".SPY150508P199")</f>
        <v>0.15073</v>
      </c>
      <c r="V180">
        <f>RTD("tos.rtd", , "RHO", ".SPY150508P199")</f>
        <v>-2.9790000000000001E-2</v>
      </c>
    </row>
    <row r="181" spans="1:22" x14ac:dyDescent="0.25">
      <c r="A181">
        <f>RTD("tos.rtd", , "ASK", ".SPY150508C200")</f>
        <v>9.1999999999999993</v>
      </c>
      <c r="B181">
        <f>RTD("tos.rtd", , "ASK_SIZE", ".SPY150508C200")</f>
        <v>199</v>
      </c>
      <c r="C181">
        <f>RTD("tos.rtd", , "BID", ".SPY150508C200")</f>
        <v>9.01</v>
      </c>
      <c r="D181">
        <f>RTD("tos.rtd", , "BID_SIZE", ".SPY150508C200")</f>
        <v>131</v>
      </c>
      <c r="E181">
        <f>RTD("tos.rtd", , "VOLUME", ".SPY150508C200")</f>
        <v>9</v>
      </c>
      <c r="F181">
        <f>RTD("tos.rtd", , "OPEN_INT", ".SPY150508C200")</f>
        <v>12</v>
      </c>
      <c r="G181">
        <f>RTD("tos.rtd", , "DELTA", ".SPY150508C200")</f>
        <v>0.81435000000000002</v>
      </c>
      <c r="H181">
        <f>RTD("tos.rtd", , "THETA", ".SPY150508C200")</f>
        <v>-3.594E-2</v>
      </c>
      <c r="I181">
        <f>RTD("tos.rtd", , "GAMMA", ".SPY150508C200")</f>
        <v>2.9260000000000001E-2</v>
      </c>
      <c r="J181">
        <f>RTD("tos.rtd", , "VEGA", ".SPY150508C200")</f>
        <v>0.16150999999999999</v>
      </c>
      <c r="K181">
        <f>RTD("tos.rtd", , "RHO", ".SPY150508C200")</f>
        <v>0.1047</v>
      </c>
      <c r="L181">
        <f>RTD("tos.rtd", , "ASK", ".SPY150508P200")</f>
        <v>1.02</v>
      </c>
      <c r="M181">
        <f>RTD("tos.rtd", , "ASK_SIZE", ".SPY150508P200")</f>
        <v>185</v>
      </c>
      <c r="N181">
        <f>RTD("tos.rtd", , "BID", ".SPY150508P200")</f>
        <v>0.97</v>
      </c>
      <c r="O181">
        <f>RTD("tos.rtd", , "BID_SIZE", ".SPY150508P200")</f>
        <v>100</v>
      </c>
      <c r="P181">
        <f>RTD("tos.rtd", , "VOLUME", ".SPY150508P200")</f>
        <v>128</v>
      </c>
      <c r="Q181">
        <f>RTD("tos.rtd", , "OPEN_INT", ".SPY150508P200")</f>
        <v>2544</v>
      </c>
      <c r="R181">
        <f>RTD("tos.rtd", , "DELTA", ".SPY150508P200")</f>
        <v>-0.18722</v>
      </c>
      <c r="S181">
        <f>RTD("tos.rtd", , "THETA", ".SPY150508P200")</f>
        <v>-4.2689999999999999E-2</v>
      </c>
      <c r="T181">
        <f>RTD("tos.rtd", , "GAMMA", ".SPY150508P200")</f>
        <v>2.8369999999999999E-2</v>
      </c>
      <c r="U181">
        <f>RTD("tos.rtd", , "VEGA", ".SPY150508P200")</f>
        <v>0.16355</v>
      </c>
      <c r="V181">
        <f>RTD("tos.rtd", , "RHO", ".SPY150508P200")</f>
        <v>-3.3919999999999999E-2</v>
      </c>
    </row>
    <row r="182" spans="1:22" x14ac:dyDescent="0.25">
      <c r="A182">
        <f>RTD("tos.rtd", , "ASK", ".SPY150508C201")</f>
        <v>8.34</v>
      </c>
      <c r="B182">
        <f>RTD("tos.rtd", , "ASK_SIZE", ".SPY150508C201")</f>
        <v>199</v>
      </c>
      <c r="C182">
        <f>RTD("tos.rtd", , "BID", ".SPY150508C201")</f>
        <v>8.16</v>
      </c>
      <c r="D182">
        <f>RTD("tos.rtd", , "BID_SIZE", ".SPY150508C201")</f>
        <v>111</v>
      </c>
      <c r="E182">
        <f>RTD("tos.rtd", , "VOLUME", ".SPY150508C201")</f>
        <v>0</v>
      </c>
      <c r="F182">
        <f>RTD("tos.rtd", , "OPEN_INT", ".SPY150508C201")</f>
        <v>5</v>
      </c>
      <c r="G182">
        <f>RTD("tos.rtd", , "DELTA", ".SPY150508C201")</f>
        <v>0.78837999999999997</v>
      </c>
      <c r="H182">
        <f>RTD("tos.rtd", , "THETA", ".SPY150508C201")</f>
        <v>-3.8210000000000001E-2</v>
      </c>
      <c r="I182">
        <f>RTD("tos.rtd", , "GAMMA", ".SPY150508C201")</f>
        <v>3.2230000000000002E-2</v>
      </c>
      <c r="J182">
        <f>RTD("tos.rtd", , "VEGA", ".SPY150508C201")</f>
        <v>0.17494999999999999</v>
      </c>
      <c r="K182">
        <f>RTD("tos.rtd", , "RHO", ".SPY150508C201")</f>
        <v>0.10579</v>
      </c>
      <c r="L182">
        <f>RTD("tos.rtd", , "ASK", ".SPY150508P201")</f>
        <v>1.1599999999999999</v>
      </c>
      <c r="M182">
        <f>RTD("tos.rtd", , "ASK_SIZE", ".SPY150508P201")</f>
        <v>171</v>
      </c>
      <c r="N182">
        <f>RTD("tos.rtd", , "BID", ".SPY150508P201")</f>
        <v>1.1200000000000001</v>
      </c>
      <c r="O182">
        <f>RTD("tos.rtd", , "BID_SIZE", ".SPY150508P201")</f>
        <v>100</v>
      </c>
      <c r="P182">
        <f>RTD("tos.rtd", , "VOLUME", ".SPY150508P201")</f>
        <v>30</v>
      </c>
      <c r="Q182">
        <f>RTD("tos.rtd", , "OPEN_INT", ".SPY150508P201")</f>
        <v>50</v>
      </c>
      <c r="R182">
        <f>RTD("tos.rtd", , "DELTA", ".SPY150508P201")</f>
        <v>-0.21246000000000001</v>
      </c>
      <c r="S182">
        <f>RTD("tos.rtd", , "THETA", ".SPY150508P201")</f>
        <v>-4.496E-2</v>
      </c>
      <c r="T182">
        <f>RTD("tos.rtd", , "GAMMA", ".SPY150508P201")</f>
        <v>3.1419999999999997E-2</v>
      </c>
      <c r="U182">
        <f>RTD("tos.rtd", , "VEGA", ".SPY150508P201")</f>
        <v>0.17638999999999999</v>
      </c>
      <c r="V182">
        <f>RTD("tos.rtd", , "RHO", ".SPY150508P201")</f>
        <v>-3.85E-2</v>
      </c>
    </row>
    <row r="183" spans="1:22" x14ac:dyDescent="0.25">
      <c r="A183">
        <f>RTD("tos.rtd", , "ASK", ".SPY150508C202")</f>
        <v>7.51</v>
      </c>
      <c r="B183">
        <f>RTD("tos.rtd", , "ASK_SIZE", ".SPY150508C202")</f>
        <v>199</v>
      </c>
      <c r="C183">
        <f>RTD("tos.rtd", , "BID", ".SPY150508C202")</f>
        <v>7.34</v>
      </c>
      <c r="D183">
        <f>RTD("tos.rtd", , "BID_SIZE", ".SPY150508C202")</f>
        <v>111</v>
      </c>
      <c r="E183" t="str">
        <f>RTD("tos.rtd", , "VOLUME", ".SPY150508C202")</f>
        <v>N/A</v>
      </c>
      <c r="F183">
        <f>RTD("tos.rtd", , "OPEN_INT", ".SPY150508C202")</f>
        <v>0</v>
      </c>
      <c r="G183">
        <f>RTD("tos.rtd", , "DELTA", ".SPY150508C202")</f>
        <v>0.75871999999999995</v>
      </c>
      <c r="H183">
        <f>RTD("tos.rtd", , "THETA", ".SPY150508C202")</f>
        <v>-4.0509999999999997E-2</v>
      </c>
      <c r="I183">
        <f>RTD("tos.rtd", , "GAMMA", ".SPY150508C202")</f>
        <v>3.5249999999999997E-2</v>
      </c>
      <c r="J183">
        <f>RTD("tos.rtd", , "VEGA", ".SPY150508C202")</f>
        <v>0.18853</v>
      </c>
      <c r="K183">
        <f>RTD("tos.rtd", , "RHO", ".SPY150508C202")</f>
        <v>0.10582</v>
      </c>
      <c r="L183">
        <f>RTD("tos.rtd", , "ASK", ".SPY150508P202")</f>
        <v>1.33</v>
      </c>
      <c r="M183">
        <f>RTD("tos.rtd", , "ASK_SIZE", ".SPY150508P202")</f>
        <v>160</v>
      </c>
      <c r="N183">
        <f>RTD("tos.rtd", , "BID", ".SPY150508P202")</f>
        <v>1.3</v>
      </c>
      <c r="O183">
        <f>RTD("tos.rtd", , "BID_SIZE", ".SPY150508P202")</f>
        <v>100</v>
      </c>
      <c r="P183">
        <f>RTD("tos.rtd", , "VOLUME", ".SPY150508P202")</f>
        <v>8</v>
      </c>
      <c r="Q183">
        <f>RTD("tos.rtd", , "OPEN_INT", ".SPY150508P202")</f>
        <v>53</v>
      </c>
      <c r="R183">
        <f>RTD("tos.rtd", , "DELTA", ".SPY150508P202")</f>
        <v>-0.24149000000000001</v>
      </c>
      <c r="S183">
        <f>RTD("tos.rtd", , "THETA", ".SPY150508P202")</f>
        <v>-4.7300000000000002E-2</v>
      </c>
      <c r="T183">
        <f>RTD("tos.rtd", , "GAMMA", ".SPY150508P202")</f>
        <v>3.4590000000000003E-2</v>
      </c>
      <c r="U183">
        <f>RTD("tos.rtd", , "VEGA", ".SPY150508P202")</f>
        <v>0.18951000000000001</v>
      </c>
      <c r="V183">
        <f>RTD("tos.rtd", , "RHO", ".SPY150508P202")</f>
        <v>-4.3779999999999999E-2</v>
      </c>
    </row>
    <row r="184" spans="1:22" x14ac:dyDescent="0.25">
      <c r="A184">
        <f>RTD("tos.rtd", , "ASK", ".SPY150508C203")</f>
        <v>6.69</v>
      </c>
      <c r="B184">
        <f>RTD("tos.rtd", , "ASK_SIZE", ".SPY150508C203")</f>
        <v>160</v>
      </c>
      <c r="C184">
        <f>RTD("tos.rtd", , "BID", ".SPY150508C203")</f>
        <v>6.54</v>
      </c>
      <c r="D184">
        <f>RTD("tos.rtd", , "BID_SIZE", ".SPY150508C203")</f>
        <v>111</v>
      </c>
      <c r="E184">
        <f>RTD("tos.rtd", , "VOLUME", ".SPY150508C203")</f>
        <v>0</v>
      </c>
      <c r="F184">
        <f>RTD("tos.rtd", , "OPEN_INT", ".SPY150508C203")</f>
        <v>6</v>
      </c>
      <c r="G184">
        <f>RTD("tos.rtd", , "DELTA", ".SPY150508C203")</f>
        <v>0.72655999999999998</v>
      </c>
      <c r="H184">
        <f>RTD("tos.rtd", , "THETA", ".SPY150508C203")</f>
        <v>-4.2320000000000003E-2</v>
      </c>
      <c r="I184">
        <f>RTD("tos.rtd", , "GAMMA", ".SPY150508C203")</f>
        <v>3.8420000000000003E-2</v>
      </c>
      <c r="J184">
        <f>RTD("tos.rtd", , "VEGA", ".SPY150508C203")</f>
        <v>0.20129</v>
      </c>
      <c r="K184">
        <f>RTD("tos.rtd", , "RHO", ".SPY150508C203")</f>
        <v>0.10475</v>
      </c>
      <c r="L184">
        <f>RTD("tos.rtd", , "ASK", ".SPY150508P203")</f>
        <v>1.53</v>
      </c>
      <c r="M184">
        <f>RTD("tos.rtd", , "ASK_SIZE", ".SPY150508P203")</f>
        <v>189</v>
      </c>
      <c r="N184">
        <f>RTD("tos.rtd", , "BID", ".SPY150508P203")</f>
        <v>1.48</v>
      </c>
      <c r="O184">
        <f>RTD("tos.rtd", , "BID_SIZE", ".SPY150508P203")</f>
        <v>2000</v>
      </c>
      <c r="P184">
        <f>RTD("tos.rtd", , "VOLUME", ".SPY150508P203")</f>
        <v>11</v>
      </c>
      <c r="Q184">
        <f>RTD("tos.rtd", , "OPEN_INT", ".SPY150508P203")</f>
        <v>8</v>
      </c>
      <c r="R184">
        <f>RTD("tos.rtd", , "DELTA", ".SPY150508P203")</f>
        <v>-0.27318999999999999</v>
      </c>
      <c r="S184">
        <f>RTD("tos.rtd", , "THETA", ".SPY150508P203")</f>
        <v>-4.9160000000000002E-2</v>
      </c>
      <c r="T184">
        <f>RTD("tos.rtd", , "GAMMA", ".SPY150508P203")</f>
        <v>3.7940000000000002E-2</v>
      </c>
      <c r="U184">
        <f>RTD("tos.rtd", , "VEGA", ".SPY150508P203")</f>
        <v>0.20196</v>
      </c>
      <c r="V184">
        <f>RTD("tos.rtd", , "RHO", ".SPY150508P203")</f>
        <v>-4.9549999999999997E-2</v>
      </c>
    </row>
    <row r="185" spans="1:22" x14ac:dyDescent="0.25">
      <c r="A185">
        <f>RTD("tos.rtd", , "ASK", ".SPY150508C204")</f>
        <v>5.91</v>
      </c>
      <c r="B185">
        <f>RTD("tos.rtd", , "ASK_SIZE", ".SPY150508C204")</f>
        <v>199</v>
      </c>
      <c r="C185">
        <f>RTD("tos.rtd", , "BID", ".SPY150508C204")</f>
        <v>5.76</v>
      </c>
      <c r="D185">
        <f>RTD("tos.rtd", , "BID_SIZE", ".SPY150508C204")</f>
        <v>131</v>
      </c>
      <c r="E185">
        <f>RTD("tos.rtd", , "VOLUME", ".SPY150508C204")</f>
        <v>0</v>
      </c>
      <c r="F185">
        <f>RTD("tos.rtd", , "OPEN_INT", ".SPY150508C204")</f>
        <v>46</v>
      </c>
      <c r="G185">
        <f>RTD("tos.rtd", , "DELTA", ".SPY150508C204")</f>
        <v>0.69076000000000004</v>
      </c>
      <c r="H185">
        <f>RTD("tos.rtd", , "THETA", ".SPY150508C204")</f>
        <v>-4.3860000000000003E-2</v>
      </c>
      <c r="I185">
        <f>RTD("tos.rtd", , "GAMMA", ".SPY150508C204")</f>
        <v>4.1590000000000002E-2</v>
      </c>
      <c r="J185">
        <f>RTD("tos.rtd", , "VEGA", ".SPY150508C204")</f>
        <v>0.21326000000000001</v>
      </c>
      <c r="K185">
        <f>RTD("tos.rtd", , "RHO", ".SPY150508C204")</f>
        <v>0.10256999999999999</v>
      </c>
      <c r="L185">
        <f>RTD("tos.rtd", , "ASK", ".SPY150508P204")</f>
        <v>1.74</v>
      </c>
      <c r="M185">
        <f>RTD("tos.rtd", , "ASK_SIZE", ".SPY150508P204")</f>
        <v>184</v>
      </c>
      <c r="N185">
        <f>RTD("tos.rtd", , "BID", ".SPY150508P204")</f>
        <v>1.7</v>
      </c>
      <c r="O185">
        <f>RTD("tos.rtd", , "BID_SIZE", ".SPY150508P204")</f>
        <v>11</v>
      </c>
      <c r="P185">
        <f>RTD("tos.rtd", , "VOLUME", ".SPY150508P204")</f>
        <v>16</v>
      </c>
      <c r="Q185">
        <f>RTD("tos.rtd", , "OPEN_INT", ".SPY150508P204")</f>
        <v>70</v>
      </c>
      <c r="R185">
        <f>RTD("tos.rtd", , "DELTA", ".SPY150508P204")</f>
        <v>-0.30843999999999999</v>
      </c>
      <c r="S185">
        <f>RTD("tos.rtd", , "THETA", ".SPY150508P204")</f>
        <v>-5.0659999999999997E-2</v>
      </c>
      <c r="T185">
        <f>RTD("tos.rtd", , "GAMMA", ".SPY150508P204")</f>
        <v>4.1399999999999999E-2</v>
      </c>
      <c r="U185">
        <f>RTD("tos.rtd", , "VEGA", ".SPY150508P204")</f>
        <v>0.21365999999999999</v>
      </c>
      <c r="V185">
        <f>RTD("tos.rtd", , "RHO", ".SPY150508P204")</f>
        <v>-5.5960000000000003E-2</v>
      </c>
    </row>
    <row r="186" spans="1:22" x14ac:dyDescent="0.25">
      <c r="A186">
        <f>RTD("tos.rtd", , "ASK", ".SPY150508C205")</f>
        <v>5.16</v>
      </c>
      <c r="B186">
        <f>RTD("tos.rtd", , "ASK_SIZE", ".SPY150508C205")</f>
        <v>199</v>
      </c>
      <c r="C186">
        <f>RTD("tos.rtd", , "BID", ".SPY150508C205")</f>
        <v>5.0599999999999996</v>
      </c>
      <c r="D186">
        <f>RTD("tos.rtd", , "BID_SIZE", ".SPY150508C205")</f>
        <v>119</v>
      </c>
      <c r="E186">
        <f>RTD("tos.rtd", , "VOLUME", ".SPY150508C205")</f>
        <v>103</v>
      </c>
      <c r="F186">
        <f>RTD("tos.rtd", , "OPEN_INT", ".SPY150508C205")</f>
        <v>52</v>
      </c>
      <c r="G186">
        <f>RTD("tos.rtd", , "DELTA", ".SPY150508C205")</f>
        <v>0.65027999999999997</v>
      </c>
      <c r="H186">
        <f>RTD("tos.rtd", , "THETA", ".SPY150508C205")</f>
        <v>-4.539E-2</v>
      </c>
      <c r="I186">
        <f>RTD("tos.rtd", , "GAMMA", ".SPY150508C205")</f>
        <v>4.4409999999999998E-2</v>
      </c>
      <c r="J186">
        <f>RTD("tos.rtd", , "VEGA", ".SPY150508C205")</f>
        <v>0.22414000000000001</v>
      </c>
      <c r="K186">
        <f>RTD("tos.rtd", , "RHO", ".SPY150508C205")</f>
        <v>9.9180000000000004E-2</v>
      </c>
      <c r="L186">
        <f>RTD("tos.rtd", , "ASK", ".SPY150508P205")</f>
        <v>1.99</v>
      </c>
      <c r="M186">
        <f>RTD("tos.rtd", , "ASK_SIZE", ".SPY150508P205")</f>
        <v>99</v>
      </c>
      <c r="N186">
        <f>RTD("tos.rtd", , "BID", ".SPY150508P205")</f>
        <v>1.95</v>
      </c>
      <c r="O186">
        <f>RTD("tos.rtd", , "BID_SIZE", ".SPY150508P205")</f>
        <v>10</v>
      </c>
      <c r="P186">
        <f>RTD("tos.rtd", , "VOLUME", ".SPY150508P205")</f>
        <v>24</v>
      </c>
      <c r="Q186">
        <f>RTD("tos.rtd", , "OPEN_INT", ".SPY150508P205")</f>
        <v>586</v>
      </c>
      <c r="R186">
        <f>RTD("tos.rtd", , "DELTA", ".SPY150508P205")</f>
        <v>-0.34784999999999999</v>
      </c>
      <c r="S186">
        <f>RTD("tos.rtd", , "THETA", ".SPY150508P205")</f>
        <v>-5.1819999999999998E-2</v>
      </c>
      <c r="T186">
        <f>RTD("tos.rtd", , "GAMMA", ".SPY150508P205")</f>
        <v>4.4810000000000003E-2</v>
      </c>
      <c r="U186">
        <f>RTD("tos.rtd", , "VEGA", ".SPY150508P205")</f>
        <v>0.22420999999999999</v>
      </c>
      <c r="V186">
        <f>RTD("tos.rtd", , "RHO", ".SPY150508P205")</f>
        <v>-6.3130000000000006E-2</v>
      </c>
    </row>
    <row r="187" spans="1:22" x14ac:dyDescent="0.25">
      <c r="A187">
        <f>RTD("tos.rtd", , "ASK", ".SPY150508C206")</f>
        <v>4.43</v>
      </c>
      <c r="B187">
        <f>RTD("tos.rtd", , "ASK_SIZE", ".SPY150508C206")</f>
        <v>160</v>
      </c>
      <c r="C187">
        <f>RTD("tos.rtd", , "BID", ".SPY150508C206")</f>
        <v>4.34</v>
      </c>
      <c r="D187">
        <f>RTD("tos.rtd", , "BID_SIZE", ".SPY150508C206")</f>
        <v>160</v>
      </c>
      <c r="E187">
        <f>RTD("tos.rtd", , "VOLUME", ".SPY150508C206")</f>
        <v>8</v>
      </c>
      <c r="F187">
        <f>RTD("tos.rtd", , "OPEN_INT", ".SPY150508C206")</f>
        <v>325</v>
      </c>
      <c r="G187">
        <f>RTD("tos.rtd", , "DELTA", ".SPY150508C206")</f>
        <v>0.60765999999999998</v>
      </c>
      <c r="H187">
        <f>RTD("tos.rtd", , "THETA", ".SPY150508C206")</f>
        <v>-4.573E-2</v>
      </c>
      <c r="I187">
        <f>RTD("tos.rtd", , "GAMMA", ".SPY150508C206")</f>
        <v>4.7509999999999997E-2</v>
      </c>
      <c r="J187">
        <f>RTD("tos.rtd", , "VEGA", ".SPY150508C206")</f>
        <v>0.23266999999999999</v>
      </c>
      <c r="K187">
        <f>RTD("tos.rtd", , "RHO", ".SPY150508C206")</f>
        <v>9.4780000000000003E-2</v>
      </c>
      <c r="L187">
        <f>RTD("tos.rtd", , "ASK", ".SPY150508P206")</f>
        <v>2.27</v>
      </c>
      <c r="M187">
        <f>RTD("tos.rtd", , "ASK_SIZE", ".SPY150508P206")</f>
        <v>130</v>
      </c>
      <c r="N187">
        <f>RTD("tos.rtd", , "BID", ".SPY150508P206")</f>
        <v>2.23</v>
      </c>
      <c r="O187">
        <f>RTD("tos.rtd", , "BID_SIZE", ".SPY150508P206")</f>
        <v>100</v>
      </c>
      <c r="P187">
        <f>RTD("tos.rtd", , "VOLUME", ".SPY150508P206")</f>
        <v>51</v>
      </c>
      <c r="Q187">
        <f>RTD("tos.rtd", , "OPEN_INT", ".SPY150508P206")</f>
        <v>637</v>
      </c>
      <c r="R187">
        <f>RTD("tos.rtd", , "DELTA", ".SPY150508P206")</f>
        <v>-0.39118999999999998</v>
      </c>
      <c r="S187">
        <f>RTD("tos.rtd", , "THETA", ".SPY150508P206")</f>
        <v>-5.2350000000000001E-2</v>
      </c>
      <c r="T187">
        <f>RTD("tos.rtd", , "GAMMA", ".SPY150508P206")</f>
        <v>4.8160000000000001E-2</v>
      </c>
      <c r="U187">
        <f>RTD("tos.rtd", , "VEGA", ".SPY150508P206")</f>
        <v>0.23286999999999999</v>
      </c>
      <c r="V187">
        <f>RTD("tos.rtd", , "RHO", ".SPY150508P206")</f>
        <v>-7.1029999999999996E-2</v>
      </c>
    </row>
    <row r="188" spans="1:22" x14ac:dyDescent="0.25">
      <c r="A188">
        <f>RTD("tos.rtd", , "ASK", ".SPY150508C207")</f>
        <v>3.74</v>
      </c>
      <c r="B188">
        <f>RTD("tos.rtd", , "ASK_SIZE", ".SPY150508C207")</f>
        <v>160</v>
      </c>
      <c r="C188">
        <f>RTD("tos.rtd", , "BID", ".SPY150508C207")</f>
        <v>3.66</v>
      </c>
      <c r="D188">
        <f>RTD("tos.rtd", , "BID_SIZE", ".SPY150508C207")</f>
        <v>160</v>
      </c>
      <c r="E188">
        <f>RTD("tos.rtd", , "VOLUME", ".SPY150508C207")</f>
        <v>108</v>
      </c>
      <c r="F188">
        <f>RTD("tos.rtd", , "OPEN_INT", ".SPY150508C207")</f>
        <v>65</v>
      </c>
      <c r="G188">
        <f>RTD("tos.rtd", , "DELTA", ".SPY150508C207")</f>
        <v>0.56089999999999995</v>
      </c>
      <c r="H188">
        <f>RTD("tos.rtd", , "THETA", ".SPY150508C207")</f>
        <v>-4.5440000000000001E-2</v>
      </c>
      <c r="I188">
        <f>RTD("tos.rtd", , "GAMMA", ".SPY150508C207")</f>
        <v>5.0360000000000002E-2</v>
      </c>
      <c r="J188">
        <f>RTD("tos.rtd", , "VEGA", ".SPY150508C207")</f>
        <v>0.23874000000000001</v>
      </c>
      <c r="K188">
        <f>RTD("tos.rtd", , "RHO", ".SPY150508C207")</f>
        <v>8.924E-2</v>
      </c>
      <c r="L188">
        <f>RTD("tos.rtd", , "ASK", ".SPY150508P207")</f>
        <v>2.59</v>
      </c>
      <c r="M188">
        <f>RTD("tos.rtd", , "ASK_SIZE", ".SPY150508P207")</f>
        <v>126</v>
      </c>
      <c r="N188">
        <f>RTD("tos.rtd", , "BID", ".SPY150508P207")</f>
        <v>2.5499999999999998</v>
      </c>
      <c r="O188">
        <f>RTD("tos.rtd", , "BID_SIZE", ".SPY150508P207")</f>
        <v>106</v>
      </c>
      <c r="P188">
        <f>RTD("tos.rtd", , "VOLUME", ".SPY150508P207")</f>
        <v>56</v>
      </c>
      <c r="Q188">
        <f>RTD("tos.rtd", , "OPEN_INT", ".SPY150508P207")</f>
        <v>204</v>
      </c>
      <c r="R188">
        <f>RTD("tos.rtd", , "DELTA", ".SPY150508P207")</f>
        <v>-0.43885000000000002</v>
      </c>
      <c r="S188">
        <f>RTD("tos.rtd", , "THETA", ".SPY150508P207")</f>
        <v>-5.2229999999999999E-2</v>
      </c>
      <c r="T188">
        <f>RTD("tos.rtd", , "GAMMA", ".SPY150508P207")</f>
        <v>5.126E-2</v>
      </c>
      <c r="U188">
        <f>RTD("tos.rtd", , "VEGA", ".SPY150508P207")</f>
        <v>0.23898</v>
      </c>
      <c r="V188">
        <f>RTD("tos.rtd", , "RHO", ".SPY150508P207")</f>
        <v>-7.9729999999999995E-2</v>
      </c>
    </row>
    <row r="189" spans="1:22" x14ac:dyDescent="0.25">
      <c r="A189">
        <f>RTD("tos.rtd", , "ASK", ".SPY150508C208")</f>
        <v>3.1</v>
      </c>
      <c r="B189">
        <f>RTD("tos.rtd", , "ASK_SIZE", ".SPY150508C208")</f>
        <v>160</v>
      </c>
      <c r="C189">
        <f>RTD("tos.rtd", , "BID", ".SPY150508C208")</f>
        <v>3.02</v>
      </c>
      <c r="D189">
        <f>RTD("tos.rtd", , "BID_SIZE", ".SPY150508C208")</f>
        <v>2156</v>
      </c>
      <c r="E189">
        <f>RTD("tos.rtd", , "VOLUME", ".SPY150508C208")</f>
        <v>31</v>
      </c>
      <c r="F189">
        <f>RTD("tos.rtd", , "OPEN_INT", ".SPY150508C208")</f>
        <v>235</v>
      </c>
      <c r="G189">
        <f>RTD("tos.rtd", , "DELTA", ".SPY150508C208")</f>
        <v>0.50992999999999999</v>
      </c>
      <c r="H189">
        <f>RTD("tos.rtd", , "THETA", ".SPY150508C208")</f>
        <v>-4.4479999999999999E-2</v>
      </c>
      <c r="I189">
        <f>RTD("tos.rtd", , "GAMMA", ".SPY150508C208")</f>
        <v>5.3109999999999997E-2</v>
      </c>
      <c r="J189">
        <f>RTD("tos.rtd", , "VEGA", ".SPY150508C208")</f>
        <v>0.24152999999999999</v>
      </c>
      <c r="K189">
        <f>RTD("tos.rtd", , "RHO", ".SPY150508C208")</f>
        <v>8.2559999999999995E-2</v>
      </c>
      <c r="L189">
        <f>RTD("tos.rtd", , "ASK", ".SPY150508P208")</f>
        <v>2.96</v>
      </c>
      <c r="M189">
        <f>RTD("tos.rtd", , "ASK_SIZE", ".SPY150508P208")</f>
        <v>174</v>
      </c>
      <c r="N189">
        <f>RTD("tos.rtd", , "BID", ".SPY150508P208")</f>
        <v>2.91</v>
      </c>
      <c r="O189">
        <f>RTD("tos.rtd", , "BID_SIZE", ".SPY150508P208")</f>
        <v>133</v>
      </c>
      <c r="P189">
        <f>RTD("tos.rtd", , "VOLUME", ".SPY150508P208")</f>
        <v>238</v>
      </c>
      <c r="Q189">
        <f>RTD("tos.rtd", , "OPEN_INT", ".SPY150508P208")</f>
        <v>1100</v>
      </c>
      <c r="R189">
        <f>RTD("tos.rtd", , "DELTA", ".SPY150508P208")</f>
        <v>-0.49092999999999998</v>
      </c>
      <c r="S189">
        <f>RTD("tos.rtd", , "THETA", ".SPY150508P208")</f>
        <v>-5.1389999999999998E-2</v>
      </c>
      <c r="T189">
        <f>RTD("tos.rtd", , "GAMMA", ".SPY150508P208")</f>
        <v>5.4269999999999999E-2</v>
      </c>
      <c r="U189">
        <f>RTD("tos.rtd", , "VEGA", ".SPY150508P208")</f>
        <v>0.24167</v>
      </c>
      <c r="V189">
        <f>RTD("tos.rtd", , "RHO", ".SPY150508P208")</f>
        <v>-8.924E-2</v>
      </c>
    </row>
    <row r="190" spans="1:22" x14ac:dyDescent="0.25">
      <c r="A190">
        <f>RTD("tos.rtd", , "ASK", ".SPY150508C209")</f>
        <v>2.5</v>
      </c>
      <c r="B190">
        <f>RTD("tos.rtd", , "ASK_SIZE", ".SPY150508C209")</f>
        <v>199</v>
      </c>
      <c r="C190">
        <f>RTD("tos.rtd", , "BID", ".SPY150508C209")</f>
        <v>2.4300000000000002</v>
      </c>
      <c r="D190">
        <f>RTD("tos.rtd", , "BID_SIZE", ".SPY150508C209")</f>
        <v>2208</v>
      </c>
      <c r="E190">
        <f>RTD("tos.rtd", , "VOLUME", ".SPY150508C209")</f>
        <v>3</v>
      </c>
      <c r="F190">
        <f>RTD("tos.rtd", , "OPEN_INT", ".SPY150508C209")</f>
        <v>2770</v>
      </c>
      <c r="G190">
        <f>RTD("tos.rtd", , "DELTA", ".SPY150508C209")</f>
        <v>0.45490999999999998</v>
      </c>
      <c r="H190">
        <f>RTD("tos.rtd", , "THETA", ".SPY150508C209")</f>
        <v>-4.2569999999999997E-2</v>
      </c>
      <c r="I190">
        <f>RTD("tos.rtd", , "GAMMA", ".SPY150508C209")</f>
        <v>5.4539999999999998E-2</v>
      </c>
      <c r="J190">
        <f>RTD("tos.rtd", , "VEGA", ".SPY150508C209")</f>
        <v>0.24013000000000001</v>
      </c>
      <c r="K190">
        <f>RTD("tos.rtd", , "RHO", ".SPY150508C209")</f>
        <v>7.4789999999999995E-2</v>
      </c>
      <c r="L190">
        <f>RTD("tos.rtd", , "ASK", ".SPY150508P209")</f>
        <v>3.41</v>
      </c>
      <c r="M190">
        <f>RTD("tos.rtd", , "ASK_SIZE", ".SPY150508P209")</f>
        <v>2216</v>
      </c>
      <c r="N190">
        <f>RTD("tos.rtd", , "BID", ".SPY150508P209")</f>
        <v>3.31</v>
      </c>
      <c r="O190">
        <f>RTD("tos.rtd", , "BID_SIZE", ".SPY150508P209")</f>
        <v>114</v>
      </c>
      <c r="P190">
        <f>RTD("tos.rtd", , "VOLUME", ".SPY150508P209")</f>
        <v>52</v>
      </c>
      <c r="Q190">
        <f>RTD("tos.rtd", , "OPEN_INT", ".SPY150508P209")</f>
        <v>39</v>
      </c>
      <c r="R190">
        <f>RTD("tos.rtd", , "DELTA", ".SPY150508P209")</f>
        <v>-0.54695000000000005</v>
      </c>
      <c r="S190">
        <f>RTD("tos.rtd", , "THETA", ".SPY150508P209")</f>
        <v>-4.9829999999999999E-2</v>
      </c>
      <c r="T190">
        <f>RTD("tos.rtd", , "GAMMA", ".SPY150508P209")</f>
        <v>5.552E-2</v>
      </c>
      <c r="U190">
        <f>RTD("tos.rtd", , "VEGA", ".SPY150508P209")</f>
        <v>0.23998</v>
      </c>
      <c r="V190">
        <f>RTD("tos.rtd", , "RHO", ".SPY150508P209")</f>
        <v>-9.9500000000000005E-2</v>
      </c>
    </row>
    <row r="191" spans="1:22" x14ac:dyDescent="0.25">
      <c r="A191">
        <f>RTD("tos.rtd", , "ASK", ".SPY150508C210")</f>
        <v>1.96</v>
      </c>
      <c r="B191">
        <f>RTD("tos.rtd", , "ASK_SIZE", ".SPY150508C210")</f>
        <v>199</v>
      </c>
      <c r="C191">
        <f>RTD("tos.rtd", , "BID", ".SPY150508C210")</f>
        <v>1.89</v>
      </c>
      <c r="D191">
        <f>RTD("tos.rtd", , "BID_SIZE", ".SPY150508C210")</f>
        <v>2156</v>
      </c>
      <c r="E191">
        <f>RTD("tos.rtd", , "VOLUME", ".SPY150508C210")</f>
        <v>131</v>
      </c>
      <c r="F191">
        <f>RTD("tos.rtd", , "OPEN_INT", ".SPY150508C210")</f>
        <v>241</v>
      </c>
      <c r="G191">
        <f>RTD("tos.rtd", , "DELTA", ".SPY150508C210")</f>
        <v>0.39628000000000002</v>
      </c>
      <c r="H191">
        <f>RTD("tos.rtd", , "THETA", ".SPY150508C210")</f>
        <v>-3.977E-2</v>
      </c>
      <c r="I191">
        <f>RTD("tos.rtd", , "GAMMA", ".SPY150508C210")</f>
        <v>5.5359999999999999E-2</v>
      </c>
      <c r="J191">
        <f>RTD("tos.rtd", , "VEGA", ".SPY150508C210")</f>
        <v>0.23357</v>
      </c>
      <c r="K191">
        <f>RTD("tos.rtd", , "RHO", ".SPY150508C210")</f>
        <v>6.6019999999999995E-2</v>
      </c>
      <c r="L191">
        <f>RTD("tos.rtd", , "ASK", ".SPY150508P210")</f>
        <v>3.89</v>
      </c>
      <c r="M191">
        <f>RTD("tos.rtd", , "ASK_SIZE", ".SPY150508P210")</f>
        <v>160</v>
      </c>
      <c r="N191">
        <f>RTD("tos.rtd", , "BID", ".SPY150508P210")</f>
        <v>3.76</v>
      </c>
      <c r="O191">
        <f>RTD("tos.rtd", , "BID_SIZE", ".SPY150508P210")</f>
        <v>150</v>
      </c>
      <c r="P191">
        <f>RTD("tos.rtd", , "VOLUME", ".SPY150508P210")</f>
        <v>0</v>
      </c>
      <c r="Q191">
        <f>RTD("tos.rtd", , "OPEN_INT", ".SPY150508P210")</f>
        <v>50</v>
      </c>
      <c r="R191">
        <f>RTD("tos.rtd", , "DELTA", ".SPY150508P210")</f>
        <v>-0.60690999999999995</v>
      </c>
      <c r="S191">
        <f>RTD("tos.rtd", , "THETA", ".SPY150508P210")</f>
        <v>-4.7019999999999999E-2</v>
      </c>
      <c r="T191">
        <f>RTD("tos.rtd", , "GAMMA", ".SPY150508P210")</f>
        <v>5.6460000000000003E-2</v>
      </c>
      <c r="U191">
        <f>RTD("tos.rtd", , "VEGA", ".SPY150508P210")</f>
        <v>0.23286999999999999</v>
      </c>
      <c r="V191">
        <f>RTD("tos.rtd", , "RHO", ".SPY150508P210")</f>
        <v>-0.1105</v>
      </c>
    </row>
    <row r="192" spans="1:22" x14ac:dyDescent="0.25">
      <c r="A192">
        <f>RTD("tos.rtd", , "ASK", ".SPY150508C211")</f>
        <v>1.49</v>
      </c>
      <c r="B192">
        <f>RTD("tos.rtd", , "ASK_SIZE", ".SPY150508C211")</f>
        <v>160</v>
      </c>
      <c r="C192">
        <f>RTD("tos.rtd", , "BID", ".SPY150508C211")</f>
        <v>1.42</v>
      </c>
      <c r="D192">
        <f>RTD("tos.rtd", , "BID_SIZE", ".SPY150508C211")</f>
        <v>2969</v>
      </c>
      <c r="E192">
        <f>RTD("tos.rtd", , "VOLUME", ".SPY150508C211")</f>
        <v>29</v>
      </c>
      <c r="F192">
        <f>RTD("tos.rtd", , "OPEN_INT", ".SPY150508C211")</f>
        <v>416</v>
      </c>
      <c r="G192">
        <f>RTD("tos.rtd", , "DELTA", ".SPY150508C211")</f>
        <v>0.33533000000000002</v>
      </c>
      <c r="H192">
        <f>RTD("tos.rtd", , "THETA", ".SPY150508C211")</f>
        <v>-3.6150000000000002E-2</v>
      </c>
      <c r="I192">
        <f>RTD("tos.rtd", , "GAMMA", ".SPY150508C211")</f>
        <v>5.4679999999999999E-2</v>
      </c>
      <c r="J192">
        <f>RTD("tos.rtd", , "VEGA", ".SPY150508C211")</f>
        <v>0.22103</v>
      </c>
      <c r="K192">
        <f>RTD("tos.rtd", , "RHO", ".SPY150508C211")</f>
        <v>5.6509999999999998E-2</v>
      </c>
      <c r="L192">
        <f>RTD("tos.rtd", , "ASK", ".SPY150508P211")</f>
        <v>4.43</v>
      </c>
      <c r="M192">
        <f>RTD("tos.rtd", , "ASK_SIZE", ".SPY150508P211")</f>
        <v>160</v>
      </c>
      <c r="N192">
        <f>RTD("tos.rtd", , "BID", ".SPY150508P211")</f>
        <v>4.28</v>
      </c>
      <c r="O192">
        <f>RTD("tos.rtd", , "BID_SIZE", ".SPY150508P211")</f>
        <v>192</v>
      </c>
      <c r="P192">
        <f>RTD("tos.rtd", , "VOLUME", ".SPY150508P211")</f>
        <v>11</v>
      </c>
      <c r="Q192">
        <f>RTD("tos.rtd", , "OPEN_INT", ".SPY150508P211")</f>
        <v>5</v>
      </c>
      <c r="R192">
        <f>RTD("tos.rtd", , "DELTA", ".SPY150508P211")</f>
        <v>-0.66964999999999997</v>
      </c>
      <c r="S192">
        <f>RTD("tos.rtd", , "THETA", ".SPY150508P211")</f>
        <v>-4.3299999999999998E-2</v>
      </c>
      <c r="T192">
        <f>RTD("tos.rtd", , "GAMMA", ".SPY150508P211")</f>
        <v>5.5809999999999998E-2</v>
      </c>
      <c r="U192">
        <f>RTD("tos.rtd", , "VEGA", ".SPY150508P211")</f>
        <v>0.21939</v>
      </c>
      <c r="V192">
        <f>RTD("tos.rtd", , "RHO", ".SPY150508P211")</f>
        <v>-0.12204</v>
      </c>
    </row>
    <row r="193" spans="1:22" x14ac:dyDescent="0.25">
      <c r="A193">
        <f>RTD("tos.rtd", , "ASK", ".SPY150508C212")</f>
        <v>1.0900000000000001</v>
      </c>
      <c r="B193">
        <f>RTD("tos.rtd", , "ASK_SIZE", ".SPY150508C212")</f>
        <v>2145</v>
      </c>
      <c r="C193">
        <f>RTD("tos.rtd", , "BID", ".SPY150508C212")</f>
        <v>1.03</v>
      </c>
      <c r="D193">
        <f>RTD("tos.rtd", , "BID_SIZE", ".SPY150508C212")</f>
        <v>2220</v>
      </c>
      <c r="E193">
        <f>RTD("tos.rtd", , "VOLUME", ".SPY150508C212")</f>
        <v>61</v>
      </c>
      <c r="F193">
        <f>RTD("tos.rtd", , "OPEN_INT", ".SPY150508C212")</f>
        <v>4716</v>
      </c>
      <c r="G193">
        <f>RTD("tos.rtd", , "DELTA", ".SPY150508C212")</f>
        <v>0.27412999999999998</v>
      </c>
      <c r="H193">
        <f>RTD("tos.rtd", , "THETA", ".SPY150508C212")</f>
        <v>-3.1800000000000002E-2</v>
      </c>
      <c r="I193">
        <f>RTD("tos.rtd", , "GAMMA", ".SPY150508C212")</f>
        <v>5.2170000000000001E-2</v>
      </c>
      <c r="J193">
        <f>RTD("tos.rtd", , "VEGA", ".SPY150508C212")</f>
        <v>0.20224</v>
      </c>
      <c r="K193">
        <f>RTD("tos.rtd", , "RHO", ".SPY150508C212")</f>
        <v>4.6640000000000001E-2</v>
      </c>
      <c r="L193">
        <f>RTD("tos.rtd", , "ASK", ".SPY150508P212")</f>
        <v>5.0199999999999996</v>
      </c>
      <c r="M193">
        <f>RTD("tos.rtd", , "ASK_SIZE", ".SPY150508P212")</f>
        <v>111</v>
      </c>
      <c r="N193">
        <f>RTD("tos.rtd", , "BID", ".SPY150508P212")</f>
        <v>4.88</v>
      </c>
      <c r="O193">
        <f>RTD("tos.rtd", , "BID_SIZE", ".SPY150508P212")</f>
        <v>160</v>
      </c>
      <c r="P193">
        <f>RTD("tos.rtd", , "VOLUME", ".SPY150508P212")</f>
        <v>0</v>
      </c>
      <c r="Q193">
        <f>RTD("tos.rtd", , "OPEN_INT", ".SPY150508P212")</f>
        <v>10</v>
      </c>
      <c r="R193">
        <f>RTD("tos.rtd", , "DELTA", ".SPY150508P212")</f>
        <v>-0.73418000000000005</v>
      </c>
      <c r="S193">
        <f>RTD("tos.rtd", , "THETA", ".SPY150508P212")</f>
        <v>-3.8530000000000002E-2</v>
      </c>
      <c r="T193">
        <f>RTD("tos.rtd", , "GAMMA", ".SPY150508P212")</f>
        <v>5.3310000000000003E-2</v>
      </c>
      <c r="U193">
        <f>RTD("tos.rtd", , "VEGA", ".SPY150508P212")</f>
        <v>0.19864999999999999</v>
      </c>
      <c r="V193">
        <f>RTD("tos.rtd", , "RHO", ".SPY150508P212")</f>
        <v>-0.13395000000000001</v>
      </c>
    </row>
    <row r="194" spans="1:22" x14ac:dyDescent="0.25">
      <c r="A194">
        <f>RTD("tos.rtd", , "ASK", ".SPY150508C213")</f>
        <v>0.75</v>
      </c>
      <c r="B194">
        <f>RTD("tos.rtd", , "ASK_SIZE", ".SPY150508C213")</f>
        <v>101</v>
      </c>
      <c r="C194">
        <f>RTD("tos.rtd", , "BID", ".SPY150508C213")</f>
        <v>0.7</v>
      </c>
      <c r="D194">
        <f>RTD("tos.rtd", , "BID_SIZE", ".SPY150508C213")</f>
        <v>2346</v>
      </c>
      <c r="E194">
        <f>RTD("tos.rtd", , "VOLUME", ".SPY150508C213")</f>
        <v>77</v>
      </c>
      <c r="F194">
        <f>RTD("tos.rtd", , "OPEN_INT", ".SPY150508C213")</f>
        <v>1233</v>
      </c>
      <c r="G194">
        <f>RTD("tos.rtd", , "DELTA", ".SPY150508C213")</f>
        <v>0.21318999999999999</v>
      </c>
      <c r="H194">
        <f>RTD("tos.rtd", , "THETA", ".SPY150508C213")</f>
        <v>-2.6519999999999998E-2</v>
      </c>
      <c r="I194">
        <f>RTD("tos.rtd", , "GAMMA", ".SPY150508C213")</f>
        <v>4.7879999999999999E-2</v>
      </c>
      <c r="J194">
        <f>RTD("tos.rtd", , "VEGA", ".SPY150508C213")</f>
        <v>0.17676</v>
      </c>
      <c r="K194">
        <f>RTD("tos.rtd", , "RHO", ".SPY150508C213")</f>
        <v>3.6569999999999998E-2</v>
      </c>
      <c r="L194">
        <f>RTD("tos.rtd", , "ASK", ".SPY150508P213")</f>
        <v>5.7</v>
      </c>
      <c r="M194">
        <f>RTD("tos.rtd", , "ASK_SIZE", ".SPY150508P213")</f>
        <v>160</v>
      </c>
      <c r="N194">
        <f>RTD("tos.rtd", , "BID", ".SPY150508P213")</f>
        <v>5.54</v>
      </c>
      <c r="O194">
        <f>RTD("tos.rtd", , "BID_SIZE", ".SPY150508P213")</f>
        <v>160</v>
      </c>
      <c r="P194">
        <f>RTD("tos.rtd", , "VOLUME", ".SPY150508P213")</f>
        <v>5</v>
      </c>
      <c r="Q194">
        <f>RTD("tos.rtd", , "OPEN_INT", ".SPY150508P213")</f>
        <v>18</v>
      </c>
      <c r="R194">
        <f>RTD("tos.rtd", , "DELTA", ".SPY150508P213")</f>
        <v>-0.79781000000000002</v>
      </c>
      <c r="S194">
        <f>RTD("tos.rtd", , "THETA", ".SPY150508P213")</f>
        <v>-3.3000000000000002E-2</v>
      </c>
      <c r="T194">
        <f>RTD("tos.rtd", , "GAMMA", ".SPY150508P213")</f>
        <v>4.8469999999999999E-2</v>
      </c>
      <c r="U194">
        <f>RTD("tos.rtd", , "VEGA", ".SPY150508P213")</f>
        <v>0.17065</v>
      </c>
      <c r="V194">
        <f>RTD("tos.rtd", , "RHO", ".SPY150508P213")</f>
        <v>-0.14577000000000001</v>
      </c>
    </row>
    <row r="195" spans="1:22" x14ac:dyDescent="0.25">
      <c r="A195">
        <f>RTD("tos.rtd", , "ASK", ".SPY150508C214")</f>
        <v>0.49</v>
      </c>
      <c r="B195">
        <f>RTD("tos.rtd", , "ASK_SIZE", ".SPY150508C214")</f>
        <v>100</v>
      </c>
      <c r="C195">
        <f>RTD("tos.rtd", , "BID", ".SPY150508C214")</f>
        <v>0.46</v>
      </c>
      <c r="D195">
        <f>RTD("tos.rtd", , "BID_SIZE", ".SPY150508C214")</f>
        <v>211</v>
      </c>
      <c r="E195">
        <f>RTD("tos.rtd", , "VOLUME", ".SPY150508C214")</f>
        <v>59</v>
      </c>
      <c r="F195">
        <f>RTD("tos.rtd", , "OPEN_INT", ".SPY150508C214")</f>
        <v>415</v>
      </c>
      <c r="G195">
        <f>RTD("tos.rtd", , "DELTA", ".SPY150508C214")</f>
        <v>0.15814</v>
      </c>
      <c r="H195">
        <f>RTD("tos.rtd", , "THETA", ".SPY150508C214")</f>
        <v>-2.1190000000000001E-2</v>
      </c>
      <c r="I195">
        <f>RTD("tos.rtd", , "GAMMA", ".SPY150508C214")</f>
        <v>4.1579999999999999E-2</v>
      </c>
      <c r="J195">
        <f>RTD("tos.rtd", , "VEGA", ".SPY150508C214")</f>
        <v>0.14709</v>
      </c>
      <c r="K195">
        <f>RTD("tos.rtd", , "RHO", ".SPY150508C214")</f>
        <v>2.7300000000000001E-2</v>
      </c>
      <c r="L195">
        <f>RTD("tos.rtd", , "ASK", ".SPY150508P214")</f>
        <v>6.45</v>
      </c>
      <c r="M195">
        <f>RTD("tos.rtd", , "ASK_SIZE", ".SPY150508P214")</f>
        <v>100</v>
      </c>
      <c r="N195">
        <f>RTD("tos.rtd", , "BID", ".SPY150508P214")</f>
        <v>6.29</v>
      </c>
      <c r="O195">
        <f>RTD("tos.rtd", , "BID_SIZE", ".SPY150508P214")</f>
        <v>146</v>
      </c>
      <c r="P195">
        <f>RTD("tos.rtd", , "VOLUME", ".SPY150508P214")</f>
        <v>0</v>
      </c>
      <c r="Q195">
        <f>RTD("tos.rtd", , "OPEN_INT", ".SPY150508P214")</f>
        <v>7</v>
      </c>
      <c r="R195">
        <f>RTD("tos.rtd", , "DELTA", ".SPY150508P214")</f>
        <v>-0.85670000000000002</v>
      </c>
      <c r="S195">
        <f>RTD("tos.rtd", , "THETA", ".SPY150508P214")</f>
        <v>-2.7150000000000001E-2</v>
      </c>
      <c r="T195">
        <f>RTD("tos.rtd", , "GAMMA", ".SPY150508P214")</f>
        <v>4.1200000000000001E-2</v>
      </c>
      <c r="U195">
        <f>RTD("tos.rtd", , "VEGA", ".SPY150508P214")</f>
        <v>0.13691</v>
      </c>
      <c r="V195">
        <f>RTD("tos.rtd", , "RHO", ".SPY150508P214")</f>
        <v>-0.15681999999999999</v>
      </c>
    </row>
    <row r="196" spans="1:22" x14ac:dyDescent="0.25">
      <c r="A196">
        <f>RTD("tos.rtd", , "ASK", ".SPY150508C215")</f>
        <v>0.32</v>
      </c>
      <c r="B196">
        <f>RTD("tos.rtd", , "ASK_SIZE", ".SPY150508C215")</f>
        <v>2250</v>
      </c>
      <c r="C196">
        <f>RTD("tos.rtd", , "BID", ".SPY150508C215")</f>
        <v>0.28000000000000003</v>
      </c>
      <c r="D196">
        <f>RTD("tos.rtd", , "BID_SIZE", ".SPY150508C215")</f>
        <v>2250</v>
      </c>
      <c r="E196">
        <f>RTD("tos.rtd", , "VOLUME", ".SPY150508C215")</f>
        <v>79</v>
      </c>
      <c r="F196">
        <f>RTD("tos.rtd", , "OPEN_INT", ".SPY150508C215")</f>
        <v>412</v>
      </c>
      <c r="G196">
        <f>RTD("tos.rtd", , "DELTA", ".SPY150508C215")</f>
        <v>0.11212999999999999</v>
      </c>
      <c r="H196">
        <f>RTD("tos.rtd", , "THETA", ".SPY150508C215")</f>
        <v>-1.6230000000000001E-2</v>
      </c>
      <c r="I196">
        <f>RTD("tos.rtd", , "GAMMA", ".SPY150508C215")</f>
        <v>3.406E-2</v>
      </c>
      <c r="J196">
        <f>RTD("tos.rtd", , "VEGA", ".SPY150508C215")</f>
        <v>0.11644</v>
      </c>
      <c r="K196">
        <f>RTD("tos.rtd", , "RHO", ".SPY150508C215")</f>
        <v>1.9449999999999999E-2</v>
      </c>
      <c r="L196">
        <f>RTD("tos.rtd", , "ASK", ".SPY150508P215")</f>
        <v>7.28</v>
      </c>
      <c r="M196">
        <f>RTD("tos.rtd", , "ASK_SIZE", ".SPY150508P215")</f>
        <v>120</v>
      </c>
      <c r="N196">
        <f>RTD("tos.rtd", , "BID", ".SPY150508P215")</f>
        <v>7.12</v>
      </c>
      <c r="O196">
        <f>RTD("tos.rtd", , "BID_SIZE", ".SPY150508P215")</f>
        <v>23</v>
      </c>
      <c r="P196">
        <f>RTD("tos.rtd", , "VOLUME", ".SPY150508P215")</f>
        <v>4</v>
      </c>
      <c r="Q196">
        <f>RTD("tos.rtd", , "OPEN_INT", ".SPY150508P215")</f>
        <v>20</v>
      </c>
      <c r="R196">
        <f>RTD("tos.rtd", , "DELTA", ".SPY150508P215")</f>
        <v>-0.90586</v>
      </c>
      <c r="S196">
        <f>RTD("tos.rtd", , "THETA", ".SPY150508P215")</f>
        <v>-2.1700000000000001E-2</v>
      </c>
      <c r="T196">
        <f>RTD("tos.rtd", , "GAMMA", ".SPY150508P215")</f>
        <v>3.2199999999999999E-2</v>
      </c>
      <c r="U196">
        <f>RTD("tos.rtd", , "VEGA", ".SPY150508P215")</f>
        <v>0.10155</v>
      </c>
      <c r="V196">
        <f>RTD("tos.rtd", , "RHO", ".SPY150508P215")</f>
        <v>-0.16622999999999999</v>
      </c>
    </row>
    <row r="197" spans="1:22" x14ac:dyDescent="0.25">
      <c r="A197">
        <f>RTD("tos.rtd", , "ASK", ".SPY150508C216")</f>
        <v>0.21</v>
      </c>
      <c r="B197">
        <f>RTD("tos.rtd", , "ASK_SIZE", ".SPY150508C216")</f>
        <v>2250</v>
      </c>
      <c r="C197">
        <f>RTD("tos.rtd", , "BID", ".SPY150508C216")</f>
        <v>0.17</v>
      </c>
      <c r="D197">
        <f>RTD("tos.rtd", , "BID_SIZE", ".SPY150508C216")</f>
        <v>382</v>
      </c>
      <c r="E197">
        <f>RTD("tos.rtd", , "VOLUME", ".SPY150508C216")</f>
        <v>453</v>
      </c>
      <c r="F197">
        <f>RTD("tos.rtd", , "OPEN_INT", ".SPY150508C216")</f>
        <v>418</v>
      </c>
      <c r="G197">
        <f>RTD("tos.rtd", , "DELTA", ".SPY150508C216")</f>
        <v>7.8E-2</v>
      </c>
      <c r="H197">
        <f>RTD("tos.rtd", , "THETA", ".SPY150508C216")</f>
        <v>-1.226E-2</v>
      </c>
      <c r="I197">
        <f>RTD("tos.rtd", , "GAMMA", ".SPY150508C216")</f>
        <v>2.6610000000000002E-2</v>
      </c>
      <c r="J197">
        <f>RTD("tos.rtd", , "VEGA", ".SPY150508C216")</f>
        <v>8.9349999999999999E-2</v>
      </c>
      <c r="K197">
        <f>RTD("tos.rtd", , "RHO", ".SPY150508C216")</f>
        <v>1.358E-2</v>
      </c>
      <c r="L197">
        <f>RTD("tos.rtd", , "ASK", ".SPY150508P216")</f>
        <v>8.18</v>
      </c>
      <c r="M197">
        <f>RTD("tos.rtd", , "ASK_SIZE", ".SPY150508P216")</f>
        <v>120</v>
      </c>
      <c r="N197">
        <f>RTD("tos.rtd", , "BID", ".SPY150508P216")</f>
        <v>7.96</v>
      </c>
      <c r="O197">
        <f>RTD("tos.rtd", , "BID_SIZE", ".SPY150508P216")</f>
        <v>100</v>
      </c>
      <c r="P197" t="str">
        <f>RTD("tos.rtd", , "VOLUME", ".SPY150508P216")</f>
        <v>N/A</v>
      </c>
      <c r="Q197">
        <f>RTD("tos.rtd", , "OPEN_INT", ".SPY150508P216")</f>
        <v>0</v>
      </c>
      <c r="R197">
        <f>RTD("tos.rtd", , "DELTA", ".SPY150508P216")</f>
        <v>-0.95133999999999996</v>
      </c>
      <c r="S197">
        <f>RTD("tos.rtd", , "THETA", ".SPY150508P216")</f>
        <v>-1.576E-2</v>
      </c>
      <c r="T197">
        <f>RTD("tos.rtd", , "GAMMA", ".SPY150508P216")</f>
        <v>2.1100000000000001E-2</v>
      </c>
      <c r="U197">
        <f>RTD("tos.rtd", , "VEGA", ".SPY150508P216")</f>
        <v>6.0679999999999998E-2</v>
      </c>
      <c r="V197">
        <f>RTD("tos.rtd", , "RHO", ".SPY150508P216")</f>
        <v>-0.17501</v>
      </c>
    </row>
    <row r="198" spans="1:22" x14ac:dyDescent="0.25">
      <c r="A198">
        <f>RTD("tos.rtd", , "ASK", ".SPY150508C217")</f>
        <v>0.13</v>
      </c>
      <c r="B198">
        <f>RTD("tos.rtd", , "ASK_SIZE", ".SPY150508C217")</f>
        <v>1727</v>
      </c>
      <c r="C198">
        <f>RTD("tos.rtd", , "BID", ".SPY150508C217")</f>
        <v>0.11</v>
      </c>
      <c r="D198">
        <f>RTD("tos.rtd", , "BID_SIZE", ".SPY150508C217")</f>
        <v>250</v>
      </c>
      <c r="E198">
        <f>RTD("tos.rtd", , "VOLUME", ".SPY150508C217")</f>
        <v>0</v>
      </c>
      <c r="F198">
        <f>RTD("tos.rtd", , "OPEN_INT", ".SPY150508C217")</f>
        <v>45</v>
      </c>
      <c r="G198">
        <f>RTD("tos.rtd", , "DELTA", ".SPY150508C217")</f>
        <v>5.321E-2</v>
      </c>
      <c r="H198">
        <f>RTD("tos.rtd", , "THETA", ".SPY150508C217")</f>
        <v>-9.0699999999999999E-3</v>
      </c>
      <c r="I198">
        <f>RTD("tos.rtd", , "GAMMA", ".SPY150508C217")</f>
        <v>2.001E-2</v>
      </c>
      <c r="J198">
        <f>RTD("tos.rtd", , "VEGA", ".SPY150508C217")</f>
        <v>6.6610000000000003E-2</v>
      </c>
      <c r="K198">
        <f>RTD("tos.rtd", , "RHO", ".SPY150508C217")</f>
        <v>9.2899999999999996E-3</v>
      </c>
      <c r="L198">
        <f>RTD("tos.rtd", , "ASK", ".SPY150508P217")</f>
        <v>9.11</v>
      </c>
      <c r="M198">
        <f>RTD("tos.rtd", , "ASK_SIZE", ".SPY150508P217")</f>
        <v>20</v>
      </c>
      <c r="N198">
        <f>RTD("tos.rtd", , "BID", ".SPY150508P217")</f>
        <v>8.83</v>
      </c>
      <c r="O198">
        <f>RTD("tos.rtd", , "BID_SIZE", ".SPY150508P217")</f>
        <v>100</v>
      </c>
      <c r="P198">
        <f>RTD("tos.rtd", , "VOLUME", ".SPY150508P217")</f>
        <v>0</v>
      </c>
      <c r="Q198">
        <f>RTD("tos.rtd", , "OPEN_INT", ".SPY150508P217")</f>
        <v>1</v>
      </c>
      <c r="R198">
        <f>RTD("tos.rtd", , "DELTA", ".SPY150508P217")</f>
        <v>-1</v>
      </c>
      <c r="S198">
        <f>RTD("tos.rtd", , "THETA", ".SPY150508P217")</f>
        <v>0</v>
      </c>
      <c r="T198">
        <f>RTD("tos.rtd", , "GAMMA", ".SPY150508P217")</f>
        <v>0</v>
      </c>
      <c r="U198">
        <f>RTD("tos.rtd", , "VEGA", ".SPY150508P217")</f>
        <v>2.70208</v>
      </c>
      <c r="V198">
        <f>RTD("tos.rtd", , "RHO", ".SPY150508P217")</f>
        <v>0</v>
      </c>
    </row>
    <row r="199" spans="1:22" x14ac:dyDescent="0.25">
      <c r="A199">
        <f>RTD("tos.rtd", , "ASK", ".SPY150508C218")</f>
        <v>0.08</v>
      </c>
      <c r="B199">
        <f>RTD("tos.rtd", , "ASK_SIZE", ".SPY150508C218")</f>
        <v>52</v>
      </c>
      <c r="C199">
        <f>RTD("tos.rtd", , "BID", ".SPY150508C218")</f>
        <v>7.0000000000000007E-2</v>
      </c>
      <c r="D199">
        <f>RTD("tos.rtd", , "BID_SIZE", ".SPY150508C218")</f>
        <v>250</v>
      </c>
      <c r="E199">
        <f>RTD("tos.rtd", , "VOLUME", ".SPY150508C218")</f>
        <v>0</v>
      </c>
      <c r="F199">
        <f>RTD("tos.rtd", , "OPEN_INT", ".SPY150508C218")</f>
        <v>310</v>
      </c>
      <c r="G199">
        <f>RTD("tos.rtd", , "DELTA", ".SPY150508C218")</f>
        <v>3.567E-2</v>
      </c>
      <c r="H199">
        <f>RTD("tos.rtd", , "THETA", ".SPY150508C218")</f>
        <v>-6.5799999999999999E-3</v>
      </c>
      <c r="I199">
        <f>RTD("tos.rtd", , "GAMMA", ".SPY150508C218")</f>
        <v>1.4579999999999999E-2</v>
      </c>
      <c r="J199">
        <f>RTD("tos.rtd", , "VEGA", ".SPY150508C218")</f>
        <v>4.8419999999999998E-2</v>
      </c>
      <c r="K199">
        <f>RTD("tos.rtd", , "RHO", ".SPY150508C218")</f>
        <v>6.2399999999999999E-3</v>
      </c>
      <c r="L199">
        <f>RTD("tos.rtd", , "ASK", ".SPY150508P218")</f>
        <v>10.07</v>
      </c>
      <c r="M199">
        <f>RTD("tos.rtd", , "ASK_SIZE", ".SPY150508P218")</f>
        <v>20</v>
      </c>
      <c r="N199">
        <f>RTD("tos.rtd", , "BID", ".SPY150508P218")</f>
        <v>9.7799999999999994</v>
      </c>
      <c r="O199">
        <f>RTD("tos.rtd", , "BID_SIZE", ".SPY150508P218")</f>
        <v>20</v>
      </c>
      <c r="P199" t="str">
        <f>RTD("tos.rtd", , "VOLUME", ".SPY150508P218")</f>
        <v>N/A</v>
      </c>
      <c r="Q199">
        <f>RTD("tos.rtd", , "OPEN_INT", ".SPY150508P218")</f>
        <v>0</v>
      </c>
      <c r="R199">
        <f>RTD("tos.rtd", , "DELTA", ".SPY150508P218")</f>
        <v>-1</v>
      </c>
      <c r="S199">
        <f>RTD("tos.rtd", , "THETA", ".SPY150508P218")</f>
        <v>0</v>
      </c>
      <c r="T199">
        <f>RTD("tos.rtd", , "GAMMA", ".SPY150508P218")</f>
        <v>0</v>
      </c>
      <c r="U199">
        <f>RTD("tos.rtd", , "VEGA", ".SPY150508P218")</f>
        <v>2.6999599999999999</v>
      </c>
      <c r="V199">
        <f>RTD("tos.rtd", , "RHO", ".SPY150508P218")</f>
        <v>0</v>
      </c>
    </row>
    <row r="200" spans="1:22" x14ac:dyDescent="0.25">
      <c r="A200">
        <f>RTD("tos.rtd", , "ASK", ".SPY150508C219")</f>
        <v>0.06</v>
      </c>
      <c r="B200">
        <f>RTD("tos.rtd", , "ASK_SIZE", ".SPY150508C219")</f>
        <v>250</v>
      </c>
      <c r="C200">
        <f>RTD("tos.rtd", , "BID", ".SPY150508C219")</f>
        <v>0.05</v>
      </c>
      <c r="D200">
        <f>RTD("tos.rtd", , "BID_SIZE", ".SPY150508C219")</f>
        <v>250</v>
      </c>
      <c r="E200">
        <f>RTD("tos.rtd", , "VOLUME", ".SPY150508C219")</f>
        <v>0</v>
      </c>
      <c r="F200">
        <f>RTD("tos.rtd", , "OPEN_INT", ".SPY150508C219")</f>
        <v>913</v>
      </c>
      <c r="G200">
        <f>RTD("tos.rtd", , "DELTA", ".SPY150508C219")</f>
        <v>2.665E-2</v>
      </c>
      <c r="H200">
        <f>RTD("tos.rtd", , "THETA", ".SPY150508C219")</f>
        <v>-5.3400000000000001E-3</v>
      </c>
      <c r="I200">
        <f>RTD("tos.rtd", , "GAMMA", ".SPY150508C219")</f>
        <v>1.1180000000000001E-2</v>
      </c>
      <c r="J200">
        <f>RTD("tos.rtd", , "VEGA", ".SPY150508C219")</f>
        <v>3.8120000000000001E-2</v>
      </c>
      <c r="K200">
        <f>RTD("tos.rtd", , "RHO", ".SPY150508C219")</f>
        <v>4.6600000000000001E-3</v>
      </c>
      <c r="L200">
        <f>RTD("tos.rtd", , "ASK", ".SPY150508P219")</f>
        <v>11.05</v>
      </c>
      <c r="M200">
        <f>RTD("tos.rtd", , "ASK_SIZE", ".SPY150508P219")</f>
        <v>20</v>
      </c>
      <c r="N200">
        <f>RTD("tos.rtd", , "BID", ".SPY150508P219")</f>
        <v>10.76</v>
      </c>
      <c r="O200">
        <f>RTD("tos.rtd", , "BID_SIZE", ".SPY150508P219")</f>
        <v>20</v>
      </c>
      <c r="P200" t="str">
        <f>RTD("tos.rtd", , "VOLUME", ".SPY150508P219")</f>
        <v>N/A</v>
      </c>
      <c r="Q200">
        <f>RTD("tos.rtd", , "OPEN_INT", ".SPY150508P219")</f>
        <v>0</v>
      </c>
      <c r="R200">
        <f>RTD("tos.rtd", , "DELTA", ".SPY150508P219")</f>
        <v>-0.99848000000000003</v>
      </c>
      <c r="S200">
        <f>RTD("tos.rtd", , "THETA", ".SPY150508P219")</f>
        <v>-8.6899999999999998E-3</v>
      </c>
      <c r="T200">
        <f>RTD("tos.rtd", , "GAMMA", ".SPY150508P219")</f>
        <v>0</v>
      </c>
      <c r="U200">
        <f>RTD("tos.rtd", , "VEGA", ".SPY150508P219")</f>
        <v>0</v>
      </c>
      <c r="V200">
        <f>RTD("tos.rtd", , "RHO", ".SPY150508P219")</f>
        <v>-0.18583</v>
      </c>
    </row>
    <row r="201" spans="1:22" x14ac:dyDescent="0.25">
      <c r="A201">
        <f>RTD("tos.rtd", , "ASK", ".SPY150508C220")</f>
        <v>0.05</v>
      </c>
      <c r="B201">
        <f>RTD("tos.rtd", , "ASK_SIZE", ".SPY150508C220")</f>
        <v>434</v>
      </c>
      <c r="C201">
        <f>RTD("tos.rtd", , "BID", ".SPY150508C220")</f>
        <v>0.03</v>
      </c>
      <c r="D201">
        <f>RTD("tos.rtd", , "BID_SIZE", ".SPY150508C220")</f>
        <v>250</v>
      </c>
      <c r="E201">
        <f>RTD("tos.rtd", , "VOLUME", ".SPY150508C220")</f>
        <v>2</v>
      </c>
      <c r="F201">
        <f>RTD("tos.rtd", , "OPEN_INT", ".SPY150508C220")</f>
        <v>777</v>
      </c>
      <c r="G201">
        <f>RTD("tos.rtd", , "DELTA", ".SPY150508C220")</f>
        <v>1.9650000000000001E-2</v>
      </c>
      <c r="H201">
        <f>RTD("tos.rtd", , "THETA", ".SPY150508C220")</f>
        <v>-4.2399999999999998E-3</v>
      </c>
      <c r="I201">
        <f>RTD("tos.rtd", , "GAMMA", ".SPY150508C220")</f>
        <v>8.4700000000000001E-3</v>
      </c>
      <c r="J201">
        <f>RTD("tos.rtd", , "VEGA", ".SPY150508C220")</f>
        <v>2.955E-2</v>
      </c>
      <c r="K201">
        <f>RTD("tos.rtd", , "RHO", ".SPY150508C220")</f>
        <v>3.4399999999999999E-3</v>
      </c>
      <c r="L201">
        <f>RTD("tos.rtd", , "ASK", ".SPY150508P220")</f>
        <v>12.06</v>
      </c>
      <c r="M201">
        <f>RTD("tos.rtd", , "ASK_SIZE", ".SPY150508P220")</f>
        <v>10</v>
      </c>
      <c r="N201">
        <f>RTD("tos.rtd", , "BID", ".SPY150508P220")</f>
        <v>11.72</v>
      </c>
      <c r="O201">
        <f>RTD("tos.rtd", , "BID_SIZE", ".SPY150508P220")</f>
        <v>10</v>
      </c>
      <c r="P201" t="str">
        <f>RTD("tos.rtd", , "VOLUME", ".SPY150508P220")</f>
        <v>N/A</v>
      </c>
      <c r="Q201">
        <f>RTD("tos.rtd", , "OPEN_INT", ".SPY150508P220")</f>
        <v>0</v>
      </c>
      <c r="R201">
        <f>RTD("tos.rtd", , "DELTA", ".SPY150508P220")</f>
        <v>-1</v>
      </c>
      <c r="S201">
        <f>RTD("tos.rtd", , "THETA", ".SPY150508P220")</f>
        <v>0</v>
      </c>
      <c r="T201">
        <f>RTD("tos.rtd", , "GAMMA", ".SPY150508P220")</f>
        <v>0</v>
      </c>
      <c r="U201">
        <f>RTD("tos.rtd", , "VEGA", ".SPY150508P220")</f>
        <v>2.6957200000000001</v>
      </c>
      <c r="V201">
        <f>RTD("tos.rtd", , "RHO", ".SPY150508P220")</f>
        <v>0</v>
      </c>
    </row>
    <row r="202" spans="1:22" x14ac:dyDescent="0.25">
      <c r="A202" t="str">
        <f>RTD("tos.rtd", , "ASK", ".SPY150508C221")</f>
        <v>N/A</v>
      </c>
      <c r="B202" t="str">
        <f>RTD("tos.rtd", , "ASK_SIZE", ".SPY150508C221")</f>
        <v>N/A</v>
      </c>
      <c r="C202" t="str">
        <f>RTD("tos.rtd", , "BID", ".SPY150508C221")</f>
        <v>N/A</v>
      </c>
      <c r="D202" t="str">
        <f>RTD("tos.rtd", , "BID_SIZE", ".SPY150508C221")</f>
        <v>N/A</v>
      </c>
      <c r="E202" t="str">
        <f>RTD("tos.rtd", , "VOLUME", ".SPY150508C221")</f>
        <v>N/A</v>
      </c>
      <c r="F202" t="str">
        <f>RTD("tos.rtd", , "OPEN_INT", ".SPY150508C221")</f>
        <v>N/A</v>
      </c>
      <c r="G202" t="str">
        <f>RTD("tos.rtd", , "DELTA", ".SPY150508C221")</f>
        <v>N/A</v>
      </c>
      <c r="H202" t="str">
        <f>RTD("tos.rtd", , "THETA", ".SPY150508C221")</f>
        <v>N/A</v>
      </c>
      <c r="I202" t="str">
        <f>RTD("tos.rtd", , "GAMMA", ".SPY150508C221")</f>
        <v>N/A</v>
      </c>
      <c r="J202" t="str">
        <f>RTD("tos.rtd", , "VEGA", ".SPY150508C221")</f>
        <v>N/A</v>
      </c>
      <c r="K202" t="str">
        <f>RTD("tos.rtd", , "RHO", ".SPY150508C221")</f>
        <v>N/A</v>
      </c>
      <c r="L202" t="str">
        <f>RTD("tos.rtd", , "ASK", ".SPY150508P221")</f>
        <v>N/A</v>
      </c>
      <c r="M202" t="str">
        <f>RTD("tos.rtd", , "ASK_SIZE", ".SPY150508P221")</f>
        <v>N/A</v>
      </c>
      <c r="N202" t="str">
        <f>RTD("tos.rtd", , "BID", ".SPY150508P221")</f>
        <v>N/A</v>
      </c>
      <c r="O202" t="str">
        <f>RTD("tos.rtd", , "BID_SIZE", ".SPY150508P221")</f>
        <v>N/A</v>
      </c>
      <c r="P202" t="str">
        <f>RTD("tos.rtd", , "VOLUME", ".SPY150508P221")</f>
        <v>N/A</v>
      </c>
      <c r="Q202" t="str">
        <f>RTD("tos.rtd", , "OPEN_INT", ".SPY150508P221")</f>
        <v>N/A</v>
      </c>
      <c r="R202" t="str">
        <f>RTD("tos.rtd", , "DELTA", ".SPY150508P221")</f>
        <v>N/A</v>
      </c>
      <c r="S202" t="str">
        <f>RTD("tos.rtd", , "THETA", ".SPY150508P221")</f>
        <v>N/A</v>
      </c>
      <c r="T202" t="str">
        <f>RTD("tos.rtd", , "GAMMA", ".SPY150508P221")</f>
        <v>N/A</v>
      </c>
      <c r="U202" t="str">
        <f>RTD("tos.rtd", , "VEGA", ".SPY150508P221")</f>
        <v>N/A</v>
      </c>
      <c r="V202" t="str">
        <f>RTD("tos.rtd", , "RHO", ".SPY150508P221")</f>
        <v>N/A</v>
      </c>
    </row>
    <row r="203" spans="1:22" x14ac:dyDescent="0.25">
      <c r="A203" t="str">
        <f>RTD("tos.rtd", , "ASK", ".SPY150508C222")</f>
        <v>N/A</v>
      </c>
      <c r="B203" t="str">
        <f>RTD("tos.rtd", , "ASK_SIZE", ".SPY150508C222")</f>
        <v>N/A</v>
      </c>
      <c r="C203" t="str">
        <f>RTD("tos.rtd", , "BID", ".SPY150508C222")</f>
        <v>N/A</v>
      </c>
      <c r="D203" t="str">
        <f>RTD("tos.rtd", , "BID_SIZE", ".SPY150508C222")</f>
        <v>N/A</v>
      </c>
      <c r="E203" t="str">
        <f>RTD("tos.rtd", , "VOLUME", ".SPY150508C222")</f>
        <v>N/A</v>
      </c>
      <c r="F203" t="str">
        <f>RTD("tos.rtd", , "OPEN_INT", ".SPY150508C222")</f>
        <v>N/A</v>
      </c>
      <c r="G203" t="str">
        <f>RTD("tos.rtd", , "DELTA", ".SPY150508C222")</f>
        <v>N/A</v>
      </c>
      <c r="H203" t="str">
        <f>RTD("tos.rtd", , "THETA", ".SPY150508C222")</f>
        <v>N/A</v>
      </c>
      <c r="I203" t="str">
        <f>RTD("tos.rtd", , "GAMMA", ".SPY150508C222")</f>
        <v>N/A</v>
      </c>
      <c r="J203" t="str">
        <f>RTD("tos.rtd", , "VEGA", ".SPY150508C222")</f>
        <v>N/A</v>
      </c>
      <c r="K203" t="str">
        <f>RTD("tos.rtd", , "RHO", ".SPY150508C222")</f>
        <v>N/A</v>
      </c>
      <c r="L203" t="str">
        <f>RTD("tos.rtd", , "ASK", ".SPY150508P222")</f>
        <v>N/A</v>
      </c>
      <c r="M203" t="str">
        <f>RTD("tos.rtd", , "ASK_SIZE", ".SPY150508P222")</f>
        <v>N/A</v>
      </c>
      <c r="N203" t="str">
        <f>RTD("tos.rtd", , "BID", ".SPY150508P222")</f>
        <v>N/A</v>
      </c>
      <c r="O203" t="str">
        <f>RTD("tos.rtd", , "BID_SIZE", ".SPY150508P222")</f>
        <v>N/A</v>
      </c>
      <c r="P203" t="str">
        <f>RTD("tos.rtd", , "VOLUME", ".SPY150508P222")</f>
        <v>N/A</v>
      </c>
      <c r="Q203" t="str">
        <f>RTD("tos.rtd", , "OPEN_INT", ".SPY150508P222")</f>
        <v>N/A</v>
      </c>
      <c r="R203" t="str">
        <f>RTD("tos.rtd", , "DELTA", ".SPY150508P222")</f>
        <v>N/A</v>
      </c>
      <c r="S203" t="str">
        <f>RTD("tos.rtd", , "THETA", ".SPY150508P222")</f>
        <v>N/A</v>
      </c>
      <c r="T203" t="str">
        <f>RTD("tos.rtd", , "GAMMA", ".SPY150508P222")</f>
        <v>N/A</v>
      </c>
      <c r="U203" t="str">
        <f>RTD("tos.rtd", , "VEGA", ".SPY150508P222")</f>
        <v>N/A</v>
      </c>
      <c r="V203" t="str">
        <f>RTD("tos.rtd", , "RHO", ".SPY150508P222")</f>
        <v>N/A</v>
      </c>
    </row>
    <row r="204" spans="1:22" x14ac:dyDescent="0.25">
      <c r="A204" t="str">
        <f>RTD("tos.rtd", , "ASK", ".SPY150508C223")</f>
        <v>N/A</v>
      </c>
      <c r="B204" t="str">
        <f>RTD("tos.rtd", , "ASK_SIZE", ".SPY150508C223")</f>
        <v>N/A</v>
      </c>
      <c r="C204" t="str">
        <f>RTD("tos.rtd", , "BID", ".SPY150508C223")</f>
        <v>N/A</v>
      </c>
      <c r="D204" t="str">
        <f>RTD("tos.rtd", , "BID_SIZE", ".SPY150508C223")</f>
        <v>N/A</v>
      </c>
      <c r="E204" t="str">
        <f>RTD("tos.rtd", , "VOLUME", ".SPY150508C223")</f>
        <v>N/A</v>
      </c>
      <c r="F204" t="str">
        <f>RTD("tos.rtd", , "OPEN_INT", ".SPY150508C223")</f>
        <v>N/A</v>
      </c>
      <c r="G204" t="str">
        <f>RTD("tos.rtd", , "DELTA", ".SPY150508C223")</f>
        <v>N/A</v>
      </c>
      <c r="H204" t="str">
        <f>RTD("tos.rtd", , "THETA", ".SPY150508C223")</f>
        <v>N/A</v>
      </c>
      <c r="I204" t="str">
        <f>RTD("tos.rtd", , "GAMMA", ".SPY150508C223")</f>
        <v>N/A</v>
      </c>
      <c r="J204" t="str">
        <f>RTD("tos.rtd", , "VEGA", ".SPY150508C223")</f>
        <v>N/A</v>
      </c>
      <c r="K204" t="str">
        <f>RTD("tos.rtd", , "RHO", ".SPY150508C223")</f>
        <v>N/A</v>
      </c>
      <c r="L204" t="str">
        <f>RTD("tos.rtd", , "ASK", ".SPY150508P223")</f>
        <v>N/A</v>
      </c>
      <c r="M204" t="str">
        <f>RTD("tos.rtd", , "ASK_SIZE", ".SPY150508P223")</f>
        <v>N/A</v>
      </c>
      <c r="N204" t="str">
        <f>RTD("tos.rtd", , "BID", ".SPY150508P223")</f>
        <v>N/A</v>
      </c>
      <c r="O204" t="str">
        <f>RTD("tos.rtd", , "BID_SIZE", ".SPY150508P223")</f>
        <v>N/A</v>
      </c>
      <c r="P204" t="str">
        <f>RTD("tos.rtd", , "VOLUME", ".SPY150508P223")</f>
        <v>N/A</v>
      </c>
      <c r="Q204" t="str">
        <f>RTD("tos.rtd", , "OPEN_INT", ".SPY150508P223")</f>
        <v>N/A</v>
      </c>
      <c r="R204" t="str">
        <f>RTD("tos.rtd", , "DELTA", ".SPY150508P223")</f>
        <v>N/A</v>
      </c>
      <c r="S204" t="str">
        <f>RTD("tos.rtd", , "THETA", ".SPY150508P223")</f>
        <v>N/A</v>
      </c>
      <c r="T204" t="str">
        <f>RTD("tos.rtd", , "GAMMA", ".SPY150508P223")</f>
        <v>N/A</v>
      </c>
      <c r="U204" t="str">
        <f>RTD("tos.rtd", , "VEGA", ".SPY150508P223")</f>
        <v>N/A</v>
      </c>
      <c r="V204" t="str">
        <f>RTD("tos.rtd", , "RHO", ".SPY150508P223")</f>
        <v>N/A</v>
      </c>
    </row>
    <row r="205" spans="1:22" x14ac:dyDescent="0.25">
      <c r="A205" t="str">
        <f>RTD("tos.rtd", , "ASK", ".SPY150508C224")</f>
        <v>N/A</v>
      </c>
      <c r="B205" t="str">
        <f>RTD("tos.rtd", , "ASK_SIZE", ".SPY150508C224")</f>
        <v>N/A</v>
      </c>
      <c r="C205" t="str">
        <f>RTD("tos.rtd", , "BID", ".SPY150508C224")</f>
        <v>N/A</v>
      </c>
      <c r="D205" t="str">
        <f>RTD("tos.rtd", , "BID_SIZE", ".SPY150508C224")</f>
        <v>N/A</v>
      </c>
      <c r="E205" t="str">
        <f>RTD("tos.rtd", , "VOLUME", ".SPY150508C224")</f>
        <v>N/A</v>
      </c>
      <c r="F205" t="str">
        <f>RTD("tos.rtd", , "OPEN_INT", ".SPY150508C224")</f>
        <v>N/A</v>
      </c>
      <c r="G205" t="str">
        <f>RTD("tos.rtd", , "DELTA", ".SPY150508C224")</f>
        <v>N/A</v>
      </c>
      <c r="H205" t="str">
        <f>RTD("tos.rtd", , "THETA", ".SPY150508C224")</f>
        <v>N/A</v>
      </c>
      <c r="I205" t="str">
        <f>RTD("tos.rtd", , "GAMMA", ".SPY150508C224")</f>
        <v>N/A</v>
      </c>
      <c r="J205" t="str">
        <f>RTD("tos.rtd", , "VEGA", ".SPY150508C224")</f>
        <v>N/A</v>
      </c>
      <c r="K205" t="str">
        <f>RTD("tos.rtd", , "RHO", ".SPY150508C224")</f>
        <v>N/A</v>
      </c>
      <c r="L205" t="str">
        <f>RTD("tos.rtd", , "ASK", ".SPY150508P224")</f>
        <v>N/A</v>
      </c>
      <c r="M205" t="str">
        <f>RTD("tos.rtd", , "ASK_SIZE", ".SPY150508P224")</f>
        <v>N/A</v>
      </c>
      <c r="N205" t="str">
        <f>RTD("tos.rtd", , "BID", ".SPY150508P224")</f>
        <v>N/A</v>
      </c>
      <c r="O205" t="str">
        <f>RTD("tos.rtd", , "BID_SIZE", ".SPY150508P224")</f>
        <v>N/A</v>
      </c>
      <c r="P205" t="str">
        <f>RTD("tos.rtd", , "VOLUME", ".SPY150508P224")</f>
        <v>N/A</v>
      </c>
      <c r="Q205" t="str">
        <f>RTD("tos.rtd", , "OPEN_INT", ".SPY150508P224")</f>
        <v>N/A</v>
      </c>
      <c r="R205" t="str">
        <f>RTD("tos.rtd", , "DELTA", ".SPY150508P224")</f>
        <v>N/A</v>
      </c>
      <c r="S205" t="str">
        <f>RTD("tos.rtd", , "THETA", ".SPY150508P224")</f>
        <v>N/A</v>
      </c>
      <c r="T205" t="str">
        <f>RTD("tos.rtd", , "GAMMA", ".SPY150508P224")</f>
        <v>N/A</v>
      </c>
      <c r="U205" t="str">
        <f>RTD("tos.rtd", , "VEGA", ".SPY150508P224")</f>
        <v>N/A</v>
      </c>
      <c r="V205" t="str">
        <f>RTD("tos.rtd", , "RHO", ".SPY150508P224")</f>
        <v>N/A</v>
      </c>
    </row>
    <row r="206" spans="1:22" x14ac:dyDescent="0.25">
      <c r="A206">
        <f>RTD("tos.rtd", , "ASK", ".SPY150508C225")</f>
        <v>0.02</v>
      </c>
      <c r="B206">
        <f>RTD("tos.rtd", , "ASK_SIZE", ".SPY150508C225")</f>
        <v>250</v>
      </c>
      <c r="C206">
        <f>RTD("tos.rtd", , "BID", ".SPY150508C225")</f>
        <v>0</v>
      </c>
      <c r="D206">
        <f>RTD("tos.rtd", , "BID_SIZE", ".SPY150508C225")</f>
        <v>0</v>
      </c>
      <c r="E206">
        <f>RTD("tos.rtd", , "VOLUME", ".SPY150508C225")</f>
        <v>0</v>
      </c>
      <c r="F206">
        <f>RTD("tos.rtd", , "OPEN_INT", ".SPY150508C225")</f>
        <v>3</v>
      </c>
      <c r="G206">
        <f>RTD("tos.rtd", , "DELTA", ".SPY150508C225")</f>
        <v>5.0600000000000003E-3</v>
      </c>
      <c r="H206">
        <f>RTD("tos.rtd", , "THETA", ".SPY150508C225")</f>
        <v>-1.5100000000000001E-3</v>
      </c>
      <c r="I206">
        <f>RTD("tos.rtd", , "GAMMA", ".SPY150508C225")</f>
        <v>2.31E-3</v>
      </c>
      <c r="J206">
        <f>RTD("tos.rtd", , "VEGA", ".SPY150508C225")</f>
        <v>9.1400000000000006E-3</v>
      </c>
      <c r="K206">
        <f>RTD("tos.rtd", , "RHO", ".SPY150508C225")</f>
        <v>8.8999999999999995E-4</v>
      </c>
      <c r="L206">
        <f>RTD("tos.rtd", , "ASK", ".SPY150508P225")</f>
        <v>17.04</v>
      </c>
      <c r="M206">
        <f>RTD("tos.rtd", , "ASK_SIZE", ".SPY150508P225")</f>
        <v>10</v>
      </c>
      <c r="N206">
        <f>RTD("tos.rtd", , "BID", ".SPY150508P225")</f>
        <v>16.71</v>
      </c>
      <c r="O206">
        <f>RTD("tos.rtd", , "BID_SIZE", ".SPY150508P225")</f>
        <v>10</v>
      </c>
      <c r="P206" t="str">
        <f>RTD("tos.rtd", , "VOLUME", ".SPY150508P225")</f>
        <v>N/A</v>
      </c>
      <c r="Q206">
        <f>RTD("tos.rtd", , "OPEN_INT", ".SPY150508P225")</f>
        <v>0</v>
      </c>
      <c r="R206">
        <f>RTD("tos.rtd", , "DELTA", ".SPY150508P225")</f>
        <v>-0.99848000000000003</v>
      </c>
      <c r="S206">
        <f>RTD("tos.rtd", , "THETA", ".SPY150508P225")</f>
        <v>-8.6499999999999997E-3</v>
      </c>
      <c r="T206">
        <f>RTD("tos.rtd", , "GAMMA", ".SPY150508P225")</f>
        <v>0</v>
      </c>
      <c r="U206">
        <f>RTD("tos.rtd", , "VEGA", ".SPY150508P225")</f>
        <v>0</v>
      </c>
      <c r="V206">
        <f>RTD("tos.rtd", , "RHO", ".SPY150508P225")</f>
        <v>-0.19092000000000001</v>
      </c>
    </row>
    <row r="207" spans="1:22" x14ac:dyDescent="0.25">
      <c r="A207" t="str">
        <f>RTD("tos.rtd", , "ASK", ".SPY150508C226")</f>
        <v>N/A</v>
      </c>
      <c r="B207" t="str">
        <f>RTD("tos.rtd", , "ASK_SIZE", ".SPY150508C226")</f>
        <v>N/A</v>
      </c>
      <c r="C207" t="str">
        <f>RTD("tos.rtd", , "BID", ".SPY150508C226")</f>
        <v>N/A</v>
      </c>
      <c r="D207" t="str">
        <f>RTD("tos.rtd", , "BID_SIZE", ".SPY150508C226")</f>
        <v>N/A</v>
      </c>
      <c r="E207" t="str">
        <f>RTD("tos.rtd", , "VOLUME", ".SPY150508C226")</f>
        <v>N/A</v>
      </c>
      <c r="F207" t="str">
        <f>RTD("tos.rtd", , "OPEN_INT", ".SPY150508C226")</f>
        <v>N/A</v>
      </c>
      <c r="G207" t="str">
        <f>RTD("tos.rtd", , "DELTA", ".SPY150508C226")</f>
        <v>N/A</v>
      </c>
      <c r="H207" t="str">
        <f>RTD("tos.rtd", , "THETA", ".SPY150508C226")</f>
        <v>N/A</v>
      </c>
      <c r="I207" t="str">
        <f>RTD("tos.rtd", , "GAMMA", ".SPY150508C226")</f>
        <v>N/A</v>
      </c>
      <c r="J207" t="str">
        <f>RTD("tos.rtd", , "VEGA", ".SPY150508C226")</f>
        <v>N/A</v>
      </c>
      <c r="K207" t="str">
        <f>RTD("tos.rtd", , "RHO", ".SPY150508C226")</f>
        <v>N/A</v>
      </c>
      <c r="L207" t="str">
        <f>RTD("tos.rtd", , "ASK", ".SPY150508P226")</f>
        <v>N/A</v>
      </c>
      <c r="M207" t="str">
        <f>RTD("tos.rtd", , "ASK_SIZE", ".SPY150508P226")</f>
        <v>N/A</v>
      </c>
      <c r="N207" t="str">
        <f>RTD("tos.rtd", , "BID", ".SPY150508P226")</f>
        <v>N/A</v>
      </c>
      <c r="O207" t="str">
        <f>RTD("tos.rtd", , "BID_SIZE", ".SPY150508P226")</f>
        <v>N/A</v>
      </c>
      <c r="P207" t="str">
        <f>RTD("tos.rtd", , "VOLUME", ".SPY150508P226")</f>
        <v>N/A</v>
      </c>
      <c r="Q207" t="str">
        <f>RTD("tos.rtd", , "OPEN_INT", ".SPY150508P226")</f>
        <v>N/A</v>
      </c>
      <c r="R207" t="str">
        <f>RTD("tos.rtd", , "DELTA", ".SPY150508P226")</f>
        <v>N/A</v>
      </c>
      <c r="S207" t="str">
        <f>RTD("tos.rtd", , "THETA", ".SPY150508P226")</f>
        <v>N/A</v>
      </c>
      <c r="T207" t="str">
        <f>RTD("tos.rtd", , "GAMMA", ".SPY150508P226")</f>
        <v>N/A</v>
      </c>
      <c r="U207" t="str">
        <f>RTD("tos.rtd", , "VEGA", ".SPY150508P226")</f>
        <v>N/A</v>
      </c>
      <c r="V207" t="str">
        <f>RTD("tos.rtd", , "RHO", ".SPY150508P226")</f>
        <v>N/A</v>
      </c>
    </row>
    <row r="208" spans="1:22" x14ac:dyDescent="0.25">
      <c r="A208" t="str">
        <f>RTD("tos.rtd", , "ASK", ".SPY150508C227")</f>
        <v>N/A</v>
      </c>
      <c r="B208" t="str">
        <f>RTD("tos.rtd", , "ASK_SIZE", ".SPY150508C227")</f>
        <v>N/A</v>
      </c>
      <c r="C208" t="str">
        <f>RTD("tos.rtd", , "BID", ".SPY150508C227")</f>
        <v>N/A</v>
      </c>
      <c r="D208" t="str">
        <f>RTD("tos.rtd", , "BID_SIZE", ".SPY150508C227")</f>
        <v>N/A</v>
      </c>
      <c r="E208" t="str">
        <f>RTD("tos.rtd", , "VOLUME", ".SPY150508C227")</f>
        <v>N/A</v>
      </c>
      <c r="F208" t="str">
        <f>RTD("tos.rtd", , "OPEN_INT", ".SPY150508C227")</f>
        <v>N/A</v>
      </c>
      <c r="G208" t="str">
        <f>RTD("tos.rtd", , "DELTA", ".SPY150508C227")</f>
        <v>N/A</v>
      </c>
      <c r="H208" t="str">
        <f>RTD("tos.rtd", , "THETA", ".SPY150508C227")</f>
        <v>N/A</v>
      </c>
      <c r="I208" t="str">
        <f>RTD("tos.rtd", , "GAMMA", ".SPY150508C227")</f>
        <v>N/A</v>
      </c>
      <c r="J208" t="str">
        <f>RTD("tos.rtd", , "VEGA", ".SPY150508C227")</f>
        <v>N/A</v>
      </c>
      <c r="K208" t="str">
        <f>RTD("tos.rtd", , "RHO", ".SPY150508C227")</f>
        <v>N/A</v>
      </c>
      <c r="L208" t="str">
        <f>RTD("tos.rtd", , "ASK", ".SPY150508P227")</f>
        <v>N/A</v>
      </c>
      <c r="M208" t="str">
        <f>RTD("tos.rtd", , "ASK_SIZE", ".SPY150508P227")</f>
        <v>N/A</v>
      </c>
      <c r="N208" t="str">
        <f>RTD("tos.rtd", , "BID", ".SPY150508P227")</f>
        <v>N/A</v>
      </c>
      <c r="O208" t="str">
        <f>RTD("tos.rtd", , "BID_SIZE", ".SPY150508P227")</f>
        <v>N/A</v>
      </c>
      <c r="P208" t="str">
        <f>RTD("tos.rtd", , "VOLUME", ".SPY150508P227")</f>
        <v>N/A</v>
      </c>
      <c r="Q208" t="str">
        <f>RTD("tos.rtd", , "OPEN_INT", ".SPY150508P227")</f>
        <v>N/A</v>
      </c>
      <c r="R208" t="str">
        <f>RTD("tos.rtd", , "DELTA", ".SPY150508P227")</f>
        <v>N/A</v>
      </c>
      <c r="S208" t="str">
        <f>RTD("tos.rtd", , "THETA", ".SPY150508P227")</f>
        <v>N/A</v>
      </c>
      <c r="T208" t="str">
        <f>RTD("tos.rtd", , "GAMMA", ".SPY150508P227")</f>
        <v>N/A</v>
      </c>
      <c r="U208" t="str">
        <f>RTD("tos.rtd", , "VEGA", ".SPY150508P227")</f>
        <v>N/A</v>
      </c>
      <c r="V208" t="str">
        <f>RTD("tos.rtd", , "RHO", ".SPY150508P227")</f>
        <v>N/A</v>
      </c>
    </row>
    <row r="209" spans="1:22" x14ac:dyDescent="0.25">
      <c r="A209" t="str">
        <f>RTD("tos.rtd", , "ASK", ".SPY150508C228")</f>
        <v>N/A</v>
      </c>
      <c r="B209" t="str">
        <f>RTD("tos.rtd", , "ASK_SIZE", ".SPY150508C228")</f>
        <v>N/A</v>
      </c>
      <c r="C209" t="str">
        <f>RTD("tos.rtd", , "BID", ".SPY150508C228")</f>
        <v>N/A</v>
      </c>
      <c r="D209" t="str">
        <f>RTD("tos.rtd", , "BID_SIZE", ".SPY150508C228")</f>
        <v>N/A</v>
      </c>
      <c r="E209" t="str">
        <f>RTD("tos.rtd", , "VOLUME", ".SPY150508C228")</f>
        <v>N/A</v>
      </c>
      <c r="F209" t="str">
        <f>RTD("tos.rtd", , "OPEN_INT", ".SPY150508C228")</f>
        <v>N/A</v>
      </c>
      <c r="G209" t="str">
        <f>RTD("tos.rtd", , "DELTA", ".SPY150508C228")</f>
        <v>N/A</v>
      </c>
      <c r="H209" t="str">
        <f>RTD("tos.rtd", , "THETA", ".SPY150508C228")</f>
        <v>N/A</v>
      </c>
      <c r="I209" t="str">
        <f>RTD("tos.rtd", , "GAMMA", ".SPY150508C228")</f>
        <v>N/A</v>
      </c>
      <c r="J209" t="str">
        <f>RTD("tos.rtd", , "VEGA", ".SPY150508C228")</f>
        <v>N/A</v>
      </c>
      <c r="K209" t="str">
        <f>RTD("tos.rtd", , "RHO", ".SPY150508C228")</f>
        <v>N/A</v>
      </c>
      <c r="L209" t="str">
        <f>RTD("tos.rtd", , "ASK", ".SPY150508P228")</f>
        <v>N/A</v>
      </c>
      <c r="M209" t="str">
        <f>RTD("tos.rtd", , "ASK_SIZE", ".SPY150508P228")</f>
        <v>N/A</v>
      </c>
      <c r="N209" t="str">
        <f>RTD("tos.rtd", , "BID", ".SPY150508P228")</f>
        <v>N/A</v>
      </c>
      <c r="O209" t="str">
        <f>RTD("tos.rtd", , "BID_SIZE", ".SPY150508P228")</f>
        <v>N/A</v>
      </c>
      <c r="P209" t="str">
        <f>RTD("tos.rtd", , "VOLUME", ".SPY150508P228")</f>
        <v>N/A</v>
      </c>
      <c r="Q209" t="str">
        <f>RTD("tos.rtd", , "OPEN_INT", ".SPY150508P228")</f>
        <v>N/A</v>
      </c>
      <c r="R209" t="str">
        <f>RTD("tos.rtd", , "DELTA", ".SPY150508P228")</f>
        <v>N/A</v>
      </c>
      <c r="S209" t="str">
        <f>RTD("tos.rtd", , "THETA", ".SPY150508P228")</f>
        <v>N/A</v>
      </c>
      <c r="T209" t="str">
        <f>RTD("tos.rtd", , "GAMMA", ".SPY150508P228")</f>
        <v>N/A</v>
      </c>
      <c r="U209" t="str">
        <f>RTD("tos.rtd", , "VEGA", ".SPY150508P228")</f>
        <v>N/A</v>
      </c>
      <c r="V209" t="str">
        <f>RTD("tos.rtd", , "RHO", ".SPY150508P228")</f>
        <v>N/A</v>
      </c>
    </row>
    <row r="210" spans="1:22" x14ac:dyDescent="0.25">
      <c r="A210" t="str">
        <f>RTD("tos.rtd", , "ASK", ".SPY150508C229")</f>
        <v>N/A</v>
      </c>
      <c r="B210" t="str">
        <f>RTD("tos.rtd", , "ASK_SIZE", ".SPY150508C229")</f>
        <v>N/A</v>
      </c>
      <c r="C210" t="str">
        <f>RTD("tos.rtd", , "BID", ".SPY150508C229")</f>
        <v>N/A</v>
      </c>
      <c r="D210" t="str">
        <f>RTD("tos.rtd", , "BID_SIZE", ".SPY150508C229")</f>
        <v>N/A</v>
      </c>
      <c r="E210" t="str">
        <f>RTD("tos.rtd", , "VOLUME", ".SPY150508C229")</f>
        <v>N/A</v>
      </c>
      <c r="F210" t="str">
        <f>RTD("tos.rtd", , "OPEN_INT", ".SPY150508C229")</f>
        <v>N/A</v>
      </c>
      <c r="G210" t="str">
        <f>RTD("tos.rtd", , "DELTA", ".SPY150508C229")</f>
        <v>N/A</v>
      </c>
      <c r="H210" t="str">
        <f>RTD("tos.rtd", , "THETA", ".SPY150508C229")</f>
        <v>N/A</v>
      </c>
      <c r="I210" t="str">
        <f>RTD("tos.rtd", , "GAMMA", ".SPY150508C229")</f>
        <v>N/A</v>
      </c>
      <c r="J210" t="str">
        <f>RTD("tos.rtd", , "VEGA", ".SPY150508C229")</f>
        <v>N/A</v>
      </c>
      <c r="K210" t="str">
        <f>RTD("tos.rtd", , "RHO", ".SPY150508C229")</f>
        <v>N/A</v>
      </c>
      <c r="L210" t="str">
        <f>RTD("tos.rtd", , "ASK", ".SPY150508P229")</f>
        <v>N/A</v>
      </c>
      <c r="M210" t="str">
        <f>RTD("tos.rtd", , "ASK_SIZE", ".SPY150508P229")</f>
        <v>N/A</v>
      </c>
      <c r="N210" t="str">
        <f>RTD("tos.rtd", , "BID", ".SPY150508P229")</f>
        <v>N/A</v>
      </c>
      <c r="O210" t="str">
        <f>RTD("tos.rtd", , "BID_SIZE", ".SPY150508P229")</f>
        <v>N/A</v>
      </c>
      <c r="P210" t="str">
        <f>RTD("tos.rtd", , "VOLUME", ".SPY150508P229")</f>
        <v>N/A</v>
      </c>
      <c r="Q210" t="str">
        <f>RTD("tos.rtd", , "OPEN_INT", ".SPY150508P229")</f>
        <v>N/A</v>
      </c>
      <c r="R210" t="str">
        <f>RTD("tos.rtd", , "DELTA", ".SPY150508P229")</f>
        <v>N/A</v>
      </c>
      <c r="S210" t="str">
        <f>RTD("tos.rtd", , "THETA", ".SPY150508P229")</f>
        <v>N/A</v>
      </c>
      <c r="T210" t="str">
        <f>RTD("tos.rtd", , "GAMMA", ".SPY150508P229")</f>
        <v>N/A</v>
      </c>
      <c r="U210" t="str">
        <f>RTD("tos.rtd", , "VEGA", ".SPY150508P229")</f>
        <v>N/A</v>
      </c>
      <c r="V210" t="str">
        <f>RTD("tos.rtd", , "RHO", ".SPY150508P229")</f>
        <v>N/A</v>
      </c>
    </row>
    <row r="211" spans="1:22" x14ac:dyDescent="0.25">
      <c r="A211" t="s">
        <v>5</v>
      </c>
      <c r="B211">
        <v>40</v>
      </c>
    </row>
    <row r="212" spans="1:22" x14ac:dyDescent="0.25">
      <c r="A212">
        <f>RTD("tos.rtd", ,"LAST", "SPY")</f>
        <v>207.97499999999999</v>
      </c>
    </row>
    <row r="213" spans="1:22" x14ac:dyDescent="0.25">
      <c r="A213">
        <f>RTD("tos.rtd", , "ASK", ".SPY150515C190")</f>
        <v>18.64</v>
      </c>
      <c r="B213">
        <f>RTD("tos.rtd", , "ASK_SIZE", ".SPY150515C190")</f>
        <v>111</v>
      </c>
      <c r="C213">
        <f>RTD("tos.rtd", , "BID", ".SPY150515C190")</f>
        <v>18.399999999999999</v>
      </c>
      <c r="D213">
        <f>RTD("tos.rtd", , "BID_SIZE", ".SPY150515C190")</f>
        <v>111</v>
      </c>
      <c r="E213">
        <f>RTD("tos.rtd", , "VOLUME", ".SPY150515C190")</f>
        <v>20</v>
      </c>
      <c r="F213">
        <f>RTD("tos.rtd", , "OPEN_INT", ".SPY150515C190")</f>
        <v>1064</v>
      </c>
      <c r="G213">
        <f>RTD("tos.rtd", , "DELTA", ".SPY150515C190")</f>
        <v>0.93157999999999996</v>
      </c>
      <c r="H213">
        <f>RTD("tos.rtd", , "THETA", ".SPY150515C190")</f>
        <v>-1.8440000000000002E-2</v>
      </c>
      <c r="I213">
        <f>RTD("tos.rtd", , "GAMMA", ".SPY150515C190")</f>
        <v>1.013E-2</v>
      </c>
      <c r="J213">
        <f>RTD("tos.rtd", , "VEGA", ".SPY150515C190")</f>
        <v>8.4540000000000004E-2</v>
      </c>
      <c r="K213">
        <f>RTD("tos.rtd", , "RHO", ".SPY150515C190")</f>
        <v>8.0579999999999999E-2</v>
      </c>
      <c r="L213">
        <f>RTD("tos.rtd", , "ASK", ".SPY150515P190")</f>
        <v>0.43</v>
      </c>
      <c r="M213">
        <f>RTD("tos.rtd", , "ASK_SIZE", ".SPY150515P190")</f>
        <v>2410</v>
      </c>
      <c r="N213">
        <f>RTD("tos.rtd", , "BID", ".SPY150515P190")</f>
        <v>0.41</v>
      </c>
      <c r="O213">
        <f>RTD("tos.rtd", , "BID_SIZE", ".SPY150515P190")</f>
        <v>625</v>
      </c>
      <c r="P213">
        <f>RTD("tos.rtd", , "VOLUME", ".SPY150515P190")</f>
        <v>3555</v>
      </c>
      <c r="Q213">
        <f>RTD("tos.rtd", , "OPEN_INT", ".SPY150515P190")</f>
        <v>101660</v>
      </c>
      <c r="R213">
        <f>RTD("tos.rtd", , "DELTA", ".SPY150515P190")</f>
        <v>-7.0629999999999998E-2</v>
      </c>
      <c r="S213">
        <f>RTD("tos.rtd", , "THETA", ".SPY150515P190")</f>
        <v>-2.4070000000000001E-2</v>
      </c>
      <c r="T213">
        <f>RTD("tos.rtd", , "GAMMA", ".SPY150515P190")</f>
        <v>1.034E-2</v>
      </c>
      <c r="U213">
        <f>RTD("tos.rtd", , "VEGA", ".SPY150515P190")</f>
        <v>9.1319999999999998E-2</v>
      </c>
      <c r="V213">
        <f>RTD("tos.rtd", , "RHO", ".SPY150515P190")</f>
        <v>-1.5730000000000001E-2</v>
      </c>
    </row>
    <row r="214" spans="1:22" x14ac:dyDescent="0.25">
      <c r="A214">
        <f>RTD("tos.rtd", , "ASK", ".SPY150515C191")</f>
        <v>17.68</v>
      </c>
      <c r="B214">
        <f>RTD("tos.rtd", , "ASK_SIZE", ".SPY150515C191")</f>
        <v>100</v>
      </c>
      <c r="C214">
        <f>RTD("tos.rtd", , "BID", ".SPY150515C191")</f>
        <v>17.45</v>
      </c>
      <c r="D214">
        <f>RTD("tos.rtd", , "BID_SIZE", ".SPY150515C191")</f>
        <v>111</v>
      </c>
      <c r="E214">
        <f>RTD("tos.rtd", , "VOLUME", ".SPY150515C191")</f>
        <v>0</v>
      </c>
      <c r="F214">
        <f>RTD("tos.rtd", , "OPEN_INT", ".SPY150515C191")</f>
        <v>404</v>
      </c>
      <c r="G214">
        <f>RTD("tos.rtd", , "DELTA", ".SPY150515C191")</f>
        <v>0.92413000000000001</v>
      </c>
      <c r="H214">
        <f>RTD("tos.rtd", , "THETA", ".SPY150515C191")</f>
        <v>-1.975E-2</v>
      </c>
      <c r="I214">
        <f>RTD("tos.rtd", , "GAMMA", ".SPY150515C191")</f>
        <v>1.1469999999999999E-2</v>
      </c>
      <c r="J214">
        <f>RTD("tos.rtd", , "VEGA", ".SPY150515C191")</f>
        <v>9.2439999999999994E-2</v>
      </c>
      <c r="K214">
        <f>RTD("tos.rtd", , "RHO", ".SPY150515C191")</f>
        <v>8.7989999999999999E-2</v>
      </c>
      <c r="L214">
        <f>RTD("tos.rtd", , "ASK", ".SPY150515P191")</f>
        <v>0.48</v>
      </c>
      <c r="M214">
        <f>RTD("tos.rtd", , "ASK_SIZE", ".SPY150515P191")</f>
        <v>2399</v>
      </c>
      <c r="N214">
        <f>RTD("tos.rtd", , "BID", ".SPY150515P191")</f>
        <v>0.46</v>
      </c>
      <c r="O214">
        <f>RTD("tos.rtd", , "BID_SIZE", ".SPY150515P191")</f>
        <v>625</v>
      </c>
      <c r="P214">
        <f>RTD("tos.rtd", , "VOLUME", ".SPY150515P191")</f>
        <v>780</v>
      </c>
      <c r="Q214">
        <f>RTD("tos.rtd", , "OPEN_INT", ".SPY150515P191")</f>
        <v>19366</v>
      </c>
      <c r="R214">
        <f>RTD("tos.rtd", , "DELTA", ".SPY150515P191")</f>
        <v>-7.8909999999999994E-2</v>
      </c>
      <c r="S214">
        <f>RTD("tos.rtd", , "THETA", ".SPY150515P191")</f>
        <v>-2.571E-2</v>
      </c>
      <c r="T214">
        <f>RTD("tos.rtd", , "GAMMA", ".SPY150515P191")</f>
        <v>1.146E-2</v>
      </c>
      <c r="U214">
        <f>RTD("tos.rtd", , "VEGA", ".SPY150515P191")</f>
        <v>9.9349999999999994E-2</v>
      </c>
      <c r="V214">
        <f>RTD("tos.rtd", , "RHO", ".SPY150515P191")</f>
        <v>-1.7569999999999999E-2</v>
      </c>
    </row>
    <row r="215" spans="1:22" x14ac:dyDescent="0.25">
      <c r="A215">
        <f>RTD("tos.rtd", , "ASK", ".SPY150515C192")</f>
        <v>16.79</v>
      </c>
      <c r="B215">
        <f>RTD("tos.rtd", , "ASK_SIZE", ".SPY150515C192")</f>
        <v>99</v>
      </c>
      <c r="C215">
        <f>RTD("tos.rtd", , "BID", ".SPY150515C192")</f>
        <v>16.510000000000002</v>
      </c>
      <c r="D215">
        <f>RTD("tos.rtd", , "BID_SIZE", ".SPY150515C192")</f>
        <v>111</v>
      </c>
      <c r="E215">
        <f>RTD("tos.rtd", , "VOLUME", ".SPY150515C192")</f>
        <v>0</v>
      </c>
      <c r="F215">
        <f>RTD("tos.rtd", , "OPEN_INT", ".SPY150515C192")</f>
        <v>858</v>
      </c>
      <c r="G215">
        <f>RTD("tos.rtd", , "DELTA", ".SPY150515C192")</f>
        <v>0.91152</v>
      </c>
      <c r="H215">
        <f>RTD("tos.rtd", , "THETA", ".SPY150515C192")</f>
        <v>-2.247E-2</v>
      </c>
      <c r="I215">
        <f>RTD("tos.rtd", , "GAMMA", ".SPY150515C192")</f>
        <v>1.308E-2</v>
      </c>
      <c r="J215">
        <f>RTD("tos.rtd", , "VEGA", ".SPY150515C192")</f>
        <v>0.10487</v>
      </c>
      <c r="K215">
        <f>RTD("tos.rtd", , "RHO", ".SPY150515C192")</f>
        <v>9.7530000000000006E-2</v>
      </c>
      <c r="L215">
        <f>RTD("tos.rtd", , "ASK", ".SPY150515P192")</f>
        <v>0.54</v>
      </c>
      <c r="M215">
        <f>RTD("tos.rtd", , "ASK_SIZE", ".SPY150515P192")</f>
        <v>2998</v>
      </c>
      <c r="N215">
        <f>RTD("tos.rtd", , "BID", ".SPY150515P192")</f>
        <v>0.51</v>
      </c>
      <c r="O215">
        <f>RTD("tos.rtd", , "BID_SIZE", ".SPY150515P192")</f>
        <v>1275</v>
      </c>
      <c r="P215">
        <f>RTD("tos.rtd", , "VOLUME", ".SPY150515P192")</f>
        <v>1376</v>
      </c>
      <c r="Q215">
        <f>RTD("tos.rtd", , "OPEN_INT", ".SPY150515P192")</f>
        <v>71521</v>
      </c>
      <c r="R215">
        <f>RTD("tos.rtd", , "DELTA", ".SPY150515P192")</f>
        <v>-8.8050000000000003E-2</v>
      </c>
      <c r="S215">
        <f>RTD("tos.rtd", , "THETA", ".SPY150515P192")</f>
        <v>-2.7380000000000002E-2</v>
      </c>
      <c r="T215">
        <f>RTD("tos.rtd", , "GAMMA", ".SPY150515P192")</f>
        <v>1.269E-2</v>
      </c>
      <c r="U215">
        <f>RTD("tos.rtd", , "VEGA", ".SPY150515P192")</f>
        <v>0.10784000000000001</v>
      </c>
      <c r="V215">
        <f>RTD("tos.rtd", , "RHO", ".SPY150515P192")</f>
        <v>-1.9609999999999999E-2</v>
      </c>
    </row>
    <row r="216" spans="1:22" x14ac:dyDescent="0.25">
      <c r="A216">
        <f>RTD("tos.rtd", , "ASK", ".SPY150515C193")</f>
        <v>15.79</v>
      </c>
      <c r="B216">
        <f>RTD("tos.rtd", , "ASK_SIZE", ".SPY150515C193")</f>
        <v>111</v>
      </c>
      <c r="C216">
        <f>RTD("tos.rtd", , "BID", ".SPY150515C193")</f>
        <v>15.58</v>
      </c>
      <c r="D216">
        <f>RTD("tos.rtd", , "BID_SIZE", ".SPY150515C193")</f>
        <v>111</v>
      </c>
      <c r="E216">
        <f>RTD("tos.rtd", , "VOLUME", ".SPY150515C193")</f>
        <v>0</v>
      </c>
      <c r="F216">
        <f>RTD("tos.rtd", , "OPEN_INT", ".SPY150515C193")</f>
        <v>621</v>
      </c>
      <c r="G216">
        <f>RTD("tos.rtd", , "DELTA", ".SPY150515C193")</f>
        <v>0.90424000000000004</v>
      </c>
      <c r="H216">
        <f>RTD("tos.rtd", , "THETA", ".SPY150515C193")</f>
        <v>-2.3140000000000001E-2</v>
      </c>
      <c r="I216">
        <f>RTD("tos.rtd", , "GAMMA", ".SPY150515C193")</f>
        <v>1.4489999999999999E-2</v>
      </c>
      <c r="J216">
        <f>RTD("tos.rtd", , "VEGA", ".SPY150515C193")</f>
        <v>0.11169</v>
      </c>
      <c r="K216">
        <f>RTD("tos.rtd", , "RHO", ".SPY150515C193")</f>
        <v>0.10213999999999999</v>
      </c>
      <c r="L216">
        <f>RTD("tos.rtd", , "ASK", ".SPY150515P193")</f>
        <v>0.6</v>
      </c>
      <c r="M216">
        <f>RTD("tos.rtd", , "ASK_SIZE", ".SPY150515P193")</f>
        <v>3073</v>
      </c>
      <c r="N216">
        <f>RTD("tos.rtd", , "BID", ".SPY150515P193")</f>
        <v>0.57999999999999996</v>
      </c>
      <c r="O216">
        <f>RTD("tos.rtd", , "BID_SIZE", ".SPY150515P193")</f>
        <v>625</v>
      </c>
      <c r="P216">
        <f>RTD("tos.rtd", , "VOLUME", ".SPY150515P193")</f>
        <v>3155</v>
      </c>
      <c r="Q216">
        <f>RTD("tos.rtd", , "OPEN_INT", ".SPY150515P193")</f>
        <v>27855</v>
      </c>
      <c r="R216">
        <f>RTD("tos.rtd", , "DELTA", ".SPY150515P193")</f>
        <v>-9.8580000000000001E-2</v>
      </c>
      <c r="S216">
        <f>RTD("tos.rtd", , "THETA", ".SPY150515P193")</f>
        <v>-2.9219999999999999E-2</v>
      </c>
      <c r="T216">
        <f>RTD("tos.rtd", , "GAMMA", ".SPY150515P193")</f>
        <v>1.406E-2</v>
      </c>
      <c r="U216">
        <f>RTD("tos.rtd", , "VEGA", ".SPY150515P193")</f>
        <v>0.11719</v>
      </c>
      <c r="V216">
        <f>RTD("tos.rtd", , "RHO", ".SPY150515P193")</f>
        <v>-2.196E-2</v>
      </c>
    </row>
    <row r="217" spans="1:22" x14ac:dyDescent="0.25">
      <c r="A217">
        <f>RTD("tos.rtd", , "ASK", ".SPY150515C194")</f>
        <v>14.87</v>
      </c>
      <c r="B217">
        <f>RTD("tos.rtd", , "ASK_SIZE", ".SPY150515C194")</f>
        <v>111</v>
      </c>
      <c r="C217">
        <f>RTD("tos.rtd", , "BID", ".SPY150515C194")</f>
        <v>14.65</v>
      </c>
      <c r="D217">
        <f>RTD("tos.rtd", , "BID_SIZE", ".SPY150515C194")</f>
        <v>111</v>
      </c>
      <c r="E217">
        <f>RTD("tos.rtd", , "VOLUME", ".SPY150515C194")</f>
        <v>102</v>
      </c>
      <c r="F217">
        <f>RTD("tos.rtd", , "OPEN_INT", ".SPY150515C194")</f>
        <v>948</v>
      </c>
      <c r="G217">
        <f>RTD("tos.rtd", , "DELTA", ".SPY150515C194")</f>
        <v>0.89188000000000001</v>
      </c>
      <c r="H217">
        <f>RTD("tos.rtd", , "THETA", ".SPY150515C194")</f>
        <v>-2.5090000000000001E-2</v>
      </c>
      <c r="I217">
        <f>RTD("tos.rtd", , "GAMMA", ".SPY150515C194")</f>
        <v>1.6140000000000002E-2</v>
      </c>
      <c r="J217">
        <f>RTD("tos.rtd", , "VEGA", ".SPY150515C194")</f>
        <v>0.12263</v>
      </c>
      <c r="K217">
        <f>RTD("tos.rtd", , "RHO", ".SPY150515C194")</f>
        <v>0.10834000000000001</v>
      </c>
      <c r="L217">
        <f>RTD("tos.rtd", , "ASK", ".SPY150515P194")</f>
        <v>0.67</v>
      </c>
      <c r="M217">
        <f>RTD("tos.rtd", , "ASK_SIZE", ".SPY150515P194")</f>
        <v>2583</v>
      </c>
      <c r="N217">
        <f>RTD("tos.rtd", , "BID", ".SPY150515P194")</f>
        <v>0.65</v>
      </c>
      <c r="O217">
        <f>RTD("tos.rtd", , "BID_SIZE", ".SPY150515P194")</f>
        <v>500</v>
      </c>
      <c r="P217">
        <f>RTD("tos.rtd", , "VOLUME", ".SPY150515P194")</f>
        <v>3539</v>
      </c>
      <c r="Q217">
        <f>RTD("tos.rtd", , "OPEN_INT", ".SPY150515P194")</f>
        <v>38732</v>
      </c>
      <c r="R217">
        <f>RTD("tos.rtd", , "DELTA", ".SPY150515P194")</f>
        <v>-0.11008</v>
      </c>
      <c r="S217">
        <f>RTD("tos.rtd", , "THETA", ".SPY150515P194")</f>
        <v>-3.1029999999999999E-2</v>
      </c>
      <c r="T217">
        <f>RTD("tos.rtd", , "GAMMA", ".SPY150515P194")</f>
        <v>1.554E-2</v>
      </c>
      <c r="U217">
        <f>RTD("tos.rtd", , "VEGA", ".SPY150515P194")</f>
        <v>0.12690000000000001</v>
      </c>
      <c r="V217">
        <f>RTD("tos.rtd", , "RHO", ".SPY150515P194")</f>
        <v>-2.452E-2</v>
      </c>
    </row>
    <row r="218" spans="1:22" x14ac:dyDescent="0.25">
      <c r="A218">
        <f>RTD("tos.rtd", , "ASK", ".SPY150515C195")</f>
        <v>13.93</v>
      </c>
      <c r="B218">
        <f>RTD("tos.rtd", , "ASK_SIZE", ".SPY150515C195")</f>
        <v>99</v>
      </c>
      <c r="C218">
        <f>RTD("tos.rtd", , "BID", ".SPY150515C195")</f>
        <v>13.73</v>
      </c>
      <c r="D218">
        <f>RTD("tos.rtd", , "BID_SIZE", ".SPY150515C195")</f>
        <v>131</v>
      </c>
      <c r="E218">
        <f>RTD("tos.rtd", , "VOLUME", ".SPY150515C195")</f>
        <v>8</v>
      </c>
      <c r="F218">
        <f>RTD("tos.rtd", , "OPEN_INT", ".SPY150515C195")</f>
        <v>1859</v>
      </c>
      <c r="G218">
        <f>RTD("tos.rtd", , "DELTA", ".SPY150515C195")</f>
        <v>0.87953999999999999</v>
      </c>
      <c r="H218">
        <f>RTD("tos.rtd", , "THETA", ".SPY150515C195")</f>
        <v>-2.664E-2</v>
      </c>
      <c r="I218">
        <f>RTD("tos.rtd", , "GAMMA", ".SPY150515C195")</f>
        <v>1.7860000000000001E-2</v>
      </c>
      <c r="J218">
        <f>RTD("tos.rtd", , "VEGA", ".SPY150515C195")</f>
        <v>0.13289999999999999</v>
      </c>
      <c r="K218">
        <f>RTD("tos.rtd", , "RHO", ".SPY150515C195")</f>
        <v>0.11322</v>
      </c>
      <c r="L218">
        <f>RTD("tos.rtd", , "ASK", ".SPY150515P195")</f>
        <v>0.76</v>
      </c>
      <c r="M218">
        <f>RTD("tos.rtd", , "ASK_SIZE", ".SPY150515P195")</f>
        <v>3012</v>
      </c>
      <c r="N218">
        <f>RTD("tos.rtd", , "BID", ".SPY150515P195")</f>
        <v>0.73</v>
      </c>
      <c r="O218">
        <f>RTD("tos.rtd", , "BID_SIZE", ".SPY150515P195")</f>
        <v>100</v>
      </c>
      <c r="P218">
        <f>RTD("tos.rtd", , "VOLUME", ".SPY150515P195")</f>
        <v>3047</v>
      </c>
      <c r="Q218">
        <f>RTD("tos.rtd", , "OPEN_INT", ".SPY150515P195")</f>
        <v>98015</v>
      </c>
      <c r="R218">
        <f>RTD("tos.rtd", , "DELTA", ".SPY150515P195")</f>
        <v>-0.12346</v>
      </c>
      <c r="S218">
        <f>RTD("tos.rtd", , "THETA", ".SPY150515P195")</f>
        <v>-3.3059999999999999E-2</v>
      </c>
      <c r="T218">
        <f>RTD("tos.rtd", , "GAMMA", ".SPY150515P195")</f>
        <v>1.7170000000000001E-2</v>
      </c>
      <c r="U218">
        <f>RTD("tos.rtd", , "VEGA", ".SPY150515P195")</f>
        <v>0.13758999999999999</v>
      </c>
      <c r="V218">
        <f>RTD("tos.rtd", , "RHO", ".SPY150515P195")</f>
        <v>-2.751E-2</v>
      </c>
    </row>
    <row r="219" spans="1:22" x14ac:dyDescent="0.25">
      <c r="A219">
        <f>RTD("tos.rtd", , "ASK", ".SPY150515C196")</f>
        <v>13.05</v>
      </c>
      <c r="B219">
        <f>RTD("tos.rtd", , "ASK_SIZE", ".SPY150515C196")</f>
        <v>111</v>
      </c>
      <c r="C219">
        <f>RTD("tos.rtd", , "BID", ".SPY150515C196")</f>
        <v>12.83</v>
      </c>
      <c r="D219">
        <f>RTD("tos.rtd", , "BID_SIZE", ".SPY150515C196")</f>
        <v>131</v>
      </c>
      <c r="E219">
        <f>RTD("tos.rtd", , "VOLUME", ".SPY150515C196")</f>
        <v>50</v>
      </c>
      <c r="F219">
        <f>RTD("tos.rtd", , "OPEN_INT", ".SPY150515C196")</f>
        <v>1610</v>
      </c>
      <c r="G219">
        <f>RTD("tos.rtd", , "DELTA", ".SPY150515C196")</f>
        <v>0.86253999999999997</v>
      </c>
      <c r="H219">
        <f>RTD("tos.rtd", , "THETA", ".SPY150515C196")</f>
        <v>-2.9149999999999999E-2</v>
      </c>
      <c r="I219">
        <f>RTD("tos.rtd", , "GAMMA", ".SPY150515C196")</f>
        <v>1.9709999999999998E-2</v>
      </c>
      <c r="J219">
        <f>RTD("tos.rtd", , "VEGA", ".SPY150515C196")</f>
        <v>0.14610000000000001</v>
      </c>
      <c r="K219">
        <f>RTD("tos.rtd", , "RHO", ".SPY150515C196")</f>
        <v>0.11831999999999999</v>
      </c>
      <c r="L219">
        <f>RTD("tos.rtd", , "ASK", ".SPY150515P196")</f>
        <v>0.84</v>
      </c>
      <c r="M219">
        <f>RTD("tos.rtd", , "ASK_SIZE", ".SPY150515P196")</f>
        <v>138</v>
      </c>
      <c r="N219">
        <f>RTD("tos.rtd", , "BID", ".SPY150515P196")</f>
        <v>0.81</v>
      </c>
      <c r="O219">
        <f>RTD("tos.rtd", , "BID_SIZE", ".SPY150515P196")</f>
        <v>568</v>
      </c>
      <c r="P219">
        <f>RTD("tos.rtd", , "VOLUME", ".SPY150515P196")</f>
        <v>2433</v>
      </c>
      <c r="Q219">
        <f>RTD("tos.rtd", , "OPEN_INT", ".SPY150515P196")</f>
        <v>30269</v>
      </c>
      <c r="R219">
        <f>RTD("tos.rtd", , "DELTA", ".SPY150515P196")</f>
        <v>-0.13694999999999999</v>
      </c>
      <c r="S219">
        <f>RTD("tos.rtd", , "THETA", ".SPY150515P196")</f>
        <v>-3.4669999999999999E-2</v>
      </c>
      <c r="T219">
        <f>RTD("tos.rtd", , "GAMMA", ".SPY150515P196")</f>
        <v>1.8919999999999999E-2</v>
      </c>
      <c r="U219">
        <f>RTD("tos.rtd", , "VEGA", ".SPY150515P196")</f>
        <v>0.14777000000000001</v>
      </c>
      <c r="V219">
        <f>RTD("tos.rtd", , "RHO", ".SPY150515P196")</f>
        <v>-3.0509999999999999E-2</v>
      </c>
    </row>
    <row r="220" spans="1:22" x14ac:dyDescent="0.25">
      <c r="A220">
        <f>RTD("tos.rtd", , "ASK", ".SPY150515C197")</f>
        <v>12.14</v>
      </c>
      <c r="B220">
        <f>RTD("tos.rtd", , "ASK_SIZE", ".SPY150515C197")</f>
        <v>111</v>
      </c>
      <c r="C220">
        <f>RTD("tos.rtd", , "BID", ".SPY150515C197")</f>
        <v>11.94</v>
      </c>
      <c r="D220">
        <f>RTD("tos.rtd", , "BID_SIZE", ".SPY150515C197")</f>
        <v>120</v>
      </c>
      <c r="E220">
        <f>RTD("tos.rtd", , "VOLUME", ".SPY150515C197")</f>
        <v>38</v>
      </c>
      <c r="F220">
        <f>RTD("tos.rtd", , "OPEN_INT", ".SPY150515C197")</f>
        <v>1271</v>
      </c>
      <c r="G220">
        <f>RTD("tos.rtd", , "DELTA", ".SPY150515C197")</f>
        <v>0.84609000000000001</v>
      </c>
      <c r="H220">
        <f>RTD("tos.rtd", , "THETA", ".SPY150515C197")</f>
        <v>-3.099E-2</v>
      </c>
      <c r="I220">
        <f>RTD("tos.rtd", , "GAMMA", ".SPY150515C197")</f>
        <v>2.163E-2</v>
      </c>
      <c r="J220">
        <f>RTD("tos.rtd", , "VEGA", ".SPY150515C197")</f>
        <v>0.15795999999999999</v>
      </c>
      <c r="K220">
        <f>RTD("tos.rtd", , "RHO", ".SPY150515C197")</f>
        <v>0.12189999999999999</v>
      </c>
      <c r="L220">
        <f>RTD("tos.rtd", , "ASK", ".SPY150515P197")</f>
        <v>0.95</v>
      </c>
      <c r="M220">
        <f>RTD("tos.rtd", , "ASK_SIZE", ".SPY150515P197")</f>
        <v>3073</v>
      </c>
      <c r="N220">
        <f>RTD("tos.rtd", , "BID", ".SPY150515P197")</f>
        <v>0.92</v>
      </c>
      <c r="O220">
        <f>RTD("tos.rtd", , "BID_SIZE", ".SPY150515P197")</f>
        <v>100</v>
      </c>
      <c r="P220">
        <f>RTD("tos.rtd", , "VOLUME", ".SPY150515P197")</f>
        <v>8969</v>
      </c>
      <c r="Q220">
        <f>RTD("tos.rtd", , "OPEN_INT", ".SPY150515P197")</f>
        <v>45227</v>
      </c>
      <c r="R220">
        <f>RTD("tos.rtd", , "DELTA", ".SPY150515P197")</f>
        <v>-0.15376000000000001</v>
      </c>
      <c r="S220">
        <f>RTD("tos.rtd", , "THETA", ".SPY150515P197")</f>
        <v>-3.6819999999999999E-2</v>
      </c>
      <c r="T220">
        <f>RTD("tos.rtd", , "GAMMA", ".SPY150515P197")</f>
        <v>2.0840000000000001E-2</v>
      </c>
      <c r="U220">
        <f>RTD("tos.rtd", , "VEGA", ".SPY150515P197")</f>
        <v>0.15967999999999999</v>
      </c>
      <c r="V220">
        <f>RTD("tos.rtd", , "RHO", ".SPY150515P197")</f>
        <v>-3.4270000000000002E-2</v>
      </c>
    </row>
    <row r="221" spans="1:22" x14ac:dyDescent="0.25">
      <c r="A221">
        <f>RTD("tos.rtd", , "ASK", ".SPY150515C198")</f>
        <v>11.22</v>
      </c>
      <c r="B221">
        <f>RTD("tos.rtd", , "ASK_SIZE", ".SPY150515C198")</f>
        <v>89</v>
      </c>
      <c r="C221">
        <f>RTD("tos.rtd", , "BID", ".SPY150515C198")</f>
        <v>11.05</v>
      </c>
      <c r="D221">
        <f>RTD("tos.rtd", , "BID_SIZE", ".SPY150515C198")</f>
        <v>131</v>
      </c>
      <c r="E221">
        <f>RTD("tos.rtd", , "VOLUME", ".SPY150515C198")</f>
        <v>0</v>
      </c>
      <c r="F221">
        <f>RTD("tos.rtd", , "OPEN_INT", ".SPY150515C198")</f>
        <v>1186</v>
      </c>
      <c r="G221">
        <f>RTD("tos.rtd", , "DELTA", ".SPY150515C198")</f>
        <v>0.82931999999999995</v>
      </c>
      <c r="H221">
        <f>RTD("tos.rtd", , "THETA", ".SPY150515C198")</f>
        <v>-3.2379999999999999E-2</v>
      </c>
      <c r="I221">
        <f>RTD("tos.rtd", , "GAMMA", ".SPY150515C198")</f>
        <v>2.3720000000000001E-2</v>
      </c>
      <c r="J221">
        <f>RTD("tos.rtd", , "VEGA", ".SPY150515C198")</f>
        <v>0.16919999999999999</v>
      </c>
      <c r="K221">
        <f>RTD("tos.rtd", , "RHO", ".SPY150515C198")</f>
        <v>0.12447</v>
      </c>
      <c r="L221">
        <f>RTD("tos.rtd", , "ASK", ".SPY150515P198")</f>
        <v>1.06</v>
      </c>
      <c r="M221">
        <f>RTD("tos.rtd", , "ASK_SIZE", ".SPY150515P198")</f>
        <v>501</v>
      </c>
      <c r="N221">
        <f>RTD("tos.rtd", , "BID", ".SPY150515P198")</f>
        <v>1.03</v>
      </c>
      <c r="O221">
        <f>RTD("tos.rtd", , "BID_SIZE", ".SPY150515P198")</f>
        <v>144</v>
      </c>
      <c r="P221">
        <f>RTD("tos.rtd", , "VOLUME", ".SPY150515P198")</f>
        <v>25847</v>
      </c>
      <c r="Q221">
        <f>RTD("tos.rtd", , "OPEN_INT", ".SPY150515P198")</f>
        <v>71900</v>
      </c>
      <c r="R221">
        <f>RTD("tos.rtd", , "DELTA", ".SPY150515P198")</f>
        <v>-0.17133999999999999</v>
      </c>
      <c r="S221">
        <f>RTD("tos.rtd", , "THETA", ".SPY150515P198")</f>
        <v>-3.8629999999999998E-2</v>
      </c>
      <c r="T221">
        <f>RTD("tos.rtd", , "GAMMA", ".SPY150515P198")</f>
        <v>2.29E-2</v>
      </c>
      <c r="U221">
        <f>RTD("tos.rtd", , "VEGA", ".SPY150515P198")</f>
        <v>0.17126</v>
      </c>
      <c r="V221">
        <f>RTD("tos.rtd", , "RHO", ".SPY150515P198")</f>
        <v>-3.8190000000000002E-2</v>
      </c>
    </row>
    <row r="222" spans="1:22" x14ac:dyDescent="0.25">
      <c r="A222">
        <f>RTD("tos.rtd", , "ASK", ".SPY150515C199")</f>
        <v>10.39</v>
      </c>
      <c r="B222">
        <f>RTD("tos.rtd", , "ASK_SIZE", ".SPY150515C199")</f>
        <v>111</v>
      </c>
      <c r="C222">
        <f>RTD("tos.rtd", , "BID", ".SPY150515C199")</f>
        <v>10.19</v>
      </c>
      <c r="D222">
        <f>RTD("tos.rtd", , "BID_SIZE", ".SPY150515C199")</f>
        <v>111</v>
      </c>
      <c r="E222">
        <f>RTD("tos.rtd", , "VOLUME", ".SPY150515C199")</f>
        <v>4</v>
      </c>
      <c r="F222">
        <f>RTD("tos.rtd", , "OPEN_INT", ".SPY150515C199")</f>
        <v>1672</v>
      </c>
      <c r="G222">
        <f>RTD("tos.rtd", , "DELTA", ".SPY150515C199")</f>
        <v>0.80671000000000004</v>
      </c>
      <c r="H222">
        <f>RTD("tos.rtd", , "THETA", ".SPY150515C199")</f>
        <v>-3.483E-2</v>
      </c>
      <c r="I222">
        <f>RTD("tos.rtd", , "GAMMA", ".SPY150515C199")</f>
        <v>2.5780000000000001E-2</v>
      </c>
      <c r="J222">
        <f>RTD("tos.rtd", , "VEGA", ".SPY150515C199")</f>
        <v>0.18314</v>
      </c>
      <c r="K222">
        <f>RTD("tos.rtd", , "RHO", ".SPY150515C199")</f>
        <v>0.12669</v>
      </c>
      <c r="L222">
        <f>RTD("tos.rtd", , "ASK", ".SPY150515P199")</f>
        <v>1.19</v>
      </c>
      <c r="M222">
        <f>RTD("tos.rtd", , "ASK_SIZE", ".SPY150515P199")</f>
        <v>458</v>
      </c>
      <c r="N222">
        <f>RTD("tos.rtd", , "BID", ".SPY150515P199")</f>
        <v>1.1599999999999999</v>
      </c>
      <c r="O222">
        <f>RTD("tos.rtd", , "BID_SIZE", ".SPY150515P199")</f>
        <v>123</v>
      </c>
      <c r="P222">
        <f>RTD("tos.rtd", , "VOLUME", ".SPY150515P199")</f>
        <v>3674</v>
      </c>
      <c r="Q222">
        <f>RTD("tos.rtd", , "OPEN_INT", ".SPY150515P199")</f>
        <v>59534</v>
      </c>
      <c r="R222">
        <f>RTD("tos.rtd", , "DELTA", ".SPY150515P199")</f>
        <v>-0.19134999999999999</v>
      </c>
      <c r="S222">
        <f>RTD("tos.rtd", , "THETA", ".SPY150515P199")</f>
        <v>-4.052E-2</v>
      </c>
      <c r="T222">
        <f>RTD("tos.rtd", , "GAMMA", ".SPY150515P199")</f>
        <v>2.511E-2</v>
      </c>
      <c r="U222">
        <f>RTD("tos.rtd", , "VEGA", ".SPY150515P199")</f>
        <v>0.18345</v>
      </c>
      <c r="V222">
        <f>RTD("tos.rtd", , "RHO", ".SPY150515P199")</f>
        <v>-4.2659999999999997E-2</v>
      </c>
    </row>
    <row r="223" spans="1:22" x14ac:dyDescent="0.25">
      <c r="A223">
        <f>RTD("tos.rtd", , "ASK", ".SPY150515C200")</f>
        <v>9.51</v>
      </c>
      <c r="B223">
        <f>RTD("tos.rtd", , "ASK_SIZE", ".SPY150515C200")</f>
        <v>199</v>
      </c>
      <c r="C223">
        <f>RTD("tos.rtd", , "BID", ".SPY150515C200")</f>
        <v>9.34</v>
      </c>
      <c r="D223">
        <f>RTD("tos.rtd", , "BID_SIZE", ".SPY150515C200")</f>
        <v>131</v>
      </c>
      <c r="E223">
        <f>RTD("tos.rtd", , "VOLUME", ".SPY150515C200")</f>
        <v>171</v>
      </c>
      <c r="F223">
        <f>RTD("tos.rtd", , "OPEN_INT", ".SPY150515C200")</f>
        <v>4262</v>
      </c>
      <c r="G223">
        <f>RTD("tos.rtd", , "DELTA", ".SPY150515C200")</f>
        <v>0.78491999999999995</v>
      </c>
      <c r="H223">
        <f>RTD("tos.rtd", , "THETA", ".SPY150515C200")</f>
        <v>-3.6330000000000001E-2</v>
      </c>
      <c r="I223">
        <f>RTD("tos.rtd", , "GAMMA", ".SPY150515C200")</f>
        <v>2.8060000000000002E-2</v>
      </c>
      <c r="J223">
        <f>RTD("tos.rtd", , "VEGA", ".SPY150515C200")</f>
        <v>0.19533</v>
      </c>
      <c r="K223">
        <f>RTD("tos.rtd", , "RHO", ".SPY150515C200")</f>
        <v>0.12770000000000001</v>
      </c>
      <c r="L223">
        <f>RTD("tos.rtd", , "ASK", ".SPY150515P200")</f>
        <v>1.34</v>
      </c>
      <c r="M223">
        <f>RTD("tos.rtd", , "ASK_SIZE", ".SPY150515P200")</f>
        <v>1399</v>
      </c>
      <c r="N223">
        <f>RTD("tos.rtd", , "BID", ".SPY150515P200")</f>
        <v>1.31</v>
      </c>
      <c r="O223">
        <f>RTD("tos.rtd", , "BID_SIZE", ".SPY150515P200")</f>
        <v>100</v>
      </c>
      <c r="P223">
        <f>RTD("tos.rtd", , "VOLUME", ".SPY150515P200")</f>
        <v>11081</v>
      </c>
      <c r="Q223">
        <f>RTD("tos.rtd", , "OPEN_INT", ".SPY150515P200")</f>
        <v>131421</v>
      </c>
      <c r="R223">
        <f>RTD("tos.rtd", , "DELTA", ".SPY150515P200")</f>
        <v>-0.21382999999999999</v>
      </c>
      <c r="S223">
        <f>RTD("tos.rtd", , "THETA", ".SPY150515P200")</f>
        <v>-4.2430000000000002E-2</v>
      </c>
      <c r="T223">
        <f>RTD("tos.rtd", , "GAMMA", ".SPY150515P200")</f>
        <v>2.7439999999999999E-2</v>
      </c>
      <c r="U223">
        <f>RTD("tos.rtd", , "VEGA", ".SPY150515P200")</f>
        <v>0.19597000000000001</v>
      </c>
      <c r="V223">
        <f>RTD("tos.rtd", , "RHO", ".SPY150515P200")</f>
        <v>-4.768E-2</v>
      </c>
    </row>
    <row r="224" spans="1:22" x14ac:dyDescent="0.25">
      <c r="A224">
        <f>RTD("tos.rtd", , "ASK", ".SPY150515C201")</f>
        <v>8.67</v>
      </c>
      <c r="B224">
        <f>RTD("tos.rtd", , "ASK_SIZE", ".SPY150515C201")</f>
        <v>199</v>
      </c>
      <c r="C224">
        <f>RTD("tos.rtd", , "BID", ".SPY150515C201")</f>
        <v>8.52</v>
      </c>
      <c r="D224">
        <f>RTD("tos.rtd", , "BID_SIZE", ".SPY150515C201")</f>
        <v>111</v>
      </c>
      <c r="E224">
        <f>RTD("tos.rtd", , "VOLUME", ".SPY150515C201")</f>
        <v>95</v>
      </c>
      <c r="F224">
        <f>RTD("tos.rtd", , "OPEN_INT", ".SPY150515C201")</f>
        <v>2688</v>
      </c>
      <c r="G224">
        <f>RTD("tos.rtd", , "DELTA", ".SPY150515C201")</f>
        <v>0.75958999999999999</v>
      </c>
      <c r="H224">
        <f>RTD("tos.rtd", , "THETA", ".SPY150515C201")</f>
        <v>-3.807E-2</v>
      </c>
      <c r="I224">
        <f>RTD("tos.rtd", , "GAMMA", ".SPY150515C201")</f>
        <v>3.0360000000000002E-2</v>
      </c>
      <c r="J224">
        <f>RTD("tos.rtd", , "VEGA", ".SPY150515C201")</f>
        <v>0.20812</v>
      </c>
      <c r="K224">
        <f>RTD("tos.rtd", , "RHO", ".SPY150515C201")</f>
        <v>0.12784000000000001</v>
      </c>
      <c r="L224">
        <f>RTD("tos.rtd", , "ASK", ".SPY150515P201")</f>
        <v>1.5</v>
      </c>
      <c r="M224">
        <f>RTD("tos.rtd", , "ASK_SIZE", ".SPY150515P201")</f>
        <v>404</v>
      </c>
      <c r="N224">
        <f>RTD("tos.rtd", , "BID", ".SPY150515P201")</f>
        <v>1.47</v>
      </c>
      <c r="O224">
        <f>RTD("tos.rtd", , "BID_SIZE", ".SPY150515P201")</f>
        <v>157</v>
      </c>
      <c r="P224">
        <f>RTD("tos.rtd", , "VOLUME", ".SPY150515P201")</f>
        <v>1344</v>
      </c>
      <c r="Q224">
        <f>RTD("tos.rtd", , "OPEN_INT", ".SPY150515P201")</f>
        <v>34195</v>
      </c>
      <c r="R224">
        <f>RTD("tos.rtd", , "DELTA", ".SPY150515P201")</f>
        <v>-0.23815</v>
      </c>
      <c r="S224">
        <f>RTD("tos.rtd", , "THETA", ".SPY150515P201")</f>
        <v>-4.4049999999999999E-2</v>
      </c>
      <c r="T224">
        <f>RTD("tos.rtd", , "GAMMA", ".SPY150515P201")</f>
        <v>2.9929999999999998E-2</v>
      </c>
      <c r="U224">
        <f>RTD("tos.rtd", , "VEGA", ".SPY150515P201")</f>
        <v>0.20818999999999999</v>
      </c>
      <c r="V224">
        <f>RTD("tos.rtd", , "RHO", ".SPY150515P201")</f>
        <v>-5.3109999999999997E-2</v>
      </c>
    </row>
    <row r="225" spans="1:22" x14ac:dyDescent="0.25">
      <c r="A225">
        <f>RTD("tos.rtd", , "ASK", ".SPY150515C202")</f>
        <v>7.85</v>
      </c>
      <c r="B225">
        <f>RTD("tos.rtd", , "ASK_SIZE", ".SPY150515C202")</f>
        <v>199</v>
      </c>
      <c r="C225">
        <f>RTD("tos.rtd", , "BID", ".SPY150515C202")</f>
        <v>7.71</v>
      </c>
      <c r="D225">
        <f>RTD("tos.rtd", , "BID_SIZE", ".SPY150515C202")</f>
        <v>131</v>
      </c>
      <c r="E225">
        <f>RTD("tos.rtd", , "VOLUME", ".SPY150515C202")</f>
        <v>39</v>
      </c>
      <c r="F225">
        <f>RTD("tos.rtd", , "OPEN_INT", ".SPY150515C202")</f>
        <v>4363</v>
      </c>
      <c r="G225">
        <f>RTD("tos.rtd", , "DELTA", ".SPY150515C202")</f>
        <v>0.73219000000000001</v>
      </c>
      <c r="H225">
        <f>RTD("tos.rtd", , "THETA", ".SPY150515C202")</f>
        <v>-3.952E-2</v>
      </c>
      <c r="I225">
        <f>RTD("tos.rtd", , "GAMMA", ".SPY150515C202")</f>
        <v>3.2750000000000001E-2</v>
      </c>
      <c r="J225">
        <f>RTD("tos.rtd", , "VEGA", ".SPY150515C202")</f>
        <v>0.22036</v>
      </c>
      <c r="K225">
        <f>RTD("tos.rtd", , "RHO", ".SPY150515C202")</f>
        <v>0.127</v>
      </c>
      <c r="L225">
        <f>RTD("tos.rtd", , "ASK", ".SPY150515P202")</f>
        <v>1.69</v>
      </c>
      <c r="M225">
        <f>RTD("tos.rtd", , "ASK_SIZE", ".SPY150515P202")</f>
        <v>381</v>
      </c>
      <c r="N225">
        <f>RTD("tos.rtd", , "BID", ".SPY150515P202")</f>
        <v>1.65</v>
      </c>
      <c r="O225">
        <f>RTD("tos.rtd", , "BID_SIZE", ".SPY150515P202")</f>
        <v>2681</v>
      </c>
      <c r="P225">
        <f>RTD("tos.rtd", , "VOLUME", ".SPY150515P202")</f>
        <v>3351</v>
      </c>
      <c r="Q225">
        <f>RTD("tos.rtd", , "OPEN_INT", ".SPY150515P202")</f>
        <v>63815</v>
      </c>
      <c r="R225">
        <f>RTD("tos.rtd", , "DELTA", ".SPY150515P202")</f>
        <v>-0.26536999999999999</v>
      </c>
      <c r="S225">
        <f>RTD("tos.rtd", , "THETA", ".SPY150515P202")</f>
        <v>-4.5600000000000002E-2</v>
      </c>
      <c r="T225">
        <f>RTD("tos.rtd", , "GAMMA", ".SPY150515P202")</f>
        <v>3.2509999999999997E-2</v>
      </c>
      <c r="U225">
        <f>RTD("tos.rtd", , "VEGA", ".SPY150515P202")</f>
        <v>0.22034000000000001</v>
      </c>
      <c r="V225">
        <f>RTD("tos.rtd", , "RHO", ".SPY150515P202")</f>
        <v>-5.9200000000000003E-2</v>
      </c>
    </row>
    <row r="226" spans="1:22" x14ac:dyDescent="0.25">
      <c r="A226">
        <f>RTD("tos.rtd", , "ASK", ".SPY150515C203")</f>
        <v>7.05</v>
      </c>
      <c r="B226">
        <f>RTD("tos.rtd", , "ASK_SIZE", ".SPY150515C203")</f>
        <v>160</v>
      </c>
      <c r="C226">
        <f>RTD("tos.rtd", , "BID", ".SPY150515C203")</f>
        <v>6.95</v>
      </c>
      <c r="D226">
        <f>RTD("tos.rtd", , "BID_SIZE", ".SPY150515C203")</f>
        <v>160</v>
      </c>
      <c r="E226">
        <f>RTD("tos.rtd", , "VOLUME", ".SPY150515C203")</f>
        <v>168</v>
      </c>
      <c r="F226">
        <f>RTD("tos.rtd", , "OPEN_INT", ".SPY150515C203")</f>
        <v>8452</v>
      </c>
      <c r="G226">
        <f>RTD("tos.rtd", , "DELTA", ".SPY150515C203")</f>
        <v>0.70155999999999996</v>
      </c>
      <c r="H226">
        <f>RTD("tos.rtd", , "THETA", ".SPY150515C203")</f>
        <v>-4.095E-2</v>
      </c>
      <c r="I226">
        <f>RTD("tos.rtd", , "GAMMA", ".SPY150515C203")</f>
        <v>3.508E-2</v>
      </c>
      <c r="J226">
        <f>RTD("tos.rtd", , "VEGA", ".SPY150515C203")</f>
        <v>0.23221</v>
      </c>
      <c r="K226">
        <f>RTD("tos.rtd", , "RHO", ".SPY150515C203")</f>
        <v>0.12511</v>
      </c>
      <c r="L226">
        <f>RTD("tos.rtd", , "ASK", ".SPY150515P203")</f>
        <v>1.9</v>
      </c>
      <c r="M226">
        <f>RTD("tos.rtd", , "ASK_SIZE", ".SPY150515P203")</f>
        <v>924</v>
      </c>
      <c r="N226">
        <f>RTD("tos.rtd", , "BID", ".SPY150515P203")</f>
        <v>1.85</v>
      </c>
      <c r="O226">
        <f>RTD("tos.rtd", , "BID_SIZE", ".SPY150515P203")</f>
        <v>160</v>
      </c>
      <c r="P226">
        <f>RTD("tos.rtd", , "VOLUME", ".SPY150515P203")</f>
        <v>2699</v>
      </c>
      <c r="Q226">
        <f>RTD("tos.rtd", , "OPEN_INT", ".SPY150515P203")</f>
        <v>42723</v>
      </c>
      <c r="R226">
        <f>RTD("tos.rtd", , "DELTA", ".SPY150515P203")</f>
        <v>-0.29524</v>
      </c>
      <c r="S226">
        <f>RTD("tos.rtd", , "THETA", ".SPY150515P203")</f>
        <v>-4.6879999999999998E-2</v>
      </c>
      <c r="T226">
        <f>RTD("tos.rtd", , "GAMMA", ".SPY150515P203")</f>
        <v>3.5189999999999999E-2</v>
      </c>
      <c r="U226">
        <f>RTD("tos.rtd", , "VEGA", ".SPY150515P203")</f>
        <v>0.23193</v>
      </c>
      <c r="V226">
        <f>RTD("tos.rtd", , "RHO", ".SPY150515P203")</f>
        <v>-6.5879999999999994E-2</v>
      </c>
    </row>
    <row r="227" spans="1:22" x14ac:dyDescent="0.25">
      <c r="A227">
        <f>RTD("tos.rtd", , "ASK", ".SPY150515C204")</f>
        <v>6.28</v>
      </c>
      <c r="B227">
        <f>RTD("tos.rtd", , "ASK_SIZE", ".SPY150515C204")</f>
        <v>200</v>
      </c>
      <c r="C227">
        <f>RTD("tos.rtd", , "BID", ".SPY150515C204")</f>
        <v>6.18</v>
      </c>
      <c r="D227">
        <f>RTD("tos.rtd", , "BID_SIZE", ".SPY150515C204")</f>
        <v>207</v>
      </c>
      <c r="E227">
        <f>RTD("tos.rtd", , "VOLUME", ".SPY150515C204")</f>
        <v>584</v>
      </c>
      <c r="F227">
        <f>RTD("tos.rtd", , "OPEN_INT", ".SPY150515C204")</f>
        <v>4779</v>
      </c>
      <c r="G227">
        <f>RTD("tos.rtd", , "DELTA", ".SPY150515C204")</f>
        <v>0.66898000000000002</v>
      </c>
      <c r="H227">
        <f>RTD("tos.rtd", , "THETA", ".SPY150515C204")</f>
        <v>-4.1829999999999999E-2</v>
      </c>
      <c r="I227">
        <f>RTD("tos.rtd", , "GAMMA", ".SPY150515C204")</f>
        <v>3.7530000000000001E-2</v>
      </c>
      <c r="J227">
        <f>RTD("tos.rtd", , "VEGA", ".SPY150515C204")</f>
        <v>0.24281</v>
      </c>
      <c r="K227">
        <f>RTD("tos.rtd", , "RHO", ".SPY150515C204")</f>
        <v>0.12224</v>
      </c>
      <c r="L227">
        <f>RTD("tos.rtd", , "ASK", ".SPY150515P204")</f>
        <v>2.13</v>
      </c>
      <c r="M227">
        <f>RTD("tos.rtd", , "ASK_SIZE", ".SPY150515P204")</f>
        <v>345</v>
      </c>
      <c r="N227">
        <f>RTD("tos.rtd", , "BID", ".SPY150515P204")</f>
        <v>2.09</v>
      </c>
      <c r="O227">
        <f>RTD("tos.rtd", , "BID_SIZE", ".SPY150515P204")</f>
        <v>110</v>
      </c>
      <c r="P227">
        <f>RTD("tos.rtd", , "VOLUME", ".SPY150515P204")</f>
        <v>6856</v>
      </c>
      <c r="Q227">
        <f>RTD("tos.rtd", , "OPEN_INT", ".SPY150515P204")</f>
        <v>60405</v>
      </c>
      <c r="R227">
        <f>RTD("tos.rtd", , "DELTA", ".SPY150515P204")</f>
        <v>-0.32833000000000001</v>
      </c>
      <c r="S227">
        <f>RTD("tos.rtd", , "THETA", ".SPY150515P204")</f>
        <v>-4.7969999999999999E-2</v>
      </c>
      <c r="T227">
        <f>RTD("tos.rtd", , "GAMMA", ".SPY150515P204")</f>
        <v>3.7859999999999998E-2</v>
      </c>
      <c r="U227">
        <f>RTD("tos.rtd", , "VEGA", ".SPY150515P204")</f>
        <v>0.24274999999999999</v>
      </c>
      <c r="V227">
        <f>RTD("tos.rtd", , "RHO", ".SPY150515P204")</f>
        <v>-7.3289999999999994E-2</v>
      </c>
    </row>
    <row r="228" spans="1:22" x14ac:dyDescent="0.25">
      <c r="A228">
        <f>RTD("tos.rtd", , "ASK", ".SPY150515C205")</f>
        <v>5.54</v>
      </c>
      <c r="B228">
        <f>RTD("tos.rtd", , "ASK_SIZE", ".SPY150515C205")</f>
        <v>211</v>
      </c>
      <c r="C228">
        <f>RTD("tos.rtd", , "BID", ".SPY150515C205")</f>
        <v>5.46</v>
      </c>
      <c r="D228">
        <f>RTD("tos.rtd", , "BID_SIZE", ".SPY150515C205")</f>
        <v>225</v>
      </c>
      <c r="E228">
        <f>RTD("tos.rtd", , "VOLUME", ".SPY150515C205")</f>
        <v>3107</v>
      </c>
      <c r="F228">
        <f>RTD("tos.rtd", , "OPEN_INT", ".SPY150515C205")</f>
        <v>44001</v>
      </c>
      <c r="G228">
        <f>RTD("tos.rtd", , "DELTA", ".SPY150515C205")</f>
        <v>0.63307999999999998</v>
      </c>
      <c r="H228">
        <f>RTD("tos.rtd", , "THETA", ".SPY150515C205")</f>
        <v>-4.2540000000000001E-2</v>
      </c>
      <c r="I228">
        <f>RTD("tos.rtd", , "GAMMA", ".SPY150515C205")</f>
        <v>3.9820000000000001E-2</v>
      </c>
      <c r="J228">
        <f>RTD("tos.rtd", , "VEGA", ".SPY150515C205")</f>
        <v>0.25220999999999999</v>
      </c>
      <c r="K228">
        <f>RTD("tos.rtd", , "RHO", ".SPY150515C205")</f>
        <v>0.11828</v>
      </c>
      <c r="L228">
        <f>RTD("tos.rtd", , "ASK", ".SPY150515P205")</f>
        <v>2.38</v>
      </c>
      <c r="M228">
        <f>RTD("tos.rtd", , "ASK_SIZE", ".SPY150515P205")</f>
        <v>304</v>
      </c>
      <c r="N228">
        <f>RTD("tos.rtd", , "BID", ".SPY150515P205")</f>
        <v>2.37</v>
      </c>
      <c r="O228">
        <f>RTD("tos.rtd", , "BID_SIZE", ".SPY150515P205")</f>
        <v>13</v>
      </c>
      <c r="P228">
        <f>RTD("tos.rtd", , "VOLUME", ".SPY150515P205")</f>
        <v>17355</v>
      </c>
      <c r="Q228">
        <f>RTD("tos.rtd", , "OPEN_INT", ".SPY150515P205")</f>
        <v>163548</v>
      </c>
      <c r="R228">
        <f>RTD("tos.rtd", , "DELTA", ".SPY150515P205")</f>
        <v>-0.36456</v>
      </c>
      <c r="S228">
        <f>RTD("tos.rtd", , "THETA", ".SPY150515P205")</f>
        <v>-4.8719999999999999E-2</v>
      </c>
      <c r="T228">
        <f>RTD("tos.rtd", , "GAMMA", ".SPY150515P205")</f>
        <v>4.0480000000000002E-2</v>
      </c>
      <c r="U228">
        <f>RTD("tos.rtd", , "VEGA", ".SPY150515P205")</f>
        <v>0.25225999999999998</v>
      </c>
      <c r="V228">
        <f>RTD("tos.rtd", , "RHO", ".SPY150515P205")</f>
        <v>-8.1420000000000006E-2</v>
      </c>
    </row>
    <row r="229" spans="1:22" x14ac:dyDescent="0.25">
      <c r="A229">
        <f>RTD("tos.rtd", , "ASK", ".SPY150515C206")</f>
        <v>4.84</v>
      </c>
      <c r="B229">
        <f>RTD("tos.rtd", , "ASK_SIZE", ".SPY150515C206")</f>
        <v>211</v>
      </c>
      <c r="C229">
        <f>RTD("tos.rtd", , "BID", ".SPY150515C206")</f>
        <v>4.76</v>
      </c>
      <c r="D229">
        <f>RTD("tos.rtd", , "BID_SIZE", ".SPY150515C206")</f>
        <v>209</v>
      </c>
      <c r="E229">
        <f>RTD("tos.rtd", , "VOLUME", ".SPY150515C206")</f>
        <v>3491</v>
      </c>
      <c r="F229">
        <f>RTD("tos.rtd", , "OPEN_INT", ".SPY150515C206")</f>
        <v>14834</v>
      </c>
      <c r="G229">
        <f>RTD("tos.rtd", , "DELTA", ".SPY150515C206")</f>
        <v>0.59436</v>
      </c>
      <c r="H229">
        <f>RTD("tos.rtd", , "THETA", ".SPY150515C206")</f>
        <v>-4.2799999999999998E-2</v>
      </c>
      <c r="I229">
        <f>RTD("tos.rtd", , "GAMMA", ".SPY150515C206")</f>
        <v>4.2000000000000003E-2</v>
      </c>
      <c r="J229">
        <f>RTD("tos.rtd", , "VEGA", ".SPY150515C206")</f>
        <v>0.25977</v>
      </c>
      <c r="K229">
        <f>RTD("tos.rtd", , "RHO", ".SPY150515C206")</f>
        <v>0.11328000000000001</v>
      </c>
      <c r="L229">
        <f>RTD("tos.rtd", , "ASK", ".SPY150515P206")</f>
        <v>2.68</v>
      </c>
      <c r="M229">
        <f>RTD("tos.rtd", , "ASK_SIZE", ".SPY150515P206")</f>
        <v>321</v>
      </c>
      <c r="N229">
        <f>RTD("tos.rtd", , "BID", ".SPY150515P206")</f>
        <v>2.64</v>
      </c>
      <c r="O229">
        <f>RTD("tos.rtd", , "BID_SIZE", ".SPY150515P206")</f>
        <v>176</v>
      </c>
      <c r="P229">
        <f>RTD("tos.rtd", , "VOLUME", ".SPY150515P206")</f>
        <v>12892</v>
      </c>
      <c r="Q229">
        <f>RTD("tos.rtd", , "OPEN_INT", ".SPY150515P206")</f>
        <v>44578</v>
      </c>
      <c r="R229">
        <f>RTD("tos.rtd", , "DELTA", ".SPY150515P206")</f>
        <v>-0.40376000000000001</v>
      </c>
      <c r="S229">
        <f>RTD("tos.rtd", , "THETA", ".SPY150515P206")</f>
        <v>-4.888E-2</v>
      </c>
      <c r="T229">
        <f>RTD("tos.rtd", , "GAMMA", ".SPY150515P206")</f>
        <v>4.3130000000000002E-2</v>
      </c>
      <c r="U229">
        <f>RTD("tos.rtd", , "VEGA", ".SPY150515P206")</f>
        <v>0.25990999999999997</v>
      </c>
      <c r="V229">
        <f>RTD("tos.rtd", , "RHO", ".SPY150515P206")</f>
        <v>-9.0200000000000002E-2</v>
      </c>
    </row>
    <row r="230" spans="1:22" x14ac:dyDescent="0.25">
      <c r="A230">
        <f>RTD("tos.rtd", , "ASK", ".SPY150515C207")</f>
        <v>4.1500000000000004</v>
      </c>
      <c r="B230">
        <f>RTD("tos.rtd", , "ASK_SIZE", ".SPY150515C207")</f>
        <v>177</v>
      </c>
      <c r="C230">
        <f>RTD("tos.rtd", , "BID", ".SPY150515C207")</f>
        <v>4.0999999999999996</v>
      </c>
      <c r="D230">
        <f>RTD("tos.rtd", , "BID_SIZE", ".SPY150515C207")</f>
        <v>110</v>
      </c>
      <c r="E230">
        <f>RTD("tos.rtd", , "VOLUME", ".SPY150515C207")</f>
        <v>5988</v>
      </c>
      <c r="F230">
        <f>RTD("tos.rtd", , "OPEN_INT", ".SPY150515C207")</f>
        <v>20850</v>
      </c>
      <c r="G230">
        <f>RTD("tos.rtd", , "DELTA", ".SPY150515C207")</f>
        <v>0.55284999999999995</v>
      </c>
      <c r="H230">
        <f>RTD("tos.rtd", , "THETA", ".SPY150515C207")</f>
        <v>-4.2439999999999999E-2</v>
      </c>
      <c r="I230">
        <f>RTD("tos.rtd", , "GAMMA", ".SPY150515C207")</f>
        <v>4.4089999999999997E-2</v>
      </c>
      <c r="J230">
        <f>RTD("tos.rtd", , "VEGA", ".SPY150515C207")</f>
        <v>0.26499</v>
      </c>
      <c r="K230">
        <f>RTD("tos.rtd", , "RHO", ".SPY150515C207")</f>
        <v>0.10725</v>
      </c>
      <c r="L230">
        <f>RTD("tos.rtd", , "ASK", ".SPY150515P207")</f>
        <v>3</v>
      </c>
      <c r="M230">
        <f>RTD("tos.rtd", , "ASK_SIZE", ".SPY150515P207")</f>
        <v>315</v>
      </c>
      <c r="N230">
        <f>RTD("tos.rtd", , "BID", ".SPY150515P207")</f>
        <v>2.97</v>
      </c>
      <c r="O230">
        <f>RTD("tos.rtd", , "BID_SIZE", ".SPY150515P207")</f>
        <v>100</v>
      </c>
      <c r="P230">
        <f>RTD("tos.rtd", , "VOLUME", ".SPY150515P207")</f>
        <v>11364</v>
      </c>
      <c r="Q230">
        <f>RTD("tos.rtd", , "OPEN_INT", ".SPY150515P207")</f>
        <v>36503</v>
      </c>
      <c r="R230">
        <f>RTD("tos.rtd", , "DELTA", ".SPY150515P207")</f>
        <v>-0.44655</v>
      </c>
      <c r="S230">
        <f>RTD("tos.rtd", , "THETA", ".SPY150515P207")</f>
        <v>-4.861E-2</v>
      </c>
      <c r="T230">
        <f>RTD("tos.rtd", , "GAMMA", ".SPY150515P207")</f>
        <v>4.555E-2</v>
      </c>
      <c r="U230">
        <f>RTD("tos.rtd", , "VEGA", ".SPY150515P207")</f>
        <v>0.26523000000000002</v>
      </c>
      <c r="V230">
        <f>RTD("tos.rtd", , "RHO", ".SPY150515P207")</f>
        <v>-9.9809999999999996E-2</v>
      </c>
    </row>
    <row r="231" spans="1:22" x14ac:dyDescent="0.25">
      <c r="A231">
        <f>RTD("tos.rtd", , "ASK", ".SPY150515C208")</f>
        <v>3.5</v>
      </c>
      <c r="B231">
        <f>RTD("tos.rtd", , "ASK_SIZE", ".SPY150515C208")</f>
        <v>3</v>
      </c>
      <c r="C231">
        <f>RTD("tos.rtd", , "BID", ".SPY150515C208")</f>
        <v>3.45</v>
      </c>
      <c r="D231">
        <f>RTD("tos.rtd", , "BID_SIZE", ".SPY150515C208")</f>
        <v>184</v>
      </c>
      <c r="E231">
        <f>RTD("tos.rtd", , "VOLUME", ".SPY150515C208")</f>
        <v>10630</v>
      </c>
      <c r="F231">
        <f>RTD("tos.rtd", , "OPEN_INT", ".SPY150515C208")</f>
        <v>16355</v>
      </c>
      <c r="G231">
        <f>RTD("tos.rtd", , "DELTA", ".SPY150515C208")</f>
        <v>0.5081</v>
      </c>
      <c r="H231">
        <f>RTD("tos.rtd", , "THETA", ".SPY150515C208")</f>
        <v>-4.1399999999999999E-2</v>
      </c>
      <c r="I231">
        <f>RTD("tos.rtd", , "GAMMA", ".SPY150515C208")</f>
        <v>4.6350000000000002E-2</v>
      </c>
      <c r="J231">
        <f>RTD("tos.rtd", , "VEGA", ".SPY150515C208")</f>
        <v>0.26734999999999998</v>
      </c>
      <c r="K231">
        <f>RTD("tos.rtd", , "RHO", ".SPY150515C208")</f>
        <v>0.10015</v>
      </c>
      <c r="L231">
        <f>RTD("tos.rtd", , "ASK", ".SPY150515P208")</f>
        <v>3.36</v>
      </c>
      <c r="M231">
        <f>RTD("tos.rtd", , "ASK_SIZE", ".SPY150515P208")</f>
        <v>313</v>
      </c>
      <c r="N231">
        <f>RTD("tos.rtd", , "BID", ".SPY150515P208")</f>
        <v>3.33</v>
      </c>
      <c r="O231">
        <f>RTD("tos.rtd", , "BID_SIZE", ".SPY150515P208")</f>
        <v>10</v>
      </c>
      <c r="P231">
        <f>RTD("tos.rtd", , "VOLUME", ".SPY150515P208")</f>
        <v>15500</v>
      </c>
      <c r="Q231">
        <f>RTD("tos.rtd", , "OPEN_INT", ".SPY150515P208")</f>
        <v>42115</v>
      </c>
      <c r="R231">
        <f>RTD("tos.rtd", , "DELTA", ".SPY150515P208")</f>
        <v>-0.49295</v>
      </c>
      <c r="S231">
        <f>RTD("tos.rtd", , "THETA", ".SPY150515P208")</f>
        <v>-4.7739999999999998E-2</v>
      </c>
      <c r="T231">
        <f>RTD("tos.rtd", , "GAMMA", ".SPY150515P208")</f>
        <v>4.8009999999999997E-2</v>
      </c>
      <c r="U231">
        <f>RTD("tos.rtd", , "VEGA", ".SPY150515P208")</f>
        <v>0.26750000000000002</v>
      </c>
      <c r="V231">
        <f>RTD("tos.rtd", , "RHO", ".SPY150515P208")</f>
        <v>-0.11024</v>
      </c>
    </row>
    <row r="232" spans="1:22" x14ac:dyDescent="0.25">
      <c r="A232">
        <f>RTD("tos.rtd", , "ASK", ".SPY150515C209")</f>
        <v>2.9</v>
      </c>
      <c r="B232">
        <f>RTD("tos.rtd", , "ASK_SIZE", ".SPY150515C209")</f>
        <v>100</v>
      </c>
      <c r="C232">
        <f>RTD("tos.rtd", , "BID", ".SPY150515C209")</f>
        <v>2.87</v>
      </c>
      <c r="D232">
        <f>RTD("tos.rtd", , "BID_SIZE", ".SPY150515C209")</f>
        <v>11</v>
      </c>
      <c r="E232">
        <f>RTD("tos.rtd", , "VOLUME", ".SPY150515C209")</f>
        <v>4490</v>
      </c>
      <c r="F232">
        <f>RTD("tos.rtd", , "OPEN_INT", ".SPY150515C209")</f>
        <v>14941</v>
      </c>
      <c r="G232">
        <f>RTD("tos.rtd", , "DELTA", ".SPY150515C209")</f>
        <v>0.46022999999999997</v>
      </c>
      <c r="H232">
        <f>RTD("tos.rtd", , "THETA", ".SPY150515C209")</f>
        <v>-3.9940000000000003E-2</v>
      </c>
      <c r="I232">
        <f>RTD("tos.rtd", , "GAMMA", ".SPY150515C209")</f>
        <v>4.7379999999999999E-2</v>
      </c>
      <c r="J232">
        <f>RTD("tos.rtd", , "VEGA", ".SPY150515C209")</f>
        <v>0.26615</v>
      </c>
      <c r="K232">
        <f>RTD("tos.rtd", , "RHO", ".SPY150515C209")</f>
        <v>9.2020000000000005E-2</v>
      </c>
      <c r="L232">
        <f>RTD("tos.rtd", , "ASK", ".SPY150515P209")</f>
        <v>3.79</v>
      </c>
      <c r="M232">
        <f>RTD("tos.rtd", , "ASK_SIZE", ".SPY150515P209")</f>
        <v>2410</v>
      </c>
      <c r="N232">
        <f>RTD("tos.rtd", , "BID", ".SPY150515P209")</f>
        <v>3.72</v>
      </c>
      <c r="O232">
        <f>RTD("tos.rtd", , "BID_SIZE", ".SPY150515P209")</f>
        <v>166</v>
      </c>
      <c r="P232">
        <f>RTD("tos.rtd", , "VOLUME", ".SPY150515P209")</f>
        <v>2538</v>
      </c>
      <c r="Q232">
        <f>RTD("tos.rtd", , "OPEN_INT", ".SPY150515P209")</f>
        <v>20192</v>
      </c>
      <c r="R232">
        <f>RTD("tos.rtd", , "DELTA", ".SPY150515P209")</f>
        <v>-0.54274999999999995</v>
      </c>
      <c r="S232">
        <f>RTD("tos.rtd", , "THETA", ".SPY150515P209")</f>
        <v>-4.6300000000000001E-2</v>
      </c>
      <c r="T232">
        <f>RTD("tos.rtd", , "GAMMA", ".SPY150515P209")</f>
        <v>4.9239999999999999E-2</v>
      </c>
      <c r="U232">
        <f>RTD("tos.rtd", , "VEGA", ".SPY150515P209")</f>
        <v>0.26591999999999999</v>
      </c>
      <c r="V232">
        <f>RTD("tos.rtd", , "RHO", ".SPY150515P209")</f>
        <v>-0.12146</v>
      </c>
    </row>
    <row r="233" spans="1:22" x14ac:dyDescent="0.25">
      <c r="A233">
        <f>RTD("tos.rtd", , "ASK", ".SPY150515C210")</f>
        <v>2.36</v>
      </c>
      <c r="B233">
        <f>RTD("tos.rtd", , "ASK_SIZE", ".SPY150515C210")</f>
        <v>319</v>
      </c>
      <c r="C233">
        <f>RTD("tos.rtd", , "BID", ".SPY150515C210")</f>
        <v>2.31</v>
      </c>
      <c r="D233">
        <f>RTD("tos.rtd", , "BID_SIZE", ".SPY150515C210")</f>
        <v>99</v>
      </c>
      <c r="E233">
        <f>RTD("tos.rtd", , "VOLUME", ".SPY150515C210")</f>
        <v>5210</v>
      </c>
      <c r="F233">
        <f>RTD("tos.rtd", , "OPEN_INT", ".SPY150515C210")</f>
        <v>87032</v>
      </c>
      <c r="G233">
        <f>RTD("tos.rtd", , "DELTA", ".SPY150515C210")</f>
        <v>0.40948000000000001</v>
      </c>
      <c r="H233">
        <f>RTD("tos.rtd", , "THETA", ".SPY150515C210")</f>
        <v>-3.7740000000000003E-2</v>
      </c>
      <c r="I233">
        <f>RTD("tos.rtd", , "GAMMA", ".SPY150515C210")</f>
        <v>4.8189999999999997E-2</v>
      </c>
      <c r="J233">
        <f>RTD("tos.rtd", , "VEGA", ".SPY150515C210")</f>
        <v>0.26067000000000001</v>
      </c>
      <c r="K233">
        <f>RTD("tos.rtd", , "RHO", ".SPY150515C210")</f>
        <v>8.2919999999999994E-2</v>
      </c>
      <c r="L233">
        <f>RTD("tos.rtd", , "ASK", ".SPY150515P210")</f>
        <v>4.25</v>
      </c>
      <c r="M233">
        <f>RTD("tos.rtd", , "ASK_SIZE", ".SPY150515P210")</f>
        <v>229</v>
      </c>
      <c r="N233">
        <f>RTD("tos.rtd", , "BID", ".SPY150515P210")</f>
        <v>4.2</v>
      </c>
      <c r="O233">
        <f>RTD("tos.rtd", , "BID_SIZE", ".SPY150515P210")</f>
        <v>1</v>
      </c>
      <c r="P233">
        <f>RTD("tos.rtd", , "VOLUME", ".SPY150515P210")</f>
        <v>4788</v>
      </c>
      <c r="Q233">
        <f>RTD("tos.rtd", , "OPEN_INT", ".SPY150515P210")</f>
        <v>84069</v>
      </c>
      <c r="R233">
        <f>RTD("tos.rtd", , "DELTA", ".SPY150515P210")</f>
        <v>-0.59523999999999999</v>
      </c>
      <c r="S233">
        <f>RTD("tos.rtd", , "THETA", ".SPY150515P210")</f>
        <v>-4.4310000000000002E-2</v>
      </c>
      <c r="T233">
        <f>RTD("tos.rtd", , "GAMMA", ".SPY150515P210")</f>
        <v>4.9919999999999999E-2</v>
      </c>
      <c r="U233">
        <f>RTD("tos.rtd", , "VEGA", ".SPY150515P210")</f>
        <v>0.25972000000000001</v>
      </c>
      <c r="V233">
        <f>RTD("tos.rtd", , "RHO", ".SPY150515P210")</f>
        <v>-0.13331999999999999</v>
      </c>
    </row>
    <row r="234" spans="1:22" x14ac:dyDescent="0.25">
      <c r="A234">
        <f>RTD("tos.rtd", , "ASK", ".SPY150515C211")</f>
        <v>1.86</v>
      </c>
      <c r="B234">
        <f>RTD("tos.rtd", , "ASK_SIZE", ".SPY150515C211")</f>
        <v>253</v>
      </c>
      <c r="C234">
        <f>RTD("tos.rtd", , "BID", ".SPY150515C211")</f>
        <v>1.81</v>
      </c>
      <c r="D234">
        <f>RTD("tos.rtd", , "BID_SIZE", ".SPY150515C211")</f>
        <v>119</v>
      </c>
      <c r="E234">
        <f>RTD("tos.rtd", , "VOLUME", ".SPY150515C211")</f>
        <v>2853</v>
      </c>
      <c r="F234">
        <f>RTD("tos.rtd", , "OPEN_INT", ".SPY150515C211")</f>
        <v>14469</v>
      </c>
      <c r="G234">
        <f>RTD("tos.rtd", , "DELTA", ".SPY150515C211")</f>
        <v>0.35625000000000001</v>
      </c>
      <c r="H234">
        <f>RTD("tos.rtd", , "THETA", ".SPY150515C211")</f>
        <v>-3.4840000000000003E-2</v>
      </c>
      <c r="I234">
        <f>RTD("tos.rtd", , "GAMMA", ".SPY150515C211")</f>
        <v>4.8160000000000001E-2</v>
      </c>
      <c r="J234">
        <f>RTD("tos.rtd", , "VEGA", ".SPY150515C211")</f>
        <v>0.25015999999999999</v>
      </c>
      <c r="K234">
        <f>RTD("tos.rtd", , "RHO", ".SPY150515C211")</f>
        <v>7.2950000000000001E-2</v>
      </c>
      <c r="L234">
        <f>RTD("tos.rtd", , "ASK", ".SPY150515P211")</f>
        <v>4.75</v>
      </c>
      <c r="M234">
        <f>RTD("tos.rtd", , "ASK_SIZE", ".SPY150515P211")</f>
        <v>165</v>
      </c>
      <c r="N234">
        <f>RTD("tos.rtd", , "BID", ".SPY150515P211")</f>
        <v>4.66</v>
      </c>
      <c r="O234">
        <f>RTD("tos.rtd", , "BID_SIZE", ".SPY150515P211")</f>
        <v>160</v>
      </c>
      <c r="P234">
        <f>RTD("tos.rtd", , "VOLUME", ".SPY150515P211")</f>
        <v>174</v>
      </c>
      <c r="Q234">
        <f>RTD("tos.rtd", , "OPEN_INT", ".SPY150515P211")</f>
        <v>10268</v>
      </c>
      <c r="R234">
        <f>RTD("tos.rtd", , "DELTA", ".SPY150515P211")</f>
        <v>-0.65239000000000003</v>
      </c>
      <c r="S234">
        <f>RTD("tos.rtd", , "THETA", ".SPY150515P211")</f>
        <v>-4.0960000000000003E-2</v>
      </c>
      <c r="T234">
        <f>RTD("tos.rtd", , "GAMMA", ".SPY150515P211")</f>
        <v>5.0290000000000001E-2</v>
      </c>
      <c r="U234">
        <f>RTD("tos.rtd", , "VEGA", ".SPY150515P211")</f>
        <v>0.24757000000000001</v>
      </c>
      <c r="V234">
        <f>RTD("tos.rtd", , "RHO", ".SPY150515P211")</f>
        <v>-0.1462</v>
      </c>
    </row>
    <row r="235" spans="1:22" x14ac:dyDescent="0.25">
      <c r="A235">
        <f>RTD("tos.rtd", , "ASK", ".SPY150515C212")</f>
        <v>1.42</v>
      </c>
      <c r="B235">
        <f>RTD("tos.rtd", , "ASK_SIZE", ".SPY150515C212")</f>
        <v>183</v>
      </c>
      <c r="C235">
        <f>RTD("tos.rtd", , "BID", ".SPY150515C212")</f>
        <v>1.38</v>
      </c>
      <c r="D235">
        <f>RTD("tos.rtd", , "BID_SIZE", ".SPY150515C212")</f>
        <v>194</v>
      </c>
      <c r="E235">
        <f>RTD("tos.rtd", , "VOLUME", ".SPY150515C212")</f>
        <v>5274</v>
      </c>
      <c r="F235">
        <f>RTD("tos.rtd", , "OPEN_INT", ".SPY150515C212")</f>
        <v>27835</v>
      </c>
      <c r="G235">
        <f>RTD("tos.rtd", , "DELTA", ".SPY150515C212")</f>
        <v>0.30180000000000001</v>
      </c>
      <c r="H235">
        <f>RTD("tos.rtd", , "THETA", ".SPY150515C212")</f>
        <v>-3.1359999999999999E-2</v>
      </c>
      <c r="I235">
        <f>RTD("tos.rtd", , "GAMMA", ".SPY150515C212")</f>
        <v>4.6969999999999998E-2</v>
      </c>
      <c r="J235">
        <f>RTD("tos.rtd", , "VEGA", ".SPY150515C212")</f>
        <v>0.23415</v>
      </c>
      <c r="K235">
        <f>RTD("tos.rtd", , "RHO", ".SPY150515C212")</f>
        <v>6.241E-2</v>
      </c>
      <c r="L235">
        <f>RTD("tos.rtd", , "ASK", ".SPY150515P212")</f>
        <v>5.34</v>
      </c>
      <c r="M235">
        <f>RTD("tos.rtd", , "ASK_SIZE", ".SPY150515P212")</f>
        <v>160</v>
      </c>
      <c r="N235">
        <f>RTD("tos.rtd", , "BID", ".SPY150515P212")</f>
        <v>5.22</v>
      </c>
      <c r="O235">
        <f>RTD("tos.rtd", , "BID_SIZE", ".SPY150515P212")</f>
        <v>167</v>
      </c>
      <c r="P235">
        <f>RTD("tos.rtd", , "VOLUME", ".SPY150515P212")</f>
        <v>114</v>
      </c>
      <c r="Q235">
        <f>RTD("tos.rtd", , "OPEN_INT", ".SPY150515P212")</f>
        <v>4960</v>
      </c>
      <c r="R235">
        <f>RTD("tos.rtd", , "DELTA", ".SPY150515P212")</f>
        <v>-0.70984999999999998</v>
      </c>
      <c r="S235">
        <f>RTD("tos.rtd", , "THETA", ".SPY150515P212")</f>
        <v>-3.737E-2</v>
      </c>
      <c r="T235">
        <f>RTD("tos.rtd", , "GAMMA", ".SPY150515P212")</f>
        <v>4.8809999999999999E-2</v>
      </c>
      <c r="U235">
        <f>RTD("tos.rtd", , "VEGA", ".SPY150515P212")</f>
        <v>0.22938</v>
      </c>
      <c r="V235">
        <f>RTD("tos.rtd", , "RHO", ".SPY150515P212")</f>
        <v>-0.15925</v>
      </c>
    </row>
    <row r="236" spans="1:22" x14ac:dyDescent="0.25">
      <c r="A236">
        <f>RTD("tos.rtd", , "ASK", ".SPY150515C213")</f>
        <v>1.05</v>
      </c>
      <c r="B236">
        <f>RTD("tos.rtd", , "ASK_SIZE", ".SPY150515C213")</f>
        <v>3113</v>
      </c>
      <c r="C236">
        <f>RTD("tos.rtd", , "BID", ".SPY150515C213")</f>
        <v>1.03</v>
      </c>
      <c r="D236">
        <f>RTD("tos.rtd", , "BID_SIZE", ".SPY150515C213")</f>
        <v>1</v>
      </c>
      <c r="E236">
        <f>RTD("tos.rtd", , "VOLUME", ".SPY150515C213")</f>
        <v>5799</v>
      </c>
      <c r="F236">
        <f>RTD("tos.rtd", , "OPEN_INT", ".SPY150515C213")</f>
        <v>23792</v>
      </c>
      <c r="G236">
        <f>RTD("tos.rtd", , "DELTA", ".SPY150515C213")</f>
        <v>0.24858</v>
      </c>
      <c r="H236">
        <f>RTD("tos.rtd", , "THETA", ".SPY150515C213")</f>
        <v>-2.7539999999999999E-2</v>
      </c>
      <c r="I236">
        <f>RTD("tos.rtd", , "GAMMA", ".SPY150515C213")</f>
        <v>4.4339999999999997E-2</v>
      </c>
      <c r="J236">
        <f>RTD("tos.rtd", , "VEGA", ".SPY150515C213")</f>
        <v>0.21301</v>
      </c>
      <c r="K236">
        <f>RTD("tos.rtd", , "RHO", ".SPY150515C213")</f>
        <v>5.1839999999999997E-2</v>
      </c>
      <c r="L236">
        <f>RTD("tos.rtd", , "ASK", ".SPY150515P213")</f>
        <v>5.98</v>
      </c>
      <c r="M236">
        <f>RTD("tos.rtd", , "ASK_SIZE", ".SPY150515P213")</f>
        <v>160</v>
      </c>
      <c r="N236">
        <f>RTD("tos.rtd", , "BID", ".SPY150515P213")</f>
        <v>5.85</v>
      </c>
      <c r="O236">
        <f>RTD("tos.rtd", , "BID_SIZE", ".SPY150515P213")</f>
        <v>160</v>
      </c>
      <c r="P236">
        <f>RTD("tos.rtd", , "VOLUME", ".SPY150515P213")</f>
        <v>31</v>
      </c>
      <c r="Q236">
        <f>RTD("tos.rtd", , "OPEN_INT", ".SPY150515P213")</f>
        <v>2190</v>
      </c>
      <c r="R236">
        <f>RTD("tos.rtd", , "DELTA", ".SPY150515P213")</f>
        <v>-0.76790999999999998</v>
      </c>
      <c r="S236">
        <f>RTD("tos.rtd", , "THETA", ".SPY150515P213")</f>
        <v>-3.3059999999999999E-2</v>
      </c>
      <c r="T236">
        <f>RTD("tos.rtd", , "GAMMA", ".SPY150515P213")</f>
        <v>4.5789999999999997E-2</v>
      </c>
      <c r="U236">
        <f>RTD("tos.rtd", , "VEGA", ".SPY150515P213")</f>
        <v>0.20441999999999999</v>
      </c>
      <c r="V236">
        <f>RTD("tos.rtd", , "RHO", ".SPY150515P213")</f>
        <v>-0.17249999999999999</v>
      </c>
    </row>
    <row r="237" spans="1:22" x14ac:dyDescent="0.25">
      <c r="A237">
        <f>RTD("tos.rtd", , "ASK", ".SPY150515C214")</f>
        <v>0.75</v>
      </c>
      <c r="B237">
        <f>RTD("tos.rtd", , "ASK_SIZE", ".SPY150515C214")</f>
        <v>2450</v>
      </c>
      <c r="C237">
        <f>RTD("tos.rtd", , "BID", ".SPY150515C214")</f>
        <v>0.72</v>
      </c>
      <c r="D237">
        <f>RTD("tos.rtd", , "BID_SIZE", ".SPY150515C214")</f>
        <v>200</v>
      </c>
      <c r="E237">
        <f>RTD("tos.rtd", , "VOLUME", ".SPY150515C214")</f>
        <v>4905</v>
      </c>
      <c r="F237">
        <f>RTD("tos.rtd", , "OPEN_INT", ".SPY150515C214")</f>
        <v>23581</v>
      </c>
      <c r="G237">
        <f>RTD("tos.rtd", , "DELTA", ".SPY150515C214")</f>
        <v>0.19655</v>
      </c>
      <c r="H237">
        <f>RTD("tos.rtd", , "THETA", ".SPY150515C214")</f>
        <v>-2.317E-2</v>
      </c>
      <c r="I237">
        <f>RTD("tos.rtd", , "GAMMA", ".SPY150515C214")</f>
        <v>4.0489999999999998E-2</v>
      </c>
      <c r="J237">
        <f>RTD("tos.rtd", , "VEGA", ".SPY150515C214")</f>
        <v>0.18653</v>
      </c>
      <c r="K237">
        <f>RTD("tos.rtd", , "RHO", ".SPY150515C214")</f>
        <v>4.1279999999999997E-2</v>
      </c>
      <c r="L237">
        <f>RTD("tos.rtd", , "ASK", ".SPY150515P214")</f>
        <v>6.69</v>
      </c>
      <c r="M237">
        <f>RTD("tos.rtd", , "ASK_SIZE", ".SPY150515P214")</f>
        <v>160</v>
      </c>
      <c r="N237">
        <f>RTD("tos.rtd", , "BID", ".SPY150515P214")</f>
        <v>6.54</v>
      </c>
      <c r="O237">
        <f>RTD("tos.rtd", , "BID_SIZE", ".SPY150515P214")</f>
        <v>158</v>
      </c>
      <c r="P237">
        <f>RTD("tos.rtd", , "VOLUME", ".SPY150515P214")</f>
        <v>58</v>
      </c>
      <c r="Q237">
        <f>RTD("tos.rtd", , "OPEN_INT", ".SPY150515P214")</f>
        <v>1524</v>
      </c>
      <c r="R237">
        <f>RTD("tos.rtd", , "DELTA", ".SPY150515P214")</f>
        <v>-0.82476000000000005</v>
      </c>
      <c r="S237">
        <f>RTD("tos.rtd", , "THETA", ".SPY150515P214")</f>
        <v>-2.819E-2</v>
      </c>
      <c r="T237">
        <f>RTD("tos.rtd", , "GAMMA", ".SPY150515P214")</f>
        <v>4.0969999999999999E-2</v>
      </c>
      <c r="U237">
        <f>RTD("tos.rtd", , "VEGA", ".SPY150515P214")</f>
        <v>0.17276</v>
      </c>
      <c r="V237">
        <f>RTD("tos.rtd", , "RHO", ".SPY150515P214")</f>
        <v>-0.18554999999999999</v>
      </c>
    </row>
    <row r="238" spans="1:22" x14ac:dyDescent="0.25">
      <c r="A238">
        <f>RTD("tos.rtd", , "ASK", ".SPY150515C215")</f>
        <v>0.51</v>
      </c>
      <c r="B238">
        <f>RTD("tos.rtd", , "ASK_SIZE", ".SPY150515C215")</f>
        <v>125</v>
      </c>
      <c r="C238">
        <f>RTD("tos.rtd", , "BID", ".SPY150515C215")</f>
        <v>0.49</v>
      </c>
      <c r="D238">
        <f>RTD("tos.rtd", , "BID_SIZE", ".SPY150515C215")</f>
        <v>100</v>
      </c>
      <c r="E238">
        <f>RTD("tos.rtd", , "VOLUME", ".SPY150515C215")</f>
        <v>5643</v>
      </c>
      <c r="F238">
        <f>RTD("tos.rtd", , "OPEN_INT", ".SPY150515C215")</f>
        <v>59732</v>
      </c>
      <c r="G238">
        <f>RTD("tos.rtd", , "DELTA", ".SPY150515C215")</f>
        <v>0.14942</v>
      </c>
      <c r="H238">
        <f>RTD("tos.rtd", , "THETA", ".SPY150515C215")</f>
        <v>-1.8780000000000002E-2</v>
      </c>
      <c r="I238">
        <f>RTD("tos.rtd", , "GAMMA", ".SPY150515C215")</f>
        <v>3.5369999999999999E-2</v>
      </c>
      <c r="J238">
        <f>RTD("tos.rtd", , "VEGA", ".SPY150515C215")</f>
        <v>0.15687999999999999</v>
      </c>
      <c r="K238">
        <f>RTD("tos.rtd", , "RHO", ".SPY150515C215")</f>
        <v>3.1570000000000001E-2</v>
      </c>
      <c r="L238">
        <f>RTD("tos.rtd", , "ASK", ".SPY150515P215")</f>
        <v>7.46</v>
      </c>
      <c r="M238">
        <f>RTD("tos.rtd", , "ASK_SIZE", ".SPY150515P215")</f>
        <v>199</v>
      </c>
      <c r="N238">
        <f>RTD("tos.rtd", , "BID", ".SPY150515P215")</f>
        <v>7.31</v>
      </c>
      <c r="O238">
        <f>RTD("tos.rtd", , "BID_SIZE", ".SPY150515P215")</f>
        <v>155</v>
      </c>
      <c r="P238">
        <f>RTD("tos.rtd", , "VOLUME", ".SPY150515P215")</f>
        <v>87</v>
      </c>
      <c r="Q238">
        <f>RTD("tos.rtd", , "OPEN_INT", ".SPY150515P215")</f>
        <v>10840</v>
      </c>
      <c r="R238">
        <f>RTD("tos.rtd", , "DELTA", ".SPY150515P215")</f>
        <v>-0.87746000000000002</v>
      </c>
      <c r="S238">
        <f>RTD("tos.rtd", , "THETA", ".SPY150515P215")</f>
        <v>-2.3109999999999999E-2</v>
      </c>
      <c r="T238">
        <f>RTD("tos.rtd", , "GAMMA", ".SPY150515P215")</f>
        <v>3.4259999999999999E-2</v>
      </c>
      <c r="U238">
        <f>RTD("tos.rtd", , "VEGA", ".SPY150515P215")</f>
        <v>0.1358</v>
      </c>
      <c r="V238">
        <f>RTD("tos.rtd", , "RHO", ".SPY150515P215")</f>
        <v>-0.19778000000000001</v>
      </c>
    </row>
    <row r="239" spans="1:22" x14ac:dyDescent="0.25">
      <c r="A239">
        <f>RTD("tos.rtd", , "ASK", ".SPY150515C216")</f>
        <v>0.34</v>
      </c>
      <c r="B239">
        <f>RTD("tos.rtd", , "ASK_SIZE", ".SPY150515C216")</f>
        <v>2625</v>
      </c>
      <c r="C239">
        <f>RTD("tos.rtd", , "BID", ".SPY150515C216")</f>
        <v>0.32</v>
      </c>
      <c r="D239">
        <f>RTD("tos.rtd", , "BID_SIZE", ".SPY150515C216")</f>
        <v>160</v>
      </c>
      <c r="E239">
        <f>RTD("tos.rtd", , "VOLUME", ".SPY150515C216")</f>
        <v>3964</v>
      </c>
      <c r="F239">
        <f>RTD("tos.rtd", , "OPEN_INT", ".SPY150515C216")</f>
        <v>18822</v>
      </c>
      <c r="G239">
        <f>RTD("tos.rtd", , "DELTA", ".SPY150515C216")</f>
        <v>0.1094</v>
      </c>
      <c r="H239">
        <f>RTD("tos.rtd", , "THETA", ".SPY150515C216")</f>
        <v>-1.47E-2</v>
      </c>
      <c r="I239">
        <f>RTD("tos.rtd", , "GAMMA", ".SPY150515C216")</f>
        <v>2.9499999999999998E-2</v>
      </c>
      <c r="J239">
        <f>RTD("tos.rtd", , "VEGA", ".SPY150515C216")</f>
        <v>0.12667</v>
      </c>
      <c r="K239">
        <f>RTD("tos.rtd", , "RHO", ".SPY150515C216")</f>
        <v>2.3220000000000001E-2</v>
      </c>
      <c r="L239">
        <f>RTD("tos.rtd", , "ASK", ".SPY150515P216")</f>
        <v>8.2899999999999991</v>
      </c>
      <c r="M239">
        <f>RTD("tos.rtd", , "ASK_SIZE", ".SPY150515P216")</f>
        <v>131</v>
      </c>
      <c r="N239">
        <f>RTD("tos.rtd", , "BID", ".SPY150515P216")</f>
        <v>8.1199999999999992</v>
      </c>
      <c r="O239">
        <f>RTD("tos.rtd", , "BID_SIZE", ".SPY150515P216")</f>
        <v>170</v>
      </c>
      <c r="P239">
        <f>RTD("tos.rtd", , "VOLUME", ".SPY150515P216")</f>
        <v>86</v>
      </c>
      <c r="Q239">
        <f>RTD("tos.rtd", , "OPEN_INT", ".SPY150515P216")</f>
        <v>780</v>
      </c>
      <c r="R239">
        <f>RTD("tos.rtd", , "DELTA", ".SPY150515P216")</f>
        <v>-0.92778000000000005</v>
      </c>
      <c r="S239">
        <f>RTD("tos.rtd", , "THETA", ".SPY150515P216")</f>
        <v>-1.7559999999999999E-2</v>
      </c>
      <c r="T239">
        <f>RTD("tos.rtd", , "GAMMA", ".SPY150515P216")</f>
        <v>2.53E-2</v>
      </c>
      <c r="U239">
        <f>RTD("tos.rtd", , "VEGA", ".SPY150515P216")</f>
        <v>9.1660000000000005E-2</v>
      </c>
      <c r="V239">
        <f>RTD("tos.rtd", , "RHO", ".SPY150515P216")</f>
        <v>-0.20954999999999999</v>
      </c>
    </row>
    <row r="240" spans="1:22" x14ac:dyDescent="0.25">
      <c r="A240">
        <f>RTD("tos.rtd", , "ASK", ".SPY150515C217")</f>
        <v>0.22</v>
      </c>
      <c r="B240">
        <f>RTD("tos.rtd", , "ASK_SIZE", ".SPY150515C217")</f>
        <v>2400</v>
      </c>
      <c r="C240">
        <f>RTD("tos.rtd", , "BID", ".SPY150515C217")</f>
        <v>0.2</v>
      </c>
      <c r="D240">
        <f>RTD("tos.rtd", , "BID_SIZE", ".SPY150515C217")</f>
        <v>625</v>
      </c>
      <c r="E240">
        <f>RTD("tos.rtd", , "VOLUME", ".SPY150515C217")</f>
        <v>619</v>
      </c>
      <c r="F240">
        <f>RTD("tos.rtd", , "OPEN_INT", ".SPY150515C217")</f>
        <v>32050</v>
      </c>
      <c r="G240">
        <f>RTD("tos.rtd", , "DELTA", ".SPY150515C217")</f>
        <v>7.6960000000000001E-2</v>
      </c>
      <c r="H240">
        <f>RTD("tos.rtd", , "THETA", ".SPY150515C217")</f>
        <v>-1.106E-2</v>
      </c>
      <c r="I240">
        <f>RTD("tos.rtd", , "GAMMA", ".SPY150515C217")</f>
        <v>2.3439999999999999E-2</v>
      </c>
      <c r="J240">
        <f>RTD("tos.rtd", , "VEGA", ".SPY150515C217")</f>
        <v>9.7930000000000003E-2</v>
      </c>
      <c r="K240">
        <f>RTD("tos.rtd", , "RHO", ".SPY150515C217")</f>
        <v>1.6400000000000001E-2</v>
      </c>
      <c r="L240">
        <f>RTD("tos.rtd", , "ASK", ".SPY150515P217")</f>
        <v>9.18</v>
      </c>
      <c r="M240">
        <f>RTD("tos.rtd", , "ASK_SIZE", ".SPY150515P217")</f>
        <v>131</v>
      </c>
      <c r="N240">
        <f>RTD("tos.rtd", , "BID", ".SPY150515P217")</f>
        <v>9</v>
      </c>
      <c r="O240">
        <f>RTD("tos.rtd", , "BID_SIZE", ".SPY150515P217")</f>
        <v>140</v>
      </c>
      <c r="P240">
        <f>RTD("tos.rtd", , "VOLUME", ".SPY150515P217")</f>
        <v>52</v>
      </c>
      <c r="Q240">
        <f>RTD("tos.rtd", , "OPEN_INT", ".SPY150515P217")</f>
        <v>577</v>
      </c>
      <c r="R240">
        <f>RTD("tos.rtd", , "DELTA", ".SPY150515P217")</f>
        <v>-0.97014999999999996</v>
      </c>
      <c r="S240">
        <f>RTD("tos.rtd", , "THETA", ".SPY150515P217")</f>
        <v>-1.24E-2</v>
      </c>
      <c r="T240">
        <f>RTD("tos.rtd", , "GAMMA", ".SPY150515P217")</f>
        <v>1.3899999999999999E-2</v>
      </c>
      <c r="U240">
        <f>RTD("tos.rtd", , "VEGA", ".SPY150515P217")</f>
        <v>4.4209999999999999E-2</v>
      </c>
      <c r="V240">
        <f>RTD("tos.rtd", , "RHO", ".SPY150515P217")</f>
        <v>-0.21967</v>
      </c>
    </row>
    <row r="241" spans="1:22" x14ac:dyDescent="0.25">
      <c r="A241">
        <f>RTD("tos.rtd", , "ASK", ".SPY150515C218")</f>
        <v>0.15</v>
      </c>
      <c r="B241">
        <f>RTD("tos.rtd", , "ASK_SIZE", ".SPY150515C218")</f>
        <v>2625</v>
      </c>
      <c r="C241">
        <f>RTD("tos.rtd", , "BID", ".SPY150515C218")</f>
        <v>0.13</v>
      </c>
      <c r="D241">
        <f>RTD("tos.rtd", , "BID_SIZE", ".SPY150515C218")</f>
        <v>625</v>
      </c>
      <c r="E241">
        <f>RTD("tos.rtd", , "VOLUME", ".SPY150515C218")</f>
        <v>694</v>
      </c>
      <c r="F241">
        <f>RTD("tos.rtd", , "OPEN_INT", ".SPY150515C218")</f>
        <v>29903</v>
      </c>
      <c r="G241">
        <f>RTD("tos.rtd", , "DELTA", ".SPY150515C218")</f>
        <v>5.4919999999999997E-2</v>
      </c>
      <c r="H241">
        <f>RTD("tos.rtd", , "THETA", ".SPY150515C218")</f>
        <v>-8.4799999999999997E-3</v>
      </c>
      <c r="I241">
        <f>RTD("tos.rtd", , "GAMMA", ".SPY150515C218")</f>
        <v>1.8239999999999999E-2</v>
      </c>
      <c r="J241">
        <f>RTD("tos.rtd", , "VEGA", ".SPY150515C218")</f>
        <v>7.5590000000000004E-2</v>
      </c>
      <c r="K241">
        <f>RTD("tos.rtd", , "RHO", ".SPY150515C218")</f>
        <v>1.1730000000000001E-2</v>
      </c>
      <c r="L241">
        <f>RTD("tos.rtd", , "ASK", ".SPY150515P218")</f>
        <v>10.119999999999999</v>
      </c>
      <c r="M241">
        <f>RTD("tos.rtd", , "ASK_SIZE", ".SPY150515P218")</f>
        <v>100</v>
      </c>
      <c r="N241">
        <f>RTD("tos.rtd", , "BID", ".SPY150515P218")</f>
        <v>9.91</v>
      </c>
      <c r="O241">
        <f>RTD("tos.rtd", , "BID_SIZE", ".SPY150515P218")</f>
        <v>100</v>
      </c>
      <c r="P241">
        <f>RTD("tos.rtd", , "VOLUME", ".SPY150515P218")</f>
        <v>551</v>
      </c>
      <c r="Q241">
        <f>RTD("tos.rtd", , "OPEN_INT", ".SPY150515P218")</f>
        <v>1050</v>
      </c>
      <c r="R241">
        <f>RTD("tos.rtd", , "DELTA", ".SPY150515P218")</f>
        <v>-1</v>
      </c>
      <c r="S241">
        <f>RTD("tos.rtd", , "THETA", ".SPY150515P218")</f>
        <v>0</v>
      </c>
      <c r="T241">
        <f>RTD("tos.rtd", , "GAMMA", ".SPY150515P218")</f>
        <v>0</v>
      </c>
      <c r="U241">
        <f>RTD("tos.rtd", , "VEGA", ".SPY150515P218")</f>
        <v>3.30898</v>
      </c>
      <c r="V241">
        <f>RTD("tos.rtd", , "RHO", ".SPY150515P218")</f>
        <v>0</v>
      </c>
    </row>
    <row r="242" spans="1:22" x14ac:dyDescent="0.25">
      <c r="A242">
        <f>RTD("tos.rtd", , "ASK", ".SPY150515C219")</f>
        <v>0.1</v>
      </c>
      <c r="B242">
        <f>RTD("tos.rtd", , "ASK_SIZE", ".SPY150515C219")</f>
        <v>98</v>
      </c>
      <c r="C242">
        <f>RTD("tos.rtd", , "BID", ".SPY150515C219")</f>
        <v>0.08</v>
      </c>
      <c r="D242">
        <f>RTD("tos.rtd", , "BID_SIZE", ".SPY150515C219")</f>
        <v>714</v>
      </c>
      <c r="E242">
        <f>RTD("tos.rtd", , "VOLUME", ".SPY150515C219")</f>
        <v>85</v>
      </c>
      <c r="F242">
        <f>RTD("tos.rtd", , "OPEN_INT", ".SPY150515C219")</f>
        <v>44197</v>
      </c>
      <c r="G242">
        <f>RTD("tos.rtd", , "DELTA", ".SPY150515C219")</f>
        <v>3.7850000000000002E-2</v>
      </c>
      <c r="H242">
        <f>RTD("tos.rtd", , "THETA", ".SPY150515C219")</f>
        <v>-6.2599999999999999E-3</v>
      </c>
      <c r="I242">
        <f>RTD("tos.rtd", , "GAMMA", ".SPY150515C219")</f>
        <v>1.367E-2</v>
      </c>
      <c r="J242">
        <f>RTD("tos.rtd", , "VEGA", ".SPY150515C219")</f>
        <v>5.6239999999999998E-2</v>
      </c>
      <c r="K242">
        <f>RTD("tos.rtd", , "RHO", ".SPY150515C219")</f>
        <v>8.0999999999999996E-3</v>
      </c>
      <c r="L242">
        <f>RTD("tos.rtd", , "ASK", ".SPY150515P219")</f>
        <v>11.08</v>
      </c>
      <c r="M242">
        <f>RTD("tos.rtd", , "ASK_SIZE", ".SPY150515P219")</f>
        <v>20</v>
      </c>
      <c r="N242">
        <f>RTD("tos.rtd", , "BID", ".SPY150515P219")</f>
        <v>10.79</v>
      </c>
      <c r="O242">
        <f>RTD("tos.rtd", , "BID_SIZE", ".SPY150515P219")</f>
        <v>20</v>
      </c>
      <c r="P242">
        <f>RTD("tos.rtd", , "VOLUME", ".SPY150515P219")</f>
        <v>0</v>
      </c>
      <c r="Q242">
        <f>RTD("tos.rtd", , "OPEN_INT", ".SPY150515P219")</f>
        <v>430</v>
      </c>
      <c r="R242">
        <f>RTD("tos.rtd", , "DELTA", ".SPY150515P219")</f>
        <v>-1</v>
      </c>
      <c r="S242">
        <f>RTD("tos.rtd", , "THETA", ".SPY150515P219")</f>
        <v>0</v>
      </c>
      <c r="T242">
        <f>RTD("tos.rtd", , "GAMMA", ".SPY150515P219")</f>
        <v>0</v>
      </c>
      <c r="U242">
        <f>RTD("tos.rtd", , "VEGA", ".SPY150515P219")</f>
        <v>3.3063799999999999</v>
      </c>
      <c r="V242">
        <f>RTD("tos.rtd", , "RHO", ".SPY150515P219")</f>
        <v>0</v>
      </c>
    </row>
    <row r="243" spans="1:22" x14ac:dyDescent="0.25">
      <c r="A243">
        <f>RTD("tos.rtd", , "ASK", ".SPY150515C220")</f>
        <v>7.0000000000000007E-2</v>
      </c>
      <c r="B243">
        <f>RTD("tos.rtd", , "ASK_SIZE", ".SPY150515C220")</f>
        <v>625</v>
      </c>
      <c r="C243">
        <f>RTD("tos.rtd", , "BID", ".SPY150515C220")</f>
        <v>0.06</v>
      </c>
      <c r="D243">
        <f>RTD("tos.rtd", , "BID_SIZE", ".SPY150515C220")</f>
        <v>625</v>
      </c>
      <c r="E243">
        <f>RTD("tos.rtd", , "VOLUME", ".SPY150515C220")</f>
        <v>222</v>
      </c>
      <c r="F243">
        <f>RTD("tos.rtd", , "OPEN_INT", ".SPY150515C220")</f>
        <v>62299</v>
      </c>
      <c r="G243">
        <f>RTD("tos.rtd", , "DELTA", ".SPY150515C220")</f>
        <v>2.811E-2</v>
      </c>
      <c r="H243">
        <f>RTD("tos.rtd", , "THETA", ".SPY150515C220")</f>
        <v>-4.9899999999999996E-3</v>
      </c>
      <c r="I243">
        <f>RTD("tos.rtd", , "GAMMA", ".SPY150515C220")</f>
        <v>1.056E-2</v>
      </c>
      <c r="J243">
        <f>RTD("tos.rtd", , "VEGA", ".SPY150515C220")</f>
        <v>4.4119999999999999E-2</v>
      </c>
      <c r="K243">
        <f>RTD("tos.rtd", , "RHO", ".SPY150515C220")</f>
        <v>6.0200000000000002E-3</v>
      </c>
      <c r="L243">
        <f>RTD("tos.rtd", , "ASK", ".SPY150515P220")</f>
        <v>12.06</v>
      </c>
      <c r="M243">
        <f>RTD("tos.rtd", , "ASK_SIZE", ".SPY150515P220")</f>
        <v>20</v>
      </c>
      <c r="N243">
        <f>RTD("tos.rtd", , "BID", ".SPY150515P220")</f>
        <v>11.79</v>
      </c>
      <c r="O243">
        <f>RTD("tos.rtd", , "BID_SIZE", ".SPY150515P220")</f>
        <v>20</v>
      </c>
      <c r="P243">
        <f>RTD("tos.rtd", , "VOLUME", ".SPY150515P220")</f>
        <v>104</v>
      </c>
      <c r="Q243">
        <f>RTD("tos.rtd", , "OPEN_INT", ".SPY150515P220")</f>
        <v>803</v>
      </c>
      <c r="R243">
        <f>RTD("tos.rtd", , "DELTA", ".SPY150515P220")</f>
        <v>-1</v>
      </c>
      <c r="S243">
        <f>RTD("tos.rtd", , "THETA", ".SPY150515P220")</f>
        <v>0</v>
      </c>
      <c r="T243">
        <f>RTD("tos.rtd", , "GAMMA", ".SPY150515P220")</f>
        <v>0</v>
      </c>
      <c r="U243">
        <f>RTD("tos.rtd", , "VEGA", ".SPY150515P220")</f>
        <v>3.3037800000000002</v>
      </c>
      <c r="V243">
        <f>RTD("tos.rtd", , "RHO", ".SPY150515P220")</f>
        <v>0</v>
      </c>
    </row>
    <row r="244" spans="1:22" x14ac:dyDescent="0.25">
      <c r="A244">
        <f>RTD("tos.rtd", , "ASK", ".SPY150515C221")</f>
        <v>0.05</v>
      </c>
      <c r="B244">
        <f>RTD("tos.rtd", , "ASK_SIZE", ".SPY150515C221")</f>
        <v>111</v>
      </c>
      <c r="C244">
        <f>RTD("tos.rtd", , "BID", ".SPY150515C221")</f>
        <v>0.04</v>
      </c>
      <c r="D244">
        <f>RTD("tos.rtd", , "BID_SIZE", ".SPY150515C221")</f>
        <v>625</v>
      </c>
      <c r="E244">
        <f>RTD("tos.rtd", , "VOLUME", ".SPY150515C221")</f>
        <v>879</v>
      </c>
      <c r="F244">
        <f>RTD("tos.rtd", , "OPEN_INT", ".SPY150515C221")</f>
        <v>6669</v>
      </c>
      <c r="G244">
        <f>RTD("tos.rtd", , "DELTA", ".SPY150515C221")</f>
        <v>2.0310000000000002E-2</v>
      </c>
      <c r="H244">
        <f>RTD("tos.rtd", , "THETA", ".SPY150515C221")</f>
        <v>-3.8500000000000001E-3</v>
      </c>
      <c r="I244">
        <f>RTD("tos.rtd", , "GAMMA", ".SPY150515C221")</f>
        <v>7.9699999999999997E-3</v>
      </c>
      <c r="J244">
        <f>RTD("tos.rtd", , "VEGA", ".SPY150515C221")</f>
        <v>3.3660000000000002E-2</v>
      </c>
      <c r="K244">
        <f>RTD("tos.rtd", , "RHO", ".SPY150515C221")</f>
        <v>4.3600000000000002E-3</v>
      </c>
      <c r="L244">
        <f>RTD("tos.rtd", , "ASK", ".SPY150515P221")</f>
        <v>13.06</v>
      </c>
      <c r="M244">
        <f>RTD("tos.rtd", , "ASK_SIZE", ".SPY150515P221")</f>
        <v>10</v>
      </c>
      <c r="N244">
        <f>RTD("tos.rtd", , "BID", ".SPY150515P221")</f>
        <v>12.73</v>
      </c>
      <c r="O244">
        <f>RTD("tos.rtd", , "BID_SIZE", ".SPY150515P221")</f>
        <v>10</v>
      </c>
      <c r="P244">
        <f>RTD("tos.rtd", , "VOLUME", ".SPY150515P221")</f>
        <v>0</v>
      </c>
      <c r="Q244">
        <f>RTD("tos.rtd", , "OPEN_INT", ".SPY150515P221")</f>
        <v>262</v>
      </c>
      <c r="R244">
        <f>RTD("tos.rtd", , "DELTA", ".SPY150515P221")</f>
        <v>-0.99814000000000003</v>
      </c>
      <c r="S244">
        <f>RTD("tos.rtd", , "THETA", ".SPY150515P221")</f>
        <v>-8.6800000000000002E-3</v>
      </c>
      <c r="T244">
        <f>RTD("tos.rtd", , "GAMMA", ".SPY150515P221")</f>
        <v>0</v>
      </c>
      <c r="U244">
        <f>RTD("tos.rtd", , "VEGA", ".SPY150515P221")</f>
        <v>0</v>
      </c>
      <c r="V244">
        <f>RTD("tos.rtd", , "RHO", ".SPY150515P221")</f>
        <v>-0.22986000000000001</v>
      </c>
    </row>
    <row r="245" spans="1:22" x14ac:dyDescent="0.25">
      <c r="A245">
        <f>RTD("tos.rtd", , "ASK", ".SPY150515C222")</f>
        <v>0.04</v>
      </c>
      <c r="B245">
        <f>RTD("tos.rtd", , "ASK_SIZE", ".SPY150515C222")</f>
        <v>625</v>
      </c>
      <c r="C245">
        <f>RTD("tos.rtd", , "BID", ".SPY150515C222")</f>
        <v>0.03</v>
      </c>
      <c r="D245">
        <f>RTD("tos.rtd", , "BID_SIZE", ".SPY150515C222")</f>
        <v>625</v>
      </c>
      <c r="E245">
        <f>RTD("tos.rtd", , "VOLUME", ".SPY150515C222")</f>
        <v>3624</v>
      </c>
      <c r="F245">
        <f>RTD("tos.rtd", , "OPEN_INT", ".SPY150515C222")</f>
        <v>5291</v>
      </c>
      <c r="G245">
        <f>RTD("tos.rtd", , "DELTA", ".SPY150515C222")</f>
        <v>1.5709999999999998E-2</v>
      </c>
      <c r="H245">
        <f>RTD("tos.rtd", , "THETA", ".SPY150515C222")</f>
        <v>-3.1800000000000001E-3</v>
      </c>
      <c r="I245">
        <f>RTD("tos.rtd", , "GAMMA", ".SPY150515C222")</f>
        <v>6.2599999999999999E-3</v>
      </c>
      <c r="J245">
        <f>RTD("tos.rtd", , "VEGA", ".SPY150515C222")</f>
        <v>2.7089999999999999E-2</v>
      </c>
      <c r="K245">
        <f>RTD("tos.rtd", , "RHO", ".SPY150515C222")</f>
        <v>3.3700000000000002E-3</v>
      </c>
      <c r="L245">
        <f>RTD("tos.rtd", , "ASK", ".SPY150515P222")</f>
        <v>14.06</v>
      </c>
      <c r="M245">
        <f>RTD("tos.rtd", , "ASK_SIZE", ".SPY150515P222")</f>
        <v>10</v>
      </c>
      <c r="N245">
        <f>RTD("tos.rtd", , "BID", ".SPY150515P222")</f>
        <v>13.72</v>
      </c>
      <c r="O245">
        <f>RTD("tos.rtd", , "BID_SIZE", ".SPY150515P222")</f>
        <v>10</v>
      </c>
      <c r="P245">
        <f>RTD("tos.rtd", , "VOLUME", ".SPY150515P222")</f>
        <v>0</v>
      </c>
      <c r="Q245">
        <f>RTD("tos.rtd", , "OPEN_INT", ".SPY150515P222")</f>
        <v>32</v>
      </c>
      <c r="R245">
        <f>RTD("tos.rtd", , "DELTA", ".SPY150515P222")</f>
        <v>-1</v>
      </c>
      <c r="S245">
        <f>RTD("tos.rtd", , "THETA", ".SPY150515P222")</f>
        <v>0</v>
      </c>
      <c r="T245">
        <f>RTD("tos.rtd", , "GAMMA", ".SPY150515P222")</f>
        <v>0</v>
      </c>
      <c r="U245">
        <f>RTD("tos.rtd", , "VEGA", ".SPY150515P222")</f>
        <v>3.2985799999999998</v>
      </c>
      <c r="V245">
        <f>RTD("tos.rtd", , "RHO", ".SPY150515P222")</f>
        <v>0</v>
      </c>
    </row>
    <row r="246" spans="1:22" x14ac:dyDescent="0.25">
      <c r="A246">
        <f>RTD("tos.rtd", , "ASK", ".SPY150515C223")</f>
        <v>0.04</v>
      </c>
      <c r="B246">
        <f>RTD("tos.rtd", , "ASK_SIZE", ".SPY150515C223")</f>
        <v>625</v>
      </c>
      <c r="C246">
        <f>RTD("tos.rtd", , "BID", ".SPY150515C223")</f>
        <v>0.02</v>
      </c>
      <c r="D246">
        <f>RTD("tos.rtd", , "BID_SIZE", ".SPY150515C223")</f>
        <v>625</v>
      </c>
      <c r="E246">
        <f>RTD("tos.rtd", , "VOLUME", ".SPY150515C223")</f>
        <v>2</v>
      </c>
      <c r="F246">
        <f>RTD("tos.rtd", , "OPEN_INT", ".SPY150515C223")</f>
        <v>13426</v>
      </c>
      <c r="G246">
        <f>RTD("tos.rtd", , "DELTA", ".SPY150515C223")</f>
        <v>1.324E-2</v>
      </c>
      <c r="H246">
        <f>RTD("tos.rtd", , "THETA", ".SPY150515C223")</f>
        <v>-2.8600000000000001E-3</v>
      </c>
      <c r="I246">
        <f>RTD("tos.rtd", , "GAMMA", ".SPY150515C223")</f>
        <v>5.2199999999999998E-3</v>
      </c>
      <c r="J246">
        <f>RTD("tos.rtd", , "VEGA", ".SPY150515C223")</f>
        <v>2.3400000000000001E-2</v>
      </c>
      <c r="K246">
        <f>RTD("tos.rtd", , "RHO", ".SPY150515C223")</f>
        <v>2.8400000000000001E-3</v>
      </c>
      <c r="L246">
        <f>RTD("tos.rtd", , "ASK", ".SPY150515P223")</f>
        <v>15.05</v>
      </c>
      <c r="M246">
        <f>RTD("tos.rtd", , "ASK_SIZE", ".SPY150515P223")</f>
        <v>10</v>
      </c>
      <c r="N246">
        <f>RTD("tos.rtd", , "BID", ".SPY150515P223")</f>
        <v>14.71</v>
      </c>
      <c r="O246">
        <f>RTD("tos.rtd", , "BID_SIZE", ".SPY150515P223")</f>
        <v>10</v>
      </c>
      <c r="P246">
        <f>RTD("tos.rtd", , "VOLUME", ".SPY150515P223")</f>
        <v>0</v>
      </c>
      <c r="Q246">
        <f>RTD("tos.rtd", , "OPEN_INT", ".SPY150515P223")</f>
        <v>0</v>
      </c>
      <c r="R246">
        <f>RTD("tos.rtd", , "DELTA", ".SPY150515P223")</f>
        <v>-1</v>
      </c>
      <c r="S246">
        <f>RTD("tos.rtd", , "THETA", ".SPY150515P223")</f>
        <v>0</v>
      </c>
      <c r="T246">
        <f>RTD("tos.rtd", , "GAMMA", ".SPY150515P223")</f>
        <v>0</v>
      </c>
      <c r="U246">
        <f>RTD("tos.rtd", , "VEGA", ".SPY150515P223")</f>
        <v>3.2959800000000001</v>
      </c>
      <c r="V246">
        <f>RTD("tos.rtd", , "RHO", ".SPY150515P223")</f>
        <v>0</v>
      </c>
    </row>
    <row r="247" spans="1:22" x14ac:dyDescent="0.25">
      <c r="A247">
        <f>RTD("tos.rtd", , "ASK", ".SPY150515C224")</f>
        <v>0.03</v>
      </c>
      <c r="B247">
        <f>RTD("tos.rtd", , "ASK_SIZE", ".SPY150515C224")</f>
        <v>625</v>
      </c>
      <c r="C247">
        <f>RTD("tos.rtd", , "BID", ".SPY150515C224")</f>
        <v>0.02</v>
      </c>
      <c r="D247">
        <f>RTD("tos.rtd", , "BID_SIZE", ".SPY150515C224")</f>
        <v>625</v>
      </c>
      <c r="E247">
        <f>RTD("tos.rtd", , "VOLUME", ".SPY150515C224")</f>
        <v>5</v>
      </c>
      <c r="F247">
        <f>RTD("tos.rtd", , "OPEN_INT", ".SPY150515C224")</f>
        <v>16364</v>
      </c>
      <c r="G247">
        <f>RTD("tos.rtd", , "DELTA", ".SPY150515C224")</f>
        <v>1.0919999999999999E-2</v>
      </c>
      <c r="H247">
        <f>RTD("tos.rtd", , "THETA", ".SPY150515C224")</f>
        <v>-2.5000000000000001E-3</v>
      </c>
      <c r="I247">
        <f>RTD("tos.rtd", , "GAMMA", ".SPY150515C224")</f>
        <v>4.2900000000000004E-3</v>
      </c>
      <c r="J247">
        <f>RTD("tos.rtd", , "VEGA", ".SPY150515C224")</f>
        <v>1.9820000000000001E-2</v>
      </c>
      <c r="K247">
        <f>RTD("tos.rtd", , "RHO", ".SPY150515C224")</f>
        <v>2.3400000000000001E-3</v>
      </c>
      <c r="L247">
        <f>RTD("tos.rtd", , "ASK", ".SPY150515P224")</f>
        <v>16.05</v>
      </c>
      <c r="M247">
        <f>RTD("tos.rtd", , "ASK_SIZE", ".SPY150515P224")</f>
        <v>10</v>
      </c>
      <c r="N247">
        <f>RTD("tos.rtd", , "BID", ".SPY150515P224")</f>
        <v>15.71</v>
      </c>
      <c r="O247">
        <f>RTD("tos.rtd", , "BID_SIZE", ".SPY150515P224")</f>
        <v>10</v>
      </c>
      <c r="P247">
        <f>RTD("tos.rtd", , "VOLUME", ".SPY150515P224")</f>
        <v>0</v>
      </c>
      <c r="Q247">
        <f>RTD("tos.rtd", , "OPEN_INT", ".SPY150515P224")</f>
        <v>0</v>
      </c>
      <c r="R247">
        <f>RTD("tos.rtd", , "DELTA", ".SPY150515P224")</f>
        <v>-1</v>
      </c>
      <c r="S247">
        <f>RTD("tos.rtd", , "THETA", ".SPY150515P224")</f>
        <v>0</v>
      </c>
      <c r="T247">
        <f>RTD("tos.rtd", , "GAMMA", ".SPY150515P224")</f>
        <v>0</v>
      </c>
      <c r="U247">
        <f>RTD("tos.rtd", , "VEGA", ".SPY150515P224")</f>
        <v>3.2933699999999999</v>
      </c>
      <c r="V247">
        <f>RTD("tos.rtd", , "RHO", ".SPY150515P224")</f>
        <v>0</v>
      </c>
    </row>
    <row r="248" spans="1:22" x14ac:dyDescent="0.25">
      <c r="A248">
        <f>RTD("tos.rtd", , "ASK", ".SPY150515C225")</f>
        <v>0.03</v>
      </c>
      <c r="B248">
        <f>RTD("tos.rtd", , "ASK_SIZE", ".SPY150515C225")</f>
        <v>625</v>
      </c>
      <c r="C248">
        <f>RTD("tos.rtd", , "BID", ".SPY150515C225")</f>
        <v>0.01</v>
      </c>
      <c r="D248">
        <f>RTD("tos.rtd", , "BID_SIZE", ".SPY150515C225")</f>
        <v>654</v>
      </c>
      <c r="E248">
        <f>RTD("tos.rtd", , "VOLUME", ".SPY150515C225")</f>
        <v>17</v>
      </c>
      <c r="F248">
        <f>RTD("tos.rtd", , "OPEN_INT", ".SPY150515C225")</f>
        <v>19409</v>
      </c>
      <c r="G248">
        <f>RTD("tos.rtd", , "DELTA", ".SPY150515C225")</f>
        <v>8.7200000000000003E-3</v>
      </c>
      <c r="H248">
        <f>RTD("tos.rtd", , "THETA", ".SPY150515C225")</f>
        <v>-2.1099999999999999E-3</v>
      </c>
      <c r="I248">
        <f>RTD("tos.rtd", , "GAMMA", ".SPY150515C225")</f>
        <v>3.4399999999999999E-3</v>
      </c>
      <c r="J248">
        <f>RTD("tos.rtd", , "VEGA", ".SPY150515C225")</f>
        <v>1.6299999999999999E-2</v>
      </c>
      <c r="K248">
        <f>RTD("tos.rtd", , "RHO", ".SPY150515C225")</f>
        <v>1.8699999999999999E-3</v>
      </c>
      <c r="L248">
        <f>RTD("tos.rtd", , "ASK", ".SPY150515P225")</f>
        <v>17.04</v>
      </c>
      <c r="M248">
        <f>RTD("tos.rtd", , "ASK_SIZE", ".SPY150515P225")</f>
        <v>10</v>
      </c>
      <c r="N248">
        <f>RTD("tos.rtd", , "BID", ".SPY150515P225")</f>
        <v>16.71</v>
      </c>
      <c r="O248">
        <f>RTD("tos.rtd", , "BID_SIZE", ".SPY150515P225")</f>
        <v>10</v>
      </c>
      <c r="P248">
        <f>RTD("tos.rtd", , "VOLUME", ".SPY150515P225")</f>
        <v>0</v>
      </c>
      <c r="Q248">
        <f>RTD("tos.rtd", , "OPEN_INT", ".SPY150515P225")</f>
        <v>780</v>
      </c>
      <c r="R248">
        <f>RTD("tos.rtd", , "DELTA", ".SPY150515P225")</f>
        <v>-0.99814000000000003</v>
      </c>
      <c r="S248">
        <f>RTD("tos.rtd", , "THETA", ".SPY150515P225")</f>
        <v>-8.6499999999999997E-3</v>
      </c>
      <c r="T248">
        <f>RTD("tos.rtd", , "GAMMA", ".SPY150515P225")</f>
        <v>0</v>
      </c>
      <c r="U248">
        <f>RTD("tos.rtd", , "VEGA", ".SPY150515P225")</f>
        <v>0</v>
      </c>
      <c r="V248">
        <f>RTD("tos.rtd", , "RHO", ".SPY150515P225")</f>
        <v>-0.23402000000000001</v>
      </c>
    </row>
    <row r="249" spans="1:22" x14ac:dyDescent="0.25">
      <c r="A249">
        <f>RTD("tos.rtd", , "ASK", ".SPY150515C226")</f>
        <v>0.02</v>
      </c>
      <c r="B249">
        <f>RTD("tos.rtd", , "ASK_SIZE", ".SPY150515C226")</f>
        <v>625</v>
      </c>
      <c r="C249">
        <f>RTD("tos.rtd", , "BID", ".SPY150515C226")</f>
        <v>0.01</v>
      </c>
      <c r="D249">
        <f>RTD("tos.rtd", , "BID_SIZE", ".SPY150515C226")</f>
        <v>625</v>
      </c>
      <c r="E249">
        <f>RTD("tos.rtd", , "VOLUME", ".SPY150515C226")</f>
        <v>0</v>
      </c>
      <c r="F249">
        <f>RTD("tos.rtd", , "OPEN_INT", ".SPY150515C226")</f>
        <v>3637</v>
      </c>
      <c r="G249">
        <f>RTD("tos.rtd", , "DELTA", ".SPY150515C226")</f>
        <v>6.5799999999999999E-3</v>
      </c>
      <c r="H249">
        <f>RTD("tos.rtd", , "THETA", ".SPY150515C226")</f>
        <v>-1.6800000000000001E-3</v>
      </c>
      <c r="I249">
        <f>RTD("tos.rtd", , "GAMMA", ".SPY150515C226")</f>
        <v>2.65E-3</v>
      </c>
      <c r="J249">
        <f>RTD("tos.rtd", , "VEGA", ".SPY150515C226")</f>
        <v>1.274E-2</v>
      </c>
      <c r="K249">
        <f>RTD("tos.rtd", , "RHO", ".SPY150515C226")</f>
        <v>1.41E-3</v>
      </c>
      <c r="L249">
        <f>RTD("tos.rtd", , "ASK", ".SPY150515P226")</f>
        <v>18.04</v>
      </c>
      <c r="M249">
        <f>RTD("tos.rtd", , "ASK_SIZE", ".SPY150515P226")</f>
        <v>10</v>
      </c>
      <c r="N249">
        <f>RTD("tos.rtd", , "BID", ".SPY150515P226")</f>
        <v>17.71</v>
      </c>
      <c r="O249">
        <f>RTD("tos.rtd", , "BID_SIZE", ".SPY150515P226")</f>
        <v>10</v>
      </c>
      <c r="P249">
        <f>RTD("tos.rtd", , "VOLUME", ".SPY150515P226")</f>
        <v>0</v>
      </c>
      <c r="Q249">
        <f>RTD("tos.rtd", , "OPEN_INT", ".SPY150515P226")</f>
        <v>0</v>
      </c>
      <c r="R249">
        <f>RTD("tos.rtd", , "DELTA", ".SPY150515P226")</f>
        <v>-0.99814000000000003</v>
      </c>
      <c r="S249">
        <f>RTD("tos.rtd", , "THETA", ".SPY150515P226")</f>
        <v>-8.6400000000000001E-3</v>
      </c>
      <c r="T249">
        <f>RTD("tos.rtd", , "GAMMA", ".SPY150515P226")</f>
        <v>0</v>
      </c>
      <c r="U249">
        <f>RTD("tos.rtd", , "VEGA", ".SPY150515P226")</f>
        <v>0</v>
      </c>
      <c r="V249">
        <f>RTD("tos.rtd", , "RHO", ".SPY150515P226")</f>
        <v>-0.23505999999999999</v>
      </c>
    </row>
    <row r="250" spans="1:22" x14ac:dyDescent="0.25">
      <c r="A250">
        <f>RTD("tos.rtd", , "ASK", ".SPY150515C227")</f>
        <v>0.02</v>
      </c>
      <c r="B250">
        <f>RTD("tos.rtd", , "ASK_SIZE", ".SPY150515C227")</f>
        <v>625</v>
      </c>
      <c r="C250">
        <f>RTD("tos.rtd", , "BID", ".SPY150515C227")</f>
        <v>0.01</v>
      </c>
      <c r="D250">
        <f>RTD("tos.rtd", , "BID_SIZE", ".SPY150515C227")</f>
        <v>625</v>
      </c>
      <c r="E250">
        <f>RTD("tos.rtd", , "VOLUME", ".SPY150515C227")</f>
        <v>0</v>
      </c>
      <c r="F250">
        <f>RTD("tos.rtd", , "OPEN_INT", ".SPY150515C227")</f>
        <v>2367</v>
      </c>
      <c r="G250">
        <f>RTD("tos.rtd", , "DELTA", ".SPY150515C227")</f>
        <v>6.3400000000000001E-3</v>
      </c>
      <c r="H250">
        <f>RTD("tos.rtd", , "THETA", ".SPY150515C227")</f>
        <v>-1.6999999999999999E-3</v>
      </c>
      <c r="I250">
        <f>RTD("tos.rtd", , "GAMMA", ".SPY150515C227")</f>
        <v>2.4499999999999999E-3</v>
      </c>
      <c r="J250">
        <f>RTD("tos.rtd", , "VEGA", ".SPY150515C227")</f>
        <v>1.2330000000000001E-2</v>
      </c>
      <c r="K250">
        <f>RTD("tos.rtd", , "RHO", ".SPY150515C227")</f>
        <v>1.3600000000000001E-3</v>
      </c>
      <c r="L250">
        <f>RTD("tos.rtd", , "ASK", ".SPY150515P227")</f>
        <v>19.04</v>
      </c>
      <c r="M250">
        <f>RTD("tos.rtd", , "ASK_SIZE", ".SPY150515P227")</f>
        <v>10</v>
      </c>
      <c r="N250">
        <f>RTD("tos.rtd", , "BID", ".SPY150515P227")</f>
        <v>18.71</v>
      </c>
      <c r="O250">
        <f>RTD("tos.rtd", , "BID_SIZE", ".SPY150515P227")</f>
        <v>10</v>
      </c>
      <c r="P250">
        <f>RTD("tos.rtd", , "VOLUME", ".SPY150515P227")</f>
        <v>0</v>
      </c>
      <c r="Q250">
        <f>RTD("tos.rtd", , "OPEN_INT", ".SPY150515P227")</f>
        <v>0</v>
      </c>
      <c r="R250">
        <f>RTD("tos.rtd", , "DELTA", ".SPY150515P227")</f>
        <v>-0.99814000000000003</v>
      </c>
      <c r="S250">
        <f>RTD("tos.rtd", , "THETA", ".SPY150515P227")</f>
        <v>-8.6400000000000001E-3</v>
      </c>
      <c r="T250">
        <f>RTD("tos.rtd", , "GAMMA", ".SPY150515P227")</f>
        <v>0</v>
      </c>
      <c r="U250">
        <f>RTD("tos.rtd", , "VEGA", ".SPY150515P227")</f>
        <v>0</v>
      </c>
      <c r="V250">
        <f>RTD("tos.rtd", , "RHO", ".SPY150515P227")</f>
        <v>-0.2361</v>
      </c>
    </row>
    <row r="251" spans="1:22" x14ac:dyDescent="0.25">
      <c r="A251">
        <f>RTD("tos.rtd", , "ASK", ".SPY150515C228")</f>
        <v>0.02</v>
      </c>
      <c r="B251">
        <f>RTD("tos.rtd", , "ASK_SIZE", ".SPY150515C228")</f>
        <v>625</v>
      </c>
      <c r="C251">
        <f>RTD("tos.rtd", , "BID", ".SPY150515C228")</f>
        <v>0.01</v>
      </c>
      <c r="D251">
        <f>RTD("tos.rtd", , "BID_SIZE", ".SPY150515C228")</f>
        <v>625</v>
      </c>
      <c r="E251">
        <f>RTD("tos.rtd", , "VOLUME", ".SPY150515C228")</f>
        <v>0</v>
      </c>
      <c r="F251">
        <f>RTD("tos.rtd", , "OPEN_INT", ".SPY150515C228")</f>
        <v>45090</v>
      </c>
      <c r="G251">
        <f>RTD("tos.rtd", , "DELTA", ".SPY150515C228")</f>
        <v>6.1199999999999996E-3</v>
      </c>
      <c r="H251">
        <f>RTD("tos.rtd", , "THETA", ".SPY150515C228")</f>
        <v>-1.73E-3</v>
      </c>
      <c r="I251">
        <f>RTD("tos.rtd", , "GAMMA", ".SPY150515C228")</f>
        <v>2.2699999999999999E-3</v>
      </c>
      <c r="J251">
        <f>RTD("tos.rtd", , "VEGA", ".SPY150515C228")</f>
        <v>1.1939999999999999E-2</v>
      </c>
      <c r="K251">
        <f>RTD("tos.rtd", , "RHO", ".SPY150515C228")</f>
        <v>1.31E-3</v>
      </c>
      <c r="L251">
        <f>RTD("tos.rtd", , "ASK", ".SPY150515P228")</f>
        <v>20.04</v>
      </c>
      <c r="M251">
        <f>RTD("tos.rtd", , "ASK_SIZE", ".SPY150515P228")</f>
        <v>10</v>
      </c>
      <c r="N251">
        <f>RTD("tos.rtd", , "BID", ".SPY150515P228")</f>
        <v>19.71</v>
      </c>
      <c r="O251">
        <f>RTD("tos.rtd", , "BID_SIZE", ".SPY150515P228")</f>
        <v>10</v>
      </c>
      <c r="P251">
        <f>RTD("tos.rtd", , "VOLUME", ".SPY150515P228")</f>
        <v>0</v>
      </c>
      <c r="Q251">
        <f>RTD("tos.rtd", , "OPEN_INT", ".SPY150515P228")</f>
        <v>0</v>
      </c>
      <c r="R251">
        <f>RTD("tos.rtd", , "DELTA", ".SPY150515P228")</f>
        <v>-0.99814000000000003</v>
      </c>
      <c r="S251">
        <f>RTD("tos.rtd", , "THETA", ".SPY150515P228")</f>
        <v>-8.6300000000000005E-3</v>
      </c>
      <c r="T251">
        <f>RTD("tos.rtd", , "GAMMA", ".SPY150515P228")</f>
        <v>0</v>
      </c>
      <c r="U251">
        <f>RTD("tos.rtd", , "VEGA", ".SPY150515P228")</f>
        <v>0</v>
      </c>
      <c r="V251">
        <f>RTD("tos.rtd", , "RHO", ".SPY150515P228")</f>
        <v>-0.23713999999999999</v>
      </c>
    </row>
    <row r="252" spans="1:22" x14ac:dyDescent="0.25">
      <c r="A252">
        <f>RTD("tos.rtd", , "ASK", ".SPY150515C229")</f>
        <v>0.02</v>
      </c>
      <c r="B252">
        <f>RTD("tos.rtd", , "ASK_SIZE", ".SPY150515C229")</f>
        <v>625</v>
      </c>
      <c r="C252">
        <f>RTD("tos.rtd", , "BID", ".SPY150515C229")</f>
        <v>0.01</v>
      </c>
      <c r="D252">
        <f>RTD("tos.rtd", , "BID_SIZE", ".SPY150515C229")</f>
        <v>625</v>
      </c>
      <c r="E252">
        <f>RTD("tos.rtd", , "VOLUME", ".SPY150515C229")</f>
        <v>0</v>
      </c>
      <c r="F252">
        <f>RTD("tos.rtd", , "OPEN_INT", ".SPY150515C229")</f>
        <v>458</v>
      </c>
      <c r="G252">
        <f>RTD("tos.rtd", , "DELTA", ".SPY150515C229")</f>
        <v>6.0800000000000003E-3</v>
      </c>
      <c r="H252">
        <f>RTD("tos.rtd", , "THETA", ".SPY150515C229")</f>
        <v>-1.8E-3</v>
      </c>
      <c r="I252">
        <f>RTD("tos.rtd", , "GAMMA", ".SPY150515C229")</f>
        <v>2.16E-3</v>
      </c>
      <c r="J252">
        <f>RTD("tos.rtd", , "VEGA", ".SPY150515C229")</f>
        <v>1.1849999999999999E-2</v>
      </c>
      <c r="K252">
        <f>RTD("tos.rtd", , "RHO", ".SPY150515C229")</f>
        <v>1.2999999999999999E-3</v>
      </c>
      <c r="L252">
        <f>RTD("tos.rtd", , "ASK", ".SPY150515P229")</f>
        <v>21.04</v>
      </c>
      <c r="M252">
        <f>RTD("tos.rtd", , "ASK_SIZE", ".SPY150515P229")</f>
        <v>10</v>
      </c>
      <c r="N252">
        <f>RTD("tos.rtd", , "BID", ".SPY150515P229")</f>
        <v>20.71</v>
      </c>
      <c r="O252">
        <f>RTD("tos.rtd", , "BID_SIZE", ".SPY150515P229")</f>
        <v>10</v>
      </c>
      <c r="P252">
        <f>RTD("tos.rtd", , "VOLUME", ".SPY150515P229")</f>
        <v>0</v>
      </c>
      <c r="Q252">
        <f>RTD("tos.rtd", , "OPEN_INT", ".SPY150515P229")</f>
        <v>1</v>
      </c>
      <c r="R252">
        <f>RTD("tos.rtd", , "DELTA", ".SPY150515P229")</f>
        <v>-0.99814000000000003</v>
      </c>
      <c r="S252">
        <f>RTD("tos.rtd", , "THETA", ".SPY150515P229")</f>
        <v>-8.6199999999999992E-3</v>
      </c>
      <c r="T252">
        <f>RTD("tos.rtd", , "GAMMA", ".SPY150515P229")</f>
        <v>0</v>
      </c>
      <c r="U252">
        <f>RTD("tos.rtd", , "VEGA", ".SPY150515P229")</f>
        <v>0</v>
      </c>
      <c r="V252">
        <f>RTD("tos.rtd", , "RHO", ".SPY150515P229")</f>
        <v>-0.23818</v>
      </c>
    </row>
    <row r="253" spans="1:22" x14ac:dyDescent="0.25">
      <c r="A253" t="s">
        <v>6</v>
      </c>
      <c r="B253">
        <v>40</v>
      </c>
    </row>
    <row r="254" spans="1:22" x14ac:dyDescent="0.25">
      <c r="A254">
        <f>RTD("tos.rtd", ,"LAST", "SPY")</f>
        <v>207.97499999999999</v>
      </c>
    </row>
    <row r="255" spans="1:22" x14ac:dyDescent="0.25">
      <c r="A255">
        <f>RTD("tos.rtd", , "ASK", ".SPY150522C190")</f>
        <v>18.87</v>
      </c>
      <c r="B255">
        <f>RTD("tos.rtd", , "ASK_SIZE", ".SPY150522C190")</f>
        <v>99</v>
      </c>
      <c r="C255">
        <f>RTD("tos.rtd", , "BID", ".SPY150522C190")</f>
        <v>18.57</v>
      </c>
      <c r="D255">
        <f>RTD("tos.rtd", , "BID_SIZE", ".SPY150522C190")</f>
        <v>99</v>
      </c>
      <c r="E255" t="str">
        <f>RTD("tos.rtd", , "VOLUME", ".SPY150522C190")</f>
        <v>N/A</v>
      </c>
      <c r="F255">
        <f>RTD("tos.rtd", , "OPEN_INT", ".SPY150522C190")</f>
        <v>0</v>
      </c>
      <c r="G255">
        <f>RTD("tos.rtd", , "DELTA", ".SPY150522C190")</f>
        <v>0.90864</v>
      </c>
      <c r="H255">
        <f>RTD("tos.rtd", , "THETA", ".SPY150522C190")</f>
        <v>-2.2169999999999999E-2</v>
      </c>
      <c r="I255">
        <f>RTD("tos.rtd", , "GAMMA", ".SPY150522C190")</f>
        <v>1.166E-2</v>
      </c>
      <c r="J255">
        <f>RTD("tos.rtd", , "VEGA", ".SPY150522C190")</f>
        <v>0.11661000000000001</v>
      </c>
      <c r="K255">
        <f>RTD("tos.rtd", , "RHO", ".SPY150522C190")</f>
        <v>0.11414000000000001</v>
      </c>
      <c r="L255">
        <f>RTD("tos.rtd", , "ASK", ".SPY150522P190")</f>
        <v>0.6</v>
      </c>
      <c r="M255">
        <f>RTD("tos.rtd", , "ASK_SIZE", ".SPY150522P190")</f>
        <v>2190</v>
      </c>
      <c r="N255">
        <f>RTD("tos.rtd", , "BID", ".SPY150522P190")</f>
        <v>0.55000000000000004</v>
      </c>
      <c r="O255">
        <f>RTD("tos.rtd", , "BID_SIZE", ".SPY150522P190")</f>
        <v>160</v>
      </c>
      <c r="P255">
        <f>RTD("tos.rtd", , "VOLUME", ".SPY150522P190")</f>
        <v>49</v>
      </c>
      <c r="Q255">
        <f>RTD("tos.rtd", , "OPEN_INT", ".SPY150522P190")</f>
        <v>206</v>
      </c>
      <c r="R255">
        <f>RTD("tos.rtd", , "DELTA", ".SPY150522P190")</f>
        <v>-8.616E-2</v>
      </c>
      <c r="S255">
        <f>RTD("tos.rtd", , "THETA", ".SPY150522P190")</f>
        <v>-2.5510000000000001E-2</v>
      </c>
      <c r="T255">
        <f>RTD("tos.rtd", , "GAMMA", ".SPY150522P190")</f>
        <v>1.115E-2</v>
      </c>
      <c r="U255">
        <f>RTD("tos.rtd", , "VEGA", ".SPY150522P190")</f>
        <v>0.11545</v>
      </c>
      <c r="V255">
        <f>RTD("tos.rtd", , "RHO", ".SPY150522P190")</f>
        <v>-2.2800000000000001E-2</v>
      </c>
    </row>
    <row r="256" spans="1:22" x14ac:dyDescent="0.25">
      <c r="A256" t="str">
        <f>RTD("tos.rtd", , "ASK", ".SPY150522C191")</f>
        <v>N/A</v>
      </c>
      <c r="B256" t="str">
        <f>RTD("tos.rtd", , "ASK_SIZE", ".SPY150522C191")</f>
        <v>N/A</v>
      </c>
      <c r="C256" t="str">
        <f>RTD("tos.rtd", , "BID", ".SPY150522C191")</f>
        <v>N/A</v>
      </c>
      <c r="D256" t="str">
        <f>RTD("tos.rtd", , "BID_SIZE", ".SPY150522C191")</f>
        <v>N/A</v>
      </c>
      <c r="E256" t="str">
        <f>RTD("tos.rtd", , "VOLUME", ".SPY150522C191")</f>
        <v>N/A</v>
      </c>
      <c r="F256" t="str">
        <f>RTD("tos.rtd", , "OPEN_INT", ".SPY150522C191")</f>
        <v>N/A</v>
      </c>
      <c r="G256" t="str">
        <f>RTD("tos.rtd", , "DELTA", ".SPY150522C191")</f>
        <v>N/A</v>
      </c>
      <c r="H256" t="str">
        <f>RTD("tos.rtd", , "THETA", ".SPY150522C191")</f>
        <v>N/A</v>
      </c>
      <c r="I256" t="str">
        <f>RTD("tos.rtd", , "GAMMA", ".SPY150522C191")</f>
        <v>N/A</v>
      </c>
      <c r="J256" t="str">
        <f>RTD("tos.rtd", , "VEGA", ".SPY150522C191")</f>
        <v>N/A</v>
      </c>
      <c r="K256" t="str">
        <f>RTD("tos.rtd", , "RHO", ".SPY150522C191")</f>
        <v>N/A</v>
      </c>
      <c r="L256" t="str">
        <f>RTD("tos.rtd", , "ASK", ".SPY150522P191")</f>
        <v>N/A</v>
      </c>
      <c r="M256" t="str">
        <f>RTD("tos.rtd", , "ASK_SIZE", ".SPY150522P191")</f>
        <v>N/A</v>
      </c>
      <c r="N256" t="str">
        <f>RTD("tos.rtd", , "BID", ".SPY150522P191")</f>
        <v>N/A</v>
      </c>
      <c r="O256" t="str">
        <f>RTD("tos.rtd", , "BID_SIZE", ".SPY150522P191")</f>
        <v>N/A</v>
      </c>
      <c r="P256" t="str">
        <f>RTD("tos.rtd", , "VOLUME", ".SPY150522P191")</f>
        <v>N/A</v>
      </c>
      <c r="Q256" t="str">
        <f>RTD("tos.rtd", , "OPEN_INT", ".SPY150522P191")</f>
        <v>N/A</v>
      </c>
      <c r="R256" t="str">
        <f>RTD("tos.rtd", , "DELTA", ".SPY150522P191")</f>
        <v>N/A</v>
      </c>
      <c r="S256" t="str">
        <f>RTD("tos.rtd", , "THETA", ".SPY150522P191")</f>
        <v>N/A</v>
      </c>
      <c r="T256" t="str">
        <f>RTD("tos.rtd", , "GAMMA", ".SPY150522P191")</f>
        <v>N/A</v>
      </c>
      <c r="U256" t="str">
        <f>RTD("tos.rtd", , "VEGA", ".SPY150522P191")</f>
        <v>N/A</v>
      </c>
      <c r="V256" t="str">
        <f>RTD("tos.rtd", , "RHO", ".SPY150522P191")</f>
        <v>N/A</v>
      </c>
    </row>
    <row r="257" spans="1:22" x14ac:dyDescent="0.25">
      <c r="A257" t="str">
        <f>RTD("tos.rtd", , "ASK", ".SPY150522C192")</f>
        <v>N/A</v>
      </c>
      <c r="B257" t="str">
        <f>RTD("tos.rtd", , "ASK_SIZE", ".SPY150522C192")</f>
        <v>N/A</v>
      </c>
      <c r="C257" t="str">
        <f>RTD("tos.rtd", , "BID", ".SPY150522C192")</f>
        <v>N/A</v>
      </c>
      <c r="D257" t="str">
        <f>RTD("tos.rtd", , "BID_SIZE", ".SPY150522C192")</f>
        <v>N/A</v>
      </c>
      <c r="E257" t="str">
        <f>RTD("tos.rtd", , "VOLUME", ".SPY150522C192")</f>
        <v>N/A</v>
      </c>
      <c r="F257" t="str">
        <f>RTD("tos.rtd", , "OPEN_INT", ".SPY150522C192")</f>
        <v>N/A</v>
      </c>
      <c r="G257" t="str">
        <f>RTD("tos.rtd", , "DELTA", ".SPY150522C192")</f>
        <v>N/A</v>
      </c>
      <c r="H257" t="str">
        <f>RTD("tos.rtd", , "THETA", ".SPY150522C192")</f>
        <v>N/A</v>
      </c>
      <c r="I257" t="str">
        <f>RTD("tos.rtd", , "GAMMA", ".SPY150522C192")</f>
        <v>N/A</v>
      </c>
      <c r="J257" t="str">
        <f>RTD("tos.rtd", , "VEGA", ".SPY150522C192")</f>
        <v>N/A</v>
      </c>
      <c r="K257" t="str">
        <f>RTD("tos.rtd", , "RHO", ".SPY150522C192")</f>
        <v>N/A</v>
      </c>
      <c r="L257" t="str">
        <f>RTD("tos.rtd", , "ASK", ".SPY150522P192")</f>
        <v>N/A</v>
      </c>
      <c r="M257" t="str">
        <f>RTD("tos.rtd", , "ASK_SIZE", ".SPY150522P192")</f>
        <v>N/A</v>
      </c>
      <c r="N257" t="str">
        <f>RTD("tos.rtd", , "BID", ".SPY150522P192")</f>
        <v>N/A</v>
      </c>
      <c r="O257" t="str">
        <f>RTD("tos.rtd", , "BID_SIZE", ".SPY150522P192")</f>
        <v>N/A</v>
      </c>
      <c r="P257" t="str">
        <f>RTD("tos.rtd", , "VOLUME", ".SPY150522P192")</f>
        <v>N/A</v>
      </c>
      <c r="Q257" t="str">
        <f>RTD("tos.rtd", , "OPEN_INT", ".SPY150522P192")</f>
        <v>N/A</v>
      </c>
      <c r="R257" t="str">
        <f>RTD("tos.rtd", , "DELTA", ".SPY150522P192")</f>
        <v>N/A</v>
      </c>
      <c r="S257" t="str">
        <f>RTD("tos.rtd", , "THETA", ".SPY150522P192")</f>
        <v>N/A</v>
      </c>
      <c r="T257" t="str">
        <f>RTD("tos.rtd", , "GAMMA", ".SPY150522P192")</f>
        <v>N/A</v>
      </c>
      <c r="U257" t="str">
        <f>RTD("tos.rtd", , "VEGA", ".SPY150522P192")</f>
        <v>N/A</v>
      </c>
      <c r="V257" t="str">
        <f>RTD("tos.rtd", , "RHO", ".SPY150522P192")</f>
        <v>N/A</v>
      </c>
    </row>
    <row r="258" spans="1:22" x14ac:dyDescent="0.25">
      <c r="A258" t="str">
        <f>RTD("tos.rtd", , "ASK", ".SPY150522C193")</f>
        <v>N/A</v>
      </c>
      <c r="B258" t="str">
        <f>RTD("tos.rtd", , "ASK_SIZE", ".SPY150522C193")</f>
        <v>N/A</v>
      </c>
      <c r="C258" t="str">
        <f>RTD("tos.rtd", , "BID", ".SPY150522C193")</f>
        <v>N/A</v>
      </c>
      <c r="D258" t="str">
        <f>RTD("tos.rtd", , "BID_SIZE", ".SPY150522C193")</f>
        <v>N/A</v>
      </c>
      <c r="E258" t="str">
        <f>RTD("tos.rtd", , "VOLUME", ".SPY150522C193")</f>
        <v>N/A</v>
      </c>
      <c r="F258" t="str">
        <f>RTD("tos.rtd", , "OPEN_INT", ".SPY150522C193")</f>
        <v>N/A</v>
      </c>
      <c r="G258" t="str">
        <f>RTD("tos.rtd", , "DELTA", ".SPY150522C193")</f>
        <v>N/A</v>
      </c>
      <c r="H258" t="str">
        <f>RTD("tos.rtd", , "THETA", ".SPY150522C193")</f>
        <v>N/A</v>
      </c>
      <c r="I258" t="str">
        <f>RTD("tos.rtd", , "GAMMA", ".SPY150522C193")</f>
        <v>N/A</v>
      </c>
      <c r="J258" t="str">
        <f>RTD("tos.rtd", , "VEGA", ".SPY150522C193")</f>
        <v>N/A</v>
      </c>
      <c r="K258" t="str">
        <f>RTD("tos.rtd", , "RHO", ".SPY150522C193")</f>
        <v>N/A</v>
      </c>
      <c r="L258" t="str">
        <f>RTD("tos.rtd", , "ASK", ".SPY150522P193")</f>
        <v>N/A</v>
      </c>
      <c r="M258" t="str">
        <f>RTD("tos.rtd", , "ASK_SIZE", ".SPY150522P193")</f>
        <v>N/A</v>
      </c>
      <c r="N258" t="str">
        <f>RTD("tos.rtd", , "BID", ".SPY150522P193")</f>
        <v>N/A</v>
      </c>
      <c r="O258" t="str">
        <f>RTD("tos.rtd", , "BID_SIZE", ".SPY150522P193")</f>
        <v>N/A</v>
      </c>
      <c r="P258" t="str">
        <f>RTD("tos.rtd", , "VOLUME", ".SPY150522P193")</f>
        <v>N/A</v>
      </c>
      <c r="Q258" t="str">
        <f>RTD("tos.rtd", , "OPEN_INT", ".SPY150522P193")</f>
        <v>N/A</v>
      </c>
      <c r="R258" t="str">
        <f>RTD("tos.rtd", , "DELTA", ".SPY150522P193")</f>
        <v>N/A</v>
      </c>
      <c r="S258" t="str">
        <f>RTD("tos.rtd", , "THETA", ".SPY150522P193")</f>
        <v>N/A</v>
      </c>
      <c r="T258" t="str">
        <f>RTD("tos.rtd", , "GAMMA", ".SPY150522P193")</f>
        <v>N/A</v>
      </c>
      <c r="U258" t="str">
        <f>RTD("tos.rtd", , "VEGA", ".SPY150522P193")</f>
        <v>N/A</v>
      </c>
      <c r="V258" t="str">
        <f>RTD("tos.rtd", , "RHO", ".SPY150522P193")</f>
        <v>N/A</v>
      </c>
    </row>
    <row r="259" spans="1:22" x14ac:dyDescent="0.25">
      <c r="A259">
        <f>RTD("tos.rtd", , "ASK", ".SPY150522C194")</f>
        <v>15.15</v>
      </c>
      <c r="B259">
        <f>RTD("tos.rtd", , "ASK_SIZE", ".SPY150522C194")</f>
        <v>120</v>
      </c>
      <c r="C259">
        <f>RTD("tos.rtd", , "BID", ".SPY150522C194")</f>
        <v>14.88</v>
      </c>
      <c r="D259">
        <f>RTD("tos.rtd", , "BID_SIZE", ".SPY150522C194")</f>
        <v>100</v>
      </c>
      <c r="E259" t="str">
        <f>RTD("tos.rtd", , "VOLUME", ".SPY150522C194")</f>
        <v>N/A</v>
      </c>
      <c r="F259">
        <f>RTD("tos.rtd", , "OPEN_INT", ".SPY150522C194")</f>
        <v>0</v>
      </c>
      <c r="G259">
        <f>RTD("tos.rtd", , "DELTA", ".SPY150522C194")</f>
        <v>0.86565999999999999</v>
      </c>
      <c r="H259">
        <f>RTD("tos.rtd", , "THETA", ".SPY150522C194")</f>
        <v>-2.7879999999999999E-2</v>
      </c>
      <c r="I259">
        <f>RTD("tos.rtd", , "GAMMA", ".SPY150522C194")</f>
        <v>1.6750000000000001E-2</v>
      </c>
      <c r="J259">
        <f>RTD("tos.rtd", , "VEGA", ".SPY150522C194")</f>
        <v>0.15612000000000001</v>
      </c>
      <c r="K259">
        <f>RTD("tos.rtd", , "RHO", ".SPY150522C194")</f>
        <v>0.13622000000000001</v>
      </c>
      <c r="L259">
        <f>RTD("tos.rtd", , "ASK", ".SPY150522P194")</f>
        <v>0.9</v>
      </c>
      <c r="M259">
        <f>RTD("tos.rtd", , "ASK_SIZE", ".SPY150522P194")</f>
        <v>2482</v>
      </c>
      <c r="N259">
        <f>RTD("tos.rtd", , "BID", ".SPY150522P194")</f>
        <v>0.83</v>
      </c>
      <c r="O259">
        <f>RTD("tos.rtd", , "BID_SIZE", ".SPY150522P194")</f>
        <v>2387</v>
      </c>
      <c r="P259">
        <f>RTD("tos.rtd", , "VOLUME", ".SPY150522P194")</f>
        <v>5</v>
      </c>
      <c r="Q259">
        <f>RTD("tos.rtd", , "OPEN_INT", ".SPY150522P194")</f>
        <v>499</v>
      </c>
      <c r="R259">
        <f>RTD("tos.rtd", , "DELTA", ".SPY150522P194")</f>
        <v>-0.12851000000000001</v>
      </c>
      <c r="S259">
        <f>RTD("tos.rtd", , "THETA", ".SPY150522P194")</f>
        <v>-3.1710000000000002E-2</v>
      </c>
      <c r="T259">
        <f>RTD("tos.rtd", , "GAMMA", ".SPY150522P194")</f>
        <v>1.602E-2</v>
      </c>
      <c r="U259">
        <f>RTD("tos.rtd", , "VEGA", ".SPY150522P194")</f>
        <v>0.15390999999999999</v>
      </c>
      <c r="V259">
        <f>RTD("tos.rtd", , "RHO", ".SPY150522P194")</f>
        <v>-3.4009999999999999E-2</v>
      </c>
    </row>
    <row r="260" spans="1:22" x14ac:dyDescent="0.25">
      <c r="A260">
        <f>RTD("tos.rtd", , "ASK", ".SPY150522C195")</f>
        <v>14.25</v>
      </c>
      <c r="B260">
        <f>RTD("tos.rtd", , "ASK_SIZE", ".SPY150522C195")</f>
        <v>120</v>
      </c>
      <c r="C260">
        <f>RTD("tos.rtd", , "BID", ".SPY150522C195")</f>
        <v>13.98</v>
      </c>
      <c r="D260">
        <f>RTD("tos.rtd", , "BID_SIZE", ".SPY150522C195")</f>
        <v>100</v>
      </c>
      <c r="E260" t="str">
        <f>RTD("tos.rtd", , "VOLUME", ".SPY150522C195")</f>
        <v>N/A</v>
      </c>
      <c r="F260">
        <f>RTD("tos.rtd", , "OPEN_INT", ".SPY150522C195")</f>
        <v>0</v>
      </c>
      <c r="G260">
        <f>RTD("tos.rtd", , "DELTA", ".SPY150522C195")</f>
        <v>0.85150999999999999</v>
      </c>
      <c r="H260">
        <f>RTD("tos.rtd", , "THETA", ".SPY150522C195")</f>
        <v>-2.9499999999999998E-2</v>
      </c>
      <c r="I260">
        <f>RTD("tos.rtd", , "GAMMA", ".SPY150522C195")</f>
        <v>1.8200000000000001E-2</v>
      </c>
      <c r="J260">
        <f>RTD("tos.rtd", , "VEGA", ".SPY150522C195")</f>
        <v>0.16744999999999999</v>
      </c>
      <c r="K260">
        <f>RTD("tos.rtd", , "RHO", ".SPY150522C195")</f>
        <v>0.14033000000000001</v>
      </c>
      <c r="L260">
        <f>RTD("tos.rtd", , "ASK", ".SPY150522P195")</f>
        <v>1</v>
      </c>
      <c r="M260">
        <f>RTD("tos.rtd", , "ASK_SIZE", ".SPY150522P195")</f>
        <v>2190</v>
      </c>
      <c r="N260">
        <f>RTD("tos.rtd", , "BID", ".SPY150522P195")</f>
        <v>0.93</v>
      </c>
      <c r="O260">
        <f>RTD("tos.rtd", , "BID_SIZE", ".SPY150522P195")</f>
        <v>160</v>
      </c>
      <c r="P260">
        <f>RTD("tos.rtd", , "VOLUME", ".SPY150522P195")</f>
        <v>80</v>
      </c>
      <c r="Q260">
        <f>RTD("tos.rtd", , "OPEN_INT", ".SPY150522P195")</f>
        <v>97</v>
      </c>
      <c r="R260">
        <f>RTD("tos.rtd", , "DELTA", ".SPY150522P195")</f>
        <v>-0.14246</v>
      </c>
      <c r="S260">
        <f>RTD("tos.rtd", , "THETA", ".SPY150522P195")</f>
        <v>-3.347E-2</v>
      </c>
      <c r="T260">
        <f>RTD("tos.rtd", , "GAMMA", ".SPY150522P195")</f>
        <v>1.7500000000000002E-2</v>
      </c>
      <c r="U260">
        <f>RTD("tos.rtd", , "VEGA", ".SPY150522P195")</f>
        <v>0.16511000000000001</v>
      </c>
      <c r="V260">
        <f>RTD("tos.rtd", , "RHO", ".SPY150522P195")</f>
        <v>-3.771E-2</v>
      </c>
    </row>
    <row r="261" spans="1:22" x14ac:dyDescent="0.25">
      <c r="A261">
        <f>RTD("tos.rtd", , "ASK", ".SPY150522C196")</f>
        <v>13.37</v>
      </c>
      <c r="B261">
        <f>RTD("tos.rtd", , "ASK_SIZE", ".SPY150522C196")</f>
        <v>120</v>
      </c>
      <c r="C261">
        <f>RTD("tos.rtd", , "BID", ".SPY150522C196")</f>
        <v>13.09</v>
      </c>
      <c r="D261">
        <f>RTD("tos.rtd", , "BID_SIZE", ".SPY150522C196")</f>
        <v>120</v>
      </c>
      <c r="E261" t="str">
        <f>RTD("tos.rtd", , "VOLUME", ".SPY150522C196")</f>
        <v>N/A</v>
      </c>
      <c r="F261">
        <f>RTD("tos.rtd", , "OPEN_INT", ".SPY150522C196")</f>
        <v>0</v>
      </c>
      <c r="G261">
        <f>RTD("tos.rtd", , "DELTA", ".SPY150522C196")</f>
        <v>0.83569000000000004</v>
      </c>
      <c r="H261">
        <f>RTD("tos.rtd", , "THETA", ".SPY150522C196")</f>
        <v>-3.1189999999999999E-2</v>
      </c>
      <c r="I261">
        <f>RTD("tos.rtd", , "GAMMA", ".SPY150522C196")</f>
        <v>1.9720000000000001E-2</v>
      </c>
      <c r="J261">
        <f>RTD("tos.rtd", , "VEGA", ".SPY150522C196")</f>
        <v>0.17932000000000001</v>
      </c>
      <c r="K261">
        <f>RTD("tos.rtd", , "RHO", ".SPY150522C196")</f>
        <v>0.14377000000000001</v>
      </c>
      <c r="L261">
        <f>RTD("tos.rtd", , "ASK", ".SPY150522P196")</f>
        <v>1.1100000000000001</v>
      </c>
      <c r="M261">
        <f>RTD("tos.rtd", , "ASK_SIZE", ".SPY150522P196")</f>
        <v>2312</v>
      </c>
      <c r="N261">
        <f>RTD("tos.rtd", , "BID", ".SPY150522P196")</f>
        <v>1.04</v>
      </c>
      <c r="O261">
        <f>RTD("tos.rtd", , "BID_SIZE", ".SPY150522P196")</f>
        <v>100</v>
      </c>
      <c r="P261">
        <f>RTD("tos.rtd", , "VOLUME", ".SPY150522P196")</f>
        <v>16</v>
      </c>
      <c r="Q261">
        <f>RTD("tos.rtd", , "OPEN_INT", ".SPY150522P196")</f>
        <v>70</v>
      </c>
      <c r="R261">
        <f>RTD("tos.rtd", , "DELTA", ".SPY150522P196")</f>
        <v>-0.15764</v>
      </c>
      <c r="S261">
        <f>RTD("tos.rtd", , "THETA", ".SPY150522P196")</f>
        <v>-3.5180000000000003E-2</v>
      </c>
      <c r="T261">
        <f>RTD("tos.rtd", , "GAMMA", ".SPY150522P196")</f>
        <v>1.908E-2</v>
      </c>
      <c r="U261">
        <f>RTD("tos.rtd", , "VEGA", ".SPY150522P196")</f>
        <v>0.17657999999999999</v>
      </c>
      <c r="V261">
        <f>RTD("tos.rtd", , "RHO", ".SPY150522P196")</f>
        <v>-4.1739999999999999E-2</v>
      </c>
    </row>
    <row r="262" spans="1:22" x14ac:dyDescent="0.25">
      <c r="A262">
        <f>RTD("tos.rtd", , "ASK", ".SPY150522C197")</f>
        <v>12.49</v>
      </c>
      <c r="B262">
        <f>RTD("tos.rtd", , "ASK_SIZE", ".SPY150522C197")</f>
        <v>131</v>
      </c>
      <c r="C262">
        <f>RTD("tos.rtd", , "BID", ".SPY150522C197")</f>
        <v>12.21</v>
      </c>
      <c r="D262">
        <f>RTD("tos.rtd", , "BID_SIZE", ".SPY150522C197")</f>
        <v>120</v>
      </c>
      <c r="E262" t="str">
        <f>RTD("tos.rtd", , "VOLUME", ".SPY150522C197")</f>
        <v>N/A</v>
      </c>
      <c r="F262">
        <f>RTD("tos.rtd", , "OPEN_INT", ".SPY150522C197")</f>
        <v>0</v>
      </c>
      <c r="G262">
        <f>RTD("tos.rtd", , "DELTA", ".SPY150522C197")</f>
        <v>0.81894999999999996</v>
      </c>
      <c r="H262">
        <f>RTD("tos.rtd", , "THETA", ".SPY150522C197")</f>
        <v>-3.2710000000000003E-2</v>
      </c>
      <c r="I262">
        <f>RTD("tos.rtd", , "GAMMA", ".SPY150522C197")</f>
        <v>2.1309999999999999E-2</v>
      </c>
      <c r="J262">
        <f>RTD("tos.rtd", , "VEGA", ".SPY150522C197")</f>
        <v>0.19103000000000001</v>
      </c>
      <c r="K262">
        <f>RTD("tos.rtd", , "RHO", ".SPY150522C197")</f>
        <v>0.14634</v>
      </c>
      <c r="L262">
        <f>RTD("tos.rtd", , "ASK", ".SPY150522P197")</f>
        <v>1.24</v>
      </c>
      <c r="M262">
        <f>RTD("tos.rtd", , "ASK_SIZE", ".SPY150522P197")</f>
        <v>2190</v>
      </c>
      <c r="N262">
        <f>RTD("tos.rtd", , "BID", ".SPY150522P197")</f>
        <v>1.1599999999999999</v>
      </c>
      <c r="O262">
        <f>RTD("tos.rtd", , "BID_SIZE", ".SPY150522P197")</f>
        <v>133</v>
      </c>
      <c r="P262">
        <f>RTD("tos.rtd", , "VOLUME", ".SPY150522P197")</f>
        <v>28</v>
      </c>
      <c r="Q262">
        <f>RTD("tos.rtd", , "OPEN_INT", ".SPY150522P197")</f>
        <v>37</v>
      </c>
      <c r="R262">
        <f>RTD("tos.rtd", , "DELTA", ".SPY150522P197")</f>
        <v>-0.17469999999999999</v>
      </c>
      <c r="S262">
        <f>RTD("tos.rtd", , "THETA", ".SPY150522P197")</f>
        <v>-3.6979999999999999E-2</v>
      </c>
      <c r="T262">
        <f>RTD("tos.rtd", , "GAMMA", ".SPY150522P197")</f>
        <v>2.0750000000000001E-2</v>
      </c>
      <c r="U262">
        <f>RTD("tos.rtd", , "VEGA", ".SPY150522P197")</f>
        <v>0.18862999999999999</v>
      </c>
      <c r="V262">
        <f>RTD("tos.rtd", , "RHO", ".SPY150522P197")</f>
        <v>-4.6269999999999999E-2</v>
      </c>
    </row>
    <row r="263" spans="1:22" x14ac:dyDescent="0.25">
      <c r="A263">
        <f>RTD("tos.rtd", , "ASK", ".SPY150522C198")</f>
        <v>11.59</v>
      </c>
      <c r="B263">
        <f>RTD("tos.rtd", , "ASK_SIZE", ".SPY150522C198")</f>
        <v>99</v>
      </c>
      <c r="C263">
        <f>RTD("tos.rtd", , "BID", ".SPY150522C198")</f>
        <v>11.35</v>
      </c>
      <c r="D263">
        <f>RTD("tos.rtd", , "BID_SIZE", ".SPY150522C198")</f>
        <v>100</v>
      </c>
      <c r="E263" t="str">
        <f>RTD("tos.rtd", , "VOLUME", ".SPY150522C198")</f>
        <v>N/A</v>
      </c>
      <c r="F263">
        <f>RTD("tos.rtd", , "OPEN_INT", ".SPY150522C198")</f>
        <v>0</v>
      </c>
      <c r="G263">
        <f>RTD("tos.rtd", , "DELTA", ".SPY150522C198")</f>
        <v>0.80150999999999994</v>
      </c>
      <c r="H263">
        <f>RTD("tos.rtd", , "THETA", ".SPY150522C198")</f>
        <v>-3.3930000000000002E-2</v>
      </c>
      <c r="I263">
        <f>RTD("tos.rtd", , "GAMMA", ".SPY150522C198")</f>
        <v>2.3009999999999999E-2</v>
      </c>
      <c r="J263">
        <f>RTD("tos.rtd", , "VEGA", ".SPY150522C198")</f>
        <v>0.20235</v>
      </c>
      <c r="K263">
        <f>RTD("tos.rtd", , "RHO", ".SPY150522C198")</f>
        <v>0.14807999999999999</v>
      </c>
      <c r="L263">
        <f>RTD("tos.rtd", , "ASK", ".SPY150522P198")</f>
        <v>1.36</v>
      </c>
      <c r="M263">
        <f>RTD("tos.rtd", , "ASK_SIZE", ".SPY150522P198")</f>
        <v>2302</v>
      </c>
      <c r="N263">
        <f>RTD("tos.rtd", , "BID", ".SPY150522P198")</f>
        <v>1.29</v>
      </c>
      <c r="O263">
        <f>RTD("tos.rtd", , "BID_SIZE", ".SPY150522P198")</f>
        <v>160</v>
      </c>
      <c r="P263">
        <f>RTD("tos.rtd", , "VOLUME", ".SPY150522P198")</f>
        <v>30</v>
      </c>
      <c r="Q263">
        <f>RTD("tos.rtd", , "OPEN_INT", ".SPY150522P198")</f>
        <v>20</v>
      </c>
      <c r="R263">
        <f>RTD("tos.rtd", , "DELTA", ".SPY150522P198")</f>
        <v>-0.19234999999999999</v>
      </c>
      <c r="S263">
        <f>RTD("tos.rtd", , "THETA", ".SPY150522P198")</f>
        <v>-3.8440000000000002E-2</v>
      </c>
      <c r="T263">
        <f>RTD("tos.rtd", , "GAMMA", ".SPY150522P198")</f>
        <v>2.2550000000000001E-2</v>
      </c>
      <c r="U263">
        <f>RTD("tos.rtd", , "VEGA", ".SPY150522P198")</f>
        <v>0.20022000000000001</v>
      </c>
      <c r="V263">
        <f>RTD("tos.rtd", , "RHO", ".SPY150522P198")</f>
        <v>-5.0950000000000002E-2</v>
      </c>
    </row>
    <row r="264" spans="1:22" x14ac:dyDescent="0.25">
      <c r="A264">
        <f>RTD("tos.rtd", , "ASK", ".SPY150522C199")</f>
        <v>10.75</v>
      </c>
      <c r="B264">
        <f>RTD("tos.rtd", , "ASK_SIZE", ".SPY150522C199")</f>
        <v>120</v>
      </c>
      <c r="C264">
        <f>RTD("tos.rtd", , "BID", ".SPY150522C199")</f>
        <v>10.5</v>
      </c>
      <c r="D264">
        <f>RTD("tos.rtd", , "BID_SIZE", ".SPY150522C199")</f>
        <v>100</v>
      </c>
      <c r="E264">
        <f>RTD("tos.rtd", , "VOLUME", ".SPY150522C199")</f>
        <v>0</v>
      </c>
      <c r="F264">
        <f>RTD("tos.rtd", , "OPEN_INT", ".SPY150522C199")</f>
        <v>6</v>
      </c>
      <c r="G264">
        <f>RTD("tos.rtd", , "DELTA", ".SPY150522C199")</f>
        <v>0.78098999999999996</v>
      </c>
      <c r="H264">
        <f>RTD("tos.rtd", , "THETA", ".SPY150522C199")</f>
        <v>-3.5470000000000002E-2</v>
      </c>
      <c r="I264">
        <f>RTD("tos.rtd", , "GAMMA", ".SPY150522C199")</f>
        <v>2.4719999999999999E-2</v>
      </c>
      <c r="J264">
        <f>RTD("tos.rtd", , "VEGA", ".SPY150522C199")</f>
        <v>0.21462000000000001</v>
      </c>
      <c r="K264">
        <f>RTD("tos.rtd", , "RHO", ".SPY150522C199")</f>
        <v>0.14915999999999999</v>
      </c>
      <c r="L264">
        <f>RTD("tos.rtd", , "ASK", ".SPY150522P199")</f>
        <v>1.52</v>
      </c>
      <c r="M264">
        <f>RTD("tos.rtd", , "ASK_SIZE", ".SPY150522P199")</f>
        <v>2190</v>
      </c>
      <c r="N264">
        <f>RTD("tos.rtd", , "BID", ".SPY150522P199")</f>
        <v>1.45</v>
      </c>
      <c r="O264">
        <f>RTD("tos.rtd", , "BID_SIZE", ".SPY150522P199")</f>
        <v>100</v>
      </c>
      <c r="P264">
        <f>RTD("tos.rtd", , "VOLUME", ".SPY150522P199")</f>
        <v>30</v>
      </c>
      <c r="Q264">
        <f>RTD("tos.rtd", , "OPEN_INT", ".SPY150522P199")</f>
        <v>31</v>
      </c>
      <c r="R264">
        <f>RTD("tos.rtd", , "DELTA", ".SPY150522P199")</f>
        <v>-0.21312</v>
      </c>
      <c r="S264">
        <f>RTD("tos.rtd", , "THETA", ".SPY150522P199")</f>
        <v>-4.0230000000000002E-2</v>
      </c>
      <c r="T264">
        <f>RTD("tos.rtd", , "GAMMA", ".SPY150522P199")</f>
        <v>2.4400000000000002E-2</v>
      </c>
      <c r="U264">
        <f>RTD("tos.rtd", , "VEGA", ".SPY150522P199")</f>
        <v>0.21279000000000001</v>
      </c>
      <c r="V264">
        <f>RTD("tos.rtd", , "RHO", ".SPY150522P199")</f>
        <v>-5.6469999999999999E-2</v>
      </c>
    </row>
    <row r="265" spans="1:22" x14ac:dyDescent="0.25">
      <c r="A265">
        <f>RTD("tos.rtd", , "ASK", ".SPY150522C200")</f>
        <v>9.86</v>
      </c>
      <c r="B265">
        <f>RTD("tos.rtd", , "ASK_SIZE", ".SPY150522C200")</f>
        <v>160</v>
      </c>
      <c r="C265">
        <f>RTD("tos.rtd", , "BID", ".SPY150522C200")</f>
        <v>9.67</v>
      </c>
      <c r="D265">
        <f>RTD("tos.rtd", , "BID_SIZE", ".SPY150522C200")</f>
        <v>120</v>
      </c>
      <c r="E265">
        <f>RTD("tos.rtd", , "VOLUME", ".SPY150522C200")</f>
        <v>0</v>
      </c>
      <c r="F265">
        <f>RTD("tos.rtd", , "OPEN_INT", ".SPY150522C200")</f>
        <v>15</v>
      </c>
      <c r="G265">
        <f>RTD("tos.rtd", , "DELTA", ".SPY150522C200")</f>
        <v>0.76051000000000002</v>
      </c>
      <c r="H265">
        <f>RTD("tos.rtd", , "THETA", ".SPY150522C200")</f>
        <v>-3.6389999999999999E-2</v>
      </c>
      <c r="I265">
        <f>RTD("tos.rtd", , "GAMMA", ".SPY150522C200")</f>
        <v>2.6630000000000001E-2</v>
      </c>
      <c r="J265">
        <f>RTD("tos.rtd", , "VEGA", ".SPY150522C200")</f>
        <v>0.22578999999999999</v>
      </c>
      <c r="K265">
        <f>RTD("tos.rtd", , "RHO", ".SPY150522C200")</f>
        <v>0.14935999999999999</v>
      </c>
      <c r="L265">
        <f>RTD("tos.rtd", , "ASK", ".SPY150522P200")</f>
        <v>1.68</v>
      </c>
      <c r="M265">
        <f>RTD("tos.rtd", , "ASK_SIZE", ".SPY150522P200")</f>
        <v>2315</v>
      </c>
      <c r="N265">
        <f>RTD("tos.rtd", , "BID", ".SPY150522P200")</f>
        <v>1.6</v>
      </c>
      <c r="O265">
        <f>RTD("tos.rtd", , "BID_SIZE", ".SPY150522P200")</f>
        <v>5</v>
      </c>
      <c r="P265">
        <f>RTD("tos.rtd", , "VOLUME", ".SPY150522P200")</f>
        <v>1041</v>
      </c>
      <c r="Q265">
        <f>RTD("tos.rtd", , "OPEN_INT", ".SPY150522P200")</f>
        <v>1300</v>
      </c>
      <c r="R265">
        <f>RTD("tos.rtd", , "DELTA", ".SPY150522P200")</f>
        <v>-0.23447000000000001</v>
      </c>
      <c r="S265">
        <f>RTD("tos.rtd", , "THETA", ".SPY150522P200")</f>
        <v>-4.1540000000000001E-2</v>
      </c>
      <c r="T265">
        <f>RTD("tos.rtd", , "GAMMA", ".SPY150522P200")</f>
        <v>2.6409999999999999E-2</v>
      </c>
      <c r="U265">
        <f>RTD("tos.rtd", , "VEGA", ".SPY150522P200")</f>
        <v>0.22458</v>
      </c>
      <c r="V265">
        <f>RTD("tos.rtd", , "RHO", ".SPY150522P200")</f>
        <v>-6.2129999999999998E-2</v>
      </c>
    </row>
    <row r="266" spans="1:22" x14ac:dyDescent="0.25">
      <c r="A266">
        <f>RTD("tos.rtd", , "ASK", ".SPY150522C201")</f>
        <v>9.0399999999999991</v>
      </c>
      <c r="B266">
        <f>RTD("tos.rtd", , "ASK_SIZE", ".SPY150522C201")</f>
        <v>160</v>
      </c>
      <c r="C266">
        <f>RTD("tos.rtd", , "BID", ".SPY150522C201")</f>
        <v>8.84</v>
      </c>
      <c r="D266">
        <f>RTD("tos.rtd", , "BID_SIZE", ".SPY150522C201")</f>
        <v>131</v>
      </c>
      <c r="E266" t="str">
        <f>RTD("tos.rtd", , "VOLUME", ".SPY150522C201")</f>
        <v>N/A</v>
      </c>
      <c r="F266">
        <f>RTD("tos.rtd", , "OPEN_INT", ".SPY150522C201")</f>
        <v>0</v>
      </c>
      <c r="G266">
        <f>RTD("tos.rtd", , "DELTA", ".SPY150522C201")</f>
        <v>0.73697999999999997</v>
      </c>
      <c r="H266">
        <f>RTD("tos.rtd", , "THETA", ".SPY150522C201")</f>
        <v>-3.7499999999999999E-2</v>
      </c>
      <c r="I266">
        <f>RTD("tos.rtd", , "GAMMA", ".SPY150522C201")</f>
        <v>2.853E-2</v>
      </c>
      <c r="J266">
        <f>RTD("tos.rtd", , "VEGA", ".SPY150522C201")</f>
        <v>0.2374</v>
      </c>
      <c r="K266">
        <f>RTD("tos.rtd", , "RHO", ".SPY150522C201")</f>
        <v>0.14874999999999999</v>
      </c>
      <c r="L266">
        <f>RTD("tos.rtd", , "ASK", ".SPY150522P201")</f>
        <v>1.86</v>
      </c>
      <c r="M266">
        <f>RTD("tos.rtd", , "ASK_SIZE", ".SPY150522P201")</f>
        <v>2180</v>
      </c>
      <c r="N266">
        <f>RTD("tos.rtd", , "BID", ".SPY150522P201")</f>
        <v>1.78</v>
      </c>
      <c r="O266">
        <f>RTD("tos.rtd", , "BID_SIZE", ".SPY150522P201")</f>
        <v>128</v>
      </c>
      <c r="P266">
        <f>RTD("tos.rtd", , "VOLUME", ".SPY150522P201")</f>
        <v>4</v>
      </c>
      <c r="Q266">
        <f>RTD("tos.rtd", , "OPEN_INT", ".SPY150522P201")</f>
        <v>38</v>
      </c>
      <c r="R266">
        <f>RTD("tos.rtd", , "DELTA", ".SPY150522P201")</f>
        <v>-0.25831999999999999</v>
      </c>
      <c r="S266">
        <f>RTD("tos.rtd", , "THETA", ".SPY150522P201")</f>
        <v>-4.2869999999999998E-2</v>
      </c>
      <c r="T266">
        <f>RTD("tos.rtd", , "GAMMA", ".SPY150522P201")</f>
        <v>2.8469999999999999E-2</v>
      </c>
      <c r="U266">
        <f>RTD("tos.rtd", , "VEGA", ".SPY150522P201")</f>
        <v>0.23646</v>
      </c>
      <c r="V266">
        <f>RTD("tos.rtd", , "RHO", ".SPY150522P201")</f>
        <v>-6.8470000000000003E-2</v>
      </c>
    </row>
    <row r="267" spans="1:22" x14ac:dyDescent="0.25">
      <c r="A267">
        <f>RTD("tos.rtd", , "ASK", ".SPY150522C202")</f>
        <v>8.23</v>
      </c>
      <c r="B267">
        <f>RTD("tos.rtd", , "ASK_SIZE", ".SPY150522C202")</f>
        <v>199</v>
      </c>
      <c r="C267">
        <f>RTD("tos.rtd", , "BID", ".SPY150522C202")</f>
        <v>8.0500000000000007</v>
      </c>
      <c r="D267">
        <f>RTD("tos.rtd", , "BID_SIZE", ".SPY150522C202")</f>
        <v>160</v>
      </c>
      <c r="E267">
        <f>RTD("tos.rtd", , "VOLUME", ".SPY150522C202")</f>
        <v>0</v>
      </c>
      <c r="F267">
        <f>RTD("tos.rtd", , "OPEN_INT", ".SPY150522C202")</f>
        <v>9</v>
      </c>
      <c r="G267">
        <f>RTD("tos.rtd", , "DELTA", ".SPY150522C202")</f>
        <v>0.71108000000000005</v>
      </c>
      <c r="H267">
        <f>RTD("tos.rtd", , "THETA", ".SPY150522C202")</f>
        <v>-3.8530000000000002E-2</v>
      </c>
      <c r="I267">
        <f>RTD("tos.rtd", , "GAMMA", ".SPY150522C202")</f>
        <v>3.0439999999999998E-2</v>
      </c>
      <c r="J267">
        <f>RTD("tos.rtd", , "VEGA", ".SPY150522C202")</f>
        <v>0.24872</v>
      </c>
      <c r="K267">
        <f>RTD("tos.rtd", , "RHO", ".SPY150522C202")</f>
        <v>0.14723</v>
      </c>
      <c r="L267">
        <f>RTD("tos.rtd", , "ASK", ".SPY150522P202")</f>
        <v>2.06</v>
      </c>
      <c r="M267">
        <f>RTD("tos.rtd", , "ASK_SIZE", ".SPY150522P202")</f>
        <v>2299</v>
      </c>
      <c r="N267">
        <f>RTD("tos.rtd", , "BID", ".SPY150522P202")</f>
        <v>1.98</v>
      </c>
      <c r="O267">
        <f>RTD("tos.rtd", , "BID_SIZE", ".SPY150522P202")</f>
        <v>1</v>
      </c>
      <c r="P267">
        <f>RTD("tos.rtd", , "VOLUME", ".SPY150522P202")</f>
        <v>8</v>
      </c>
      <c r="Q267">
        <f>RTD("tos.rtd", , "OPEN_INT", ".SPY150522P202")</f>
        <v>173</v>
      </c>
      <c r="R267">
        <f>RTD("tos.rtd", , "DELTA", ".SPY150522P202")</f>
        <v>-0.28439999999999999</v>
      </c>
      <c r="S267">
        <f>RTD("tos.rtd", , "THETA", ".SPY150522P202")</f>
        <v>-4.4040000000000003E-2</v>
      </c>
      <c r="T267">
        <f>RTD("tos.rtd", , "GAMMA", ".SPY150522P202")</f>
        <v>3.0599999999999999E-2</v>
      </c>
      <c r="U267">
        <f>RTD("tos.rtd", , "VEGA", ".SPY150522P202")</f>
        <v>0.24798000000000001</v>
      </c>
      <c r="V267">
        <f>RTD("tos.rtd", , "RHO", ".SPY150522P202")</f>
        <v>-7.5410000000000005E-2</v>
      </c>
    </row>
    <row r="268" spans="1:22" x14ac:dyDescent="0.25">
      <c r="A268">
        <f>RTD("tos.rtd", , "ASK", ".SPY150522C203")</f>
        <v>7.43</v>
      </c>
      <c r="B268">
        <f>RTD("tos.rtd", , "ASK_SIZE", ".SPY150522C203")</f>
        <v>199</v>
      </c>
      <c r="C268">
        <f>RTD("tos.rtd", , "BID", ".SPY150522C203")</f>
        <v>7.28</v>
      </c>
      <c r="D268">
        <f>RTD("tos.rtd", , "BID_SIZE", ".SPY150522C203")</f>
        <v>131</v>
      </c>
      <c r="E268" t="str">
        <f>RTD("tos.rtd", , "VOLUME", ".SPY150522C203")</f>
        <v>N/A</v>
      </c>
      <c r="F268">
        <f>RTD("tos.rtd", , "OPEN_INT", ".SPY150522C203")</f>
        <v>0</v>
      </c>
      <c r="G268">
        <f>RTD("tos.rtd", , "DELTA", ".SPY150522C203")</f>
        <v>0.68325999999999998</v>
      </c>
      <c r="H268">
        <f>RTD("tos.rtd", , "THETA", ".SPY150522C203")</f>
        <v>-3.9289999999999999E-2</v>
      </c>
      <c r="I268">
        <f>RTD("tos.rtd", , "GAMMA", ".SPY150522C203")</f>
        <v>3.2419999999999997E-2</v>
      </c>
      <c r="J268">
        <f>RTD("tos.rtd", , "VEGA", ".SPY150522C203")</f>
        <v>0.25927</v>
      </c>
      <c r="K268">
        <f>RTD("tos.rtd", , "RHO", ".SPY150522C203")</f>
        <v>0.14477999999999999</v>
      </c>
      <c r="L268">
        <f>RTD("tos.rtd", , "ASK", ".SPY150522P203")</f>
        <v>2.2799999999999998</v>
      </c>
      <c r="M268">
        <f>RTD("tos.rtd", , "ASK_SIZE", ".SPY150522P203")</f>
        <v>2296</v>
      </c>
      <c r="N268">
        <f>RTD("tos.rtd", , "BID", ".SPY150522P203")</f>
        <v>2.2000000000000002</v>
      </c>
      <c r="O268">
        <f>RTD("tos.rtd", , "BID_SIZE", ".SPY150522P203")</f>
        <v>1</v>
      </c>
      <c r="P268">
        <f>RTD("tos.rtd", , "VOLUME", ".SPY150522P203")</f>
        <v>17</v>
      </c>
      <c r="Q268">
        <f>RTD("tos.rtd", , "OPEN_INT", ".SPY150522P203")</f>
        <v>26</v>
      </c>
      <c r="R268">
        <f>RTD("tos.rtd", , "DELTA", ".SPY150522P203")</f>
        <v>-0.31275999999999998</v>
      </c>
      <c r="S268">
        <f>RTD("tos.rtd", , "THETA", ".SPY150522P203")</f>
        <v>-4.4999999999999998E-2</v>
      </c>
      <c r="T268">
        <f>RTD("tos.rtd", , "GAMMA", ".SPY150522P203")</f>
        <v>3.2770000000000001E-2</v>
      </c>
      <c r="U268">
        <f>RTD("tos.rtd", , "VEGA", ".SPY150522P203")</f>
        <v>0.25884000000000001</v>
      </c>
      <c r="V268">
        <f>RTD("tos.rtd", , "RHO", ".SPY150522P203")</f>
        <v>-8.2949999999999996E-2</v>
      </c>
    </row>
    <row r="269" spans="1:22" x14ac:dyDescent="0.25">
      <c r="A269">
        <f>RTD("tos.rtd", , "ASK", ".SPY150522C204")</f>
        <v>6.68</v>
      </c>
      <c r="B269">
        <f>RTD("tos.rtd", , "ASK_SIZE", ".SPY150522C204")</f>
        <v>199</v>
      </c>
      <c r="C269">
        <f>RTD("tos.rtd", , "BID", ".SPY150522C204")</f>
        <v>6.52</v>
      </c>
      <c r="D269">
        <f>RTD("tos.rtd", , "BID_SIZE", ".SPY150522C204")</f>
        <v>131</v>
      </c>
      <c r="E269" t="str">
        <f>RTD("tos.rtd", , "VOLUME", ".SPY150522C204")</f>
        <v>N/A</v>
      </c>
      <c r="F269">
        <f>RTD("tos.rtd", , "OPEN_INT", ".SPY150522C204")</f>
        <v>0</v>
      </c>
      <c r="G269">
        <f>RTD("tos.rtd", , "DELTA", ".SPY150522C204")</f>
        <v>0.65288999999999997</v>
      </c>
      <c r="H269">
        <f>RTD("tos.rtd", , "THETA", ".SPY150522C204")</f>
        <v>-3.9890000000000002E-2</v>
      </c>
      <c r="I269">
        <f>RTD("tos.rtd", , "GAMMA", ".SPY150522C204")</f>
        <v>3.4349999999999999E-2</v>
      </c>
      <c r="J269">
        <f>RTD("tos.rtd", , "VEGA", ".SPY150522C204")</f>
        <v>0.26896999999999999</v>
      </c>
      <c r="K269">
        <f>RTD("tos.rtd", , "RHO", ".SPY150522C204")</f>
        <v>0.14135</v>
      </c>
      <c r="L269">
        <f>RTD("tos.rtd", , "ASK", ".SPY150522P204")</f>
        <v>2.52</v>
      </c>
      <c r="M269">
        <f>RTD("tos.rtd", , "ASK_SIZE", ".SPY150522P204")</f>
        <v>2289</v>
      </c>
      <c r="N269">
        <f>RTD("tos.rtd", , "BID", ".SPY150522P204")</f>
        <v>2.4300000000000002</v>
      </c>
      <c r="O269">
        <f>RTD("tos.rtd", , "BID_SIZE", ".SPY150522P204")</f>
        <v>155</v>
      </c>
      <c r="P269">
        <f>RTD("tos.rtd", , "VOLUME", ".SPY150522P204")</f>
        <v>225</v>
      </c>
      <c r="Q269">
        <f>RTD("tos.rtd", , "OPEN_INT", ".SPY150522P204")</f>
        <v>90</v>
      </c>
      <c r="R269">
        <f>RTD("tos.rtd", , "DELTA", ".SPY150522P204")</f>
        <v>-0.34331</v>
      </c>
      <c r="S269">
        <f>RTD("tos.rtd", , "THETA", ".SPY150522P204")</f>
        <v>-4.5600000000000002E-2</v>
      </c>
      <c r="T269">
        <f>RTD("tos.rtd", , "GAMMA", ".SPY150522P204")</f>
        <v>3.5040000000000002E-2</v>
      </c>
      <c r="U269">
        <f>RTD("tos.rtd", , "VEGA", ".SPY150522P204")</f>
        <v>0.26868999999999998</v>
      </c>
      <c r="V269">
        <f>RTD("tos.rtd", , "RHO", ".SPY150522P204")</f>
        <v>-9.1079999999999994E-2</v>
      </c>
    </row>
    <row r="270" spans="1:22" x14ac:dyDescent="0.25">
      <c r="A270">
        <f>RTD("tos.rtd", , "ASK", ".SPY150522C205")</f>
        <v>5.94</v>
      </c>
      <c r="B270">
        <f>RTD("tos.rtd", , "ASK_SIZE", ".SPY150522C205")</f>
        <v>199</v>
      </c>
      <c r="C270">
        <f>RTD("tos.rtd", , "BID", ".SPY150522C205")</f>
        <v>5.83</v>
      </c>
      <c r="D270">
        <f>RTD("tos.rtd", , "BID_SIZE", ".SPY150522C205")</f>
        <v>160</v>
      </c>
      <c r="E270">
        <f>RTD("tos.rtd", , "VOLUME", ".SPY150522C205")</f>
        <v>0</v>
      </c>
      <c r="F270">
        <f>RTD("tos.rtd", , "OPEN_INT", ".SPY150522C205")</f>
        <v>6</v>
      </c>
      <c r="G270">
        <f>RTD("tos.rtd", , "DELTA", ".SPY150522C205")</f>
        <v>0.61978999999999995</v>
      </c>
      <c r="H270">
        <f>RTD("tos.rtd", , "THETA", ".SPY150522C205")</f>
        <v>-4.0379999999999999E-2</v>
      </c>
      <c r="I270">
        <f>RTD("tos.rtd", , "GAMMA", ".SPY150522C205")</f>
        <v>3.6119999999999999E-2</v>
      </c>
      <c r="J270">
        <f>RTD("tos.rtd", , "VEGA", ".SPY150522C205")</f>
        <v>0.27745999999999998</v>
      </c>
      <c r="K270">
        <f>RTD("tos.rtd", , "RHO", ".SPY150522C205")</f>
        <v>0.13686999999999999</v>
      </c>
      <c r="L270">
        <f>RTD("tos.rtd", , "ASK", ".SPY150522P205")</f>
        <v>2.79</v>
      </c>
      <c r="M270">
        <f>RTD("tos.rtd", , "ASK_SIZE", ".SPY150522P205")</f>
        <v>2272</v>
      </c>
      <c r="N270">
        <f>RTD("tos.rtd", , "BID", ".SPY150522P205")</f>
        <v>2.69</v>
      </c>
      <c r="O270">
        <f>RTD("tos.rtd", , "BID_SIZE", ".SPY150522P205")</f>
        <v>120</v>
      </c>
      <c r="P270">
        <f>RTD("tos.rtd", , "VOLUME", ".SPY150522P205")</f>
        <v>37</v>
      </c>
      <c r="Q270">
        <f>RTD("tos.rtd", , "OPEN_INT", ".SPY150522P205")</f>
        <v>139</v>
      </c>
      <c r="R270">
        <f>RTD("tos.rtd", , "DELTA", ".SPY150522P205")</f>
        <v>-0.37672</v>
      </c>
      <c r="S270">
        <f>RTD("tos.rtd", , "THETA", ".SPY150522P205")</f>
        <v>-4.5969999999999997E-2</v>
      </c>
      <c r="T270">
        <f>RTD("tos.rtd", , "GAMMA", ".SPY150522P205")</f>
        <v>3.7260000000000001E-2</v>
      </c>
      <c r="U270">
        <f>RTD("tos.rtd", , "VEGA", ".SPY150522P205")</f>
        <v>0.27733000000000002</v>
      </c>
      <c r="V270">
        <f>RTD("tos.rtd", , "RHO", ".SPY150522P205")</f>
        <v>-9.9970000000000003E-2</v>
      </c>
    </row>
    <row r="271" spans="1:22" x14ac:dyDescent="0.25">
      <c r="A271">
        <f>RTD("tos.rtd", , "ASK", ".SPY150522C206")</f>
        <v>5.22</v>
      </c>
      <c r="B271">
        <f>RTD("tos.rtd", , "ASK_SIZE", ".SPY150522C206")</f>
        <v>199</v>
      </c>
      <c r="C271">
        <f>RTD("tos.rtd", , "BID", ".SPY150522C206")</f>
        <v>5.13</v>
      </c>
      <c r="D271">
        <f>RTD("tos.rtd", , "BID_SIZE", ".SPY150522C206")</f>
        <v>160</v>
      </c>
      <c r="E271">
        <f>RTD("tos.rtd", , "VOLUME", ".SPY150522C206")</f>
        <v>135</v>
      </c>
      <c r="F271">
        <f>RTD("tos.rtd", , "OPEN_INT", ".SPY150522C206")</f>
        <v>50</v>
      </c>
      <c r="G271">
        <f>RTD("tos.rtd", , "DELTA", ".SPY150522C206")</f>
        <v>0.58484000000000003</v>
      </c>
      <c r="H271">
        <f>RTD("tos.rtd", , "THETA", ".SPY150522C206")</f>
        <v>-4.0250000000000001E-2</v>
      </c>
      <c r="I271">
        <f>RTD("tos.rtd", , "GAMMA", ".SPY150522C206")</f>
        <v>3.7990000000000003E-2</v>
      </c>
      <c r="J271">
        <f>RTD("tos.rtd", , "VEGA", ".SPY150522C206")</f>
        <v>0.28414</v>
      </c>
      <c r="K271">
        <f>RTD("tos.rtd", , "RHO", ".SPY150522C206")</f>
        <v>0.13147</v>
      </c>
      <c r="L271">
        <f>RTD("tos.rtd", , "ASK", ".SPY150522P206")</f>
        <v>3.08</v>
      </c>
      <c r="M271">
        <f>RTD("tos.rtd", , "ASK_SIZE", ".SPY150522P206")</f>
        <v>2270</v>
      </c>
      <c r="N271">
        <f>RTD("tos.rtd", , "BID", ".SPY150522P206")</f>
        <v>2.98</v>
      </c>
      <c r="O271">
        <f>RTD("tos.rtd", , "BID_SIZE", ".SPY150522P206")</f>
        <v>199</v>
      </c>
      <c r="P271">
        <f>RTD("tos.rtd", , "VOLUME", ".SPY150522P206")</f>
        <v>1941</v>
      </c>
      <c r="Q271">
        <f>RTD("tos.rtd", , "OPEN_INT", ".SPY150522P206")</f>
        <v>1019</v>
      </c>
      <c r="R271">
        <f>RTD("tos.rtd", , "DELTA", ".SPY150522P206")</f>
        <v>-0.41292000000000001</v>
      </c>
      <c r="S271">
        <f>RTD("tos.rtd", , "THETA", ".SPY150522P206")</f>
        <v>-4.5960000000000001E-2</v>
      </c>
      <c r="T271">
        <f>RTD("tos.rtd", , "GAMMA", ".SPY150522P206")</f>
        <v>3.943E-2</v>
      </c>
      <c r="U271">
        <f>RTD("tos.rtd", , "VEGA", ".SPY150522P206")</f>
        <v>0.28427999999999998</v>
      </c>
      <c r="V271">
        <f>RTD("tos.rtd", , "RHO", ".SPY150522P206")</f>
        <v>-0.10961</v>
      </c>
    </row>
    <row r="272" spans="1:22" x14ac:dyDescent="0.25">
      <c r="A272">
        <f>RTD("tos.rtd", , "ASK", ".SPY150522C207")</f>
        <v>4.54</v>
      </c>
      <c r="B272">
        <f>RTD("tos.rtd", , "ASK_SIZE", ".SPY150522C207")</f>
        <v>199</v>
      </c>
      <c r="C272">
        <f>RTD("tos.rtd", , "BID", ".SPY150522C207")</f>
        <v>4.45</v>
      </c>
      <c r="D272">
        <f>RTD("tos.rtd", , "BID_SIZE", ".SPY150522C207")</f>
        <v>199</v>
      </c>
      <c r="E272">
        <f>RTD("tos.rtd", , "VOLUME", ".SPY150522C207")</f>
        <v>44</v>
      </c>
      <c r="F272">
        <f>RTD("tos.rtd", , "OPEN_INT", ".SPY150522C207")</f>
        <v>672</v>
      </c>
      <c r="G272">
        <f>RTD("tos.rtd", , "DELTA", ".SPY150522C207")</f>
        <v>0.54723999999999995</v>
      </c>
      <c r="H272">
        <f>RTD("tos.rtd", , "THETA", ".SPY150522C207")</f>
        <v>-3.9719999999999998E-2</v>
      </c>
      <c r="I272">
        <f>RTD("tos.rtd", , "GAMMA", ".SPY150522C207")</f>
        <v>3.977E-2</v>
      </c>
      <c r="J272">
        <f>RTD("tos.rtd", , "VEGA", ".SPY150522C207")</f>
        <v>0.28876000000000002</v>
      </c>
      <c r="K272">
        <f>RTD("tos.rtd", , "RHO", ".SPY150522C207")</f>
        <v>0.12503</v>
      </c>
      <c r="L272">
        <f>RTD("tos.rtd", , "ASK", ".SPY150522P207")</f>
        <v>3.41</v>
      </c>
      <c r="M272">
        <f>RTD("tos.rtd", , "ASK_SIZE", ".SPY150522P207")</f>
        <v>2264</v>
      </c>
      <c r="N272">
        <f>RTD("tos.rtd", , "BID", ".SPY150522P207")</f>
        <v>3.31</v>
      </c>
      <c r="O272">
        <f>RTD("tos.rtd", , "BID_SIZE", ".SPY150522P207")</f>
        <v>160</v>
      </c>
      <c r="P272">
        <f>RTD("tos.rtd", , "VOLUME", ".SPY150522P207")</f>
        <v>151</v>
      </c>
      <c r="Q272">
        <f>RTD("tos.rtd", , "OPEN_INT", ".SPY150522P207")</f>
        <v>117</v>
      </c>
      <c r="R272">
        <f>RTD("tos.rtd", , "DELTA", ".SPY150522P207")</f>
        <v>-0.45216000000000001</v>
      </c>
      <c r="S272">
        <f>RTD("tos.rtd", , "THETA", ".SPY150522P207")</f>
        <v>-4.5629999999999997E-2</v>
      </c>
      <c r="T272">
        <f>RTD("tos.rtd", , "GAMMA", ".SPY150522P207")</f>
        <v>4.1410000000000002E-2</v>
      </c>
      <c r="U272">
        <f>RTD("tos.rtd", , "VEGA", ".SPY150522P207")</f>
        <v>0.28904999999999997</v>
      </c>
      <c r="V272">
        <f>RTD("tos.rtd", , "RHO", ".SPY150522P207")</f>
        <v>-0.12008000000000001</v>
      </c>
    </row>
    <row r="273" spans="1:22" x14ac:dyDescent="0.25">
      <c r="A273">
        <f>RTD("tos.rtd", , "ASK", ".SPY150522C208")</f>
        <v>3.89</v>
      </c>
      <c r="B273">
        <f>RTD("tos.rtd", , "ASK_SIZE", ".SPY150522C208")</f>
        <v>160</v>
      </c>
      <c r="C273">
        <f>RTD("tos.rtd", , "BID", ".SPY150522C208")</f>
        <v>3.81</v>
      </c>
      <c r="D273">
        <f>RTD("tos.rtd", , "BID_SIZE", ".SPY150522C208")</f>
        <v>160</v>
      </c>
      <c r="E273">
        <f>RTD("tos.rtd", , "VOLUME", ".SPY150522C208")</f>
        <v>69</v>
      </c>
      <c r="F273">
        <f>RTD("tos.rtd", , "OPEN_INT", ".SPY150522C208")</f>
        <v>64</v>
      </c>
      <c r="G273">
        <f>RTD("tos.rtd", , "DELTA", ".SPY150522C208")</f>
        <v>0.50680000000000003</v>
      </c>
      <c r="H273">
        <f>RTD("tos.rtd", , "THETA", ".SPY150522C208")</f>
        <v>-3.882E-2</v>
      </c>
      <c r="I273">
        <f>RTD("tos.rtd", , "GAMMA", ".SPY150522C208")</f>
        <v>4.1540000000000001E-2</v>
      </c>
      <c r="J273">
        <f>RTD("tos.rtd", , "VEGA", ".SPY150522C208")</f>
        <v>0.29083999999999999</v>
      </c>
      <c r="K273">
        <f>RTD("tos.rtd", , "RHO", ".SPY150522C208")</f>
        <v>0.11753</v>
      </c>
      <c r="L273">
        <f>RTD("tos.rtd", , "ASK", ".SPY150522P208")</f>
        <v>3.76</v>
      </c>
      <c r="M273">
        <f>RTD("tos.rtd", , "ASK_SIZE", ".SPY150522P208")</f>
        <v>2249</v>
      </c>
      <c r="N273">
        <f>RTD("tos.rtd", , "BID", ".SPY150522P208")</f>
        <v>3.66</v>
      </c>
      <c r="O273">
        <f>RTD("tos.rtd", , "BID_SIZE", ".SPY150522P208")</f>
        <v>174</v>
      </c>
      <c r="P273">
        <f>RTD("tos.rtd", , "VOLUME", ".SPY150522P208")</f>
        <v>134</v>
      </c>
      <c r="Q273">
        <f>RTD("tos.rtd", , "OPEN_INT", ".SPY150522P208")</f>
        <v>111</v>
      </c>
      <c r="R273">
        <f>RTD("tos.rtd", , "DELTA", ".SPY150522P208")</f>
        <v>-0.49447999999999998</v>
      </c>
      <c r="S273">
        <f>RTD("tos.rtd", , "THETA", ".SPY150522P208")</f>
        <v>-4.4720000000000003E-2</v>
      </c>
      <c r="T273">
        <f>RTD("tos.rtd", , "GAMMA", ".SPY150522P208")</f>
        <v>4.3569999999999998E-2</v>
      </c>
      <c r="U273">
        <f>RTD("tos.rtd", , "VEGA", ".SPY150522P208")</f>
        <v>0.29100999999999999</v>
      </c>
      <c r="V273">
        <f>RTD("tos.rtd", , "RHO", ".SPY150522P208")</f>
        <v>-0.13136999999999999</v>
      </c>
    </row>
    <row r="274" spans="1:22" x14ac:dyDescent="0.25">
      <c r="A274">
        <f>RTD("tos.rtd", , "ASK", ".SPY150522C209")</f>
        <v>3.28</v>
      </c>
      <c r="B274">
        <f>RTD("tos.rtd", , "ASK_SIZE", ".SPY150522C209")</f>
        <v>160</v>
      </c>
      <c r="C274">
        <f>RTD("tos.rtd", , "BID", ".SPY150522C209")</f>
        <v>3.21</v>
      </c>
      <c r="D274">
        <f>RTD("tos.rtd", , "BID_SIZE", ".SPY150522C209")</f>
        <v>2002</v>
      </c>
      <c r="E274">
        <f>RTD("tos.rtd", , "VOLUME", ".SPY150522C209")</f>
        <v>32</v>
      </c>
      <c r="F274">
        <f>RTD("tos.rtd", , "OPEN_INT", ".SPY150522C209")</f>
        <v>9</v>
      </c>
      <c r="G274">
        <f>RTD("tos.rtd", , "DELTA", ".SPY150522C209")</f>
        <v>0.4637</v>
      </c>
      <c r="H274">
        <f>RTD("tos.rtd", , "THETA", ".SPY150522C209")</f>
        <v>-3.7440000000000001E-2</v>
      </c>
      <c r="I274">
        <f>RTD("tos.rtd", , "GAMMA", ".SPY150522C209")</f>
        <v>4.2560000000000001E-2</v>
      </c>
      <c r="J274">
        <f>RTD("tos.rtd", , "VEGA", ".SPY150522C209")</f>
        <v>0.28977000000000003</v>
      </c>
      <c r="K274">
        <f>RTD("tos.rtd", , "RHO", ".SPY150522C209")</f>
        <v>0.10901</v>
      </c>
      <c r="L274">
        <f>RTD("tos.rtd", , "ASK", ".SPY150522P209")</f>
        <v>4.16</v>
      </c>
      <c r="M274">
        <f>RTD("tos.rtd", , "ASK_SIZE", ".SPY150522P209")</f>
        <v>2349</v>
      </c>
      <c r="N274">
        <f>RTD("tos.rtd", , "BID", ".SPY150522P209")</f>
        <v>4.05</v>
      </c>
      <c r="O274">
        <f>RTD("tos.rtd", , "BID_SIZE", ".SPY150522P209")</f>
        <v>160</v>
      </c>
      <c r="P274">
        <f>RTD("tos.rtd", , "VOLUME", ".SPY150522P209")</f>
        <v>37</v>
      </c>
      <c r="Q274">
        <f>RTD("tos.rtd", , "OPEN_INT", ".SPY150522P209")</f>
        <v>16</v>
      </c>
      <c r="R274">
        <f>RTD("tos.rtd", , "DELTA", ".SPY150522P209")</f>
        <v>-0.53993000000000002</v>
      </c>
      <c r="S274">
        <f>RTD("tos.rtd", , "THETA", ".SPY150522P209")</f>
        <v>-4.3360000000000003E-2</v>
      </c>
      <c r="T274">
        <f>RTD("tos.rtd", , "GAMMA", ".SPY150522P209")</f>
        <v>4.4790000000000003E-2</v>
      </c>
      <c r="U274">
        <f>RTD("tos.rtd", , "VEGA", ".SPY150522P209")</f>
        <v>0.28948000000000002</v>
      </c>
      <c r="V274">
        <f>RTD("tos.rtd", , "RHO", ".SPY150522P209")</f>
        <v>-0.14352000000000001</v>
      </c>
    </row>
    <row r="275" spans="1:22" x14ac:dyDescent="0.25">
      <c r="A275">
        <f>RTD("tos.rtd", , "ASK", ".SPY150522C210")</f>
        <v>2.72</v>
      </c>
      <c r="B275">
        <f>RTD("tos.rtd", , "ASK_SIZE", ".SPY150522C210")</f>
        <v>199</v>
      </c>
      <c r="C275">
        <f>RTD("tos.rtd", , "BID", ".SPY150522C210")</f>
        <v>2.65</v>
      </c>
      <c r="D275">
        <f>RTD("tos.rtd", , "BID_SIZE", ".SPY150522C210")</f>
        <v>160</v>
      </c>
      <c r="E275">
        <f>RTD("tos.rtd", , "VOLUME", ".SPY150522C210")</f>
        <v>40</v>
      </c>
      <c r="F275">
        <f>RTD("tos.rtd", , "OPEN_INT", ".SPY150522C210")</f>
        <v>42</v>
      </c>
      <c r="G275">
        <f>RTD("tos.rtd", , "DELTA", ".SPY150522C210")</f>
        <v>0.41815000000000002</v>
      </c>
      <c r="H275">
        <f>RTD("tos.rtd", , "THETA", ".SPY150522C210")</f>
        <v>-3.5610000000000003E-2</v>
      </c>
      <c r="I275">
        <f>RTD("tos.rtd", , "GAMMA", ".SPY150522C210")</f>
        <v>4.3339999999999997E-2</v>
      </c>
      <c r="J275">
        <f>RTD("tos.rtd", , "VEGA", ".SPY150522C210")</f>
        <v>0.28494000000000003</v>
      </c>
      <c r="K275">
        <f>RTD("tos.rtd", , "RHO", ".SPY150522C210")</f>
        <v>9.9519999999999997E-2</v>
      </c>
      <c r="L275">
        <f>RTD("tos.rtd", , "ASK", ".SPY150522P210")</f>
        <v>4.6100000000000003</v>
      </c>
      <c r="M275">
        <f>RTD("tos.rtd", , "ASK_SIZE", ".SPY150522P210")</f>
        <v>160</v>
      </c>
      <c r="N275">
        <f>RTD("tos.rtd", , "BID", ".SPY150522P210")</f>
        <v>4.47</v>
      </c>
      <c r="O275">
        <f>RTD("tos.rtd", , "BID_SIZE", ".SPY150522P210")</f>
        <v>160</v>
      </c>
      <c r="P275">
        <f>RTD("tos.rtd", , "VOLUME", ".SPY150522P210")</f>
        <v>1</v>
      </c>
      <c r="Q275">
        <f>RTD("tos.rtd", , "OPEN_INT", ".SPY150522P210")</f>
        <v>41</v>
      </c>
      <c r="R275">
        <f>RTD("tos.rtd", , "DELTA", ".SPY150522P210")</f>
        <v>-0.58853</v>
      </c>
      <c r="S275">
        <f>RTD("tos.rtd", , "THETA", ".SPY150522P210")</f>
        <v>-4.1399999999999999E-2</v>
      </c>
      <c r="T275">
        <f>RTD("tos.rtd", , "GAMMA", ".SPY150522P210")</f>
        <v>4.5839999999999999E-2</v>
      </c>
      <c r="U275">
        <f>RTD("tos.rtd", , "VEGA", ".SPY150522P210")</f>
        <v>0.28366000000000002</v>
      </c>
      <c r="V275">
        <f>RTD("tos.rtd", , "RHO", ".SPY150522P210")</f>
        <v>-0.15651999999999999</v>
      </c>
    </row>
    <row r="276" spans="1:22" x14ac:dyDescent="0.25">
      <c r="A276">
        <f>RTD("tos.rtd", , "ASK", ".SPY150522C211")</f>
        <v>2.2000000000000002</v>
      </c>
      <c r="B276">
        <f>RTD("tos.rtd", , "ASK_SIZE", ".SPY150522C211")</f>
        <v>160</v>
      </c>
      <c r="C276">
        <f>RTD("tos.rtd", , "BID", ".SPY150522C211")</f>
        <v>2.14</v>
      </c>
      <c r="D276">
        <f>RTD("tos.rtd", , "BID_SIZE", ".SPY150522C211")</f>
        <v>537</v>
      </c>
      <c r="E276">
        <f>RTD("tos.rtd", , "VOLUME", ".SPY150522C211")</f>
        <v>925</v>
      </c>
      <c r="F276">
        <f>RTD("tos.rtd", , "OPEN_INT", ".SPY150522C211")</f>
        <v>100</v>
      </c>
      <c r="G276">
        <f>RTD("tos.rtd", , "DELTA", ".SPY150522C211")</f>
        <v>0.37042000000000003</v>
      </c>
      <c r="H276">
        <f>RTD("tos.rtd", , "THETA", ".SPY150522C211")</f>
        <v>-3.3250000000000002E-2</v>
      </c>
      <c r="I276">
        <f>RTD("tos.rtd", , "GAMMA", ".SPY150522C211")</f>
        <v>4.3529999999999999E-2</v>
      </c>
      <c r="J276">
        <f>RTD("tos.rtd", , "VEGA", ".SPY150522C211")</f>
        <v>0.27572999999999998</v>
      </c>
      <c r="K276">
        <f>RTD("tos.rtd", , "RHO", ".SPY150522C211")</f>
        <v>8.9139999999999997E-2</v>
      </c>
      <c r="L276">
        <f>RTD("tos.rtd", , "ASK", ".SPY150522P211")</f>
        <v>5.0999999999999996</v>
      </c>
      <c r="M276">
        <f>RTD("tos.rtd", , "ASK_SIZE", ".SPY150522P211")</f>
        <v>131</v>
      </c>
      <c r="N276">
        <f>RTD("tos.rtd", , "BID", ".SPY150522P211")</f>
        <v>4.95</v>
      </c>
      <c r="O276">
        <f>RTD("tos.rtd", , "BID_SIZE", ".SPY150522P211")</f>
        <v>160</v>
      </c>
      <c r="P276">
        <f>RTD("tos.rtd", , "VOLUME", ".SPY150522P211")</f>
        <v>1</v>
      </c>
      <c r="Q276">
        <f>RTD("tos.rtd", , "OPEN_INT", ".SPY150522P211")</f>
        <v>10</v>
      </c>
      <c r="R276">
        <f>RTD("tos.rtd", , "DELTA", ".SPY150522P211")</f>
        <v>-0.63997999999999999</v>
      </c>
      <c r="S276">
        <f>RTD("tos.rtd", , "THETA", ".SPY150522P211")</f>
        <v>-3.8870000000000002E-2</v>
      </c>
      <c r="T276">
        <f>RTD("tos.rtd", , "GAMMA", ".SPY150522P211")</f>
        <v>4.614E-2</v>
      </c>
      <c r="U276">
        <f>RTD("tos.rtd", , "VEGA", ".SPY150522P211")</f>
        <v>0.27267000000000002</v>
      </c>
      <c r="V276">
        <f>RTD("tos.rtd", , "RHO", ".SPY150522P211")</f>
        <v>-0.17032</v>
      </c>
    </row>
    <row r="277" spans="1:22" x14ac:dyDescent="0.25">
      <c r="A277">
        <f>RTD("tos.rtd", , "ASK", ".SPY150522C212")</f>
        <v>1.74</v>
      </c>
      <c r="B277">
        <f>RTD("tos.rtd", , "ASK_SIZE", ".SPY150522C212")</f>
        <v>199</v>
      </c>
      <c r="C277">
        <f>RTD("tos.rtd", , "BID", ".SPY150522C212")</f>
        <v>1.68</v>
      </c>
      <c r="D277">
        <f>RTD("tos.rtd", , "BID_SIZE", ".SPY150522C212")</f>
        <v>148</v>
      </c>
      <c r="E277">
        <f>RTD("tos.rtd", , "VOLUME", ".SPY150522C212")</f>
        <v>21</v>
      </c>
      <c r="F277">
        <f>RTD("tos.rtd", , "OPEN_INT", ".SPY150522C212")</f>
        <v>40</v>
      </c>
      <c r="G277">
        <f>RTD("tos.rtd", , "DELTA", ".SPY150522C212")</f>
        <v>0.32117000000000001</v>
      </c>
      <c r="H277">
        <f>RTD("tos.rtd", , "THETA", ".SPY150522C212")</f>
        <v>-3.04E-2</v>
      </c>
      <c r="I277">
        <f>RTD("tos.rtd", , "GAMMA", ".SPY150522C212")</f>
        <v>4.2930000000000003E-2</v>
      </c>
      <c r="J277">
        <f>RTD("tos.rtd", , "VEGA", ".SPY150522C212")</f>
        <v>0.26162999999999997</v>
      </c>
      <c r="K277">
        <f>RTD("tos.rtd", , "RHO", ".SPY150522C212")</f>
        <v>7.8060000000000004E-2</v>
      </c>
      <c r="L277">
        <f>RTD("tos.rtd", , "ASK", ".SPY150522P212")</f>
        <v>5.64</v>
      </c>
      <c r="M277">
        <f>RTD("tos.rtd", , "ASK_SIZE", ".SPY150522P212")</f>
        <v>131</v>
      </c>
      <c r="N277">
        <f>RTD("tos.rtd", , "BID", ".SPY150522P212")</f>
        <v>5.47</v>
      </c>
      <c r="O277">
        <f>RTD("tos.rtd", , "BID_SIZE", ".SPY150522P212")</f>
        <v>160</v>
      </c>
      <c r="P277">
        <f>RTD("tos.rtd", , "VOLUME", ".SPY150522P212")</f>
        <v>0</v>
      </c>
      <c r="Q277">
        <f>RTD("tos.rtd", , "OPEN_INT", ".SPY150522P212")</f>
        <v>10</v>
      </c>
      <c r="R277">
        <f>RTD("tos.rtd", , "DELTA", ".SPY150522P212")</f>
        <v>-0.69443999999999995</v>
      </c>
      <c r="S277">
        <f>RTD("tos.rtd", , "THETA", ".SPY150522P212")</f>
        <v>-3.5610000000000003E-2</v>
      </c>
      <c r="T277">
        <f>RTD("tos.rtd", , "GAMMA", ".SPY150522P212")</f>
        <v>4.5569999999999999E-2</v>
      </c>
      <c r="U277">
        <f>RTD("tos.rtd", , "VEGA", ".SPY150522P212")</f>
        <v>0.25541999999999998</v>
      </c>
      <c r="V277">
        <f>RTD("tos.rtd", , "RHO", ".SPY150522P212")</f>
        <v>-0.18495</v>
      </c>
    </row>
    <row r="278" spans="1:22" x14ac:dyDescent="0.25">
      <c r="A278">
        <f>RTD("tos.rtd", , "ASK", ".SPY150522C213")</f>
        <v>1.33</v>
      </c>
      <c r="B278">
        <f>RTD("tos.rtd", , "ASK_SIZE", ".SPY150522C213")</f>
        <v>111</v>
      </c>
      <c r="C278">
        <f>RTD("tos.rtd", , "BID", ".SPY150522C213")</f>
        <v>1.29</v>
      </c>
      <c r="D278">
        <f>RTD("tos.rtd", , "BID_SIZE", ".SPY150522C213")</f>
        <v>100</v>
      </c>
      <c r="E278">
        <f>RTD("tos.rtd", , "VOLUME", ".SPY150522C213")</f>
        <v>8</v>
      </c>
      <c r="F278">
        <f>RTD("tos.rtd", , "OPEN_INT", ".SPY150522C213")</f>
        <v>115</v>
      </c>
      <c r="G278">
        <f>RTD("tos.rtd", , "DELTA", ".SPY150522C213")</f>
        <v>0.27159</v>
      </c>
      <c r="H278">
        <f>RTD("tos.rtd", , "THETA", ".SPY150522C213")</f>
        <v>-2.7140000000000001E-2</v>
      </c>
      <c r="I278">
        <f>RTD("tos.rtd", , "GAMMA", ".SPY150522C213")</f>
        <v>4.1369999999999997E-2</v>
      </c>
      <c r="J278">
        <f>RTD("tos.rtd", , "VEGA", ".SPY150522C213")</f>
        <v>0.24246000000000001</v>
      </c>
      <c r="K278">
        <f>RTD("tos.rtd", , "RHO", ".SPY150522C213")</f>
        <v>6.6589999999999996E-2</v>
      </c>
      <c r="L278">
        <f>RTD("tos.rtd", , "ASK", ".SPY150522P213")</f>
        <v>6.24</v>
      </c>
      <c r="M278">
        <f>RTD("tos.rtd", , "ASK_SIZE", ".SPY150522P213")</f>
        <v>120</v>
      </c>
      <c r="N278">
        <f>RTD("tos.rtd", , "BID", ".SPY150522P213")</f>
        <v>6.06</v>
      </c>
      <c r="O278">
        <f>RTD("tos.rtd", , "BID_SIZE", ".SPY150522P213")</f>
        <v>160</v>
      </c>
      <c r="P278">
        <f>RTD("tos.rtd", , "VOLUME", ".SPY150522P213")</f>
        <v>0</v>
      </c>
      <c r="Q278">
        <f>RTD("tos.rtd", , "OPEN_INT", ".SPY150522P213")</f>
        <v>44</v>
      </c>
      <c r="R278">
        <f>RTD("tos.rtd", , "DELTA", ".SPY150522P213")</f>
        <v>-0.75021000000000004</v>
      </c>
      <c r="S278">
        <f>RTD("tos.rtd", , "THETA", ".SPY150522P213")</f>
        <v>-3.1829999999999997E-2</v>
      </c>
      <c r="T278">
        <f>RTD("tos.rtd", , "GAMMA", ".SPY150522P213")</f>
        <v>4.3639999999999998E-2</v>
      </c>
      <c r="U278">
        <f>RTD("tos.rtd", , "VEGA", ".SPY150522P213")</f>
        <v>0.23135</v>
      </c>
      <c r="V278">
        <f>RTD("tos.rtd", , "RHO", ".SPY150522P213")</f>
        <v>-0.2</v>
      </c>
    </row>
    <row r="279" spans="1:22" x14ac:dyDescent="0.25">
      <c r="A279">
        <f>RTD("tos.rtd", , "ASK", ".SPY150522C214")</f>
        <v>0.99</v>
      </c>
      <c r="B279">
        <f>RTD("tos.rtd", , "ASK_SIZE", ".SPY150522C214")</f>
        <v>2180</v>
      </c>
      <c r="C279">
        <f>RTD("tos.rtd", , "BID", ".SPY150522C214")</f>
        <v>0.93</v>
      </c>
      <c r="D279">
        <f>RTD("tos.rtd", , "BID_SIZE", ".SPY150522C214")</f>
        <v>160</v>
      </c>
      <c r="E279">
        <f>RTD("tos.rtd", , "VOLUME", ".SPY150522C214")</f>
        <v>20</v>
      </c>
      <c r="F279">
        <f>RTD("tos.rtd", , "OPEN_INT", ".SPY150522C214")</f>
        <v>118</v>
      </c>
      <c r="G279">
        <f>RTD("tos.rtd", , "DELTA", ".SPY150522C214")</f>
        <v>0.22178</v>
      </c>
      <c r="H279">
        <f>RTD("tos.rtd", , "THETA", ".SPY150522C214")</f>
        <v>-2.3349999999999999E-2</v>
      </c>
      <c r="I279">
        <f>RTD("tos.rtd", , "GAMMA", ".SPY150522C214")</f>
        <v>3.882E-2</v>
      </c>
      <c r="J279">
        <f>RTD("tos.rtd", , "VEGA", ".SPY150522C214")</f>
        <v>0.21775</v>
      </c>
      <c r="K279">
        <f>RTD("tos.rtd", , "RHO", ".SPY150522C214")</f>
        <v>5.4809999999999998E-2</v>
      </c>
      <c r="L279">
        <f>RTD("tos.rtd", , "ASK", ".SPY150522P214")</f>
        <v>6.91</v>
      </c>
      <c r="M279">
        <f>RTD("tos.rtd", , "ASK_SIZE", ".SPY150522P214")</f>
        <v>160</v>
      </c>
      <c r="N279">
        <f>RTD("tos.rtd", , "BID", ".SPY150522P214")</f>
        <v>6.71</v>
      </c>
      <c r="O279">
        <f>RTD("tos.rtd", , "BID_SIZE", ".SPY150522P214")</f>
        <v>160</v>
      </c>
      <c r="P279" t="str">
        <f>RTD("tos.rtd", , "VOLUME", ".SPY150522P214")</f>
        <v>N/A</v>
      </c>
      <c r="Q279">
        <f>RTD("tos.rtd", , "OPEN_INT", ".SPY150522P214")</f>
        <v>0</v>
      </c>
      <c r="R279">
        <f>RTD("tos.rtd", , "DELTA", ".SPY150522P214")</f>
        <v>-0.80613999999999997</v>
      </c>
      <c r="S279">
        <f>RTD("tos.rtd", , "THETA", ".SPY150522P214")</f>
        <v>-2.7550000000000002E-2</v>
      </c>
      <c r="T279">
        <f>RTD("tos.rtd", , "GAMMA", ".SPY150522P214")</f>
        <v>4.0090000000000001E-2</v>
      </c>
      <c r="U279">
        <f>RTD("tos.rtd", , "VEGA", ".SPY150522P214")</f>
        <v>0.2</v>
      </c>
      <c r="V279">
        <f>RTD("tos.rtd", , "RHO", ".SPY150522P214")</f>
        <v>-0.21517</v>
      </c>
    </row>
    <row r="280" spans="1:22" x14ac:dyDescent="0.25">
      <c r="A280">
        <f>RTD("tos.rtd", , "ASK", ".SPY150522C215")</f>
        <v>0.7</v>
      </c>
      <c r="B280">
        <f>RTD("tos.rtd", , "ASK_SIZE", ".SPY150522C215")</f>
        <v>2169</v>
      </c>
      <c r="C280">
        <f>RTD("tos.rtd", , "BID", ".SPY150522C215")</f>
        <v>0.66</v>
      </c>
      <c r="D280">
        <f>RTD("tos.rtd", , "BID_SIZE", ".SPY150522C215")</f>
        <v>160</v>
      </c>
      <c r="E280">
        <f>RTD("tos.rtd", , "VOLUME", ".SPY150522C215")</f>
        <v>139</v>
      </c>
      <c r="F280">
        <f>RTD("tos.rtd", , "OPEN_INT", ".SPY150522C215")</f>
        <v>55</v>
      </c>
      <c r="G280">
        <f>RTD("tos.rtd", , "DELTA", ".SPY150522C215")</f>
        <v>0.17505999999999999</v>
      </c>
      <c r="H280">
        <f>RTD("tos.rtd", , "THETA", ".SPY150522C215")</f>
        <v>-1.9470000000000001E-2</v>
      </c>
      <c r="I280">
        <f>RTD("tos.rtd", , "GAMMA", ".SPY150522C215")</f>
        <v>3.5110000000000002E-2</v>
      </c>
      <c r="J280">
        <f>RTD("tos.rtd", , "VEGA", ".SPY150522C215")</f>
        <v>0.18904000000000001</v>
      </c>
      <c r="K280">
        <f>RTD("tos.rtd", , "RHO", ".SPY150522C215")</f>
        <v>4.3549999999999998E-2</v>
      </c>
      <c r="L280">
        <f>RTD("tos.rtd", , "ASK", ".SPY150522P215")</f>
        <v>7.63</v>
      </c>
      <c r="M280">
        <f>RTD("tos.rtd", , "ASK_SIZE", ".SPY150522P215")</f>
        <v>100</v>
      </c>
      <c r="N280">
        <f>RTD("tos.rtd", , "BID", ".SPY150522P215")</f>
        <v>7.43</v>
      </c>
      <c r="O280">
        <f>RTD("tos.rtd", , "BID_SIZE", ".SPY150522P215")</f>
        <v>199</v>
      </c>
      <c r="P280">
        <f>RTD("tos.rtd", , "VOLUME", ".SPY150522P215")</f>
        <v>1100</v>
      </c>
      <c r="Q280">
        <f>RTD("tos.rtd", , "OPEN_INT", ".SPY150522P215")</f>
        <v>140</v>
      </c>
      <c r="R280">
        <f>RTD("tos.rtd", , "DELTA", ".SPY150522P215")</f>
        <v>-0.86170000000000002</v>
      </c>
      <c r="S280">
        <f>RTD("tos.rtd", , "THETA", ".SPY150522P215")</f>
        <v>-2.2749999999999999E-2</v>
      </c>
      <c r="T280">
        <f>RTD("tos.rtd", , "GAMMA", ".SPY150522P215")</f>
        <v>3.4639999999999997E-2</v>
      </c>
      <c r="U280">
        <f>RTD("tos.rtd", , "VEGA", ".SPY150522P215")</f>
        <v>0.16051000000000001</v>
      </c>
      <c r="V280">
        <f>RTD("tos.rtd", , "RHO", ".SPY150522P215")</f>
        <v>-0.23033000000000001</v>
      </c>
    </row>
    <row r="281" spans="1:22" x14ac:dyDescent="0.25">
      <c r="A281">
        <f>RTD("tos.rtd", , "ASK", ".SPY150522C216")</f>
        <v>0.49</v>
      </c>
      <c r="B281">
        <f>RTD("tos.rtd", , "ASK_SIZE", ".SPY150522C216")</f>
        <v>2180</v>
      </c>
      <c r="C281">
        <f>RTD("tos.rtd", , "BID", ".SPY150522C216")</f>
        <v>0.44</v>
      </c>
      <c r="D281">
        <f>RTD("tos.rtd", , "BID_SIZE", ".SPY150522C216")</f>
        <v>2190</v>
      </c>
      <c r="E281">
        <f>RTD("tos.rtd", , "VOLUME", ".SPY150522C216")</f>
        <v>16</v>
      </c>
      <c r="F281">
        <f>RTD("tos.rtd", , "OPEN_INT", ".SPY150522C216")</f>
        <v>98</v>
      </c>
      <c r="G281">
        <f>RTD("tos.rtd", , "DELTA", ".SPY150522C216")</f>
        <v>0.13306000000000001</v>
      </c>
      <c r="H281">
        <f>RTD("tos.rtd", , "THETA", ".SPY150522C216")</f>
        <v>-1.567E-2</v>
      </c>
      <c r="I281">
        <f>RTD("tos.rtd", , "GAMMA", ".SPY150522C216")</f>
        <v>3.048E-2</v>
      </c>
      <c r="J281">
        <f>RTD("tos.rtd", , "VEGA", ".SPY150522C216")</f>
        <v>0.15795000000000001</v>
      </c>
      <c r="K281">
        <f>RTD("tos.rtd", , "RHO", ".SPY150522C216")</f>
        <v>3.329E-2</v>
      </c>
      <c r="L281">
        <f>RTD("tos.rtd", , "ASK", ".SPY150522P216")</f>
        <v>8.42</v>
      </c>
      <c r="M281">
        <f>RTD("tos.rtd", , "ASK_SIZE", ".SPY150522P216")</f>
        <v>120</v>
      </c>
      <c r="N281">
        <f>RTD("tos.rtd", , "BID", ".SPY150522P216")</f>
        <v>8.1999999999999993</v>
      </c>
      <c r="O281">
        <f>RTD("tos.rtd", , "BID_SIZE", ".SPY150522P216")</f>
        <v>100</v>
      </c>
      <c r="P281">
        <f>RTD("tos.rtd", , "VOLUME", ".SPY150522P216")</f>
        <v>10</v>
      </c>
      <c r="Q281">
        <f>RTD("tos.rtd", , "OPEN_INT", ".SPY150522P216")</f>
        <v>10</v>
      </c>
      <c r="R281">
        <f>RTD("tos.rtd", , "DELTA", ".SPY150522P216")</f>
        <v>-0.91615000000000002</v>
      </c>
      <c r="S281">
        <f>RTD("tos.rtd", , "THETA", ".SPY150522P216")</f>
        <v>-1.7500000000000002E-2</v>
      </c>
      <c r="T281">
        <f>RTD("tos.rtd", , "GAMMA", ".SPY150522P216")</f>
        <v>2.6620000000000001E-2</v>
      </c>
      <c r="U281">
        <f>RTD("tos.rtd", , "VEGA", ".SPY150522P216")</f>
        <v>0.11158</v>
      </c>
      <c r="V281">
        <f>RTD("tos.rtd", , "RHO", ".SPY150522P216")</f>
        <v>-0.24528</v>
      </c>
    </row>
    <row r="282" spans="1:22" x14ac:dyDescent="0.25">
      <c r="A282" t="str">
        <f>RTD("tos.rtd", , "ASK", ".SPY150522C217")</f>
        <v>N/A</v>
      </c>
      <c r="B282" t="str">
        <f>RTD("tos.rtd", , "ASK_SIZE", ".SPY150522C217")</f>
        <v>N/A</v>
      </c>
      <c r="C282" t="str">
        <f>RTD("tos.rtd", , "BID", ".SPY150522C217")</f>
        <v>N/A</v>
      </c>
      <c r="D282" t="str">
        <f>RTD("tos.rtd", , "BID_SIZE", ".SPY150522C217")</f>
        <v>N/A</v>
      </c>
      <c r="E282" t="str">
        <f>RTD("tos.rtd", , "VOLUME", ".SPY150522C217")</f>
        <v>N/A</v>
      </c>
      <c r="F282" t="str">
        <f>RTD("tos.rtd", , "OPEN_INT", ".SPY150522C217")</f>
        <v>N/A</v>
      </c>
      <c r="G282" t="str">
        <f>RTD("tos.rtd", , "DELTA", ".SPY150522C217")</f>
        <v>N/A</v>
      </c>
      <c r="H282" t="str">
        <f>RTD("tos.rtd", , "THETA", ".SPY150522C217")</f>
        <v>N/A</v>
      </c>
      <c r="I282" t="str">
        <f>RTD("tos.rtd", , "GAMMA", ".SPY150522C217")</f>
        <v>N/A</v>
      </c>
      <c r="J282" t="str">
        <f>RTD("tos.rtd", , "VEGA", ".SPY150522C217")</f>
        <v>N/A</v>
      </c>
      <c r="K282" t="str">
        <f>RTD("tos.rtd", , "RHO", ".SPY150522C217")</f>
        <v>N/A</v>
      </c>
      <c r="L282" t="str">
        <f>RTD("tos.rtd", , "ASK", ".SPY150522P217")</f>
        <v>N/A</v>
      </c>
      <c r="M282" t="str">
        <f>RTD("tos.rtd", , "ASK_SIZE", ".SPY150522P217")</f>
        <v>N/A</v>
      </c>
      <c r="N282" t="str">
        <f>RTD("tos.rtd", , "BID", ".SPY150522P217")</f>
        <v>N/A</v>
      </c>
      <c r="O282" t="str">
        <f>RTD("tos.rtd", , "BID_SIZE", ".SPY150522P217")</f>
        <v>N/A</v>
      </c>
      <c r="P282" t="str">
        <f>RTD("tos.rtd", , "VOLUME", ".SPY150522P217")</f>
        <v>N/A</v>
      </c>
      <c r="Q282" t="str">
        <f>RTD("tos.rtd", , "OPEN_INT", ".SPY150522P217")</f>
        <v>N/A</v>
      </c>
      <c r="R282" t="str">
        <f>RTD("tos.rtd", , "DELTA", ".SPY150522P217")</f>
        <v>N/A</v>
      </c>
      <c r="S282" t="str">
        <f>RTD("tos.rtd", , "THETA", ".SPY150522P217")</f>
        <v>N/A</v>
      </c>
      <c r="T282" t="str">
        <f>RTD("tos.rtd", , "GAMMA", ".SPY150522P217")</f>
        <v>N/A</v>
      </c>
      <c r="U282" t="str">
        <f>RTD("tos.rtd", , "VEGA", ".SPY150522P217")</f>
        <v>N/A</v>
      </c>
      <c r="V282" t="str">
        <f>RTD("tos.rtd", , "RHO", ".SPY150522P217")</f>
        <v>N/A</v>
      </c>
    </row>
    <row r="283" spans="1:22" x14ac:dyDescent="0.25">
      <c r="A283" t="str">
        <f>RTD("tos.rtd", , "ASK", ".SPY150522C218")</f>
        <v>N/A</v>
      </c>
      <c r="B283" t="str">
        <f>RTD("tos.rtd", , "ASK_SIZE", ".SPY150522C218")</f>
        <v>N/A</v>
      </c>
      <c r="C283" t="str">
        <f>RTD("tos.rtd", , "BID", ".SPY150522C218")</f>
        <v>N/A</v>
      </c>
      <c r="D283" t="str">
        <f>RTD("tos.rtd", , "BID_SIZE", ".SPY150522C218")</f>
        <v>N/A</v>
      </c>
      <c r="E283" t="str">
        <f>RTD("tos.rtd", , "VOLUME", ".SPY150522C218")</f>
        <v>N/A</v>
      </c>
      <c r="F283" t="str">
        <f>RTD("tos.rtd", , "OPEN_INT", ".SPY150522C218")</f>
        <v>N/A</v>
      </c>
      <c r="G283" t="str">
        <f>RTD("tos.rtd", , "DELTA", ".SPY150522C218")</f>
        <v>N/A</v>
      </c>
      <c r="H283" t="str">
        <f>RTD("tos.rtd", , "THETA", ".SPY150522C218")</f>
        <v>N/A</v>
      </c>
      <c r="I283" t="str">
        <f>RTD("tos.rtd", , "GAMMA", ".SPY150522C218")</f>
        <v>N/A</v>
      </c>
      <c r="J283" t="str">
        <f>RTD("tos.rtd", , "VEGA", ".SPY150522C218")</f>
        <v>N/A</v>
      </c>
      <c r="K283" t="str">
        <f>RTD("tos.rtd", , "RHO", ".SPY150522C218")</f>
        <v>N/A</v>
      </c>
      <c r="L283" t="str">
        <f>RTD("tos.rtd", , "ASK", ".SPY150522P218")</f>
        <v>N/A</v>
      </c>
      <c r="M283" t="str">
        <f>RTD("tos.rtd", , "ASK_SIZE", ".SPY150522P218")</f>
        <v>N/A</v>
      </c>
      <c r="N283" t="str">
        <f>RTD("tos.rtd", , "BID", ".SPY150522P218")</f>
        <v>N/A</v>
      </c>
      <c r="O283" t="str">
        <f>RTD("tos.rtd", , "BID_SIZE", ".SPY150522P218")</f>
        <v>N/A</v>
      </c>
      <c r="P283" t="str">
        <f>RTD("tos.rtd", , "VOLUME", ".SPY150522P218")</f>
        <v>N/A</v>
      </c>
      <c r="Q283" t="str">
        <f>RTD("tos.rtd", , "OPEN_INT", ".SPY150522P218")</f>
        <v>N/A</v>
      </c>
      <c r="R283" t="str">
        <f>RTD("tos.rtd", , "DELTA", ".SPY150522P218")</f>
        <v>N/A</v>
      </c>
      <c r="S283" t="str">
        <f>RTD("tos.rtd", , "THETA", ".SPY150522P218")</f>
        <v>N/A</v>
      </c>
      <c r="T283" t="str">
        <f>RTD("tos.rtd", , "GAMMA", ".SPY150522P218")</f>
        <v>N/A</v>
      </c>
      <c r="U283" t="str">
        <f>RTD("tos.rtd", , "VEGA", ".SPY150522P218")</f>
        <v>N/A</v>
      </c>
      <c r="V283" t="str">
        <f>RTD("tos.rtd", , "RHO", ".SPY150522P218")</f>
        <v>N/A</v>
      </c>
    </row>
    <row r="284" spans="1:22" x14ac:dyDescent="0.25">
      <c r="A284" t="str">
        <f>RTD("tos.rtd", , "ASK", ".SPY150522C219")</f>
        <v>N/A</v>
      </c>
      <c r="B284" t="str">
        <f>RTD("tos.rtd", , "ASK_SIZE", ".SPY150522C219")</f>
        <v>N/A</v>
      </c>
      <c r="C284" t="str">
        <f>RTD("tos.rtd", , "BID", ".SPY150522C219")</f>
        <v>N/A</v>
      </c>
      <c r="D284" t="str">
        <f>RTD("tos.rtd", , "BID_SIZE", ".SPY150522C219")</f>
        <v>N/A</v>
      </c>
      <c r="E284" t="str">
        <f>RTD("tos.rtd", , "VOLUME", ".SPY150522C219")</f>
        <v>N/A</v>
      </c>
      <c r="F284" t="str">
        <f>RTD("tos.rtd", , "OPEN_INT", ".SPY150522C219")</f>
        <v>N/A</v>
      </c>
      <c r="G284" t="str">
        <f>RTD("tos.rtd", , "DELTA", ".SPY150522C219")</f>
        <v>N/A</v>
      </c>
      <c r="H284" t="str">
        <f>RTD("tos.rtd", , "THETA", ".SPY150522C219")</f>
        <v>N/A</v>
      </c>
      <c r="I284" t="str">
        <f>RTD("tos.rtd", , "GAMMA", ".SPY150522C219")</f>
        <v>N/A</v>
      </c>
      <c r="J284" t="str">
        <f>RTD("tos.rtd", , "VEGA", ".SPY150522C219")</f>
        <v>N/A</v>
      </c>
      <c r="K284" t="str">
        <f>RTD("tos.rtd", , "RHO", ".SPY150522C219")</f>
        <v>N/A</v>
      </c>
      <c r="L284" t="str">
        <f>RTD("tos.rtd", , "ASK", ".SPY150522P219")</f>
        <v>N/A</v>
      </c>
      <c r="M284" t="str">
        <f>RTD("tos.rtd", , "ASK_SIZE", ".SPY150522P219")</f>
        <v>N/A</v>
      </c>
      <c r="N284" t="str">
        <f>RTD("tos.rtd", , "BID", ".SPY150522P219")</f>
        <v>N/A</v>
      </c>
      <c r="O284" t="str">
        <f>RTD("tos.rtd", , "BID_SIZE", ".SPY150522P219")</f>
        <v>N/A</v>
      </c>
      <c r="P284" t="str">
        <f>RTD("tos.rtd", , "VOLUME", ".SPY150522P219")</f>
        <v>N/A</v>
      </c>
      <c r="Q284" t="str">
        <f>RTD("tos.rtd", , "OPEN_INT", ".SPY150522P219")</f>
        <v>N/A</v>
      </c>
      <c r="R284" t="str">
        <f>RTD("tos.rtd", , "DELTA", ".SPY150522P219")</f>
        <v>N/A</v>
      </c>
      <c r="S284" t="str">
        <f>RTD("tos.rtd", , "THETA", ".SPY150522P219")</f>
        <v>N/A</v>
      </c>
      <c r="T284" t="str">
        <f>RTD("tos.rtd", , "GAMMA", ".SPY150522P219")</f>
        <v>N/A</v>
      </c>
      <c r="U284" t="str">
        <f>RTD("tos.rtd", , "VEGA", ".SPY150522P219")</f>
        <v>N/A</v>
      </c>
      <c r="V284" t="str">
        <f>RTD("tos.rtd", , "RHO", ".SPY150522P219")</f>
        <v>N/A</v>
      </c>
    </row>
    <row r="285" spans="1:22" x14ac:dyDescent="0.25">
      <c r="A285">
        <f>RTD("tos.rtd", , "ASK", ".SPY150522C220")</f>
        <v>0.12</v>
      </c>
      <c r="B285">
        <f>RTD("tos.rtd", , "ASK_SIZE", ".SPY150522C220")</f>
        <v>2180</v>
      </c>
      <c r="C285">
        <f>RTD("tos.rtd", , "BID", ".SPY150522C220")</f>
        <v>0.08</v>
      </c>
      <c r="D285">
        <f>RTD("tos.rtd", , "BID_SIZE", ".SPY150522C220")</f>
        <v>100</v>
      </c>
      <c r="E285">
        <f>RTD("tos.rtd", , "VOLUME", ".SPY150522C220")</f>
        <v>5</v>
      </c>
      <c r="F285">
        <f>RTD("tos.rtd", , "OPEN_INT", ".SPY150522C220")</f>
        <v>8</v>
      </c>
      <c r="G285">
        <f>RTD("tos.rtd", , "DELTA", ".SPY150522C220")</f>
        <v>3.8309999999999997E-2</v>
      </c>
      <c r="H285">
        <f>RTD("tos.rtd", , "THETA", ".SPY150522C220")</f>
        <v>-5.8100000000000001E-3</v>
      </c>
      <c r="I285">
        <f>RTD("tos.rtd", , "GAMMA", ".SPY150522C220")</f>
        <v>1.259E-2</v>
      </c>
      <c r="J285">
        <f>RTD("tos.rtd", , "VEGA", ".SPY150522C220")</f>
        <v>6.1789999999999998E-2</v>
      </c>
      <c r="K285">
        <f>RTD("tos.rtd", , "RHO", ".SPY150522C220")</f>
        <v>9.7000000000000003E-3</v>
      </c>
      <c r="L285">
        <f>RTD("tos.rtd", , "ASK", ".SPY150522P220")</f>
        <v>12.08</v>
      </c>
      <c r="M285">
        <f>RTD("tos.rtd", , "ASK_SIZE", ".SPY150522P220")</f>
        <v>20</v>
      </c>
      <c r="N285">
        <f>RTD("tos.rtd", , "BID", ".SPY150522P220")</f>
        <v>11.78</v>
      </c>
      <c r="O285">
        <f>RTD("tos.rtd", , "BID_SIZE", ".SPY150522P220")</f>
        <v>20</v>
      </c>
      <c r="P285">
        <f>RTD("tos.rtd", , "VOLUME", ".SPY150522P220")</f>
        <v>50</v>
      </c>
      <c r="Q285">
        <f>RTD("tos.rtd", , "OPEN_INT", ".SPY150522P220")</f>
        <v>2</v>
      </c>
      <c r="R285">
        <f>RTD("tos.rtd", , "DELTA", ".SPY150522P220")</f>
        <v>-1</v>
      </c>
      <c r="S285">
        <f>RTD("tos.rtd", , "THETA", ".SPY150522P220")</f>
        <v>0</v>
      </c>
      <c r="T285">
        <f>RTD("tos.rtd", , "GAMMA", ".SPY150522P220")</f>
        <v>0</v>
      </c>
      <c r="U285">
        <f>RTD("tos.rtd", , "VEGA", ".SPY150522P220")</f>
        <v>3.9116</v>
      </c>
      <c r="V285">
        <f>RTD("tos.rtd", , "RHO", ".SPY150522P220")</f>
        <v>0</v>
      </c>
    </row>
    <row r="286" spans="1:22" x14ac:dyDescent="0.25">
      <c r="A286" t="str">
        <f>RTD("tos.rtd", , "ASK", ".SPY150522C221")</f>
        <v>N/A</v>
      </c>
      <c r="B286" t="str">
        <f>RTD("tos.rtd", , "ASK_SIZE", ".SPY150522C221")</f>
        <v>N/A</v>
      </c>
      <c r="C286" t="str">
        <f>RTD("tos.rtd", , "BID", ".SPY150522C221")</f>
        <v>N/A</v>
      </c>
      <c r="D286" t="str">
        <f>RTD("tos.rtd", , "BID_SIZE", ".SPY150522C221")</f>
        <v>N/A</v>
      </c>
      <c r="E286" t="str">
        <f>RTD("tos.rtd", , "VOLUME", ".SPY150522C221")</f>
        <v>N/A</v>
      </c>
      <c r="F286" t="str">
        <f>RTD("tos.rtd", , "OPEN_INT", ".SPY150522C221")</f>
        <v>N/A</v>
      </c>
      <c r="G286" t="str">
        <f>RTD("tos.rtd", , "DELTA", ".SPY150522C221")</f>
        <v>N/A</v>
      </c>
      <c r="H286" t="str">
        <f>RTD("tos.rtd", , "THETA", ".SPY150522C221")</f>
        <v>N/A</v>
      </c>
      <c r="I286" t="str">
        <f>RTD("tos.rtd", , "GAMMA", ".SPY150522C221")</f>
        <v>N/A</v>
      </c>
      <c r="J286" t="str">
        <f>RTD("tos.rtd", , "VEGA", ".SPY150522C221")</f>
        <v>N/A</v>
      </c>
      <c r="K286" t="str">
        <f>RTD("tos.rtd", , "RHO", ".SPY150522C221")</f>
        <v>N/A</v>
      </c>
      <c r="L286" t="str">
        <f>RTD("tos.rtd", , "ASK", ".SPY150522P221")</f>
        <v>N/A</v>
      </c>
      <c r="M286" t="str">
        <f>RTD("tos.rtd", , "ASK_SIZE", ".SPY150522P221")</f>
        <v>N/A</v>
      </c>
      <c r="N286" t="str">
        <f>RTD("tos.rtd", , "BID", ".SPY150522P221")</f>
        <v>N/A</v>
      </c>
      <c r="O286" t="str">
        <f>RTD("tos.rtd", , "BID_SIZE", ".SPY150522P221")</f>
        <v>N/A</v>
      </c>
      <c r="P286" t="str">
        <f>RTD("tos.rtd", , "VOLUME", ".SPY150522P221")</f>
        <v>N/A</v>
      </c>
      <c r="Q286" t="str">
        <f>RTD("tos.rtd", , "OPEN_INT", ".SPY150522P221")</f>
        <v>N/A</v>
      </c>
      <c r="R286" t="str">
        <f>RTD("tos.rtd", , "DELTA", ".SPY150522P221")</f>
        <v>N/A</v>
      </c>
      <c r="S286" t="str">
        <f>RTD("tos.rtd", , "THETA", ".SPY150522P221")</f>
        <v>N/A</v>
      </c>
      <c r="T286" t="str">
        <f>RTD("tos.rtd", , "GAMMA", ".SPY150522P221")</f>
        <v>N/A</v>
      </c>
      <c r="U286" t="str">
        <f>RTD("tos.rtd", , "VEGA", ".SPY150522P221")</f>
        <v>N/A</v>
      </c>
      <c r="V286" t="str">
        <f>RTD("tos.rtd", , "RHO", ".SPY150522P221")</f>
        <v>N/A</v>
      </c>
    </row>
    <row r="287" spans="1:22" x14ac:dyDescent="0.25">
      <c r="A287" t="str">
        <f>RTD("tos.rtd", , "ASK", ".SPY150522C222")</f>
        <v>N/A</v>
      </c>
      <c r="B287" t="str">
        <f>RTD("tos.rtd", , "ASK_SIZE", ".SPY150522C222")</f>
        <v>N/A</v>
      </c>
      <c r="C287" t="str">
        <f>RTD("tos.rtd", , "BID", ".SPY150522C222")</f>
        <v>N/A</v>
      </c>
      <c r="D287" t="str">
        <f>RTD("tos.rtd", , "BID_SIZE", ".SPY150522C222")</f>
        <v>N/A</v>
      </c>
      <c r="E287" t="str">
        <f>RTD("tos.rtd", , "VOLUME", ".SPY150522C222")</f>
        <v>N/A</v>
      </c>
      <c r="F287" t="str">
        <f>RTD("tos.rtd", , "OPEN_INT", ".SPY150522C222")</f>
        <v>N/A</v>
      </c>
      <c r="G287" t="str">
        <f>RTD("tos.rtd", , "DELTA", ".SPY150522C222")</f>
        <v>N/A</v>
      </c>
      <c r="H287" t="str">
        <f>RTD("tos.rtd", , "THETA", ".SPY150522C222")</f>
        <v>N/A</v>
      </c>
      <c r="I287" t="str">
        <f>RTD("tos.rtd", , "GAMMA", ".SPY150522C222")</f>
        <v>N/A</v>
      </c>
      <c r="J287" t="str">
        <f>RTD("tos.rtd", , "VEGA", ".SPY150522C222")</f>
        <v>N/A</v>
      </c>
      <c r="K287" t="str">
        <f>RTD("tos.rtd", , "RHO", ".SPY150522C222")</f>
        <v>N/A</v>
      </c>
      <c r="L287" t="str">
        <f>RTD("tos.rtd", , "ASK", ".SPY150522P222")</f>
        <v>N/A</v>
      </c>
      <c r="M287" t="str">
        <f>RTD("tos.rtd", , "ASK_SIZE", ".SPY150522P222")</f>
        <v>N/A</v>
      </c>
      <c r="N287" t="str">
        <f>RTD("tos.rtd", , "BID", ".SPY150522P222")</f>
        <v>N/A</v>
      </c>
      <c r="O287" t="str">
        <f>RTD("tos.rtd", , "BID_SIZE", ".SPY150522P222")</f>
        <v>N/A</v>
      </c>
      <c r="P287" t="str">
        <f>RTD("tos.rtd", , "VOLUME", ".SPY150522P222")</f>
        <v>N/A</v>
      </c>
      <c r="Q287" t="str">
        <f>RTD("tos.rtd", , "OPEN_INT", ".SPY150522P222")</f>
        <v>N/A</v>
      </c>
      <c r="R287" t="str">
        <f>RTD("tos.rtd", , "DELTA", ".SPY150522P222")</f>
        <v>N/A</v>
      </c>
      <c r="S287" t="str">
        <f>RTD("tos.rtd", , "THETA", ".SPY150522P222")</f>
        <v>N/A</v>
      </c>
      <c r="T287" t="str">
        <f>RTD("tos.rtd", , "GAMMA", ".SPY150522P222")</f>
        <v>N/A</v>
      </c>
      <c r="U287" t="str">
        <f>RTD("tos.rtd", , "VEGA", ".SPY150522P222")</f>
        <v>N/A</v>
      </c>
      <c r="V287" t="str">
        <f>RTD("tos.rtd", , "RHO", ".SPY150522P222")</f>
        <v>N/A</v>
      </c>
    </row>
    <row r="288" spans="1:22" x14ac:dyDescent="0.25">
      <c r="A288" t="str">
        <f>RTD("tos.rtd", , "ASK", ".SPY150522C223")</f>
        <v>N/A</v>
      </c>
      <c r="B288" t="str">
        <f>RTD("tos.rtd", , "ASK_SIZE", ".SPY150522C223")</f>
        <v>N/A</v>
      </c>
      <c r="C288" t="str">
        <f>RTD("tos.rtd", , "BID", ".SPY150522C223")</f>
        <v>N/A</v>
      </c>
      <c r="D288" t="str">
        <f>RTD("tos.rtd", , "BID_SIZE", ".SPY150522C223")</f>
        <v>N/A</v>
      </c>
      <c r="E288" t="str">
        <f>RTD("tos.rtd", , "VOLUME", ".SPY150522C223")</f>
        <v>N/A</v>
      </c>
      <c r="F288" t="str">
        <f>RTD("tos.rtd", , "OPEN_INT", ".SPY150522C223")</f>
        <v>N/A</v>
      </c>
      <c r="G288" t="str">
        <f>RTD("tos.rtd", , "DELTA", ".SPY150522C223")</f>
        <v>N/A</v>
      </c>
      <c r="H288" t="str">
        <f>RTD("tos.rtd", , "THETA", ".SPY150522C223")</f>
        <v>N/A</v>
      </c>
      <c r="I288" t="str">
        <f>RTD("tos.rtd", , "GAMMA", ".SPY150522C223")</f>
        <v>N/A</v>
      </c>
      <c r="J288" t="str">
        <f>RTD("tos.rtd", , "VEGA", ".SPY150522C223")</f>
        <v>N/A</v>
      </c>
      <c r="K288" t="str">
        <f>RTD("tos.rtd", , "RHO", ".SPY150522C223")</f>
        <v>N/A</v>
      </c>
      <c r="L288" t="str">
        <f>RTD("tos.rtd", , "ASK", ".SPY150522P223")</f>
        <v>N/A</v>
      </c>
      <c r="M288" t="str">
        <f>RTD("tos.rtd", , "ASK_SIZE", ".SPY150522P223")</f>
        <v>N/A</v>
      </c>
      <c r="N288" t="str">
        <f>RTD("tos.rtd", , "BID", ".SPY150522P223")</f>
        <v>N/A</v>
      </c>
      <c r="O288" t="str">
        <f>RTD("tos.rtd", , "BID_SIZE", ".SPY150522P223")</f>
        <v>N/A</v>
      </c>
      <c r="P288" t="str">
        <f>RTD("tos.rtd", , "VOLUME", ".SPY150522P223")</f>
        <v>N/A</v>
      </c>
      <c r="Q288" t="str">
        <f>RTD("tos.rtd", , "OPEN_INT", ".SPY150522P223")</f>
        <v>N/A</v>
      </c>
      <c r="R288" t="str">
        <f>RTD("tos.rtd", , "DELTA", ".SPY150522P223")</f>
        <v>N/A</v>
      </c>
      <c r="S288" t="str">
        <f>RTD("tos.rtd", , "THETA", ".SPY150522P223")</f>
        <v>N/A</v>
      </c>
      <c r="T288" t="str">
        <f>RTD("tos.rtd", , "GAMMA", ".SPY150522P223")</f>
        <v>N/A</v>
      </c>
      <c r="U288" t="str">
        <f>RTD("tos.rtd", , "VEGA", ".SPY150522P223")</f>
        <v>N/A</v>
      </c>
      <c r="V288" t="str">
        <f>RTD("tos.rtd", , "RHO", ".SPY150522P223")</f>
        <v>N/A</v>
      </c>
    </row>
    <row r="289" spans="1:22" x14ac:dyDescent="0.25">
      <c r="A289" t="str">
        <f>RTD("tos.rtd", , "ASK", ".SPY150522C224")</f>
        <v>N/A</v>
      </c>
      <c r="B289" t="str">
        <f>RTD("tos.rtd", , "ASK_SIZE", ".SPY150522C224")</f>
        <v>N/A</v>
      </c>
      <c r="C289" t="str">
        <f>RTD("tos.rtd", , "BID", ".SPY150522C224")</f>
        <v>N/A</v>
      </c>
      <c r="D289" t="str">
        <f>RTD("tos.rtd", , "BID_SIZE", ".SPY150522C224")</f>
        <v>N/A</v>
      </c>
      <c r="E289" t="str">
        <f>RTD("tos.rtd", , "VOLUME", ".SPY150522C224")</f>
        <v>N/A</v>
      </c>
      <c r="F289" t="str">
        <f>RTD("tos.rtd", , "OPEN_INT", ".SPY150522C224")</f>
        <v>N/A</v>
      </c>
      <c r="G289" t="str">
        <f>RTD("tos.rtd", , "DELTA", ".SPY150522C224")</f>
        <v>N/A</v>
      </c>
      <c r="H289" t="str">
        <f>RTD("tos.rtd", , "THETA", ".SPY150522C224")</f>
        <v>N/A</v>
      </c>
      <c r="I289" t="str">
        <f>RTD("tos.rtd", , "GAMMA", ".SPY150522C224")</f>
        <v>N/A</v>
      </c>
      <c r="J289" t="str">
        <f>RTD("tos.rtd", , "VEGA", ".SPY150522C224")</f>
        <v>N/A</v>
      </c>
      <c r="K289" t="str">
        <f>RTD("tos.rtd", , "RHO", ".SPY150522C224")</f>
        <v>N/A</v>
      </c>
      <c r="L289" t="str">
        <f>RTD("tos.rtd", , "ASK", ".SPY150522P224")</f>
        <v>N/A</v>
      </c>
      <c r="M289" t="str">
        <f>RTD("tos.rtd", , "ASK_SIZE", ".SPY150522P224")</f>
        <v>N/A</v>
      </c>
      <c r="N289" t="str">
        <f>RTD("tos.rtd", , "BID", ".SPY150522P224")</f>
        <v>N/A</v>
      </c>
      <c r="O289" t="str">
        <f>RTD("tos.rtd", , "BID_SIZE", ".SPY150522P224")</f>
        <v>N/A</v>
      </c>
      <c r="P289" t="str">
        <f>RTD("tos.rtd", , "VOLUME", ".SPY150522P224")</f>
        <v>N/A</v>
      </c>
      <c r="Q289" t="str">
        <f>RTD("tos.rtd", , "OPEN_INT", ".SPY150522P224")</f>
        <v>N/A</v>
      </c>
      <c r="R289" t="str">
        <f>RTD("tos.rtd", , "DELTA", ".SPY150522P224")</f>
        <v>N/A</v>
      </c>
      <c r="S289" t="str">
        <f>RTD("tos.rtd", , "THETA", ".SPY150522P224")</f>
        <v>N/A</v>
      </c>
      <c r="T289" t="str">
        <f>RTD("tos.rtd", , "GAMMA", ".SPY150522P224")</f>
        <v>N/A</v>
      </c>
      <c r="U289" t="str">
        <f>RTD("tos.rtd", , "VEGA", ".SPY150522P224")</f>
        <v>N/A</v>
      </c>
      <c r="V289" t="str">
        <f>RTD("tos.rtd", , "RHO", ".SPY150522P224")</f>
        <v>N/A</v>
      </c>
    </row>
    <row r="290" spans="1:22" x14ac:dyDescent="0.25">
      <c r="A290">
        <f>RTD("tos.rtd", , "ASK", ".SPY150522C225")</f>
        <v>0.05</v>
      </c>
      <c r="B290">
        <f>RTD("tos.rtd", , "ASK_SIZE", ".SPY150522C225")</f>
        <v>2397</v>
      </c>
      <c r="C290">
        <f>RTD("tos.rtd", , "BID", ".SPY150522C225")</f>
        <v>0.01</v>
      </c>
      <c r="D290">
        <f>RTD("tos.rtd", , "BID_SIZE", ".SPY150522C225")</f>
        <v>100</v>
      </c>
      <c r="E290">
        <f>RTD("tos.rtd", , "VOLUME", ".SPY150522C225")</f>
        <v>0</v>
      </c>
      <c r="F290">
        <f>RTD("tos.rtd", , "OPEN_INT", ".SPY150522C225")</f>
        <v>11</v>
      </c>
      <c r="G290">
        <f>RTD("tos.rtd", , "DELTA", ".SPY150522C225")</f>
        <v>1.2239999999999999E-2</v>
      </c>
      <c r="H290">
        <f>RTD("tos.rtd", , "THETA", ".SPY150522C225")</f>
        <v>-2.5000000000000001E-3</v>
      </c>
      <c r="I290">
        <f>RTD("tos.rtd", , "GAMMA", ".SPY150522C225")</f>
        <v>4.3600000000000002E-3</v>
      </c>
      <c r="J290">
        <f>RTD("tos.rtd", , "VEGA", ".SPY150522C225")</f>
        <v>2.3779999999999999E-2</v>
      </c>
      <c r="K290">
        <f>RTD("tos.rtd", , "RHO", ".SPY150522C225")</f>
        <v>3.1099999999999999E-3</v>
      </c>
      <c r="L290">
        <f>RTD("tos.rtd", , "ASK", ".SPY150522P225")</f>
        <v>17.079999999999998</v>
      </c>
      <c r="M290">
        <f>RTD("tos.rtd", , "ASK_SIZE", ".SPY150522P225")</f>
        <v>10</v>
      </c>
      <c r="N290">
        <f>RTD("tos.rtd", , "BID", ".SPY150522P225")</f>
        <v>16.73</v>
      </c>
      <c r="O290">
        <f>RTD("tos.rtd", , "BID_SIZE", ".SPY150522P225")</f>
        <v>10</v>
      </c>
      <c r="P290">
        <f>RTD("tos.rtd", , "VOLUME", ".SPY150522P225")</f>
        <v>0</v>
      </c>
      <c r="Q290">
        <f>RTD("tos.rtd", , "OPEN_INT", ".SPY150522P225")</f>
        <v>40</v>
      </c>
      <c r="R290">
        <f>RTD("tos.rtd", , "DELTA", ".SPY150522P225")</f>
        <v>-1</v>
      </c>
      <c r="S290">
        <f>RTD("tos.rtd", , "THETA", ".SPY150522P225")</f>
        <v>0</v>
      </c>
      <c r="T290">
        <f>RTD("tos.rtd", , "GAMMA", ".SPY150522P225")</f>
        <v>0</v>
      </c>
      <c r="U290">
        <f>RTD("tos.rtd", , "VEGA", ".SPY150522P225")</f>
        <v>3.8961999999999999</v>
      </c>
      <c r="V290">
        <f>RTD("tos.rtd", , "RHO", ".SPY150522P225")</f>
        <v>0</v>
      </c>
    </row>
    <row r="291" spans="1:22" x14ac:dyDescent="0.25">
      <c r="A291" t="str">
        <f>RTD("tos.rtd", , "ASK", ".SPY150522C226")</f>
        <v>N/A</v>
      </c>
      <c r="B291" t="str">
        <f>RTD("tos.rtd", , "ASK_SIZE", ".SPY150522C226")</f>
        <v>N/A</v>
      </c>
      <c r="C291" t="str">
        <f>RTD("tos.rtd", , "BID", ".SPY150522C226")</f>
        <v>N/A</v>
      </c>
      <c r="D291" t="str">
        <f>RTD("tos.rtd", , "BID_SIZE", ".SPY150522C226")</f>
        <v>N/A</v>
      </c>
      <c r="E291" t="str">
        <f>RTD("tos.rtd", , "VOLUME", ".SPY150522C226")</f>
        <v>N/A</v>
      </c>
      <c r="F291" t="str">
        <f>RTD("tos.rtd", , "OPEN_INT", ".SPY150522C226")</f>
        <v>N/A</v>
      </c>
      <c r="G291" t="str">
        <f>RTD("tos.rtd", , "DELTA", ".SPY150522C226")</f>
        <v>N/A</v>
      </c>
      <c r="H291" t="str">
        <f>RTD("tos.rtd", , "THETA", ".SPY150522C226")</f>
        <v>N/A</v>
      </c>
      <c r="I291" t="str">
        <f>RTD("tos.rtd", , "GAMMA", ".SPY150522C226")</f>
        <v>N/A</v>
      </c>
      <c r="J291" t="str">
        <f>RTD("tos.rtd", , "VEGA", ".SPY150522C226")</f>
        <v>N/A</v>
      </c>
      <c r="K291" t="str">
        <f>RTD("tos.rtd", , "RHO", ".SPY150522C226")</f>
        <v>N/A</v>
      </c>
      <c r="L291" t="str">
        <f>RTD("tos.rtd", , "ASK", ".SPY150522P226")</f>
        <v>N/A</v>
      </c>
      <c r="M291" t="str">
        <f>RTD("tos.rtd", , "ASK_SIZE", ".SPY150522P226")</f>
        <v>N/A</v>
      </c>
      <c r="N291" t="str">
        <f>RTD("tos.rtd", , "BID", ".SPY150522P226")</f>
        <v>N/A</v>
      </c>
      <c r="O291" t="str">
        <f>RTD("tos.rtd", , "BID_SIZE", ".SPY150522P226")</f>
        <v>N/A</v>
      </c>
      <c r="P291" t="str">
        <f>RTD("tos.rtd", , "VOLUME", ".SPY150522P226")</f>
        <v>N/A</v>
      </c>
      <c r="Q291" t="str">
        <f>RTD("tos.rtd", , "OPEN_INT", ".SPY150522P226")</f>
        <v>N/A</v>
      </c>
      <c r="R291" t="str">
        <f>RTD("tos.rtd", , "DELTA", ".SPY150522P226")</f>
        <v>N/A</v>
      </c>
      <c r="S291" t="str">
        <f>RTD("tos.rtd", , "THETA", ".SPY150522P226")</f>
        <v>N/A</v>
      </c>
      <c r="T291" t="str">
        <f>RTD("tos.rtd", , "GAMMA", ".SPY150522P226")</f>
        <v>N/A</v>
      </c>
      <c r="U291" t="str">
        <f>RTD("tos.rtd", , "VEGA", ".SPY150522P226")</f>
        <v>N/A</v>
      </c>
      <c r="V291" t="str">
        <f>RTD("tos.rtd", , "RHO", ".SPY150522P226")</f>
        <v>N/A</v>
      </c>
    </row>
    <row r="292" spans="1:22" x14ac:dyDescent="0.25">
      <c r="A292" t="str">
        <f>RTD("tos.rtd", , "ASK", ".SPY150522C227")</f>
        <v>N/A</v>
      </c>
      <c r="B292" t="str">
        <f>RTD("tos.rtd", , "ASK_SIZE", ".SPY150522C227")</f>
        <v>N/A</v>
      </c>
      <c r="C292" t="str">
        <f>RTD("tos.rtd", , "BID", ".SPY150522C227")</f>
        <v>N/A</v>
      </c>
      <c r="D292" t="str">
        <f>RTD("tos.rtd", , "BID_SIZE", ".SPY150522C227")</f>
        <v>N/A</v>
      </c>
      <c r="E292" t="str">
        <f>RTD("tos.rtd", , "VOLUME", ".SPY150522C227")</f>
        <v>N/A</v>
      </c>
      <c r="F292" t="str">
        <f>RTD("tos.rtd", , "OPEN_INT", ".SPY150522C227")</f>
        <v>N/A</v>
      </c>
      <c r="G292" t="str">
        <f>RTD("tos.rtd", , "DELTA", ".SPY150522C227")</f>
        <v>N/A</v>
      </c>
      <c r="H292" t="str">
        <f>RTD("tos.rtd", , "THETA", ".SPY150522C227")</f>
        <v>N/A</v>
      </c>
      <c r="I292" t="str">
        <f>RTD("tos.rtd", , "GAMMA", ".SPY150522C227")</f>
        <v>N/A</v>
      </c>
      <c r="J292" t="str">
        <f>RTD("tos.rtd", , "VEGA", ".SPY150522C227")</f>
        <v>N/A</v>
      </c>
      <c r="K292" t="str">
        <f>RTD("tos.rtd", , "RHO", ".SPY150522C227")</f>
        <v>N/A</v>
      </c>
      <c r="L292" t="str">
        <f>RTD("tos.rtd", , "ASK", ".SPY150522P227")</f>
        <v>N/A</v>
      </c>
      <c r="M292" t="str">
        <f>RTD("tos.rtd", , "ASK_SIZE", ".SPY150522P227")</f>
        <v>N/A</v>
      </c>
      <c r="N292" t="str">
        <f>RTD("tos.rtd", , "BID", ".SPY150522P227")</f>
        <v>N/A</v>
      </c>
      <c r="O292" t="str">
        <f>RTD("tos.rtd", , "BID_SIZE", ".SPY150522P227")</f>
        <v>N/A</v>
      </c>
      <c r="P292" t="str">
        <f>RTD("tos.rtd", , "VOLUME", ".SPY150522P227")</f>
        <v>N/A</v>
      </c>
      <c r="Q292" t="str">
        <f>RTD("tos.rtd", , "OPEN_INT", ".SPY150522P227")</f>
        <v>N/A</v>
      </c>
      <c r="R292" t="str">
        <f>RTD("tos.rtd", , "DELTA", ".SPY150522P227")</f>
        <v>N/A</v>
      </c>
      <c r="S292" t="str">
        <f>RTD("tos.rtd", , "THETA", ".SPY150522P227")</f>
        <v>N/A</v>
      </c>
      <c r="T292" t="str">
        <f>RTD("tos.rtd", , "GAMMA", ".SPY150522P227")</f>
        <v>N/A</v>
      </c>
      <c r="U292" t="str">
        <f>RTD("tos.rtd", , "VEGA", ".SPY150522P227")</f>
        <v>N/A</v>
      </c>
      <c r="V292" t="str">
        <f>RTD("tos.rtd", , "RHO", ".SPY150522P227")</f>
        <v>N/A</v>
      </c>
    </row>
    <row r="293" spans="1:22" x14ac:dyDescent="0.25">
      <c r="A293" t="str">
        <f>RTD("tos.rtd", , "ASK", ".SPY150522C228")</f>
        <v>N/A</v>
      </c>
      <c r="B293" t="str">
        <f>RTD("tos.rtd", , "ASK_SIZE", ".SPY150522C228")</f>
        <v>N/A</v>
      </c>
      <c r="C293" t="str">
        <f>RTD("tos.rtd", , "BID", ".SPY150522C228")</f>
        <v>N/A</v>
      </c>
      <c r="D293" t="str">
        <f>RTD("tos.rtd", , "BID_SIZE", ".SPY150522C228")</f>
        <v>N/A</v>
      </c>
      <c r="E293" t="str">
        <f>RTD("tos.rtd", , "VOLUME", ".SPY150522C228")</f>
        <v>N/A</v>
      </c>
      <c r="F293" t="str">
        <f>RTD("tos.rtd", , "OPEN_INT", ".SPY150522C228")</f>
        <v>N/A</v>
      </c>
      <c r="G293" t="str">
        <f>RTD("tos.rtd", , "DELTA", ".SPY150522C228")</f>
        <v>N/A</v>
      </c>
      <c r="H293" t="str">
        <f>RTD("tos.rtd", , "THETA", ".SPY150522C228")</f>
        <v>N/A</v>
      </c>
      <c r="I293" t="str">
        <f>RTD("tos.rtd", , "GAMMA", ".SPY150522C228")</f>
        <v>N/A</v>
      </c>
      <c r="J293" t="str">
        <f>RTD("tos.rtd", , "VEGA", ".SPY150522C228")</f>
        <v>N/A</v>
      </c>
      <c r="K293" t="str">
        <f>RTD("tos.rtd", , "RHO", ".SPY150522C228")</f>
        <v>N/A</v>
      </c>
      <c r="L293" t="str">
        <f>RTD("tos.rtd", , "ASK", ".SPY150522P228")</f>
        <v>N/A</v>
      </c>
      <c r="M293" t="str">
        <f>RTD("tos.rtd", , "ASK_SIZE", ".SPY150522P228")</f>
        <v>N/A</v>
      </c>
      <c r="N293" t="str">
        <f>RTD("tos.rtd", , "BID", ".SPY150522P228")</f>
        <v>N/A</v>
      </c>
      <c r="O293" t="str">
        <f>RTD("tos.rtd", , "BID_SIZE", ".SPY150522P228")</f>
        <v>N/A</v>
      </c>
      <c r="P293" t="str">
        <f>RTD("tos.rtd", , "VOLUME", ".SPY150522P228")</f>
        <v>N/A</v>
      </c>
      <c r="Q293" t="str">
        <f>RTD("tos.rtd", , "OPEN_INT", ".SPY150522P228")</f>
        <v>N/A</v>
      </c>
      <c r="R293" t="str">
        <f>RTD("tos.rtd", , "DELTA", ".SPY150522P228")</f>
        <v>N/A</v>
      </c>
      <c r="S293" t="str">
        <f>RTD("tos.rtd", , "THETA", ".SPY150522P228")</f>
        <v>N/A</v>
      </c>
      <c r="T293" t="str">
        <f>RTD("tos.rtd", , "GAMMA", ".SPY150522P228")</f>
        <v>N/A</v>
      </c>
      <c r="U293" t="str">
        <f>RTD("tos.rtd", , "VEGA", ".SPY150522P228")</f>
        <v>N/A</v>
      </c>
      <c r="V293" t="str">
        <f>RTD("tos.rtd", , "RHO", ".SPY150522P228")</f>
        <v>N/A</v>
      </c>
    </row>
    <row r="294" spans="1:22" x14ac:dyDescent="0.25">
      <c r="A294" t="str">
        <f>RTD("tos.rtd", , "ASK", ".SPY150522C229")</f>
        <v>N/A</v>
      </c>
      <c r="B294" t="str">
        <f>RTD("tos.rtd", , "ASK_SIZE", ".SPY150522C229")</f>
        <v>N/A</v>
      </c>
      <c r="C294" t="str">
        <f>RTD("tos.rtd", , "BID", ".SPY150522C229")</f>
        <v>N/A</v>
      </c>
      <c r="D294" t="str">
        <f>RTD("tos.rtd", , "BID_SIZE", ".SPY150522C229")</f>
        <v>N/A</v>
      </c>
      <c r="E294" t="str">
        <f>RTD("tos.rtd", , "VOLUME", ".SPY150522C229")</f>
        <v>N/A</v>
      </c>
      <c r="F294" t="str">
        <f>RTD("tos.rtd", , "OPEN_INT", ".SPY150522C229")</f>
        <v>N/A</v>
      </c>
      <c r="G294" t="str">
        <f>RTD("tos.rtd", , "DELTA", ".SPY150522C229")</f>
        <v>N/A</v>
      </c>
      <c r="H294" t="str">
        <f>RTD("tos.rtd", , "THETA", ".SPY150522C229")</f>
        <v>N/A</v>
      </c>
      <c r="I294" t="str">
        <f>RTD("tos.rtd", , "GAMMA", ".SPY150522C229")</f>
        <v>N/A</v>
      </c>
      <c r="J294" t="str">
        <f>RTD("tos.rtd", , "VEGA", ".SPY150522C229")</f>
        <v>N/A</v>
      </c>
      <c r="K294" t="str">
        <f>RTD("tos.rtd", , "RHO", ".SPY150522C229")</f>
        <v>N/A</v>
      </c>
      <c r="L294" t="str">
        <f>RTD("tos.rtd", , "ASK", ".SPY150522P229")</f>
        <v>N/A</v>
      </c>
      <c r="M294" t="str">
        <f>RTD("tos.rtd", , "ASK_SIZE", ".SPY150522P229")</f>
        <v>N/A</v>
      </c>
      <c r="N294" t="str">
        <f>RTD("tos.rtd", , "BID", ".SPY150522P229")</f>
        <v>N/A</v>
      </c>
      <c r="O294" t="str">
        <f>RTD("tos.rtd", , "BID_SIZE", ".SPY150522P229")</f>
        <v>N/A</v>
      </c>
      <c r="P294" t="str">
        <f>RTD("tos.rtd", , "VOLUME", ".SPY150522P229")</f>
        <v>N/A</v>
      </c>
      <c r="Q294" t="str">
        <f>RTD("tos.rtd", , "OPEN_INT", ".SPY150522P229")</f>
        <v>N/A</v>
      </c>
      <c r="R294" t="str">
        <f>RTD("tos.rtd", , "DELTA", ".SPY150522P229")</f>
        <v>N/A</v>
      </c>
      <c r="S294" t="str">
        <f>RTD("tos.rtd", , "THETA", ".SPY150522P229")</f>
        <v>N/A</v>
      </c>
      <c r="T294" t="str">
        <f>RTD("tos.rtd", , "GAMMA", ".SPY150522P229")</f>
        <v>N/A</v>
      </c>
      <c r="U294" t="str">
        <f>RTD("tos.rtd", , "VEGA", ".SPY150522P229")</f>
        <v>N/A</v>
      </c>
      <c r="V294" t="str">
        <f>RTD("tos.rtd", , "RHO", ".SPY150522P229")</f>
        <v>N/A</v>
      </c>
    </row>
    <row r="295" spans="1:22" x14ac:dyDescent="0.25">
      <c r="A295" t="s">
        <v>7</v>
      </c>
      <c r="B295">
        <v>40</v>
      </c>
    </row>
    <row r="296" spans="1:22" x14ac:dyDescent="0.25">
      <c r="A296">
        <f>RTD("tos.rtd", ,"LAST", "SPY")</f>
        <v>207.97499999999999</v>
      </c>
    </row>
    <row r="297" spans="1:22" x14ac:dyDescent="0.25">
      <c r="A297">
        <f>RTD("tos.rtd", , "ASK", ".SPY150619C190")</f>
        <v>19.52</v>
      </c>
      <c r="B297">
        <f>RTD("tos.rtd", , "ASK_SIZE", ".SPY150619C190")</f>
        <v>111</v>
      </c>
      <c r="C297">
        <f>RTD("tos.rtd", , "BID", ".SPY150619C190")</f>
        <v>19.25</v>
      </c>
      <c r="D297">
        <f>RTD("tos.rtd", , "BID_SIZE", ".SPY150619C190")</f>
        <v>111</v>
      </c>
      <c r="E297">
        <f>RTD("tos.rtd", , "VOLUME", ".SPY150619C190")</f>
        <v>0</v>
      </c>
      <c r="F297">
        <f>RTD("tos.rtd", , "OPEN_INT", ".SPY150619C190")</f>
        <v>9965</v>
      </c>
      <c r="G297">
        <f>RTD("tos.rtd", , "DELTA", ".SPY150619C190")</f>
        <v>0.85392000000000001</v>
      </c>
      <c r="H297">
        <f>RTD("tos.rtd", , "THETA", ".SPY150619C190")</f>
        <v>-2.443E-2</v>
      </c>
      <c r="I297">
        <f>RTD("tos.rtd", , "GAMMA", ".SPY150619C190")</f>
        <v>1.302E-2</v>
      </c>
      <c r="J297">
        <f>RTD("tos.rtd", , "VEGA", ".SPY150619C190")</f>
        <v>0.20952999999999999</v>
      </c>
      <c r="K297">
        <f>RTD("tos.rtd", , "RHO", ".SPY150619C190")</f>
        <v>0.21151</v>
      </c>
      <c r="L297">
        <f>RTD("tos.rtd", , "ASK", ".SPY150619P190")</f>
        <v>1.42</v>
      </c>
      <c r="M297">
        <f>RTD("tos.rtd", , "ASK_SIZE", ".SPY150619P190")</f>
        <v>477</v>
      </c>
      <c r="N297">
        <f>RTD("tos.rtd", , "BID", ".SPY150619P190")</f>
        <v>1.38</v>
      </c>
      <c r="O297">
        <f>RTD("tos.rtd", , "BID_SIZE", ".SPY150619P190")</f>
        <v>160</v>
      </c>
      <c r="P297">
        <f>RTD("tos.rtd", , "VOLUME", ".SPY150619P190")</f>
        <v>127</v>
      </c>
      <c r="Q297">
        <f>RTD("tos.rtd", , "OPEN_INT", ".SPY150619P190")</f>
        <v>221038</v>
      </c>
      <c r="R297">
        <f>RTD("tos.rtd", , "DELTA", ".SPY150619P190")</f>
        <v>-0.14396</v>
      </c>
      <c r="S297">
        <f>RTD("tos.rtd", , "THETA", ".SPY150619P190")</f>
        <v>-2.9530000000000001E-2</v>
      </c>
      <c r="T297">
        <f>RTD("tos.rtd", , "GAMMA", ".SPY150619P190")</f>
        <v>1.2449999999999999E-2</v>
      </c>
      <c r="U297">
        <f>RTD("tos.rtd", , "VEGA", ".SPY150619P190")</f>
        <v>0.21157999999999999</v>
      </c>
      <c r="V297">
        <f>RTD("tos.rtd", , "RHO", ".SPY150619P190")</f>
        <v>-6.2640000000000001E-2</v>
      </c>
    </row>
    <row r="298" spans="1:22" x14ac:dyDescent="0.25">
      <c r="A298">
        <f>RTD("tos.rtd", , "ASK", ".SPY150619C191")</f>
        <v>18.64</v>
      </c>
      <c r="B298">
        <f>RTD("tos.rtd", , "ASK_SIZE", ".SPY150619C191")</f>
        <v>111</v>
      </c>
      <c r="C298">
        <f>RTD("tos.rtd", , "BID", ".SPY150619C191")</f>
        <v>18.350000000000001</v>
      </c>
      <c r="D298">
        <f>RTD("tos.rtd", , "BID_SIZE", ".SPY150619C191")</f>
        <v>131</v>
      </c>
      <c r="E298">
        <f>RTD("tos.rtd", , "VOLUME", ".SPY150619C191")</f>
        <v>0</v>
      </c>
      <c r="F298">
        <f>RTD("tos.rtd", , "OPEN_INT", ".SPY150619C191")</f>
        <v>2454</v>
      </c>
      <c r="G298">
        <f>RTD("tos.rtd", , "DELTA", ".SPY150619C191")</f>
        <v>0.84275999999999995</v>
      </c>
      <c r="H298">
        <f>RTD("tos.rtd", , "THETA", ".SPY150619C191")</f>
        <v>-2.5440000000000001E-2</v>
      </c>
      <c r="I298">
        <f>RTD("tos.rtd", , "GAMMA", ".SPY150619C191")</f>
        <v>1.383E-2</v>
      </c>
      <c r="J298">
        <f>RTD("tos.rtd", , "VEGA", ".SPY150619C191")</f>
        <v>0.22048999999999999</v>
      </c>
      <c r="K298">
        <f>RTD("tos.rtd", , "RHO", ".SPY150619C191")</f>
        <v>0.21632000000000001</v>
      </c>
      <c r="L298">
        <f>RTD("tos.rtd", , "ASK", ".SPY150619P191")</f>
        <v>1.52</v>
      </c>
      <c r="M298">
        <f>RTD("tos.rtd", , "ASK_SIZE", ".SPY150619P191")</f>
        <v>413</v>
      </c>
      <c r="N298">
        <f>RTD("tos.rtd", , "BID", ".SPY150619P191")</f>
        <v>1.49</v>
      </c>
      <c r="O298">
        <f>RTD("tos.rtd", , "BID_SIZE", ".SPY150619P191")</f>
        <v>100</v>
      </c>
      <c r="P298">
        <f>RTD("tos.rtd", , "VOLUME", ".SPY150619P191")</f>
        <v>86</v>
      </c>
      <c r="Q298">
        <f>RTD("tos.rtd", , "OPEN_INT", ".SPY150619P191")</f>
        <v>6107</v>
      </c>
      <c r="R298">
        <f>RTD("tos.rtd", , "DELTA", ".SPY150619P191")</f>
        <v>-0.15454000000000001</v>
      </c>
      <c r="S298">
        <f>RTD("tos.rtd", , "THETA", ".SPY150619P191")</f>
        <v>-3.0519999999999999E-2</v>
      </c>
      <c r="T298">
        <f>RTD("tos.rtd", , "GAMMA", ".SPY150619P191")</f>
        <v>1.3259999999999999E-2</v>
      </c>
      <c r="U298">
        <f>RTD("tos.rtd", , "VEGA", ".SPY150619P191")</f>
        <v>0.22178999999999999</v>
      </c>
      <c r="V298">
        <f>RTD("tos.rtd", , "RHO", ".SPY150619P191")</f>
        <v>-6.7250000000000004E-2</v>
      </c>
    </row>
    <row r="299" spans="1:22" x14ac:dyDescent="0.25">
      <c r="A299">
        <f>RTD("tos.rtd", , "ASK", ".SPY150619C192")</f>
        <v>17.75</v>
      </c>
      <c r="B299">
        <f>RTD("tos.rtd", , "ASK_SIZE", ".SPY150619C192")</f>
        <v>111</v>
      </c>
      <c r="C299">
        <f>RTD("tos.rtd", , "BID", ".SPY150619C192")</f>
        <v>17.45</v>
      </c>
      <c r="D299">
        <f>RTD("tos.rtd", , "BID_SIZE", ".SPY150619C192")</f>
        <v>131</v>
      </c>
      <c r="E299">
        <f>RTD("tos.rtd", , "VOLUME", ".SPY150619C192")</f>
        <v>0</v>
      </c>
      <c r="F299">
        <f>RTD("tos.rtd", , "OPEN_INT", ".SPY150619C192")</f>
        <v>6883</v>
      </c>
      <c r="G299">
        <f>RTD("tos.rtd", , "DELTA", ".SPY150619C192")</f>
        <v>0.83162000000000003</v>
      </c>
      <c r="H299">
        <f>RTD("tos.rtd", , "THETA", ".SPY150619C192")</f>
        <v>-2.6249999999999999E-2</v>
      </c>
      <c r="I299">
        <f>RTD("tos.rtd", , "GAMMA", ".SPY150619C192")</f>
        <v>1.468E-2</v>
      </c>
      <c r="J299">
        <f>RTD("tos.rtd", , "VEGA", ".SPY150619C192")</f>
        <v>0.23089000000000001</v>
      </c>
      <c r="K299">
        <f>RTD("tos.rtd", , "RHO", ".SPY150619C192")</f>
        <v>0.22025</v>
      </c>
      <c r="L299">
        <f>RTD("tos.rtd", , "ASK", ".SPY150619P192")</f>
        <v>1.65</v>
      </c>
      <c r="M299">
        <f>RTD("tos.rtd", , "ASK_SIZE", ".SPY150619P192")</f>
        <v>620</v>
      </c>
      <c r="N299">
        <f>RTD("tos.rtd", , "BID", ".SPY150619P192")</f>
        <v>1.6</v>
      </c>
      <c r="O299">
        <f>RTD("tos.rtd", , "BID_SIZE", ".SPY150619P192")</f>
        <v>147</v>
      </c>
      <c r="P299">
        <f>RTD("tos.rtd", , "VOLUME", ".SPY150619P192")</f>
        <v>567</v>
      </c>
      <c r="Q299">
        <f>RTD("tos.rtd", , "OPEN_INT", ".SPY150619P192")</f>
        <v>30022</v>
      </c>
      <c r="R299">
        <f>RTD("tos.rtd", , "DELTA", ".SPY150619P192")</f>
        <v>-0.16625000000000001</v>
      </c>
      <c r="S299">
        <f>RTD("tos.rtd", , "THETA", ".SPY150619P192")</f>
        <v>-3.1600000000000003E-2</v>
      </c>
      <c r="T299">
        <f>RTD("tos.rtd", , "GAMMA", ".SPY150619P192")</f>
        <v>1.4109999999999999E-2</v>
      </c>
      <c r="U299">
        <f>RTD("tos.rtd", , "VEGA", ".SPY150619P192")</f>
        <v>0.23257</v>
      </c>
      <c r="V299">
        <f>RTD("tos.rtd", , "RHO", ".SPY150619P192")</f>
        <v>-7.2359999999999994E-2</v>
      </c>
    </row>
    <row r="300" spans="1:22" x14ac:dyDescent="0.25">
      <c r="A300">
        <f>RTD("tos.rtd", , "ASK", ".SPY150619C193")</f>
        <v>16.850000000000001</v>
      </c>
      <c r="B300">
        <f>RTD("tos.rtd", , "ASK_SIZE", ".SPY150619C193")</f>
        <v>100</v>
      </c>
      <c r="C300">
        <f>RTD("tos.rtd", , "BID", ".SPY150619C193")</f>
        <v>16.57</v>
      </c>
      <c r="D300">
        <f>RTD("tos.rtd", , "BID_SIZE", ".SPY150619C193")</f>
        <v>99</v>
      </c>
      <c r="E300">
        <f>RTD("tos.rtd", , "VOLUME", ".SPY150619C193")</f>
        <v>1</v>
      </c>
      <c r="F300">
        <f>RTD("tos.rtd", , "OPEN_INT", ".SPY150619C193")</f>
        <v>7529</v>
      </c>
      <c r="G300">
        <f>RTD("tos.rtd", , "DELTA", ".SPY150619C193")</f>
        <v>0.81976000000000004</v>
      </c>
      <c r="H300">
        <f>RTD("tos.rtd", , "THETA", ".SPY150619C193")</f>
        <v>-2.7019999999999999E-2</v>
      </c>
      <c r="I300">
        <f>RTD("tos.rtd", , "GAMMA", ".SPY150619C193")</f>
        <v>1.5570000000000001E-2</v>
      </c>
      <c r="J300">
        <f>RTD("tos.rtd", , "VEGA", ".SPY150619C193")</f>
        <v>0.24143000000000001</v>
      </c>
      <c r="K300">
        <f>RTD("tos.rtd", , "RHO", ".SPY150619C193")</f>
        <v>0.22361</v>
      </c>
      <c r="L300">
        <f>RTD("tos.rtd", , "ASK", ".SPY150619P193")</f>
        <v>1.77</v>
      </c>
      <c r="M300">
        <f>RTD("tos.rtd", , "ASK_SIZE", ".SPY150619P193")</f>
        <v>473</v>
      </c>
      <c r="N300">
        <f>RTD("tos.rtd", , "BID", ".SPY150619P193")</f>
        <v>1.72</v>
      </c>
      <c r="O300">
        <f>RTD("tos.rtd", , "BID_SIZE", ".SPY150619P193")</f>
        <v>200</v>
      </c>
      <c r="P300">
        <f>RTD("tos.rtd", , "VOLUME", ".SPY150619P193")</f>
        <v>345</v>
      </c>
      <c r="Q300">
        <f>RTD("tos.rtd", , "OPEN_INT", ".SPY150619P193")</f>
        <v>78506</v>
      </c>
      <c r="R300">
        <f>RTD("tos.rtd", , "DELTA", ".SPY150619P193")</f>
        <v>-0.17831</v>
      </c>
      <c r="S300">
        <f>RTD("tos.rtd", , "THETA", ".SPY150619P193")</f>
        <v>-3.2539999999999999E-2</v>
      </c>
      <c r="T300">
        <f>RTD("tos.rtd", , "GAMMA", ".SPY150619P193")</f>
        <v>1.4999999999999999E-2</v>
      </c>
      <c r="U300">
        <f>RTD("tos.rtd", , "VEGA", ".SPY150619P193")</f>
        <v>0.24314</v>
      </c>
      <c r="V300">
        <f>RTD("tos.rtd", , "RHO", ".SPY150619P193")</f>
        <v>-7.7609999999999998E-2</v>
      </c>
    </row>
    <row r="301" spans="1:22" x14ac:dyDescent="0.25">
      <c r="A301">
        <f>RTD("tos.rtd", , "ASK", ".SPY150619C194")</f>
        <v>15.95</v>
      </c>
      <c r="B301">
        <f>RTD("tos.rtd", , "ASK_SIZE", ".SPY150619C194")</f>
        <v>129</v>
      </c>
      <c r="C301">
        <f>RTD("tos.rtd", , "BID", ".SPY150619C194")</f>
        <v>15.7</v>
      </c>
      <c r="D301">
        <f>RTD("tos.rtd", , "BID_SIZE", ".SPY150619C194")</f>
        <v>111</v>
      </c>
      <c r="E301">
        <f>RTD("tos.rtd", , "VOLUME", ".SPY150619C194")</f>
        <v>0</v>
      </c>
      <c r="F301">
        <f>RTD("tos.rtd", , "OPEN_INT", ".SPY150619C194")</f>
        <v>5041</v>
      </c>
      <c r="G301">
        <f>RTD("tos.rtd", , "DELTA", ".SPY150619C194")</f>
        <v>0.80715000000000003</v>
      </c>
      <c r="H301">
        <f>RTD("tos.rtd", , "THETA", ".SPY150619C194")</f>
        <v>-2.775E-2</v>
      </c>
      <c r="I301">
        <f>RTD("tos.rtd", , "GAMMA", ".SPY150619C194")</f>
        <v>1.6490000000000001E-2</v>
      </c>
      <c r="J301">
        <f>RTD("tos.rtd", , "VEGA", ".SPY150619C194")</f>
        <v>0.25205</v>
      </c>
      <c r="K301">
        <f>RTD("tos.rtd", , "RHO", ".SPY150619C194")</f>
        <v>0.22636000000000001</v>
      </c>
      <c r="L301">
        <f>RTD("tos.rtd", , "ASK", ".SPY150619P194")</f>
        <v>1.9</v>
      </c>
      <c r="M301">
        <f>RTD("tos.rtd", , "ASK_SIZE", ".SPY150619P194")</f>
        <v>360</v>
      </c>
      <c r="N301">
        <f>RTD("tos.rtd", , "BID", ".SPY150619P194")</f>
        <v>1.86</v>
      </c>
      <c r="O301">
        <f>RTD("tos.rtd", , "BID_SIZE", ".SPY150619P194")</f>
        <v>110</v>
      </c>
      <c r="P301">
        <f>RTD("tos.rtd", , "VOLUME", ".SPY150619P194")</f>
        <v>134</v>
      </c>
      <c r="Q301">
        <f>RTD("tos.rtd", , "OPEN_INT", ".SPY150619P194")</f>
        <v>22260</v>
      </c>
      <c r="R301">
        <f>RTD("tos.rtd", , "DELTA", ".SPY150619P194")</f>
        <v>-0.19148000000000001</v>
      </c>
      <c r="S301">
        <f>RTD("tos.rtd", , "THETA", ".SPY150619P194")</f>
        <v>-3.3529999999999997E-2</v>
      </c>
      <c r="T301">
        <f>RTD("tos.rtd", , "GAMMA", ".SPY150619P194")</f>
        <v>1.593E-2</v>
      </c>
      <c r="U301">
        <f>RTD("tos.rtd", , "VEGA", ".SPY150619P194")</f>
        <v>0.25408999999999998</v>
      </c>
      <c r="V301">
        <f>RTD("tos.rtd", , "RHO", ".SPY150619P194")</f>
        <v>-8.3360000000000004E-2</v>
      </c>
    </row>
    <row r="302" spans="1:22" x14ac:dyDescent="0.25">
      <c r="A302">
        <f>RTD("tos.rtd", , "ASK", ".SPY150619C195")</f>
        <v>15.1</v>
      </c>
      <c r="B302">
        <f>RTD("tos.rtd", , "ASK_SIZE", ".SPY150619C195")</f>
        <v>111</v>
      </c>
      <c r="C302">
        <f>RTD("tos.rtd", , "BID", ".SPY150619C195")</f>
        <v>14.83</v>
      </c>
      <c r="D302">
        <f>RTD("tos.rtd", , "BID_SIZE", ".SPY150619C195")</f>
        <v>131</v>
      </c>
      <c r="E302">
        <f>RTD("tos.rtd", , "VOLUME", ".SPY150619C195")</f>
        <v>0</v>
      </c>
      <c r="F302">
        <f>RTD("tos.rtd", , "OPEN_INT", ".SPY150619C195")</f>
        <v>10947</v>
      </c>
      <c r="G302">
        <f>RTD("tos.rtd", , "DELTA", ".SPY150619C195")</f>
        <v>0.79291999999999996</v>
      </c>
      <c r="H302">
        <f>RTD("tos.rtd", , "THETA", ".SPY150619C195")</f>
        <v>-2.861E-2</v>
      </c>
      <c r="I302">
        <f>RTD("tos.rtd", , "GAMMA", ".SPY150619C195")</f>
        <v>1.7430000000000001E-2</v>
      </c>
      <c r="J302">
        <f>RTD("tos.rtd", , "VEGA", ".SPY150619C195")</f>
        <v>0.26334999999999997</v>
      </c>
      <c r="K302">
        <f>RTD("tos.rtd", , "RHO", ".SPY150619C195")</f>
        <v>0.22861000000000001</v>
      </c>
      <c r="L302">
        <f>RTD("tos.rtd", , "ASK", ".SPY150619P195")</f>
        <v>2.06</v>
      </c>
      <c r="M302">
        <f>RTD("tos.rtd", , "ASK_SIZE", ".SPY150619P195")</f>
        <v>376</v>
      </c>
      <c r="N302">
        <f>RTD("tos.rtd", , "BID", ".SPY150619P195")</f>
        <v>2.0099999999999998</v>
      </c>
      <c r="O302">
        <f>RTD("tos.rtd", , "BID_SIZE", ".SPY150619P195")</f>
        <v>110</v>
      </c>
      <c r="P302">
        <f>RTD("tos.rtd", , "VOLUME", ".SPY150619P195")</f>
        <v>2621</v>
      </c>
      <c r="Q302">
        <f>RTD("tos.rtd", , "OPEN_INT", ".SPY150619P195")</f>
        <v>122222</v>
      </c>
      <c r="R302">
        <f>RTD("tos.rtd", , "DELTA", ".SPY150619P195")</f>
        <v>-0.20599999999999999</v>
      </c>
      <c r="S302">
        <f>RTD("tos.rtd", , "THETA", ".SPY150619P195")</f>
        <v>-3.4610000000000002E-2</v>
      </c>
      <c r="T302">
        <f>RTD("tos.rtd", , "GAMMA", ".SPY150619P195")</f>
        <v>1.6889999999999999E-2</v>
      </c>
      <c r="U302">
        <f>RTD("tos.rtd", , "VEGA", ".SPY150619P195")</f>
        <v>0.26545999999999997</v>
      </c>
      <c r="V302">
        <f>RTD("tos.rtd", , "RHO", ".SPY150619P195")</f>
        <v>-8.9709999999999998E-2</v>
      </c>
    </row>
    <row r="303" spans="1:22" x14ac:dyDescent="0.25">
      <c r="A303">
        <f>RTD("tos.rtd", , "ASK", ".SPY150619C196")</f>
        <v>14.25</v>
      </c>
      <c r="B303">
        <f>RTD("tos.rtd", , "ASK_SIZE", ".SPY150619C196")</f>
        <v>111</v>
      </c>
      <c r="C303">
        <f>RTD("tos.rtd", , "BID", ".SPY150619C196")</f>
        <v>13.98</v>
      </c>
      <c r="D303">
        <f>RTD("tos.rtd", , "BID_SIZE", ".SPY150619C196")</f>
        <v>131</v>
      </c>
      <c r="E303">
        <f>RTD("tos.rtd", , "VOLUME", ".SPY150619C196")</f>
        <v>46</v>
      </c>
      <c r="F303">
        <f>RTD("tos.rtd", , "OPEN_INT", ".SPY150619C196")</f>
        <v>5480</v>
      </c>
      <c r="G303">
        <f>RTD("tos.rtd", , "DELTA", ".SPY150619C196")</f>
        <v>0.77780000000000005</v>
      </c>
      <c r="H303">
        <f>RTD("tos.rtd", , "THETA", ".SPY150619C196")</f>
        <v>-2.9430000000000001E-2</v>
      </c>
      <c r="I303">
        <f>RTD("tos.rtd", , "GAMMA", ".SPY150619C196")</f>
        <v>1.84E-2</v>
      </c>
      <c r="J303">
        <f>RTD("tos.rtd", , "VEGA", ".SPY150619C196")</f>
        <v>0.27461999999999998</v>
      </c>
      <c r="K303">
        <f>RTD("tos.rtd", , "RHO", ".SPY150619C196")</f>
        <v>0.23016</v>
      </c>
      <c r="L303">
        <f>RTD("tos.rtd", , "ASK", ".SPY150619P196")</f>
        <v>2.21</v>
      </c>
      <c r="M303">
        <f>RTD("tos.rtd", , "ASK_SIZE", ".SPY150619P196")</f>
        <v>330</v>
      </c>
      <c r="N303">
        <f>RTD("tos.rtd", , "BID", ".SPY150619P196")</f>
        <v>2.17</v>
      </c>
      <c r="O303">
        <f>RTD("tos.rtd", , "BID_SIZE", ".SPY150619P196")</f>
        <v>110</v>
      </c>
      <c r="P303">
        <f>RTD("tos.rtd", , "VOLUME", ".SPY150619P196")</f>
        <v>153</v>
      </c>
      <c r="Q303">
        <f>RTD("tos.rtd", , "OPEN_INT", ".SPY150619P196")</f>
        <v>30469</v>
      </c>
      <c r="R303">
        <f>RTD("tos.rtd", , "DELTA", ".SPY150619P196")</f>
        <v>-0.22094</v>
      </c>
      <c r="S303">
        <f>RTD("tos.rtd", , "THETA", ".SPY150619P196")</f>
        <v>-3.5499999999999997E-2</v>
      </c>
      <c r="T303">
        <f>RTD("tos.rtd", , "GAMMA", ".SPY150619P196")</f>
        <v>1.7899999999999999E-2</v>
      </c>
      <c r="U303">
        <f>RTD("tos.rtd", , "VEGA", ".SPY150619P196")</f>
        <v>0.27644000000000002</v>
      </c>
      <c r="V303">
        <f>RTD("tos.rtd", , "RHO", ".SPY150619P196")</f>
        <v>-9.622E-2</v>
      </c>
    </row>
    <row r="304" spans="1:22" x14ac:dyDescent="0.25">
      <c r="A304">
        <f>RTD("tos.rtd", , "ASK", ".SPY150619C197")</f>
        <v>13.4</v>
      </c>
      <c r="B304">
        <f>RTD("tos.rtd", , "ASK_SIZE", ".SPY150619C197")</f>
        <v>111</v>
      </c>
      <c r="C304">
        <f>RTD("tos.rtd", , "BID", ".SPY150619C197")</f>
        <v>13.14</v>
      </c>
      <c r="D304">
        <f>RTD("tos.rtd", , "BID_SIZE", ".SPY150619C197")</f>
        <v>111</v>
      </c>
      <c r="E304">
        <f>RTD("tos.rtd", , "VOLUME", ".SPY150619C197")</f>
        <v>7</v>
      </c>
      <c r="F304">
        <f>RTD("tos.rtd", , "OPEN_INT", ".SPY150619C197")</f>
        <v>9485</v>
      </c>
      <c r="G304">
        <f>RTD("tos.rtd", , "DELTA", ".SPY150619C197")</f>
        <v>0.76195999999999997</v>
      </c>
      <c r="H304">
        <f>RTD("tos.rtd", , "THETA", ".SPY150619C197")</f>
        <v>-3.0130000000000001E-2</v>
      </c>
      <c r="I304">
        <f>RTD("tos.rtd", , "GAMMA", ".SPY150619C197")</f>
        <v>1.941E-2</v>
      </c>
      <c r="J304">
        <f>RTD("tos.rtd", , "VEGA", ".SPY150619C197")</f>
        <v>0.28563</v>
      </c>
      <c r="K304">
        <f>RTD("tos.rtd", , "RHO", ".SPY150619C197")</f>
        <v>0.23097000000000001</v>
      </c>
      <c r="L304">
        <f>RTD("tos.rtd", , "ASK", ".SPY150619P197")</f>
        <v>2.38</v>
      </c>
      <c r="M304">
        <f>RTD("tos.rtd", , "ASK_SIZE", ".SPY150619P197")</f>
        <v>180</v>
      </c>
      <c r="N304">
        <f>RTD("tos.rtd", , "BID", ".SPY150619P197")</f>
        <v>2.34</v>
      </c>
      <c r="O304">
        <f>RTD("tos.rtd", , "BID_SIZE", ".SPY150619P197")</f>
        <v>100</v>
      </c>
      <c r="P304">
        <f>RTD("tos.rtd", , "VOLUME", ".SPY150619P197")</f>
        <v>274</v>
      </c>
      <c r="Q304">
        <f>RTD("tos.rtd", , "OPEN_INT", ".SPY150619P197")</f>
        <v>48560</v>
      </c>
      <c r="R304">
        <f>RTD("tos.rtd", , "DELTA", ".SPY150619P197")</f>
        <v>-0.23710999999999999</v>
      </c>
      <c r="S304">
        <f>RTD("tos.rtd", , "THETA", ".SPY150619P197")</f>
        <v>-3.6409999999999998E-2</v>
      </c>
      <c r="T304">
        <f>RTD("tos.rtd", , "GAMMA", ".SPY150619P197")</f>
        <v>1.8939999999999999E-2</v>
      </c>
      <c r="U304">
        <f>RTD("tos.rtd", , "VEGA", ".SPY150619P197")</f>
        <v>0.28753000000000001</v>
      </c>
      <c r="V304">
        <f>RTD("tos.rtd", , "RHO", ".SPY150619P197")</f>
        <v>-0.10329000000000001</v>
      </c>
    </row>
    <row r="305" spans="1:22" x14ac:dyDescent="0.25">
      <c r="A305">
        <f>RTD("tos.rtd", , "ASK", ".SPY150619C198")</f>
        <v>12.57</v>
      </c>
      <c r="B305">
        <f>RTD("tos.rtd", , "ASK_SIZE", ".SPY150619C198")</f>
        <v>111</v>
      </c>
      <c r="C305">
        <f>RTD("tos.rtd", , "BID", ".SPY150619C198")</f>
        <v>12.31</v>
      </c>
      <c r="D305">
        <f>RTD("tos.rtd", , "BID_SIZE", ".SPY150619C198")</f>
        <v>131</v>
      </c>
      <c r="E305">
        <f>RTD("tos.rtd", , "VOLUME", ".SPY150619C198")</f>
        <v>14</v>
      </c>
      <c r="F305">
        <f>RTD("tos.rtd", , "OPEN_INT", ".SPY150619C198")</f>
        <v>7389</v>
      </c>
      <c r="G305">
        <f>RTD("tos.rtd", , "DELTA", ".SPY150619C198")</f>
        <v>0.74492000000000003</v>
      </c>
      <c r="H305">
        <f>RTD("tos.rtd", , "THETA", ".SPY150619C198")</f>
        <v>-3.0800000000000001E-2</v>
      </c>
      <c r="I305">
        <f>RTD("tos.rtd", , "GAMMA", ".SPY150619C198")</f>
        <v>2.0449999999999999E-2</v>
      </c>
      <c r="J305">
        <f>RTD("tos.rtd", , "VEGA", ".SPY150619C198")</f>
        <v>0.29659999999999997</v>
      </c>
      <c r="K305">
        <f>RTD("tos.rtd", , "RHO", ".SPY150619C198")</f>
        <v>0.23105000000000001</v>
      </c>
      <c r="L305">
        <f>RTD("tos.rtd", , "ASK", ".SPY150619P198")</f>
        <v>2.56</v>
      </c>
      <c r="M305">
        <f>RTD("tos.rtd", , "ASK_SIZE", ".SPY150619P198")</f>
        <v>306</v>
      </c>
      <c r="N305">
        <f>RTD("tos.rtd", , "BID", ".SPY150619P198")</f>
        <v>2.52</v>
      </c>
      <c r="O305">
        <f>RTD("tos.rtd", , "BID_SIZE", ".SPY150619P198")</f>
        <v>176</v>
      </c>
      <c r="P305">
        <f>RTD("tos.rtd", , "VOLUME", ".SPY150619P198")</f>
        <v>913</v>
      </c>
      <c r="Q305">
        <f>RTD("tos.rtd", , "OPEN_INT", ".SPY150619P198")</f>
        <v>24949</v>
      </c>
      <c r="R305">
        <f>RTD("tos.rtd", , "DELTA", ".SPY150619P198")</f>
        <v>-0.25419999999999998</v>
      </c>
      <c r="S305">
        <f>RTD("tos.rtd", , "THETA", ".SPY150619P198")</f>
        <v>-3.721E-2</v>
      </c>
      <c r="T305">
        <f>RTD("tos.rtd", , "GAMMA", ".SPY150619P198")</f>
        <v>2.002E-2</v>
      </c>
      <c r="U305">
        <f>RTD("tos.rtd", , "VEGA", ".SPY150619P198")</f>
        <v>0.2984</v>
      </c>
      <c r="V305">
        <f>RTD("tos.rtd", , "RHO", ".SPY150619P198")</f>
        <v>-0.11076</v>
      </c>
    </row>
    <row r="306" spans="1:22" x14ac:dyDescent="0.25">
      <c r="A306">
        <f>RTD("tos.rtd", , "ASK", ".SPY150619C199")</f>
        <v>11.75</v>
      </c>
      <c r="B306">
        <f>RTD("tos.rtd", , "ASK_SIZE", ".SPY150619C199")</f>
        <v>111</v>
      </c>
      <c r="C306">
        <f>RTD("tos.rtd", , "BID", ".SPY150619C199")</f>
        <v>11.49</v>
      </c>
      <c r="D306">
        <f>RTD("tos.rtd", , "BID_SIZE", ".SPY150619C199")</f>
        <v>131</v>
      </c>
      <c r="E306">
        <f>RTD("tos.rtd", , "VOLUME", ".SPY150619C199")</f>
        <v>10</v>
      </c>
      <c r="F306">
        <f>RTD("tos.rtd", , "OPEN_INT", ".SPY150619C199")</f>
        <v>3599</v>
      </c>
      <c r="G306">
        <f>RTD("tos.rtd", , "DELTA", ".SPY150619C199")</f>
        <v>0.72689999999999999</v>
      </c>
      <c r="H306">
        <f>RTD("tos.rtd", , "THETA", ".SPY150619C199")</f>
        <v>-3.1370000000000002E-2</v>
      </c>
      <c r="I306">
        <f>RTD("tos.rtd", , "GAMMA", ".SPY150619C199")</f>
        <v>2.1520000000000001E-2</v>
      </c>
      <c r="J306">
        <f>RTD("tos.rtd", , "VEGA", ".SPY150619C199")</f>
        <v>0.30728</v>
      </c>
      <c r="K306">
        <f>RTD("tos.rtd", , "RHO", ".SPY150619C199")</f>
        <v>0.23038</v>
      </c>
      <c r="L306">
        <f>RTD("tos.rtd", , "ASK", ".SPY150619P199")</f>
        <v>2.77</v>
      </c>
      <c r="M306">
        <f>RTD("tos.rtd", , "ASK_SIZE", ".SPY150619P199")</f>
        <v>364</v>
      </c>
      <c r="N306">
        <f>RTD("tos.rtd", , "BID", ".SPY150619P199")</f>
        <v>2.72</v>
      </c>
      <c r="O306">
        <f>RTD("tos.rtd", , "BID_SIZE", ".SPY150619P199")</f>
        <v>176</v>
      </c>
      <c r="P306">
        <f>RTD("tos.rtd", , "VOLUME", ".SPY150619P199")</f>
        <v>294</v>
      </c>
      <c r="Q306">
        <f>RTD("tos.rtd", , "OPEN_INT", ".SPY150619P199")</f>
        <v>22256</v>
      </c>
      <c r="R306">
        <f>RTD("tos.rtd", , "DELTA", ".SPY150619P199")</f>
        <v>-0.27279999999999999</v>
      </c>
      <c r="S306">
        <f>RTD("tos.rtd", , "THETA", ".SPY150619P199")</f>
        <v>-3.8059999999999997E-2</v>
      </c>
      <c r="T306">
        <f>RTD("tos.rtd", , "GAMMA", ".SPY150619P199")</f>
        <v>2.1100000000000001E-2</v>
      </c>
      <c r="U306">
        <f>RTD("tos.rtd", , "VEGA", ".SPY150619P199")</f>
        <v>0.30926999999999999</v>
      </c>
      <c r="V306">
        <f>RTD("tos.rtd", , "RHO", ".SPY150619P199")</f>
        <v>-0.11890000000000001</v>
      </c>
    </row>
    <row r="307" spans="1:22" x14ac:dyDescent="0.25">
      <c r="A307">
        <f>RTD("tos.rtd", , "ASK", ".SPY150619C200")</f>
        <v>10.91</v>
      </c>
      <c r="B307">
        <f>RTD("tos.rtd", , "ASK_SIZE", ".SPY150619C200")</f>
        <v>111</v>
      </c>
      <c r="C307">
        <f>RTD("tos.rtd", , "BID", ".SPY150619C200")</f>
        <v>10.69</v>
      </c>
      <c r="D307">
        <f>RTD("tos.rtd", , "BID_SIZE", ".SPY150619C200")</f>
        <v>131</v>
      </c>
      <c r="E307">
        <f>RTD("tos.rtd", , "VOLUME", ".SPY150619C200")</f>
        <v>66</v>
      </c>
      <c r="F307">
        <f>RTD("tos.rtd", , "OPEN_INT", ".SPY150619C200")</f>
        <v>27288</v>
      </c>
      <c r="G307">
        <f>RTD("tos.rtd", , "DELTA", ".SPY150619C200")</f>
        <v>0.70816999999999997</v>
      </c>
      <c r="H307">
        <f>RTD("tos.rtd", , "THETA", ".SPY150619C200")</f>
        <v>-3.1730000000000001E-2</v>
      </c>
      <c r="I307">
        <f>RTD("tos.rtd", , "GAMMA", ".SPY150619C200")</f>
        <v>2.266E-2</v>
      </c>
      <c r="J307">
        <f>RTD("tos.rtd", , "VEGA", ".SPY150619C200")</f>
        <v>0.31740000000000002</v>
      </c>
      <c r="K307">
        <f>RTD("tos.rtd", , "RHO", ".SPY150619C200")</f>
        <v>0.22896</v>
      </c>
      <c r="L307">
        <f>RTD("tos.rtd", , "ASK", ".SPY150619P200")</f>
        <v>2.98</v>
      </c>
      <c r="M307">
        <f>RTD("tos.rtd", , "ASK_SIZE", ".SPY150619P200")</f>
        <v>170</v>
      </c>
      <c r="N307">
        <f>RTD("tos.rtd", , "BID", ".SPY150619P200")</f>
        <v>2.95</v>
      </c>
      <c r="O307">
        <f>RTD("tos.rtd", , "BID_SIZE", ".SPY150619P200")</f>
        <v>10</v>
      </c>
      <c r="P307">
        <f>RTD("tos.rtd", , "VOLUME", ".SPY150619P200")</f>
        <v>2044</v>
      </c>
      <c r="Q307">
        <f>RTD("tos.rtd", , "OPEN_INT", ".SPY150619P200")</f>
        <v>139310</v>
      </c>
      <c r="R307">
        <f>RTD("tos.rtd", , "DELTA", ".SPY150619P200")</f>
        <v>-0.29254999999999998</v>
      </c>
      <c r="S307">
        <f>RTD("tos.rtd", , "THETA", ".SPY150619P200")</f>
        <v>-3.882E-2</v>
      </c>
      <c r="T307">
        <f>RTD("tos.rtd", , "GAMMA", ".SPY150619P200")</f>
        <v>2.2179999999999998E-2</v>
      </c>
      <c r="U307">
        <f>RTD("tos.rtd", , "VEGA", ".SPY150619P200")</f>
        <v>0.31974000000000002</v>
      </c>
      <c r="V307">
        <f>RTD("tos.rtd", , "RHO", ".SPY150619P200")</f>
        <v>-0.12756000000000001</v>
      </c>
    </row>
    <row r="308" spans="1:22" x14ac:dyDescent="0.25">
      <c r="A308">
        <f>RTD("tos.rtd", , "ASK", ".SPY150619C201")</f>
        <v>10.09</v>
      </c>
      <c r="B308">
        <f>RTD("tos.rtd", , "ASK_SIZE", ".SPY150619C201")</f>
        <v>199</v>
      </c>
      <c r="C308">
        <f>RTD("tos.rtd", , "BID", ".SPY150619C201")</f>
        <v>9.9</v>
      </c>
      <c r="D308">
        <f>RTD("tos.rtd", , "BID_SIZE", ".SPY150619C201")</f>
        <v>160</v>
      </c>
      <c r="E308">
        <f>RTD("tos.rtd", , "VOLUME", ".SPY150619C201")</f>
        <v>8</v>
      </c>
      <c r="F308">
        <f>RTD("tos.rtd", , "OPEN_INT", ".SPY150619C201")</f>
        <v>2076</v>
      </c>
      <c r="G308">
        <f>RTD("tos.rtd", , "DELTA", ".SPY150619C201")</f>
        <v>0.68803000000000003</v>
      </c>
      <c r="H308">
        <f>RTD("tos.rtd", , "THETA", ".SPY150619C201")</f>
        <v>-3.2030000000000003E-2</v>
      </c>
      <c r="I308">
        <f>RTD("tos.rtd", , "GAMMA", ".SPY150619C201")</f>
        <v>2.383E-2</v>
      </c>
      <c r="J308">
        <f>RTD("tos.rtd", , "VEGA", ".SPY150619C201")</f>
        <v>0.32719999999999999</v>
      </c>
      <c r="K308">
        <f>RTD("tos.rtd", , "RHO", ".SPY150619C201")</f>
        <v>0.22672999999999999</v>
      </c>
      <c r="L308">
        <f>RTD("tos.rtd", , "ASK", ".SPY150619P201")</f>
        <v>3.21</v>
      </c>
      <c r="M308">
        <f>RTD("tos.rtd", , "ASK_SIZE", ".SPY150619P201")</f>
        <v>278</v>
      </c>
      <c r="N308">
        <f>RTD("tos.rtd", , "BID", ".SPY150619P201")</f>
        <v>3.17</v>
      </c>
      <c r="O308">
        <f>RTD("tos.rtd", , "BID_SIZE", ".SPY150619P201")</f>
        <v>100</v>
      </c>
      <c r="P308">
        <f>RTD("tos.rtd", , "VOLUME", ".SPY150619P201")</f>
        <v>552</v>
      </c>
      <c r="Q308">
        <f>RTD("tos.rtd", , "OPEN_INT", ".SPY150619P201")</f>
        <v>32479</v>
      </c>
      <c r="R308">
        <f>RTD("tos.rtd", , "DELTA", ".SPY150619P201")</f>
        <v>-0.31317</v>
      </c>
      <c r="S308">
        <f>RTD("tos.rtd", , "THETA", ".SPY150619P201")</f>
        <v>-3.9379999999999998E-2</v>
      </c>
      <c r="T308">
        <f>RTD("tos.rtd", , "GAMMA", ".SPY150619P201")</f>
        <v>2.332E-2</v>
      </c>
      <c r="U308">
        <f>RTD("tos.rtd", , "VEGA", ".SPY150619P201")</f>
        <v>0.32955000000000001</v>
      </c>
      <c r="V308">
        <f>RTD("tos.rtd", , "RHO", ".SPY150619P201")</f>
        <v>-0.13658000000000001</v>
      </c>
    </row>
    <row r="309" spans="1:22" x14ac:dyDescent="0.25">
      <c r="A309">
        <f>RTD("tos.rtd", , "ASK", ".SPY150619C202")</f>
        <v>9.31</v>
      </c>
      <c r="B309">
        <f>RTD("tos.rtd", , "ASK_SIZE", ".SPY150619C202")</f>
        <v>199</v>
      </c>
      <c r="C309">
        <f>RTD("tos.rtd", , "BID", ".SPY150619C202")</f>
        <v>9.1300000000000008</v>
      </c>
      <c r="D309">
        <f>RTD("tos.rtd", , "BID_SIZE", ".SPY150619C202")</f>
        <v>111</v>
      </c>
      <c r="E309">
        <f>RTD("tos.rtd", , "VOLUME", ".SPY150619C202")</f>
        <v>0</v>
      </c>
      <c r="F309">
        <f>RTD("tos.rtd", , "OPEN_INT", ".SPY150619C202")</f>
        <v>6851</v>
      </c>
      <c r="G309">
        <f>RTD("tos.rtd", , "DELTA", ".SPY150619C202")</f>
        <v>0.66615999999999997</v>
      </c>
      <c r="H309">
        <f>RTD("tos.rtd", , "THETA", ".SPY150619C202")</f>
        <v>-3.2329999999999998E-2</v>
      </c>
      <c r="I309">
        <f>RTD("tos.rtd", , "GAMMA", ".SPY150619C202")</f>
        <v>2.496E-2</v>
      </c>
      <c r="J309">
        <f>RTD("tos.rtd", , "VEGA", ".SPY150619C202")</f>
        <v>0.33663999999999999</v>
      </c>
      <c r="K309">
        <f>RTD("tos.rtd", , "RHO", ".SPY150619C202")</f>
        <v>0.22361</v>
      </c>
      <c r="L309">
        <f>RTD("tos.rtd", , "ASK", ".SPY150619P202")</f>
        <v>3.46</v>
      </c>
      <c r="M309">
        <f>RTD("tos.rtd", , "ASK_SIZE", ".SPY150619P202")</f>
        <v>352</v>
      </c>
      <c r="N309">
        <f>RTD("tos.rtd", , "BID", ".SPY150619P202")</f>
        <v>3.44</v>
      </c>
      <c r="O309">
        <f>RTD("tos.rtd", , "BID_SIZE", ".SPY150619P202")</f>
        <v>1</v>
      </c>
      <c r="P309">
        <f>RTD("tos.rtd", , "VOLUME", ".SPY150619P202")</f>
        <v>406</v>
      </c>
      <c r="Q309">
        <f>RTD("tos.rtd", , "OPEN_INT", ".SPY150619P202")</f>
        <v>16148</v>
      </c>
      <c r="R309">
        <f>RTD("tos.rtd", , "DELTA", ".SPY150619P202")</f>
        <v>-0.33550999999999997</v>
      </c>
      <c r="S309">
        <f>RTD("tos.rtd", , "THETA", ".SPY150619P202")</f>
        <v>-3.9980000000000002E-2</v>
      </c>
      <c r="T309">
        <f>RTD("tos.rtd", , "GAMMA", ".SPY150619P202")</f>
        <v>2.4400000000000002E-2</v>
      </c>
      <c r="U309">
        <f>RTD("tos.rtd", , "VEGA", ".SPY150619P202")</f>
        <v>0.33890999999999999</v>
      </c>
      <c r="V309">
        <f>RTD("tos.rtd", , "RHO", ".SPY150619P202")</f>
        <v>-0.14638999999999999</v>
      </c>
    </row>
    <row r="310" spans="1:22" x14ac:dyDescent="0.25">
      <c r="A310">
        <f>RTD("tos.rtd", , "ASK", ".SPY150619C203")</f>
        <v>8.5500000000000007</v>
      </c>
      <c r="B310">
        <f>RTD("tos.rtd", , "ASK_SIZE", ".SPY150619C203")</f>
        <v>109</v>
      </c>
      <c r="C310">
        <f>RTD("tos.rtd", , "BID", ".SPY150619C203")</f>
        <v>8.3699999999999992</v>
      </c>
      <c r="D310">
        <f>RTD("tos.rtd", , "BID_SIZE", ".SPY150619C203")</f>
        <v>160</v>
      </c>
      <c r="E310">
        <f>RTD("tos.rtd", , "VOLUME", ".SPY150619C203")</f>
        <v>9</v>
      </c>
      <c r="F310">
        <f>RTD("tos.rtd", , "OPEN_INT", ".SPY150619C203")</f>
        <v>4558</v>
      </c>
      <c r="G310">
        <f>RTD("tos.rtd", , "DELTA", ".SPY150619C203")</f>
        <v>0.64297000000000004</v>
      </c>
      <c r="H310">
        <f>RTD("tos.rtd", , "THETA", ".SPY150619C203")</f>
        <v>-3.2489999999999998E-2</v>
      </c>
      <c r="I310">
        <f>RTD("tos.rtd", , "GAMMA", ".SPY150619C203")</f>
        <v>2.6110000000000001E-2</v>
      </c>
      <c r="J310">
        <f>RTD("tos.rtd", , "VEGA", ".SPY150619C203")</f>
        <v>0.34531000000000001</v>
      </c>
      <c r="K310">
        <f>RTD("tos.rtd", , "RHO", ".SPY150619C203")</f>
        <v>0.21961</v>
      </c>
      <c r="L310">
        <f>RTD("tos.rtd", , "ASK", ".SPY150619P203")</f>
        <v>3.73</v>
      </c>
      <c r="M310">
        <f>RTD("tos.rtd", , "ASK_SIZE", ".SPY150619P203")</f>
        <v>264</v>
      </c>
      <c r="N310">
        <f>RTD("tos.rtd", , "BID", ".SPY150619P203")</f>
        <v>3.68</v>
      </c>
      <c r="O310">
        <f>RTD("tos.rtd", , "BID_SIZE", ".SPY150619P203")</f>
        <v>100</v>
      </c>
      <c r="P310">
        <f>RTD("tos.rtd", , "VOLUME", ".SPY150619P203")</f>
        <v>667</v>
      </c>
      <c r="Q310">
        <f>RTD("tos.rtd", , "OPEN_INT", ".SPY150619P203")</f>
        <v>12185</v>
      </c>
      <c r="R310">
        <f>RTD("tos.rtd", , "DELTA", ".SPY150619P203")</f>
        <v>-0.35859999999999997</v>
      </c>
      <c r="S310">
        <f>RTD("tos.rtd", , "THETA", ".SPY150619P203")</f>
        <v>-4.0259999999999997E-2</v>
      </c>
      <c r="T310">
        <f>RTD("tos.rtd", , "GAMMA", ".SPY150619P203")</f>
        <v>2.5559999999999999E-2</v>
      </c>
      <c r="U310">
        <f>RTD("tos.rtd", , "VEGA", ".SPY150619P203")</f>
        <v>0.34725</v>
      </c>
      <c r="V310">
        <f>RTD("tos.rtd", , "RHO", ".SPY150619P203")</f>
        <v>-0.15651000000000001</v>
      </c>
    </row>
    <row r="311" spans="1:22" x14ac:dyDescent="0.25">
      <c r="A311">
        <f>RTD("tos.rtd", , "ASK", ".SPY150619C204")</f>
        <v>7.8</v>
      </c>
      <c r="B311">
        <f>RTD("tos.rtd", , "ASK_SIZE", ".SPY150619C204")</f>
        <v>111</v>
      </c>
      <c r="C311">
        <f>RTD("tos.rtd", , "BID", ".SPY150619C204")</f>
        <v>7.69</v>
      </c>
      <c r="D311">
        <f>RTD("tos.rtd", , "BID_SIZE", ".SPY150619C204")</f>
        <v>100</v>
      </c>
      <c r="E311">
        <f>RTD("tos.rtd", , "VOLUME", ".SPY150619C204")</f>
        <v>15</v>
      </c>
      <c r="F311">
        <f>RTD("tos.rtd", , "OPEN_INT", ".SPY150619C204")</f>
        <v>6244</v>
      </c>
      <c r="G311">
        <f>RTD("tos.rtd", , "DELTA", ".SPY150619C204")</f>
        <v>0.61783999999999994</v>
      </c>
      <c r="H311">
        <f>RTD("tos.rtd", , "THETA", ".SPY150619C204")</f>
        <v>-3.27E-2</v>
      </c>
      <c r="I311">
        <f>RTD("tos.rtd", , "GAMMA", ".SPY150619C204")</f>
        <v>2.7130000000000001E-2</v>
      </c>
      <c r="J311">
        <f>RTD("tos.rtd", , "VEGA", ".SPY150619C204")</f>
        <v>0.35319</v>
      </c>
      <c r="K311">
        <f>RTD("tos.rtd", , "RHO", ".SPY150619C204")</f>
        <v>0.21460000000000001</v>
      </c>
      <c r="L311">
        <f>RTD("tos.rtd", , "ASK", ".SPY150619P204")</f>
        <v>4.01</v>
      </c>
      <c r="M311">
        <f>RTD("tos.rtd", , "ASK_SIZE", ".SPY150619P204")</f>
        <v>259</v>
      </c>
      <c r="N311">
        <f>RTD("tos.rtd", , "BID", ".SPY150619P204")</f>
        <v>3.96</v>
      </c>
      <c r="O311">
        <f>RTD("tos.rtd", , "BID_SIZE", ".SPY150619P204")</f>
        <v>110</v>
      </c>
      <c r="P311">
        <f>RTD("tos.rtd", , "VOLUME", ".SPY150619P204")</f>
        <v>818</v>
      </c>
      <c r="Q311">
        <f>RTD("tos.rtd", , "OPEN_INT", ".SPY150619P204")</f>
        <v>18346</v>
      </c>
      <c r="R311">
        <f>RTD("tos.rtd", , "DELTA", ".SPY150619P204")</f>
        <v>-0.38323000000000002</v>
      </c>
      <c r="S311">
        <f>RTD("tos.rtd", , "THETA", ".SPY150619P204")</f>
        <v>-4.045E-2</v>
      </c>
      <c r="T311">
        <f>RTD("tos.rtd", , "GAMMA", ".SPY150619P204")</f>
        <v>2.6679999999999999E-2</v>
      </c>
      <c r="U311">
        <f>RTD("tos.rtd", , "VEGA", ".SPY150619P204")</f>
        <v>0.35468</v>
      </c>
      <c r="V311">
        <f>RTD("tos.rtd", , "RHO", ".SPY150619P204")</f>
        <v>-0.16730999999999999</v>
      </c>
    </row>
    <row r="312" spans="1:22" x14ac:dyDescent="0.25">
      <c r="A312">
        <f>RTD("tos.rtd", , "ASK", ".SPY150619C205")</f>
        <v>7.07</v>
      </c>
      <c r="B312">
        <f>RTD("tos.rtd", , "ASK_SIZE", ".SPY150619C205")</f>
        <v>109</v>
      </c>
      <c r="C312">
        <f>RTD("tos.rtd", , "BID", ".SPY150619C205")</f>
        <v>6.97</v>
      </c>
      <c r="D312">
        <f>RTD("tos.rtd", , "BID_SIZE", ".SPY150619C205")</f>
        <v>235</v>
      </c>
      <c r="E312">
        <f>RTD("tos.rtd", , "VOLUME", ".SPY150619C205")</f>
        <v>992</v>
      </c>
      <c r="F312">
        <f>RTD("tos.rtd", , "OPEN_INT", ".SPY150619C205")</f>
        <v>44496</v>
      </c>
      <c r="G312">
        <f>RTD("tos.rtd", , "DELTA", ".SPY150619C205")</f>
        <v>0.59179999999999999</v>
      </c>
      <c r="H312">
        <f>RTD("tos.rtd", , "THETA", ".SPY150619C205")</f>
        <v>-3.2539999999999999E-2</v>
      </c>
      <c r="I312">
        <f>RTD("tos.rtd", , "GAMMA", ".SPY150619C205")</f>
        <v>2.827E-2</v>
      </c>
      <c r="J312">
        <f>RTD("tos.rtd", , "VEGA", ".SPY150619C205")</f>
        <v>0.35971999999999998</v>
      </c>
      <c r="K312">
        <f>RTD("tos.rtd", , "RHO", ".SPY150619C205")</f>
        <v>0.20874999999999999</v>
      </c>
      <c r="L312">
        <f>RTD("tos.rtd", , "ASK", ".SPY150619P205")</f>
        <v>4.32</v>
      </c>
      <c r="M312">
        <f>RTD("tos.rtd", , "ASK_SIZE", ".SPY150619P205")</f>
        <v>254</v>
      </c>
      <c r="N312">
        <f>RTD("tos.rtd", , "BID", ".SPY150619P205")</f>
        <v>4.2699999999999996</v>
      </c>
      <c r="O312">
        <f>RTD("tos.rtd", , "BID_SIZE", ".SPY150619P205")</f>
        <v>160</v>
      </c>
      <c r="P312">
        <f>RTD("tos.rtd", , "VOLUME", ".SPY150619P205")</f>
        <v>3523</v>
      </c>
      <c r="Q312">
        <f>RTD("tos.rtd", , "OPEN_INT", ".SPY150619P205")</f>
        <v>156933</v>
      </c>
      <c r="R312">
        <f>RTD("tos.rtd", , "DELTA", ".SPY150619P205")</f>
        <v>-0.40937000000000001</v>
      </c>
      <c r="S312">
        <f>RTD("tos.rtd", , "THETA", ".SPY150619P205")</f>
        <v>-4.0529999999999997E-2</v>
      </c>
      <c r="T312">
        <f>RTD("tos.rtd", , "GAMMA", ".SPY150619P205")</f>
        <v>2.7740000000000001E-2</v>
      </c>
      <c r="U312">
        <f>RTD("tos.rtd", , "VEGA", ".SPY150619P205")</f>
        <v>0.36094999999999999</v>
      </c>
      <c r="V312">
        <f>RTD("tos.rtd", , "RHO", ".SPY150619P205")</f>
        <v>-0.17879999999999999</v>
      </c>
    </row>
    <row r="313" spans="1:22" x14ac:dyDescent="0.25">
      <c r="A313">
        <f>RTD("tos.rtd", , "ASK", ".SPY150619C206")</f>
        <v>6.37</v>
      </c>
      <c r="B313">
        <f>RTD("tos.rtd", , "ASK_SIZE", ".SPY150619C206")</f>
        <v>109</v>
      </c>
      <c r="C313">
        <f>RTD("tos.rtd", , "BID", ".SPY150619C206")</f>
        <v>6.28</v>
      </c>
      <c r="D313">
        <f>RTD("tos.rtd", , "BID_SIZE", ".SPY150619C206")</f>
        <v>163</v>
      </c>
      <c r="E313">
        <f>RTD("tos.rtd", , "VOLUME", ".SPY150619C206")</f>
        <v>2373</v>
      </c>
      <c r="F313">
        <f>RTD("tos.rtd", , "OPEN_INT", ".SPY150619C206")</f>
        <v>13960</v>
      </c>
      <c r="G313">
        <f>RTD("tos.rtd", , "DELTA", ".SPY150619C206")</f>
        <v>0.56408000000000003</v>
      </c>
      <c r="H313">
        <f>RTD("tos.rtd", , "THETA", ".SPY150619C206")</f>
        <v>-3.2239999999999998E-2</v>
      </c>
      <c r="I313">
        <f>RTD("tos.rtd", , "GAMMA", ".SPY150619C206")</f>
        <v>2.9340000000000001E-2</v>
      </c>
      <c r="J313">
        <f>RTD("tos.rtd", , "VEGA", ".SPY150619C206")</f>
        <v>0.36488999999999999</v>
      </c>
      <c r="K313">
        <f>RTD("tos.rtd", , "RHO", ".SPY150619C206")</f>
        <v>0.2019</v>
      </c>
      <c r="L313">
        <f>RTD("tos.rtd", , "ASK", ".SPY150619P206")</f>
        <v>4.66</v>
      </c>
      <c r="M313">
        <f>RTD("tos.rtd", , "ASK_SIZE", ".SPY150619P206")</f>
        <v>197</v>
      </c>
      <c r="N313">
        <f>RTD("tos.rtd", , "BID", ".SPY150619P206")</f>
        <v>4.5999999999999996</v>
      </c>
      <c r="O313">
        <f>RTD("tos.rtd", , "BID_SIZE", ".SPY150619P206")</f>
        <v>105</v>
      </c>
      <c r="P313">
        <f>RTD("tos.rtd", , "VOLUME", ".SPY150619P206")</f>
        <v>755</v>
      </c>
      <c r="Q313">
        <f>RTD("tos.rtd", , "OPEN_INT", ".SPY150619P206")</f>
        <v>28156</v>
      </c>
      <c r="R313">
        <f>RTD("tos.rtd", , "DELTA", ".SPY150619P206")</f>
        <v>-0.43694</v>
      </c>
      <c r="S313">
        <f>RTD("tos.rtd", , "THETA", ".SPY150619P206")</f>
        <v>-4.0469999999999999E-2</v>
      </c>
      <c r="T313">
        <f>RTD("tos.rtd", , "GAMMA", ".SPY150619P206")</f>
        <v>2.8709999999999999E-2</v>
      </c>
      <c r="U313">
        <f>RTD("tos.rtd", , "VEGA", ".SPY150619P206")</f>
        <v>0.36580000000000001</v>
      </c>
      <c r="V313">
        <f>RTD("tos.rtd", , "RHO", ".SPY150619P206")</f>
        <v>-0.19094</v>
      </c>
    </row>
    <row r="314" spans="1:22" x14ac:dyDescent="0.25">
      <c r="A314">
        <f>RTD("tos.rtd", , "ASK", ".SPY150619C207")</f>
        <v>5.7</v>
      </c>
      <c r="B314">
        <f>RTD("tos.rtd", , "ASK_SIZE", ".SPY150619C207")</f>
        <v>199</v>
      </c>
      <c r="C314">
        <f>RTD("tos.rtd", , "BID", ".SPY150619C207")</f>
        <v>5.61</v>
      </c>
      <c r="D314">
        <f>RTD("tos.rtd", , "BID_SIZE", ".SPY150619C207")</f>
        <v>2000</v>
      </c>
      <c r="E314">
        <f>RTD("tos.rtd", , "VOLUME", ".SPY150619C207")</f>
        <v>352</v>
      </c>
      <c r="F314">
        <f>RTD("tos.rtd", , "OPEN_INT", ".SPY150619C207")</f>
        <v>17173</v>
      </c>
      <c r="G314">
        <f>RTD("tos.rtd", , "DELTA", ".SPY150619C207")</f>
        <v>0.53471999999999997</v>
      </c>
      <c r="H314">
        <f>RTD("tos.rtd", , "THETA", ".SPY150619C207")</f>
        <v>-3.1789999999999999E-2</v>
      </c>
      <c r="I314">
        <f>RTD("tos.rtd", , "GAMMA", ".SPY150619C207")</f>
        <v>3.032E-2</v>
      </c>
      <c r="J314">
        <f>RTD("tos.rtd", , "VEGA", ".SPY150619C207")</f>
        <v>0.36839</v>
      </c>
      <c r="K314">
        <f>RTD("tos.rtd", , "RHO", ".SPY150619C207")</f>
        <v>0.19406000000000001</v>
      </c>
      <c r="L314">
        <f>RTD("tos.rtd", , "ASK", ".SPY150619P207")</f>
        <v>5.03</v>
      </c>
      <c r="M314">
        <f>RTD("tos.rtd", , "ASK_SIZE", ".SPY150619P207")</f>
        <v>2000</v>
      </c>
      <c r="N314">
        <f>RTD("tos.rtd", , "BID", ".SPY150619P207")</f>
        <v>4.95</v>
      </c>
      <c r="O314">
        <f>RTD("tos.rtd", , "BID_SIZE", ".SPY150619P207")</f>
        <v>111</v>
      </c>
      <c r="P314">
        <f>RTD("tos.rtd", , "VOLUME", ".SPY150619P207")</f>
        <v>1505</v>
      </c>
      <c r="Q314">
        <f>RTD("tos.rtd", , "OPEN_INT", ".SPY150619P207")</f>
        <v>19177</v>
      </c>
      <c r="R314">
        <f>RTD("tos.rtd", , "DELTA", ".SPY150619P207")</f>
        <v>-0.46589999999999998</v>
      </c>
      <c r="S314">
        <f>RTD("tos.rtd", , "THETA", ".SPY150619P207")</f>
        <v>-4.0239999999999998E-2</v>
      </c>
      <c r="T314">
        <f>RTD("tos.rtd", , "GAMMA", ".SPY150619P207")</f>
        <v>2.9590000000000002E-2</v>
      </c>
      <c r="U314">
        <f>RTD("tos.rtd", , "VEGA", ".SPY150619P207")</f>
        <v>0.36895</v>
      </c>
      <c r="V314">
        <f>RTD("tos.rtd", , "RHO", ".SPY150619P207")</f>
        <v>-0.20371</v>
      </c>
    </row>
    <row r="315" spans="1:22" x14ac:dyDescent="0.25">
      <c r="A315">
        <f>RTD("tos.rtd", , "ASK", ".SPY150619C208")</f>
        <v>5.04</v>
      </c>
      <c r="B315">
        <f>RTD("tos.rtd", , "ASK_SIZE", ".SPY150619C208")</f>
        <v>111</v>
      </c>
      <c r="C315">
        <f>RTD("tos.rtd", , "BID", ".SPY150619C208")</f>
        <v>4.97</v>
      </c>
      <c r="D315">
        <f>RTD("tos.rtd", , "BID_SIZE", ".SPY150619C208")</f>
        <v>2250</v>
      </c>
      <c r="E315">
        <f>RTD("tos.rtd", , "VOLUME", ".SPY150619C208")</f>
        <v>1245</v>
      </c>
      <c r="F315">
        <f>RTD("tos.rtd", , "OPEN_INT", ".SPY150619C208")</f>
        <v>15135</v>
      </c>
      <c r="G315">
        <f>RTD("tos.rtd", , "DELTA", ".SPY150619C208")</f>
        <v>0.50361</v>
      </c>
      <c r="H315">
        <f>RTD("tos.rtd", , "THETA", ".SPY150619C208")</f>
        <v>-3.1099999999999999E-2</v>
      </c>
      <c r="I315">
        <f>RTD("tos.rtd", , "GAMMA", ".SPY150619C208")</f>
        <v>3.1379999999999998E-2</v>
      </c>
      <c r="J315">
        <f>RTD("tos.rtd", , "VEGA", ".SPY150619C208")</f>
        <v>0.36990000000000001</v>
      </c>
      <c r="K315">
        <f>RTD("tos.rtd", , "RHO", ".SPY150619C208")</f>
        <v>0.18515999999999999</v>
      </c>
      <c r="L315">
        <f>RTD("tos.rtd", , "ASK", ".SPY150619P208")</f>
        <v>5.42</v>
      </c>
      <c r="M315">
        <f>RTD("tos.rtd", , "ASK_SIZE", ".SPY150619P208")</f>
        <v>2218</v>
      </c>
      <c r="N315">
        <f>RTD("tos.rtd", , "BID", ".SPY150619P208")</f>
        <v>5.33</v>
      </c>
      <c r="O315">
        <f>RTD("tos.rtd", , "BID_SIZE", ".SPY150619P208")</f>
        <v>111</v>
      </c>
      <c r="P315">
        <f>RTD("tos.rtd", , "VOLUME", ".SPY150619P208")</f>
        <v>2345</v>
      </c>
      <c r="Q315">
        <f>RTD("tos.rtd", , "OPEN_INT", ".SPY150619P208")</f>
        <v>34217</v>
      </c>
      <c r="R315">
        <f>RTD("tos.rtd", , "DELTA", ".SPY150619P208")</f>
        <v>-0.49630999999999997</v>
      </c>
      <c r="S315">
        <f>RTD("tos.rtd", , "THETA", ".SPY150619P208")</f>
        <v>-3.9780000000000003E-2</v>
      </c>
      <c r="T315">
        <f>RTD("tos.rtd", , "GAMMA", ".SPY150619P208")</f>
        <v>3.0519999999999999E-2</v>
      </c>
      <c r="U315">
        <f>RTD("tos.rtd", , "VEGA", ".SPY150619P208")</f>
        <v>0.37015999999999999</v>
      </c>
      <c r="V315">
        <f>RTD("tos.rtd", , "RHO", ".SPY150619P208")</f>
        <v>-0.21712999999999999</v>
      </c>
    </row>
    <row r="316" spans="1:22" x14ac:dyDescent="0.25">
      <c r="A316">
        <f>RTD("tos.rtd", , "ASK", ".SPY150619C209")</f>
        <v>4.42</v>
      </c>
      <c r="B316">
        <f>RTD("tos.rtd", , "ASK_SIZE", ".SPY150619C209")</f>
        <v>109</v>
      </c>
      <c r="C316">
        <f>RTD("tos.rtd", , "BID", ".SPY150619C209")</f>
        <v>4.3499999999999996</v>
      </c>
      <c r="D316">
        <f>RTD("tos.rtd", , "BID_SIZE", ".SPY150619C209")</f>
        <v>2251</v>
      </c>
      <c r="E316">
        <f>RTD("tos.rtd", , "VOLUME", ".SPY150619C209")</f>
        <v>1266</v>
      </c>
      <c r="F316">
        <f>RTD("tos.rtd", , "OPEN_INT", ".SPY150619C209")</f>
        <v>11563</v>
      </c>
      <c r="G316">
        <f>RTD("tos.rtd", , "DELTA", ".SPY150619C209")</f>
        <v>0.47087000000000001</v>
      </c>
      <c r="H316">
        <f>RTD("tos.rtd", , "THETA", ".SPY150619C209")</f>
        <v>-3.0169999999999999E-2</v>
      </c>
      <c r="I316">
        <f>RTD("tos.rtd", , "GAMMA", ".SPY150619C209")</f>
        <v>3.209E-2</v>
      </c>
      <c r="J316">
        <f>RTD("tos.rtd", , "VEGA", ".SPY150619C209")</f>
        <v>0.36907000000000001</v>
      </c>
      <c r="K316">
        <f>RTD("tos.rtd", , "RHO", ".SPY150619C209")</f>
        <v>0.17526</v>
      </c>
      <c r="L316">
        <f>RTD("tos.rtd", , "ASK", ".SPY150619P209")</f>
        <v>5.84</v>
      </c>
      <c r="M316">
        <f>RTD("tos.rtd", , "ASK_SIZE", ".SPY150619P209")</f>
        <v>176</v>
      </c>
      <c r="N316">
        <f>RTD("tos.rtd", , "BID", ".SPY150619P209")</f>
        <v>5.74</v>
      </c>
      <c r="O316">
        <f>RTD("tos.rtd", , "BID_SIZE", ".SPY150619P209")</f>
        <v>109</v>
      </c>
      <c r="P316">
        <f>RTD("tos.rtd", , "VOLUME", ".SPY150619P209")</f>
        <v>1387</v>
      </c>
      <c r="Q316">
        <f>RTD("tos.rtd", , "OPEN_INT", ".SPY150619P209")</f>
        <v>20932</v>
      </c>
      <c r="R316">
        <f>RTD("tos.rtd", , "DELTA", ".SPY150619P209")</f>
        <v>-0.52795000000000003</v>
      </c>
      <c r="S316">
        <f>RTD("tos.rtd", , "THETA", ".SPY150619P209")</f>
        <v>-3.9120000000000002E-2</v>
      </c>
      <c r="T316">
        <f>RTD("tos.rtd", , "GAMMA", ".SPY150619P209")</f>
        <v>3.1050000000000001E-2</v>
      </c>
      <c r="U316">
        <f>RTD("tos.rtd", , "VEGA", ".SPY150619P209")</f>
        <v>0.36913000000000001</v>
      </c>
      <c r="V316">
        <f>RTD("tos.rtd", , "RHO", ".SPY150619P209")</f>
        <v>-0.23113</v>
      </c>
    </row>
    <row r="317" spans="1:22" x14ac:dyDescent="0.25">
      <c r="A317">
        <f>RTD("tos.rtd", , "ASK", ".SPY150619C210")</f>
        <v>3.83</v>
      </c>
      <c r="B317">
        <f>RTD("tos.rtd", , "ASK_SIZE", ".SPY150619C210")</f>
        <v>33</v>
      </c>
      <c r="C317">
        <f>RTD("tos.rtd", , "BID", ".SPY150619C210")</f>
        <v>3.77</v>
      </c>
      <c r="D317">
        <f>RTD("tos.rtd", , "BID_SIZE", ".SPY150619C210")</f>
        <v>2000</v>
      </c>
      <c r="E317">
        <f>RTD("tos.rtd", , "VOLUME", ".SPY150619C210")</f>
        <v>679</v>
      </c>
      <c r="F317">
        <f>RTD("tos.rtd", , "OPEN_INT", ".SPY150619C210")</f>
        <v>52745</v>
      </c>
      <c r="G317">
        <f>RTD("tos.rtd", , "DELTA", ".SPY150619C210")</f>
        <v>0.43653999999999998</v>
      </c>
      <c r="H317">
        <f>RTD("tos.rtd", , "THETA", ".SPY150619C210")</f>
        <v>-2.9059999999999999E-2</v>
      </c>
      <c r="I317">
        <f>RTD("tos.rtd", , "GAMMA", ".SPY150619C210")</f>
        <v>3.27E-2</v>
      </c>
      <c r="J317">
        <f>RTD("tos.rtd", , "VEGA", ".SPY150619C210")</f>
        <v>0.36552000000000001</v>
      </c>
      <c r="K317">
        <f>RTD("tos.rtd", , "RHO", ".SPY150619C210")</f>
        <v>0.16436000000000001</v>
      </c>
      <c r="L317">
        <f>RTD("tos.rtd", , "ASK", ".SPY150619P210")</f>
        <v>6.3</v>
      </c>
      <c r="M317">
        <f>RTD("tos.rtd", , "ASK_SIZE", ".SPY150619P210")</f>
        <v>165</v>
      </c>
      <c r="N317">
        <f>RTD("tos.rtd", , "BID", ".SPY150619P210")</f>
        <v>6.18</v>
      </c>
      <c r="O317">
        <f>RTD("tos.rtd", , "BID_SIZE", ".SPY150619P210")</f>
        <v>111</v>
      </c>
      <c r="P317">
        <f>RTD("tos.rtd", , "VOLUME", ".SPY150619P210")</f>
        <v>330</v>
      </c>
      <c r="Q317">
        <f>RTD("tos.rtd", , "OPEN_INT", ".SPY150619P210")</f>
        <v>58382</v>
      </c>
      <c r="R317">
        <f>RTD("tos.rtd", , "DELTA", ".SPY150619P210")</f>
        <v>-0.56074000000000002</v>
      </c>
      <c r="S317">
        <f>RTD("tos.rtd", , "THETA", ".SPY150619P210")</f>
        <v>-3.8249999999999999E-2</v>
      </c>
      <c r="T317">
        <f>RTD("tos.rtd", , "GAMMA", ".SPY150619P210")</f>
        <v>3.1510000000000003E-2</v>
      </c>
      <c r="U317">
        <f>RTD("tos.rtd", , "VEGA", ".SPY150619P210")</f>
        <v>0.36559999999999998</v>
      </c>
      <c r="V317">
        <f>RTD("tos.rtd", , "RHO", ".SPY150619P210")</f>
        <v>-0.24568000000000001</v>
      </c>
    </row>
    <row r="318" spans="1:22" x14ac:dyDescent="0.25">
      <c r="A318">
        <f>RTD("tos.rtd", , "ASK", ".SPY150619C211")</f>
        <v>3.29</v>
      </c>
      <c r="B318">
        <f>RTD("tos.rtd", , "ASK_SIZE", ".SPY150619C211")</f>
        <v>160</v>
      </c>
      <c r="C318">
        <f>RTD("tos.rtd", , "BID", ".SPY150619C211")</f>
        <v>3.23</v>
      </c>
      <c r="D318">
        <f>RTD("tos.rtd", , "BID_SIZE", ".SPY150619C211")</f>
        <v>2258</v>
      </c>
      <c r="E318">
        <f>RTD("tos.rtd", , "VOLUME", ".SPY150619C211")</f>
        <v>15</v>
      </c>
      <c r="F318">
        <f>RTD("tos.rtd", , "OPEN_INT", ".SPY150619C211")</f>
        <v>9925</v>
      </c>
      <c r="G318">
        <f>RTD("tos.rtd", , "DELTA", ".SPY150619C211")</f>
        <v>0.40092</v>
      </c>
      <c r="H318">
        <f>RTD("tos.rtd", , "THETA", ".SPY150619C211")</f>
        <v>-2.777E-2</v>
      </c>
      <c r="I318">
        <f>RTD("tos.rtd", , "GAMMA", ".SPY150619C211")</f>
        <v>3.3020000000000001E-2</v>
      </c>
      <c r="J318">
        <f>RTD("tos.rtd", , "VEGA", ".SPY150619C211")</f>
        <v>0.3589</v>
      </c>
      <c r="K318">
        <f>RTD("tos.rtd", , "RHO", ".SPY150619C211")</f>
        <v>0.15257999999999999</v>
      </c>
      <c r="L318">
        <f>RTD("tos.rtd", , "ASK", ".SPY150619P211")</f>
        <v>6.83</v>
      </c>
      <c r="M318">
        <f>RTD("tos.rtd", , "ASK_SIZE", ".SPY150619P211")</f>
        <v>160</v>
      </c>
      <c r="N318">
        <f>RTD("tos.rtd", , "BID", ".SPY150619P211")</f>
        <v>6.67</v>
      </c>
      <c r="O318">
        <f>RTD("tos.rtd", , "BID_SIZE", ".SPY150619P211")</f>
        <v>109</v>
      </c>
      <c r="P318">
        <f>RTD("tos.rtd", , "VOLUME", ".SPY150619P211")</f>
        <v>25</v>
      </c>
      <c r="Q318">
        <f>RTD("tos.rtd", , "OPEN_INT", ".SPY150619P211")</f>
        <v>4280</v>
      </c>
      <c r="R318">
        <f>RTD("tos.rtd", , "DELTA", ".SPY150619P211")</f>
        <v>-0.59392</v>
      </c>
      <c r="S318">
        <f>RTD("tos.rtd", , "THETA", ".SPY150619P211")</f>
        <v>-3.7350000000000001E-2</v>
      </c>
      <c r="T318">
        <f>RTD("tos.rtd", , "GAMMA", ".SPY150619P211")</f>
        <v>3.1579999999999997E-2</v>
      </c>
      <c r="U318">
        <f>RTD("tos.rtd", , "VEGA", ".SPY150619P211")</f>
        <v>0.35944999999999999</v>
      </c>
      <c r="V318">
        <f>RTD("tos.rtd", , "RHO", ".SPY150619P211")</f>
        <v>-0.26051000000000002</v>
      </c>
    </row>
    <row r="319" spans="1:22" x14ac:dyDescent="0.25">
      <c r="A319">
        <f>RTD("tos.rtd", , "ASK", ".SPY150619C212")</f>
        <v>2.78</v>
      </c>
      <c r="B319">
        <f>RTD("tos.rtd", , "ASK_SIZE", ".SPY150619C212")</f>
        <v>109</v>
      </c>
      <c r="C319">
        <f>RTD("tos.rtd", , "BID", ".SPY150619C212")</f>
        <v>2.71</v>
      </c>
      <c r="D319">
        <f>RTD("tos.rtd", , "BID_SIZE", ".SPY150619C212")</f>
        <v>2265</v>
      </c>
      <c r="E319">
        <f>RTD("tos.rtd", , "VOLUME", ".SPY150619C212")</f>
        <v>313</v>
      </c>
      <c r="F319">
        <f>RTD("tos.rtd", , "OPEN_INT", ".SPY150619C212")</f>
        <v>15177</v>
      </c>
      <c r="G319">
        <f>RTD("tos.rtd", , "DELTA", ".SPY150619C212")</f>
        <v>0.36364999999999997</v>
      </c>
      <c r="H319">
        <f>RTD("tos.rtd", , "THETA", ".SPY150619C212")</f>
        <v>-2.614E-2</v>
      </c>
      <c r="I319">
        <f>RTD("tos.rtd", , "GAMMA", ".SPY150619C212")</f>
        <v>3.3140000000000003E-2</v>
      </c>
      <c r="J319">
        <f>RTD("tos.rtd", , "VEGA", ".SPY150619C212")</f>
        <v>0.34871999999999997</v>
      </c>
      <c r="K319">
        <f>RTD("tos.rtd", , "RHO", ".SPY150619C212")</f>
        <v>0.13980000000000001</v>
      </c>
      <c r="L319">
        <f>RTD("tos.rtd", , "ASK", ".SPY150619P212")</f>
        <v>7.35</v>
      </c>
      <c r="M319">
        <f>RTD("tos.rtd", , "ASK_SIZE", ".SPY150619P212")</f>
        <v>160</v>
      </c>
      <c r="N319">
        <f>RTD("tos.rtd", , "BID", ".SPY150619P212")</f>
        <v>7.17</v>
      </c>
      <c r="O319">
        <f>RTD("tos.rtd", , "BID_SIZE", ".SPY150619P212")</f>
        <v>99</v>
      </c>
      <c r="P319">
        <f>RTD("tos.rtd", , "VOLUME", ".SPY150619P212")</f>
        <v>87</v>
      </c>
      <c r="Q319">
        <f>RTD("tos.rtd", , "OPEN_INT", ".SPY150619P212")</f>
        <v>2861</v>
      </c>
      <c r="R319">
        <f>RTD("tos.rtd", , "DELTA", ".SPY150619P212")</f>
        <v>-0.62865000000000004</v>
      </c>
      <c r="S319">
        <f>RTD("tos.rtd", , "THETA", ".SPY150619P212")</f>
        <v>-3.5979999999999998E-2</v>
      </c>
      <c r="T319">
        <f>RTD("tos.rtd", , "GAMMA", ".SPY150619P212")</f>
        <v>3.1609999999999999E-2</v>
      </c>
      <c r="U319">
        <f>RTD("tos.rtd", , "VEGA", ".SPY150619P212")</f>
        <v>0.35017999999999999</v>
      </c>
      <c r="V319">
        <f>RTD("tos.rtd", , "RHO", ".SPY150619P212")</f>
        <v>-0.27599000000000001</v>
      </c>
    </row>
    <row r="320" spans="1:22" x14ac:dyDescent="0.25">
      <c r="A320">
        <f>RTD("tos.rtd", , "ASK", ".SPY150619C213")</f>
        <v>2.31</v>
      </c>
      <c r="B320">
        <f>RTD("tos.rtd", , "ASK_SIZE", ".SPY150619C213")</f>
        <v>109</v>
      </c>
      <c r="C320">
        <f>RTD("tos.rtd", , "BID", ".SPY150619C213")</f>
        <v>2.25</v>
      </c>
      <c r="D320">
        <f>RTD("tos.rtd", , "BID_SIZE", ".SPY150619C213")</f>
        <v>2275</v>
      </c>
      <c r="E320">
        <f>RTD("tos.rtd", , "VOLUME", ".SPY150619C213")</f>
        <v>328</v>
      </c>
      <c r="F320">
        <f>RTD("tos.rtd", , "OPEN_INT", ".SPY150619C213")</f>
        <v>22015</v>
      </c>
      <c r="G320">
        <f>RTD("tos.rtd", , "DELTA", ".SPY150619C213")</f>
        <v>0.32566000000000001</v>
      </c>
      <c r="H320">
        <f>RTD("tos.rtd", , "THETA", ".SPY150619C213")</f>
        <v>-2.4340000000000001E-2</v>
      </c>
      <c r="I320">
        <f>RTD("tos.rtd", , "GAMMA", ".SPY150619C213")</f>
        <v>3.2840000000000001E-2</v>
      </c>
      <c r="J320">
        <f>RTD("tos.rtd", , "VEGA", ".SPY150619C213")</f>
        <v>0.33481</v>
      </c>
      <c r="K320">
        <f>RTD("tos.rtd", , "RHO", ".SPY150619C213")</f>
        <v>0.12636</v>
      </c>
      <c r="L320">
        <f>RTD("tos.rtd", , "ASK", ".SPY150619P213")</f>
        <v>7.93</v>
      </c>
      <c r="M320">
        <f>RTD("tos.rtd", , "ASK_SIZE", ".SPY150619P213")</f>
        <v>160</v>
      </c>
      <c r="N320">
        <f>RTD("tos.rtd", , "BID", ".SPY150619P213")</f>
        <v>7.73</v>
      </c>
      <c r="O320">
        <f>RTD("tos.rtd", , "BID_SIZE", ".SPY150619P213")</f>
        <v>111</v>
      </c>
      <c r="P320">
        <f>RTD("tos.rtd", , "VOLUME", ".SPY150619P213")</f>
        <v>18</v>
      </c>
      <c r="Q320">
        <f>RTD("tos.rtd", , "OPEN_INT", ".SPY150619P213")</f>
        <v>2383</v>
      </c>
      <c r="R320">
        <f>RTD("tos.rtd", , "DELTA", ".SPY150619P213")</f>
        <v>-0.66315000000000002</v>
      </c>
      <c r="S320">
        <f>RTD("tos.rtd", , "THETA", ".SPY150619P213")</f>
        <v>-3.456E-2</v>
      </c>
      <c r="T320">
        <f>RTD("tos.rtd", , "GAMMA", ".SPY150619P213")</f>
        <v>3.1210000000000002E-2</v>
      </c>
      <c r="U320">
        <f>RTD("tos.rtd", , "VEGA", ".SPY150619P213")</f>
        <v>0.33804000000000001</v>
      </c>
      <c r="V320">
        <f>RTD("tos.rtd", , "RHO", ".SPY150619P213")</f>
        <v>-0.29149000000000003</v>
      </c>
    </row>
    <row r="321" spans="1:22" x14ac:dyDescent="0.25">
      <c r="A321">
        <f>RTD("tos.rtd", , "ASK", ".SPY150619C214")</f>
        <v>1.89</v>
      </c>
      <c r="B321">
        <f>RTD("tos.rtd", , "ASK_SIZE", ".SPY150619C214")</f>
        <v>111</v>
      </c>
      <c r="C321">
        <f>RTD("tos.rtd", , "BID", ".SPY150619C214")</f>
        <v>1.83</v>
      </c>
      <c r="D321">
        <f>RTD("tos.rtd", , "BID_SIZE", ".SPY150619C214")</f>
        <v>2288</v>
      </c>
      <c r="E321">
        <f>RTD("tos.rtd", , "VOLUME", ".SPY150619C214")</f>
        <v>293</v>
      </c>
      <c r="F321">
        <f>RTD("tos.rtd", , "OPEN_INT", ".SPY150619C214")</f>
        <v>17679</v>
      </c>
      <c r="G321">
        <f>RTD("tos.rtd", , "DELTA", ".SPY150619C214")</f>
        <v>0.28720000000000001</v>
      </c>
      <c r="H321">
        <f>RTD("tos.rtd", , "THETA", ".SPY150619C214")</f>
        <v>-2.2329999999999999E-2</v>
      </c>
      <c r="I321">
        <f>RTD("tos.rtd", , "GAMMA", ".SPY150619C214")</f>
        <v>3.211E-2</v>
      </c>
      <c r="J321">
        <f>RTD("tos.rtd", , "VEGA", ".SPY150619C214")</f>
        <v>0.31695000000000001</v>
      </c>
      <c r="K321">
        <f>RTD("tos.rtd", , "RHO", ".SPY150619C214")</f>
        <v>0.1124</v>
      </c>
      <c r="L321">
        <f>RTD("tos.rtd", , "ASK", ".SPY150619P214")</f>
        <v>8.5399999999999991</v>
      </c>
      <c r="M321">
        <f>RTD("tos.rtd", , "ASK_SIZE", ".SPY150619P214")</f>
        <v>131</v>
      </c>
      <c r="N321">
        <f>RTD("tos.rtd", , "BID", ".SPY150619P214")</f>
        <v>8.33</v>
      </c>
      <c r="O321">
        <f>RTD("tos.rtd", , "BID_SIZE", ".SPY150619P214")</f>
        <v>111</v>
      </c>
      <c r="P321">
        <f>RTD("tos.rtd", , "VOLUME", ".SPY150619P214")</f>
        <v>30</v>
      </c>
      <c r="Q321">
        <f>RTD("tos.rtd", , "OPEN_INT", ".SPY150619P214")</f>
        <v>2125</v>
      </c>
      <c r="R321">
        <f>RTD("tos.rtd", , "DELTA", ".SPY150619P214")</f>
        <v>-0.69779999999999998</v>
      </c>
      <c r="S321">
        <f>RTD("tos.rtd", , "THETA", ".SPY150619P214")</f>
        <v>-3.2899999999999999E-2</v>
      </c>
      <c r="T321">
        <f>RTD("tos.rtd", , "GAMMA", ".SPY150619P214")</f>
        <v>3.0519999999999999E-2</v>
      </c>
      <c r="U321">
        <f>RTD("tos.rtd", , "VEGA", ".SPY150619P214")</f>
        <v>0.32279000000000002</v>
      </c>
      <c r="V321">
        <f>RTD("tos.rtd", , "RHO", ".SPY150619P214")</f>
        <v>-0.30712</v>
      </c>
    </row>
    <row r="322" spans="1:22" x14ac:dyDescent="0.25">
      <c r="A322">
        <f>RTD("tos.rtd", , "ASK", ".SPY150619C215")</f>
        <v>1.51</v>
      </c>
      <c r="B322">
        <f>RTD("tos.rtd", , "ASK_SIZE", ".SPY150619C215")</f>
        <v>109</v>
      </c>
      <c r="C322">
        <f>RTD("tos.rtd", , "BID", ".SPY150619C215")</f>
        <v>1.47</v>
      </c>
      <c r="D322">
        <f>RTD("tos.rtd", , "BID_SIZE", ".SPY150619C215")</f>
        <v>1647</v>
      </c>
      <c r="E322">
        <f>RTD("tos.rtd", , "VOLUME", ".SPY150619C215")</f>
        <v>1201</v>
      </c>
      <c r="F322">
        <f>RTD("tos.rtd", , "OPEN_INT", ".SPY150619C215")</f>
        <v>124001</v>
      </c>
      <c r="G322">
        <f>RTD("tos.rtd", , "DELTA", ".SPY150619C215")</f>
        <v>0.24907000000000001</v>
      </c>
      <c r="H322">
        <f>RTD("tos.rtd", , "THETA", ".SPY150619C215")</f>
        <v>-2.017E-2</v>
      </c>
      <c r="I322">
        <f>RTD("tos.rtd", , "GAMMA", ".SPY150619C215")</f>
        <v>3.0880000000000001E-2</v>
      </c>
      <c r="J322">
        <f>RTD("tos.rtd", , "VEGA", ".SPY150619C215")</f>
        <v>0.29526999999999998</v>
      </c>
      <c r="K322">
        <f>RTD("tos.rtd", , "RHO", ".SPY150619C215")</f>
        <v>9.8239999999999994E-2</v>
      </c>
      <c r="L322">
        <f>RTD("tos.rtd", , "ASK", ".SPY150619P215")</f>
        <v>9.1999999999999993</v>
      </c>
      <c r="M322">
        <f>RTD("tos.rtd", , "ASK_SIZE", ".SPY150619P215")</f>
        <v>191</v>
      </c>
      <c r="N322">
        <f>RTD("tos.rtd", , "BID", ".SPY150619P215")</f>
        <v>8.9600000000000009</v>
      </c>
      <c r="O322">
        <f>RTD("tos.rtd", , "BID_SIZE", ".SPY150619P215")</f>
        <v>199</v>
      </c>
      <c r="P322">
        <f>RTD("tos.rtd", , "VOLUME", ".SPY150619P215")</f>
        <v>20</v>
      </c>
      <c r="Q322">
        <f>RTD("tos.rtd", , "OPEN_INT", ".SPY150619P215")</f>
        <v>2301</v>
      </c>
      <c r="R322">
        <f>RTD("tos.rtd", , "DELTA", ".SPY150619P215")</f>
        <v>-0.73202999999999996</v>
      </c>
      <c r="S322">
        <f>RTD("tos.rtd", , "THETA", ".SPY150619P215")</f>
        <v>-3.108E-2</v>
      </c>
      <c r="T322">
        <f>RTD("tos.rtd", , "GAMMA", ".SPY150619P215")</f>
        <v>2.947E-2</v>
      </c>
      <c r="U322">
        <f>RTD("tos.rtd", , "VEGA", ".SPY150619P215")</f>
        <v>0.30457000000000001</v>
      </c>
      <c r="V322">
        <f>RTD("tos.rtd", , "RHO", ".SPY150619P215")</f>
        <v>-0.32267000000000001</v>
      </c>
    </row>
    <row r="323" spans="1:22" x14ac:dyDescent="0.25">
      <c r="A323">
        <f>RTD("tos.rtd", , "ASK", ".SPY150619C216")</f>
        <v>1.19</v>
      </c>
      <c r="B323">
        <f>RTD("tos.rtd", , "ASK_SIZE", ".SPY150619C216")</f>
        <v>111</v>
      </c>
      <c r="C323">
        <f>RTD("tos.rtd", , "BID", ".SPY150619C216")</f>
        <v>1.1399999999999999</v>
      </c>
      <c r="D323">
        <f>RTD("tos.rtd", , "BID_SIZE", ".SPY150619C216")</f>
        <v>2052</v>
      </c>
      <c r="E323">
        <f>RTD("tos.rtd", , "VOLUME", ".SPY150619C216")</f>
        <v>785</v>
      </c>
      <c r="F323">
        <f>RTD("tos.rtd", , "OPEN_INT", ".SPY150619C216")</f>
        <v>14384</v>
      </c>
      <c r="G323">
        <f>RTD("tos.rtd", , "DELTA", ".SPY150619C216")</f>
        <v>0.21154999999999999</v>
      </c>
      <c r="H323">
        <f>RTD("tos.rtd", , "THETA", ".SPY150619C216")</f>
        <v>-1.7840000000000002E-2</v>
      </c>
      <c r="I323">
        <f>RTD("tos.rtd", , "GAMMA", ".SPY150619C216")</f>
        <v>2.9170000000000001E-2</v>
      </c>
      <c r="J323">
        <f>RTD("tos.rtd", , "VEGA", ".SPY150619C216")</f>
        <v>0.26978999999999997</v>
      </c>
      <c r="K323">
        <f>RTD("tos.rtd", , "RHO", ".SPY150619C216")</f>
        <v>8.4040000000000004E-2</v>
      </c>
      <c r="L323">
        <f>RTD("tos.rtd", , "ASK", ".SPY150619P216")</f>
        <v>9.91</v>
      </c>
      <c r="M323">
        <f>RTD("tos.rtd", , "ASK_SIZE", ".SPY150619P216")</f>
        <v>120</v>
      </c>
      <c r="N323">
        <f>RTD("tos.rtd", , "BID", ".SPY150619P216")</f>
        <v>9.64</v>
      </c>
      <c r="O323">
        <f>RTD("tos.rtd", , "BID_SIZE", ".SPY150619P216")</f>
        <v>111</v>
      </c>
      <c r="P323">
        <f>RTD("tos.rtd", , "VOLUME", ".SPY150619P216")</f>
        <v>23</v>
      </c>
      <c r="Q323">
        <f>RTD("tos.rtd", , "OPEN_INT", ".SPY150619P216")</f>
        <v>1596</v>
      </c>
      <c r="R323">
        <f>RTD("tos.rtd", , "DELTA", ".SPY150619P216")</f>
        <v>-0.76468000000000003</v>
      </c>
      <c r="S323">
        <f>RTD("tos.rtd", , "THETA", ".SPY150619P216")</f>
        <v>-2.9219999999999999E-2</v>
      </c>
      <c r="T323">
        <f>RTD("tos.rtd", , "GAMMA", ".SPY150619P216")</f>
        <v>2.8049999999999999E-2</v>
      </c>
      <c r="U323">
        <f>RTD("tos.rtd", , "VEGA", ".SPY150619P216")</f>
        <v>0.28410000000000002</v>
      </c>
      <c r="V323">
        <f>RTD("tos.rtd", , "RHO", ".SPY150619P216")</f>
        <v>-0.33766000000000002</v>
      </c>
    </row>
    <row r="324" spans="1:22" x14ac:dyDescent="0.25">
      <c r="A324">
        <f>RTD("tos.rtd", , "ASK", ".SPY150619C217")</f>
        <v>0.92</v>
      </c>
      <c r="B324">
        <f>RTD("tos.rtd", , "ASK_SIZE", ".SPY150619C217")</f>
        <v>2453</v>
      </c>
      <c r="C324">
        <f>RTD("tos.rtd", , "BID", ".SPY150619C217")</f>
        <v>0.88</v>
      </c>
      <c r="D324">
        <f>RTD("tos.rtd", , "BID_SIZE", ".SPY150619C217")</f>
        <v>160</v>
      </c>
      <c r="E324">
        <f>RTD("tos.rtd", , "VOLUME", ".SPY150619C217")</f>
        <v>113</v>
      </c>
      <c r="F324">
        <f>RTD("tos.rtd", , "OPEN_INT", ".SPY150619C217")</f>
        <v>23835</v>
      </c>
      <c r="G324">
        <f>RTD("tos.rtd", , "DELTA", ".SPY150619C217")</f>
        <v>0.17682</v>
      </c>
      <c r="H324">
        <f>RTD("tos.rtd", , "THETA", ".SPY150619C217")</f>
        <v>-1.5570000000000001E-2</v>
      </c>
      <c r="I324">
        <f>RTD("tos.rtd", , "GAMMA", ".SPY150619C217")</f>
        <v>2.6939999999999999E-2</v>
      </c>
      <c r="J324">
        <f>RTD("tos.rtd", , "VEGA", ".SPY150619C217")</f>
        <v>0.24215999999999999</v>
      </c>
      <c r="K324">
        <f>RTD("tos.rtd", , "RHO", ".SPY150619C217")</f>
        <v>7.0690000000000003E-2</v>
      </c>
      <c r="L324">
        <f>RTD("tos.rtd", , "ASK", ".SPY150619P217")</f>
        <v>10.67</v>
      </c>
      <c r="M324">
        <f>RTD("tos.rtd", , "ASK_SIZE", ".SPY150619P217")</f>
        <v>99</v>
      </c>
      <c r="N324">
        <f>RTD("tos.rtd", , "BID", ".SPY150619P217")</f>
        <v>10.39</v>
      </c>
      <c r="O324">
        <f>RTD("tos.rtd", , "BID_SIZE", ".SPY150619P217")</f>
        <v>111</v>
      </c>
      <c r="P324">
        <f>RTD("tos.rtd", , "VOLUME", ".SPY150619P217")</f>
        <v>0</v>
      </c>
      <c r="Q324">
        <f>RTD("tos.rtd", , "OPEN_INT", ".SPY150619P217")</f>
        <v>1656</v>
      </c>
      <c r="R324">
        <f>RTD("tos.rtd", , "DELTA", ".SPY150619P217")</f>
        <v>-0.79408000000000001</v>
      </c>
      <c r="S324">
        <f>RTD("tos.rtd", , "THETA", ".SPY150619P217")</f>
        <v>-2.751E-2</v>
      </c>
      <c r="T324">
        <f>RTD("tos.rtd", , "GAMMA", ".SPY150619P217")</f>
        <v>2.6280000000000001E-2</v>
      </c>
      <c r="U324">
        <f>RTD("tos.rtd", , "VEGA", ".SPY150619P217")</f>
        <v>0.26288</v>
      </c>
      <c r="V324">
        <f>RTD("tos.rtd", , "RHO", ".SPY150619P217")</f>
        <v>-0.35142000000000001</v>
      </c>
    </row>
    <row r="325" spans="1:22" x14ac:dyDescent="0.25">
      <c r="A325">
        <f>RTD("tos.rtd", , "ASK", ".SPY150619C218")</f>
        <v>0.68</v>
      </c>
      <c r="B325">
        <f>RTD("tos.rtd", , "ASK_SIZE", ".SPY150619C218")</f>
        <v>1500</v>
      </c>
      <c r="C325">
        <f>RTD("tos.rtd", , "BID", ".SPY150619C218")</f>
        <v>0.65</v>
      </c>
      <c r="D325">
        <f>RTD("tos.rtd", , "BID_SIZE", ".SPY150619C218")</f>
        <v>160</v>
      </c>
      <c r="E325">
        <f>RTD("tos.rtd", , "VOLUME", ".SPY150619C218")</f>
        <v>461</v>
      </c>
      <c r="F325">
        <f>RTD("tos.rtd", , "OPEN_INT", ".SPY150619C218")</f>
        <v>16227</v>
      </c>
      <c r="G325">
        <f>RTD("tos.rtd", , "DELTA", ".SPY150619C218")</f>
        <v>0.14280999999999999</v>
      </c>
      <c r="H325">
        <f>RTD("tos.rtd", , "THETA", ".SPY150619C218")</f>
        <v>-1.3100000000000001E-2</v>
      </c>
      <c r="I325">
        <f>RTD("tos.rtd", , "GAMMA", ".SPY150619C218")</f>
        <v>2.4289999999999999E-2</v>
      </c>
      <c r="J325">
        <f>RTD("tos.rtd", , "VEGA", ".SPY150619C218")</f>
        <v>0.21088999999999999</v>
      </c>
      <c r="K325">
        <f>RTD("tos.rtd", , "RHO", ".SPY150619C218")</f>
        <v>5.7419999999999999E-2</v>
      </c>
      <c r="L325">
        <f>RTD("tos.rtd", , "ASK", ".SPY150619P218")</f>
        <v>11.47</v>
      </c>
      <c r="M325">
        <f>RTD("tos.rtd", , "ASK_SIZE", ".SPY150619P218")</f>
        <v>120</v>
      </c>
      <c r="N325">
        <f>RTD("tos.rtd", , "BID", ".SPY150619P218")</f>
        <v>11.16</v>
      </c>
      <c r="O325">
        <f>RTD("tos.rtd", , "BID_SIZE", ".SPY150619P218")</f>
        <v>100</v>
      </c>
      <c r="P325">
        <f>RTD("tos.rtd", , "VOLUME", ".SPY150619P218")</f>
        <v>0</v>
      </c>
      <c r="Q325">
        <f>RTD("tos.rtd", , "OPEN_INT", ".SPY150619P218")</f>
        <v>1144</v>
      </c>
      <c r="R325">
        <f>RTD("tos.rtd", , "DELTA", ".SPY150619P218")</f>
        <v>-0.82177</v>
      </c>
      <c r="S325">
        <f>RTD("tos.rtd", , "THETA", ".SPY150619P218")</f>
        <v>-2.571E-2</v>
      </c>
      <c r="T325">
        <f>RTD("tos.rtd", , "GAMMA", ".SPY150619P218")</f>
        <v>2.4330000000000001E-2</v>
      </c>
      <c r="U325">
        <f>RTD("tos.rtd", , "VEGA", ".SPY150619P218")</f>
        <v>0.24027999999999999</v>
      </c>
      <c r="V325">
        <f>RTD("tos.rtd", , "RHO", ".SPY150619P218")</f>
        <v>-0.36453000000000002</v>
      </c>
    </row>
    <row r="326" spans="1:22" x14ac:dyDescent="0.25">
      <c r="A326">
        <f>RTD("tos.rtd", , "ASK", ".SPY150619C219")</f>
        <v>0.51</v>
      </c>
      <c r="B326">
        <f>RTD("tos.rtd", , "ASK_SIZE", ".SPY150619C219")</f>
        <v>2496</v>
      </c>
      <c r="C326">
        <f>RTD("tos.rtd", , "BID", ".SPY150619C219")</f>
        <v>0.48</v>
      </c>
      <c r="D326">
        <f>RTD("tos.rtd", , "BID_SIZE", ".SPY150619C219")</f>
        <v>160</v>
      </c>
      <c r="E326">
        <f>RTD("tos.rtd", , "VOLUME", ".SPY150619C219")</f>
        <v>59</v>
      </c>
      <c r="F326">
        <f>RTD("tos.rtd", , "OPEN_INT", ".SPY150619C219")</f>
        <v>20330</v>
      </c>
      <c r="G326">
        <f>RTD("tos.rtd", , "DELTA", ".SPY150619C219")</f>
        <v>0.1145</v>
      </c>
      <c r="H326">
        <f>RTD("tos.rtd", , "THETA", ".SPY150619C219")</f>
        <v>-1.099E-2</v>
      </c>
      <c r="I326">
        <f>RTD("tos.rtd", , "GAMMA", ".SPY150619C219")</f>
        <v>2.138E-2</v>
      </c>
      <c r="J326">
        <f>RTD("tos.rtd", , "VEGA", ".SPY150619C219")</f>
        <v>0.18121999999999999</v>
      </c>
      <c r="K326">
        <f>RTD("tos.rtd", , "RHO", ".SPY150619C219")</f>
        <v>4.6260000000000003E-2</v>
      </c>
      <c r="L326">
        <f>RTD("tos.rtd", , "ASK", ".SPY150619P219")</f>
        <v>12.32</v>
      </c>
      <c r="M326">
        <f>RTD("tos.rtd", , "ASK_SIZE", ".SPY150619P219")</f>
        <v>120</v>
      </c>
      <c r="N326">
        <f>RTD("tos.rtd", , "BID", ".SPY150619P219")</f>
        <v>12.03</v>
      </c>
      <c r="O326">
        <f>RTD("tos.rtd", , "BID_SIZE", ".SPY150619P219")</f>
        <v>111</v>
      </c>
      <c r="P326">
        <f>RTD("tos.rtd", , "VOLUME", ".SPY150619P219")</f>
        <v>0</v>
      </c>
      <c r="Q326">
        <f>RTD("tos.rtd", , "OPEN_INT", ".SPY150619P219")</f>
        <v>859</v>
      </c>
      <c r="R326">
        <f>RTD("tos.rtd", , "DELTA", ".SPY150619P219")</f>
        <v>-0.84275999999999995</v>
      </c>
      <c r="S326">
        <f>RTD("tos.rtd", , "THETA", ".SPY150619P219")</f>
        <v>-2.4500000000000001E-2</v>
      </c>
      <c r="T326">
        <f>RTD("tos.rtd", , "GAMMA", ".SPY150619P219")</f>
        <v>2.2280000000000001E-2</v>
      </c>
      <c r="U326">
        <f>RTD("tos.rtd", , "VEGA", ".SPY150619P219")</f>
        <v>0.2213</v>
      </c>
      <c r="V326">
        <f>RTD("tos.rtd", , "RHO", ".SPY150619P219")</f>
        <v>-0.375</v>
      </c>
    </row>
    <row r="327" spans="1:22" x14ac:dyDescent="0.25">
      <c r="A327">
        <f>RTD("tos.rtd", , "ASK", ".SPY150619C220")</f>
        <v>0.37</v>
      </c>
      <c r="B327">
        <f>RTD("tos.rtd", , "ASK_SIZE", ".SPY150619C220")</f>
        <v>1500</v>
      </c>
      <c r="C327">
        <f>RTD("tos.rtd", , "BID", ".SPY150619C220")</f>
        <v>0.35</v>
      </c>
      <c r="D327">
        <f>RTD("tos.rtd", , "BID_SIZE", ".SPY150619C220")</f>
        <v>86</v>
      </c>
      <c r="E327">
        <f>RTD("tos.rtd", , "VOLUME", ".SPY150619C220")</f>
        <v>106</v>
      </c>
      <c r="F327">
        <f>RTD("tos.rtd", , "OPEN_INT", ".SPY150619C220")</f>
        <v>60526</v>
      </c>
      <c r="G327">
        <f>RTD("tos.rtd", , "DELTA", ".SPY150619C220")</f>
        <v>8.9690000000000006E-2</v>
      </c>
      <c r="H327">
        <f>RTD("tos.rtd", , "THETA", ".SPY150619C220")</f>
        <v>-9.0100000000000006E-3</v>
      </c>
      <c r="I327">
        <f>RTD("tos.rtd", , "GAMMA", ".SPY150619C220")</f>
        <v>1.8350000000000002E-2</v>
      </c>
      <c r="J327">
        <f>RTD("tos.rtd", , "VEGA", ".SPY150619C220")</f>
        <v>0.15203</v>
      </c>
      <c r="K327">
        <f>RTD("tos.rtd", , "RHO", ".SPY150619C220")</f>
        <v>3.6389999999999999E-2</v>
      </c>
      <c r="L327">
        <f>RTD("tos.rtd", , "ASK", ".SPY150619P220")</f>
        <v>13.21</v>
      </c>
      <c r="M327">
        <f>RTD("tos.rtd", , "ASK_SIZE", ".SPY150619P220")</f>
        <v>20</v>
      </c>
      <c r="N327">
        <f>RTD("tos.rtd", , "BID", ".SPY150619P220")</f>
        <v>12.88</v>
      </c>
      <c r="O327">
        <f>RTD("tos.rtd", , "BID_SIZE", ".SPY150619P220")</f>
        <v>31</v>
      </c>
      <c r="P327">
        <f>RTD("tos.rtd", , "VOLUME", ".SPY150619P220")</f>
        <v>13</v>
      </c>
      <c r="Q327">
        <f>RTD("tos.rtd", , "OPEN_INT", ".SPY150619P220")</f>
        <v>3016</v>
      </c>
      <c r="R327">
        <f>RTD("tos.rtd", , "DELTA", ".SPY150619P220")</f>
        <v>-0.86263999999999996</v>
      </c>
      <c r="S327">
        <f>RTD("tos.rtd", , "THETA", ".SPY150619P220")</f>
        <v>-2.317E-2</v>
      </c>
      <c r="T327">
        <f>RTD("tos.rtd", , "GAMMA", ".SPY150619P220")</f>
        <v>2.027E-2</v>
      </c>
      <c r="U327">
        <f>RTD("tos.rtd", , "VEGA", ".SPY150619P220")</f>
        <v>0.20172000000000001</v>
      </c>
      <c r="V327">
        <f>RTD("tos.rtd", , "RHO", ".SPY150619P220")</f>
        <v>-0.38501999999999997</v>
      </c>
    </row>
    <row r="328" spans="1:22" x14ac:dyDescent="0.25">
      <c r="A328">
        <f>RTD("tos.rtd", , "ASK", ".SPY150619C221")</f>
        <v>0.27</v>
      </c>
      <c r="B328">
        <f>RTD("tos.rtd", , "ASK_SIZE", ".SPY150619C221")</f>
        <v>1631</v>
      </c>
      <c r="C328">
        <f>RTD("tos.rtd", , "BID", ".SPY150619C221")</f>
        <v>0.25</v>
      </c>
      <c r="D328">
        <f>RTD("tos.rtd", , "BID_SIZE", ".SPY150619C221")</f>
        <v>500</v>
      </c>
      <c r="E328">
        <f>RTD("tos.rtd", , "VOLUME", ".SPY150619C221")</f>
        <v>5</v>
      </c>
      <c r="F328">
        <f>RTD("tos.rtd", , "OPEN_INT", ".SPY150619C221")</f>
        <v>14254</v>
      </c>
      <c r="G328">
        <f>RTD("tos.rtd", , "DELTA", ".SPY150619C221")</f>
        <v>6.9330000000000003E-2</v>
      </c>
      <c r="H328">
        <f>RTD("tos.rtd", , "THETA", ".SPY150619C221")</f>
        <v>-7.3000000000000001E-3</v>
      </c>
      <c r="I328">
        <f>RTD("tos.rtd", , "GAMMA", ".SPY150619C221")</f>
        <v>1.541E-2</v>
      </c>
      <c r="J328">
        <f>RTD("tos.rtd", , "VEGA", ".SPY150619C221")</f>
        <v>0.12537999999999999</v>
      </c>
      <c r="K328">
        <f>RTD("tos.rtd", , "RHO", ".SPY150619C221")</f>
        <v>2.8219999999999999E-2</v>
      </c>
      <c r="L328">
        <f>RTD("tos.rtd", , "ASK", ".SPY150619P221")</f>
        <v>14.13</v>
      </c>
      <c r="M328">
        <f>RTD("tos.rtd", , "ASK_SIZE", ".SPY150619P221")</f>
        <v>20</v>
      </c>
      <c r="N328">
        <f>RTD("tos.rtd", , "BID", ".SPY150619P221")</f>
        <v>13.8</v>
      </c>
      <c r="O328">
        <f>RTD("tos.rtd", , "BID_SIZE", ".SPY150619P221")</f>
        <v>31</v>
      </c>
      <c r="P328">
        <f>RTD("tos.rtd", , "VOLUME", ".SPY150619P221")</f>
        <v>0</v>
      </c>
      <c r="Q328">
        <f>RTD("tos.rtd", , "OPEN_INT", ".SPY150619P221")</f>
        <v>669</v>
      </c>
      <c r="R328">
        <f>RTD("tos.rtd", , "DELTA", ".SPY150619P221")</f>
        <v>-0.87680999999999998</v>
      </c>
      <c r="S328">
        <f>RTD("tos.rtd", , "THETA", ".SPY150619P221")</f>
        <v>-2.2360000000000001E-2</v>
      </c>
      <c r="T328">
        <f>RTD("tos.rtd", , "GAMMA", ".SPY150619P221")</f>
        <v>1.8440000000000002E-2</v>
      </c>
      <c r="U328">
        <f>RTD("tos.rtd", , "VEGA", ".SPY150619P221")</f>
        <v>0.18670999999999999</v>
      </c>
      <c r="V328">
        <f>RTD("tos.rtd", , "RHO", ".SPY150619P221")</f>
        <v>-0.39277000000000001</v>
      </c>
    </row>
    <row r="329" spans="1:22" x14ac:dyDescent="0.25">
      <c r="A329">
        <f>RTD("tos.rtd", , "ASK", ".SPY150619C222")</f>
        <v>0.21</v>
      </c>
      <c r="B329">
        <f>RTD("tos.rtd", , "ASK_SIZE", ".SPY150619C222")</f>
        <v>2500</v>
      </c>
      <c r="C329">
        <f>RTD("tos.rtd", , "BID", ".SPY150619C222")</f>
        <v>0.18</v>
      </c>
      <c r="D329">
        <f>RTD("tos.rtd", , "BID_SIZE", ".SPY150619C222")</f>
        <v>510</v>
      </c>
      <c r="E329">
        <f>RTD("tos.rtd", , "VOLUME", ".SPY150619C222")</f>
        <v>211</v>
      </c>
      <c r="F329">
        <f>RTD("tos.rtd", , "OPEN_INT", ".SPY150619C222")</f>
        <v>11583</v>
      </c>
      <c r="G329">
        <f>RTD("tos.rtd", , "DELTA", ".SPY150619C222")</f>
        <v>5.4600000000000003E-2</v>
      </c>
      <c r="H329">
        <f>RTD("tos.rtd", , "THETA", ".SPY150619C222")</f>
        <v>-6.0400000000000002E-3</v>
      </c>
      <c r="I329">
        <f>RTD("tos.rtd", , "GAMMA", ".SPY150619C222")</f>
        <v>1.2880000000000001E-2</v>
      </c>
      <c r="J329">
        <f>RTD("tos.rtd", , "VEGA", ".SPY150619C222")</f>
        <v>0.10427</v>
      </c>
      <c r="K329">
        <f>RTD("tos.rtd", , "RHO", ".SPY150619C222")</f>
        <v>2.2280000000000001E-2</v>
      </c>
      <c r="L329">
        <f>RTD("tos.rtd", , "ASK", ".SPY150619P222")</f>
        <v>15.07</v>
      </c>
      <c r="M329">
        <f>RTD("tos.rtd", , "ASK_SIZE", ".SPY150619P222")</f>
        <v>20</v>
      </c>
      <c r="N329">
        <f>RTD("tos.rtd", , "BID", ".SPY150619P222")</f>
        <v>14.74</v>
      </c>
      <c r="O329">
        <f>RTD("tos.rtd", , "BID_SIZE", ".SPY150619P222")</f>
        <v>20</v>
      </c>
      <c r="P329">
        <f>RTD("tos.rtd", , "VOLUME", ".SPY150619P222")</f>
        <v>20</v>
      </c>
      <c r="Q329">
        <f>RTD("tos.rtd", , "OPEN_INT", ".SPY150619P222")</f>
        <v>464</v>
      </c>
      <c r="R329">
        <f>RTD("tos.rtd", , "DELTA", ".SPY150619P222")</f>
        <v>-0.88819000000000004</v>
      </c>
      <c r="S329">
        <f>RTD("tos.rtd", , "THETA", ".SPY150619P222")</f>
        <v>-2.1749999999999999E-2</v>
      </c>
      <c r="T329">
        <f>RTD("tos.rtd", , "GAMMA", ".SPY150619P222")</f>
        <v>1.6809999999999999E-2</v>
      </c>
      <c r="U329">
        <f>RTD("tos.rtd", , "VEGA", ".SPY150619P222")</f>
        <v>0.17396</v>
      </c>
      <c r="V329">
        <f>RTD("tos.rtd", , "RHO", ".SPY150619P222")</f>
        <v>-0.39939999999999998</v>
      </c>
    </row>
    <row r="330" spans="1:22" x14ac:dyDescent="0.25">
      <c r="A330">
        <f>RTD("tos.rtd", , "ASK", ".SPY150619C223")</f>
        <v>0.16</v>
      </c>
      <c r="B330">
        <f>RTD("tos.rtd", , "ASK_SIZE", ".SPY150619C223")</f>
        <v>2500</v>
      </c>
      <c r="C330">
        <f>RTD("tos.rtd", , "BID", ".SPY150619C223")</f>
        <v>0.13</v>
      </c>
      <c r="D330">
        <f>RTD("tos.rtd", , "BID_SIZE", ".SPY150619C223")</f>
        <v>514</v>
      </c>
      <c r="E330">
        <f>RTD("tos.rtd", , "VOLUME", ".SPY150619C223")</f>
        <v>0</v>
      </c>
      <c r="F330">
        <f>RTD("tos.rtd", , "OPEN_INT", ".SPY150619C223")</f>
        <v>26365</v>
      </c>
      <c r="G330">
        <f>RTD("tos.rtd", , "DELTA", ".SPY150619C223")</f>
        <v>4.2529999999999998E-2</v>
      </c>
      <c r="H330">
        <f>RTD("tos.rtd", , "THETA", ".SPY150619C223")</f>
        <v>-4.9399999999999999E-3</v>
      </c>
      <c r="I330">
        <f>RTD("tos.rtd", , "GAMMA", ".SPY150619C223")</f>
        <v>1.061E-2</v>
      </c>
      <c r="J330">
        <f>RTD("tos.rtd", , "VEGA", ".SPY150619C223")</f>
        <v>8.5589999999999999E-2</v>
      </c>
      <c r="K330">
        <f>RTD("tos.rtd", , "RHO", ".SPY150619C223")</f>
        <v>1.7399999999999999E-2</v>
      </c>
      <c r="L330">
        <f>RTD("tos.rtd", , "ASK", ".SPY150619P223")</f>
        <v>16.03</v>
      </c>
      <c r="M330">
        <f>RTD("tos.rtd", , "ASK_SIZE", ".SPY150619P223")</f>
        <v>20</v>
      </c>
      <c r="N330">
        <f>RTD("tos.rtd", , "BID", ".SPY150619P223")</f>
        <v>15.7</v>
      </c>
      <c r="O330">
        <f>RTD("tos.rtd", , "BID_SIZE", ".SPY150619P223")</f>
        <v>20</v>
      </c>
      <c r="P330">
        <f>RTD("tos.rtd", , "VOLUME", ".SPY150619P223")</f>
        <v>0</v>
      </c>
      <c r="Q330">
        <f>RTD("tos.rtd", , "OPEN_INT", ".SPY150619P223")</f>
        <v>246</v>
      </c>
      <c r="R330">
        <f>RTD("tos.rtd", , "DELTA", ".SPY150619P223")</f>
        <v>-0.89695000000000003</v>
      </c>
      <c r="S330">
        <f>RTD("tos.rtd", , "THETA", ".SPY150619P223")</f>
        <v>-2.1350000000000001E-2</v>
      </c>
      <c r="T330">
        <f>RTD("tos.rtd", , "GAMMA", ".SPY150619P223")</f>
        <v>1.5389999999999999E-2</v>
      </c>
      <c r="U330">
        <f>RTD("tos.rtd", , "VEGA", ".SPY150619P223")</f>
        <v>0.16370000000000001</v>
      </c>
      <c r="V330">
        <f>RTD("tos.rtd", , "RHO", ".SPY150619P223")</f>
        <v>-0.40497</v>
      </c>
    </row>
    <row r="331" spans="1:22" x14ac:dyDescent="0.25">
      <c r="A331">
        <f>RTD("tos.rtd", , "ASK", ".SPY150619C224")</f>
        <v>0.12</v>
      </c>
      <c r="B331">
        <f>RTD("tos.rtd", , "ASK_SIZE", ".SPY150619C224")</f>
        <v>500</v>
      </c>
      <c r="C331">
        <f>RTD("tos.rtd", , "BID", ".SPY150619C224")</f>
        <v>0.1</v>
      </c>
      <c r="D331">
        <f>RTD("tos.rtd", , "BID_SIZE", ".SPY150619C224")</f>
        <v>500</v>
      </c>
      <c r="E331">
        <f>RTD("tos.rtd", , "VOLUME", ".SPY150619C224")</f>
        <v>5</v>
      </c>
      <c r="F331">
        <f>RTD("tos.rtd", , "OPEN_INT", ".SPY150619C224")</f>
        <v>12657</v>
      </c>
      <c r="G331">
        <f>RTD("tos.rtd", , "DELTA", ".SPY150619C224")</f>
        <v>3.3369999999999997E-2</v>
      </c>
      <c r="H331">
        <f>RTD("tos.rtd", , "THETA", ".SPY150619C224")</f>
        <v>-4.0600000000000002E-3</v>
      </c>
      <c r="I331">
        <f>RTD("tos.rtd", , "GAMMA", ".SPY150619C224")</f>
        <v>8.7200000000000003E-3</v>
      </c>
      <c r="J331">
        <f>RTD("tos.rtd", , "VEGA", ".SPY150619C224")</f>
        <v>7.0370000000000002E-2</v>
      </c>
      <c r="K331">
        <f>RTD("tos.rtd", , "RHO", ".SPY150619C224")</f>
        <v>1.367E-2</v>
      </c>
      <c r="L331">
        <f>RTD("tos.rtd", , "ASK", ".SPY150619P224")</f>
        <v>17</v>
      </c>
      <c r="M331">
        <f>RTD("tos.rtd", , "ASK_SIZE", ".SPY150619P224")</f>
        <v>20</v>
      </c>
      <c r="N331">
        <f>RTD("tos.rtd", , "BID", ".SPY150619P224")</f>
        <v>16.670000000000002</v>
      </c>
      <c r="O331">
        <f>RTD("tos.rtd", , "BID_SIZE", ".SPY150619P224")</f>
        <v>20</v>
      </c>
      <c r="P331">
        <f>RTD("tos.rtd", , "VOLUME", ".SPY150619P224")</f>
        <v>0</v>
      </c>
      <c r="Q331">
        <f>RTD("tos.rtd", , "OPEN_INT", ".SPY150619P224")</f>
        <v>47</v>
      </c>
      <c r="R331">
        <f>RTD("tos.rtd", , "DELTA", ".SPY150619P224")</f>
        <v>-0.90381</v>
      </c>
      <c r="S331">
        <f>RTD("tos.rtd", , "THETA", ".SPY150619P224")</f>
        <v>-2.1100000000000001E-2</v>
      </c>
      <c r="T331">
        <f>RTD("tos.rtd", , "GAMMA", ".SPY150619P224")</f>
        <v>1.418E-2</v>
      </c>
      <c r="U331">
        <f>RTD("tos.rtd", , "VEGA", ".SPY150619P224")</f>
        <v>0.15534999999999999</v>
      </c>
      <c r="V331">
        <f>RTD("tos.rtd", , "RHO", ".SPY150619P224")</f>
        <v>-0.40977000000000002</v>
      </c>
    </row>
    <row r="332" spans="1:22" x14ac:dyDescent="0.25">
      <c r="A332">
        <f>RTD("tos.rtd", , "ASK", ".SPY150619C225")</f>
        <v>0.1</v>
      </c>
      <c r="B332">
        <f>RTD("tos.rtd", , "ASK_SIZE", ".SPY150619C225")</f>
        <v>740</v>
      </c>
      <c r="C332">
        <f>RTD("tos.rtd", , "BID", ".SPY150619C225")</f>
        <v>0.08</v>
      </c>
      <c r="D332">
        <f>RTD("tos.rtd", , "BID_SIZE", ".SPY150619C225")</f>
        <v>500</v>
      </c>
      <c r="E332">
        <f>RTD("tos.rtd", , "VOLUME", ".SPY150619C225")</f>
        <v>29</v>
      </c>
      <c r="F332">
        <f>RTD("tos.rtd", , "OPEN_INT", ".SPY150619C225")</f>
        <v>42215</v>
      </c>
      <c r="G332">
        <f>RTD("tos.rtd", , "DELTA", ".SPY150619C225")</f>
        <v>2.7660000000000001E-2</v>
      </c>
      <c r="H332">
        <f>RTD("tos.rtd", , "THETA", ".SPY150619C225")</f>
        <v>-3.5400000000000002E-3</v>
      </c>
      <c r="I332">
        <f>RTD("tos.rtd", , "GAMMA", ".SPY150619C225")</f>
        <v>7.3600000000000002E-3</v>
      </c>
      <c r="J332">
        <f>RTD("tos.rtd", , "VEGA", ".SPY150619C225")</f>
        <v>6.0310000000000002E-2</v>
      </c>
      <c r="K332">
        <f>RTD("tos.rtd", , "RHO", ".SPY150619C225")</f>
        <v>1.1339999999999999E-2</v>
      </c>
      <c r="L332">
        <f>RTD("tos.rtd", , "ASK", ".SPY150619P225")</f>
        <v>17.989999999999998</v>
      </c>
      <c r="M332">
        <f>RTD("tos.rtd", , "ASK_SIZE", ".SPY150619P225")</f>
        <v>20</v>
      </c>
      <c r="N332">
        <f>RTD("tos.rtd", , "BID", ".SPY150619P225")</f>
        <v>17.649999999999999</v>
      </c>
      <c r="O332">
        <f>RTD("tos.rtd", , "BID_SIZE", ".SPY150619P225")</f>
        <v>20</v>
      </c>
      <c r="P332">
        <f>RTD("tos.rtd", , "VOLUME", ".SPY150619P225")</f>
        <v>0</v>
      </c>
      <c r="Q332">
        <f>RTD("tos.rtd", , "OPEN_INT", ".SPY150619P225")</f>
        <v>489</v>
      </c>
      <c r="R332">
        <f>RTD("tos.rtd", , "DELTA", ".SPY150619P225")</f>
        <v>-0.90863000000000005</v>
      </c>
      <c r="S332">
        <f>RTD("tos.rtd", , "THETA", ".SPY150619P225")</f>
        <v>-2.1069999999999998E-2</v>
      </c>
      <c r="T332">
        <f>RTD("tos.rtd", , "GAMMA", ".SPY150619P225")</f>
        <v>1.316E-2</v>
      </c>
      <c r="U332">
        <f>RTD("tos.rtd", , "VEGA", ".SPY150619P225")</f>
        <v>0.14932000000000001</v>
      </c>
      <c r="V332">
        <f>RTD("tos.rtd", , "RHO", ".SPY150619P225")</f>
        <v>-0.41376000000000002</v>
      </c>
    </row>
    <row r="333" spans="1:22" x14ac:dyDescent="0.25">
      <c r="A333" t="str">
        <f>RTD("tos.rtd", , "ASK", ".SPY150619C226")</f>
        <v>N/A</v>
      </c>
      <c r="B333" t="str">
        <f>RTD("tos.rtd", , "ASK_SIZE", ".SPY150619C226")</f>
        <v>N/A</v>
      </c>
      <c r="C333" t="str">
        <f>RTD("tos.rtd", , "BID", ".SPY150619C226")</f>
        <v>N/A</v>
      </c>
      <c r="D333" t="str">
        <f>RTD("tos.rtd", , "BID_SIZE", ".SPY150619C226")</f>
        <v>N/A</v>
      </c>
      <c r="E333" t="str">
        <f>RTD("tos.rtd", , "VOLUME", ".SPY150619C226")</f>
        <v>N/A</v>
      </c>
      <c r="F333" t="str">
        <f>RTD("tos.rtd", , "OPEN_INT", ".SPY150619C226")</f>
        <v>N/A</v>
      </c>
      <c r="G333" t="str">
        <f>RTD("tos.rtd", , "DELTA", ".SPY150619C226")</f>
        <v>N/A</v>
      </c>
      <c r="H333" t="str">
        <f>RTD("tos.rtd", , "THETA", ".SPY150619C226")</f>
        <v>N/A</v>
      </c>
      <c r="I333" t="str">
        <f>RTD("tos.rtd", , "GAMMA", ".SPY150619C226")</f>
        <v>N/A</v>
      </c>
      <c r="J333" t="str">
        <f>RTD("tos.rtd", , "VEGA", ".SPY150619C226")</f>
        <v>N/A</v>
      </c>
      <c r="K333" t="str">
        <f>RTD("tos.rtd", , "RHO", ".SPY150619C226")</f>
        <v>N/A</v>
      </c>
      <c r="L333" t="str">
        <f>RTD("tos.rtd", , "ASK", ".SPY150619P226")</f>
        <v>N/A</v>
      </c>
      <c r="M333" t="str">
        <f>RTD("tos.rtd", , "ASK_SIZE", ".SPY150619P226")</f>
        <v>N/A</v>
      </c>
      <c r="N333" t="str">
        <f>RTD("tos.rtd", , "BID", ".SPY150619P226")</f>
        <v>N/A</v>
      </c>
      <c r="O333" t="str">
        <f>RTD("tos.rtd", , "BID_SIZE", ".SPY150619P226")</f>
        <v>N/A</v>
      </c>
      <c r="P333" t="str">
        <f>RTD("tos.rtd", , "VOLUME", ".SPY150619P226")</f>
        <v>N/A</v>
      </c>
      <c r="Q333" t="str">
        <f>RTD("tos.rtd", , "OPEN_INT", ".SPY150619P226")</f>
        <v>N/A</v>
      </c>
      <c r="R333" t="str">
        <f>RTD("tos.rtd", , "DELTA", ".SPY150619P226")</f>
        <v>N/A</v>
      </c>
      <c r="S333" t="str">
        <f>RTD("tos.rtd", , "THETA", ".SPY150619P226")</f>
        <v>N/A</v>
      </c>
      <c r="T333" t="str">
        <f>RTD("tos.rtd", , "GAMMA", ".SPY150619P226")</f>
        <v>N/A</v>
      </c>
      <c r="U333" t="str">
        <f>RTD("tos.rtd", , "VEGA", ".SPY150619P226")</f>
        <v>N/A</v>
      </c>
      <c r="V333" t="str">
        <f>RTD("tos.rtd", , "RHO", ".SPY150619P226")</f>
        <v>N/A</v>
      </c>
    </row>
    <row r="334" spans="1:22" x14ac:dyDescent="0.25">
      <c r="A334" t="str">
        <f>RTD("tos.rtd", , "ASK", ".SPY150619C227")</f>
        <v>N/A</v>
      </c>
      <c r="B334" t="str">
        <f>RTD("tos.rtd", , "ASK_SIZE", ".SPY150619C227")</f>
        <v>N/A</v>
      </c>
      <c r="C334" t="str">
        <f>RTD("tos.rtd", , "BID", ".SPY150619C227")</f>
        <v>N/A</v>
      </c>
      <c r="D334" t="str">
        <f>RTD("tos.rtd", , "BID_SIZE", ".SPY150619C227")</f>
        <v>N/A</v>
      </c>
      <c r="E334" t="str">
        <f>RTD("tos.rtd", , "VOLUME", ".SPY150619C227")</f>
        <v>N/A</v>
      </c>
      <c r="F334" t="str">
        <f>RTD("tos.rtd", , "OPEN_INT", ".SPY150619C227")</f>
        <v>N/A</v>
      </c>
      <c r="G334" t="str">
        <f>RTD("tos.rtd", , "DELTA", ".SPY150619C227")</f>
        <v>N/A</v>
      </c>
      <c r="H334" t="str">
        <f>RTD("tos.rtd", , "THETA", ".SPY150619C227")</f>
        <v>N/A</v>
      </c>
      <c r="I334" t="str">
        <f>RTD("tos.rtd", , "GAMMA", ".SPY150619C227")</f>
        <v>N/A</v>
      </c>
      <c r="J334" t="str">
        <f>RTD("tos.rtd", , "VEGA", ".SPY150619C227")</f>
        <v>N/A</v>
      </c>
      <c r="K334" t="str">
        <f>RTD("tos.rtd", , "RHO", ".SPY150619C227")</f>
        <v>N/A</v>
      </c>
      <c r="L334" t="str">
        <f>RTD("tos.rtd", , "ASK", ".SPY150619P227")</f>
        <v>N/A</v>
      </c>
      <c r="M334" t="str">
        <f>RTD("tos.rtd", , "ASK_SIZE", ".SPY150619P227")</f>
        <v>N/A</v>
      </c>
      <c r="N334" t="str">
        <f>RTD("tos.rtd", , "BID", ".SPY150619P227")</f>
        <v>N/A</v>
      </c>
      <c r="O334" t="str">
        <f>RTD("tos.rtd", , "BID_SIZE", ".SPY150619P227")</f>
        <v>N/A</v>
      </c>
      <c r="P334" t="str">
        <f>RTD("tos.rtd", , "VOLUME", ".SPY150619P227")</f>
        <v>N/A</v>
      </c>
      <c r="Q334" t="str">
        <f>RTD("tos.rtd", , "OPEN_INT", ".SPY150619P227")</f>
        <v>N/A</v>
      </c>
      <c r="R334" t="str">
        <f>RTD("tos.rtd", , "DELTA", ".SPY150619P227")</f>
        <v>N/A</v>
      </c>
      <c r="S334" t="str">
        <f>RTD("tos.rtd", , "THETA", ".SPY150619P227")</f>
        <v>N/A</v>
      </c>
      <c r="T334" t="str">
        <f>RTD("tos.rtd", , "GAMMA", ".SPY150619P227")</f>
        <v>N/A</v>
      </c>
      <c r="U334" t="str">
        <f>RTD("tos.rtd", , "VEGA", ".SPY150619P227")</f>
        <v>N/A</v>
      </c>
      <c r="V334" t="str">
        <f>RTD("tos.rtd", , "RHO", ".SPY150619P227")</f>
        <v>N/A</v>
      </c>
    </row>
    <row r="335" spans="1:22" x14ac:dyDescent="0.25">
      <c r="A335" t="str">
        <f>RTD("tos.rtd", , "ASK", ".SPY150619C228")</f>
        <v>N/A</v>
      </c>
      <c r="B335" t="str">
        <f>RTD("tos.rtd", , "ASK_SIZE", ".SPY150619C228")</f>
        <v>N/A</v>
      </c>
      <c r="C335" t="str">
        <f>RTD("tos.rtd", , "BID", ".SPY150619C228")</f>
        <v>N/A</v>
      </c>
      <c r="D335" t="str">
        <f>RTD("tos.rtd", , "BID_SIZE", ".SPY150619C228")</f>
        <v>N/A</v>
      </c>
      <c r="E335" t="str">
        <f>RTD("tos.rtd", , "VOLUME", ".SPY150619C228")</f>
        <v>N/A</v>
      </c>
      <c r="F335" t="str">
        <f>RTD("tos.rtd", , "OPEN_INT", ".SPY150619C228")</f>
        <v>N/A</v>
      </c>
      <c r="G335" t="str">
        <f>RTD("tos.rtd", , "DELTA", ".SPY150619C228")</f>
        <v>N/A</v>
      </c>
      <c r="H335" t="str">
        <f>RTD("tos.rtd", , "THETA", ".SPY150619C228")</f>
        <v>N/A</v>
      </c>
      <c r="I335" t="str">
        <f>RTD("tos.rtd", , "GAMMA", ".SPY150619C228")</f>
        <v>N/A</v>
      </c>
      <c r="J335" t="str">
        <f>RTD("tos.rtd", , "VEGA", ".SPY150619C228")</f>
        <v>N/A</v>
      </c>
      <c r="K335" t="str">
        <f>RTD("tos.rtd", , "RHO", ".SPY150619C228")</f>
        <v>N/A</v>
      </c>
      <c r="L335" t="str">
        <f>RTD("tos.rtd", , "ASK", ".SPY150619P228")</f>
        <v>N/A</v>
      </c>
      <c r="M335" t="str">
        <f>RTD("tos.rtd", , "ASK_SIZE", ".SPY150619P228")</f>
        <v>N/A</v>
      </c>
      <c r="N335" t="str">
        <f>RTD("tos.rtd", , "BID", ".SPY150619P228")</f>
        <v>N/A</v>
      </c>
      <c r="O335" t="str">
        <f>RTD("tos.rtd", , "BID_SIZE", ".SPY150619P228")</f>
        <v>N/A</v>
      </c>
      <c r="P335" t="str">
        <f>RTD("tos.rtd", , "VOLUME", ".SPY150619P228")</f>
        <v>N/A</v>
      </c>
      <c r="Q335" t="str">
        <f>RTD("tos.rtd", , "OPEN_INT", ".SPY150619P228")</f>
        <v>N/A</v>
      </c>
      <c r="R335" t="str">
        <f>RTD("tos.rtd", , "DELTA", ".SPY150619P228")</f>
        <v>N/A</v>
      </c>
      <c r="S335" t="str">
        <f>RTD("tos.rtd", , "THETA", ".SPY150619P228")</f>
        <v>N/A</v>
      </c>
      <c r="T335" t="str">
        <f>RTD("tos.rtd", , "GAMMA", ".SPY150619P228")</f>
        <v>N/A</v>
      </c>
      <c r="U335" t="str">
        <f>RTD("tos.rtd", , "VEGA", ".SPY150619P228")</f>
        <v>N/A</v>
      </c>
      <c r="V335" t="str">
        <f>RTD("tos.rtd", , "RHO", ".SPY150619P228")</f>
        <v>N/A</v>
      </c>
    </row>
    <row r="336" spans="1:22" x14ac:dyDescent="0.25">
      <c r="A336" t="str">
        <f>RTD("tos.rtd", , "ASK", ".SPY150619C229")</f>
        <v>N/A</v>
      </c>
      <c r="B336" t="str">
        <f>RTD("tos.rtd", , "ASK_SIZE", ".SPY150619C229")</f>
        <v>N/A</v>
      </c>
      <c r="C336" t="str">
        <f>RTD("tos.rtd", , "BID", ".SPY150619C229")</f>
        <v>N/A</v>
      </c>
      <c r="D336" t="str">
        <f>RTD("tos.rtd", , "BID_SIZE", ".SPY150619C229")</f>
        <v>N/A</v>
      </c>
      <c r="E336" t="str">
        <f>RTD("tos.rtd", , "VOLUME", ".SPY150619C229")</f>
        <v>N/A</v>
      </c>
      <c r="F336" t="str">
        <f>RTD("tos.rtd", , "OPEN_INT", ".SPY150619C229")</f>
        <v>N/A</v>
      </c>
      <c r="G336" t="str">
        <f>RTD("tos.rtd", , "DELTA", ".SPY150619C229")</f>
        <v>N/A</v>
      </c>
      <c r="H336" t="str">
        <f>RTD("tos.rtd", , "THETA", ".SPY150619C229")</f>
        <v>N/A</v>
      </c>
      <c r="I336" t="str">
        <f>RTD("tos.rtd", , "GAMMA", ".SPY150619C229")</f>
        <v>N/A</v>
      </c>
      <c r="J336" t="str">
        <f>RTD("tos.rtd", , "VEGA", ".SPY150619C229")</f>
        <v>N/A</v>
      </c>
      <c r="K336" t="str">
        <f>RTD("tos.rtd", , "RHO", ".SPY150619C229")</f>
        <v>N/A</v>
      </c>
      <c r="L336" t="str">
        <f>RTD("tos.rtd", , "ASK", ".SPY150619P229")</f>
        <v>N/A</v>
      </c>
      <c r="M336" t="str">
        <f>RTD("tos.rtd", , "ASK_SIZE", ".SPY150619P229")</f>
        <v>N/A</v>
      </c>
      <c r="N336" t="str">
        <f>RTD("tos.rtd", , "BID", ".SPY150619P229")</f>
        <v>N/A</v>
      </c>
      <c r="O336" t="str">
        <f>RTD("tos.rtd", , "BID_SIZE", ".SPY150619P229")</f>
        <v>N/A</v>
      </c>
      <c r="P336" t="str">
        <f>RTD("tos.rtd", , "VOLUME", ".SPY150619P229")</f>
        <v>N/A</v>
      </c>
      <c r="Q336" t="str">
        <f>RTD("tos.rtd", , "OPEN_INT", ".SPY150619P229")</f>
        <v>N/A</v>
      </c>
      <c r="R336" t="str">
        <f>RTD("tos.rtd", , "DELTA", ".SPY150619P229")</f>
        <v>N/A</v>
      </c>
      <c r="S336" t="str">
        <f>RTD("tos.rtd", , "THETA", ".SPY150619P229")</f>
        <v>N/A</v>
      </c>
      <c r="T336" t="str">
        <f>RTD("tos.rtd", , "GAMMA", ".SPY150619P229")</f>
        <v>N/A</v>
      </c>
      <c r="U336" t="str">
        <f>RTD("tos.rtd", , "VEGA", ".SPY150619P229")</f>
        <v>N/A</v>
      </c>
      <c r="V336" t="str">
        <f>RTD("tos.rtd", , "RHO", ".SPY150619P229")</f>
        <v>N/A</v>
      </c>
    </row>
    <row r="337" spans="1:22" x14ac:dyDescent="0.25">
      <c r="A337" t="s">
        <v>8</v>
      </c>
      <c r="B337">
        <v>40</v>
      </c>
    </row>
    <row r="338" spans="1:22" x14ac:dyDescent="0.25">
      <c r="A338">
        <f>RTD("tos.rtd", ,"LAST", "SPY")</f>
        <v>207.97499999999999</v>
      </c>
    </row>
    <row r="339" spans="1:22" x14ac:dyDescent="0.25">
      <c r="A339">
        <f>RTD("tos.rtd", , "ASK", ".SPY150630C190")</f>
        <v>19.75</v>
      </c>
      <c r="B339">
        <f>RTD("tos.rtd", , "ASK_SIZE", ".SPY150630C190")</f>
        <v>111</v>
      </c>
      <c r="C339">
        <f>RTD("tos.rtd", , "BID", ".SPY150630C190")</f>
        <v>19.43</v>
      </c>
      <c r="D339">
        <f>RTD("tos.rtd", , "BID_SIZE", ".SPY150630C190")</f>
        <v>120</v>
      </c>
      <c r="E339">
        <f>RTD("tos.rtd", , "VOLUME", ".SPY150630C190")</f>
        <v>0</v>
      </c>
      <c r="F339">
        <f>RTD("tos.rtd", , "OPEN_INT", ".SPY150630C190")</f>
        <v>478</v>
      </c>
      <c r="G339">
        <f>RTD("tos.rtd", , "DELTA", ".SPY150630C190")</f>
        <v>0.84072999999999998</v>
      </c>
      <c r="H339">
        <f>RTD("tos.rtd", , "THETA", ".SPY150630C190")</f>
        <v>-2.366E-2</v>
      </c>
      <c r="I339">
        <f>RTD("tos.rtd", , "GAMMA", ".SPY150630C190")</f>
        <v>1.307E-2</v>
      </c>
      <c r="J339">
        <f>RTD("tos.rtd", , "VEGA", ".SPY150630C190")</f>
        <v>0.23809</v>
      </c>
      <c r="K339">
        <f>RTD("tos.rtd", , "RHO", ".SPY150630C190")</f>
        <v>0.24445</v>
      </c>
      <c r="L339">
        <f>RTD("tos.rtd", , "ASK", ".SPY150630P190")</f>
        <v>1.73</v>
      </c>
      <c r="M339">
        <f>RTD("tos.rtd", , "ASK_SIZE", ".SPY150630P190")</f>
        <v>10</v>
      </c>
      <c r="N339">
        <f>RTD("tos.rtd", , "BID", ".SPY150630P190")</f>
        <v>1.67</v>
      </c>
      <c r="O339">
        <f>RTD("tos.rtd", , "BID_SIZE", ".SPY150630P190")</f>
        <v>100</v>
      </c>
      <c r="P339">
        <f>RTD("tos.rtd", , "VOLUME", ".SPY150630P190")</f>
        <v>35</v>
      </c>
      <c r="Q339">
        <f>RTD("tos.rtd", , "OPEN_INT", ".SPY150630P190")</f>
        <v>91490</v>
      </c>
      <c r="R339">
        <f>RTD("tos.rtd", , "DELTA", ".SPY150630P190")</f>
        <v>-0.1593</v>
      </c>
      <c r="S339">
        <f>RTD("tos.rtd", , "THETA", ".SPY150630P190")</f>
        <v>-2.9399999999999999E-2</v>
      </c>
      <c r="T339">
        <f>RTD("tos.rtd", , "GAMMA", ".SPY150630P190")</f>
        <v>1.248E-2</v>
      </c>
      <c r="U339">
        <f>RTD("tos.rtd", , "VEGA", ".SPY150630P190")</f>
        <v>0.24262</v>
      </c>
      <c r="V339">
        <f>RTD("tos.rtd", , "RHO", ".SPY150630P190")</f>
        <v>-8.0100000000000005E-2</v>
      </c>
    </row>
    <row r="340" spans="1:22" x14ac:dyDescent="0.25">
      <c r="A340">
        <f>RTD("tos.rtd", , "ASK", ".SPY150630C191")</f>
        <v>18.850000000000001</v>
      </c>
      <c r="B340">
        <f>RTD("tos.rtd", , "ASK_SIZE", ".SPY150630C191")</f>
        <v>111</v>
      </c>
      <c r="C340">
        <f>RTD("tos.rtd", , "BID", ".SPY150630C191")</f>
        <v>18.54</v>
      </c>
      <c r="D340">
        <f>RTD("tos.rtd", , "BID_SIZE", ".SPY150630C191")</f>
        <v>131</v>
      </c>
      <c r="E340">
        <f>RTD("tos.rtd", , "VOLUME", ".SPY150630C191")</f>
        <v>0</v>
      </c>
      <c r="F340">
        <f>RTD("tos.rtd", , "OPEN_INT", ".SPY150630C191")</f>
        <v>100</v>
      </c>
      <c r="G340">
        <f>RTD("tos.rtd", , "DELTA", ".SPY150630C191")</f>
        <v>0.83018000000000003</v>
      </c>
      <c r="H340">
        <f>RTD("tos.rtd", , "THETA", ".SPY150630C191")</f>
        <v>-2.436E-2</v>
      </c>
      <c r="I340">
        <f>RTD("tos.rtd", , "GAMMA", ".SPY150630C191")</f>
        <v>1.3820000000000001E-2</v>
      </c>
      <c r="J340">
        <f>RTD("tos.rtd", , "VEGA", ".SPY150630C191")</f>
        <v>0.24859999999999999</v>
      </c>
      <c r="K340">
        <f>RTD("tos.rtd", , "RHO", ".SPY150630C191")</f>
        <v>0.24873000000000001</v>
      </c>
      <c r="L340">
        <f>RTD("tos.rtd", , "ASK", ".SPY150630P191")</f>
        <v>1.86</v>
      </c>
      <c r="M340">
        <f>RTD("tos.rtd", , "ASK_SIZE", ".SPY150630P191")</f>
        <v>223</v>
      </c>
      <c r="N340">
        <f>RTD("tos.rtd", , "BID", ".SPY150630P191")</f>
        <v>1.79</v>
      </c>
      <c r="O340">
        <f>RTD("tos.rtd", , "BID_SIZE", ".SPY150630P191")</f>
        <v>100</v>
      </c>
      <c r="P340">
        <f>RTD("tos.rtd", , "VOLUME", ".SPY150630P191")</f>
        <v>50</v>
      </c>
      <c r="Q340">
        <f>RTD("tos.rtd", , "OPEN_INT", ".SPY150630P191")</f>
        <v>13777</v>
      </c>
      <c r="R340">
        <f>RTD("tos.rtd", , "DELTA", ".SPY150630P191")</f>
        <v>-0.17041000000000001</v>
      </c>
      <c r="S340">
        <f>RTD("tos.rtd", , "THETA", ".SPY150630P191")</f>
        <v>-3.0349999999999999E-2</v>
      </c>
      <c r="T340">
        <f>RTD("tos.rtd", , "GAMMA", ".SPY150630P191")</f>
        <v>1.321E-2</v>
      </c>
      <c r="U340">
        <f>RTD("tos.rtd", , "VEGA", ".SPY150630P191")</f>
        <v>0.25337999999999999</v>
      </c>
      <c r="V340">
        <f>RTD("tos.rtd", , "RHO", ".SPY150630P191")</f>
        <v>-8.5699999999999998E-2</v>
      </c>
    </row>
    <row r="341" spans="1:22" x14ac:dyDescent="0.25">
      <c r="A341">
        <f>RTD("tos.rtd", , "ASK", ".SPY150630C192")</f>
        <v>17.96</v>
      </c>
      <c r="B341">
        <f>RTD("tos.rtd", , "ASK_SIZE", ".SPY150630C192")</f>
        <v>111</v>
      </c>
      <c r="C341">
        <f>RTD("tos.rtd", , "BID", ".SPY150630C192")</f>
        <v>17.66</v>
      </c>
      <c r="D341">
        <f>RTD("tos.rtd", , "BID_SIZE", ".SPY150630C192")</f>
        <v>120</v>
      </c>
      <c r="E341">
        <f>RTD("tos.rtd", , "VOLUME", ".SPY150630C192")</f>
        <v>0</v>
      </c>
      <c r="F341">
        <f>RTD("tos.rtd", , "OPEN_INT", ".SPY150630C192")</f>
        <v>43</v>
      </c>
      <c r="G341">
        <f>RTD("tos.rtd", , "DELTA", ".SPY150630C192")</f>
        <v>0.81886000000000003</v>
      </c>
      <c r="H341">
        <f>RTD("tos.rtd", , "THETA", ".SPY150630C192")</f>
        <v>-2.5059999999999999E-2</v>
      </c>
      <c r="I341">
        <f>RTD("tos.rtd", , "GAMMA", ".SPY150630C192")</f>
        <v>1.46E-2</v>
      </c>
      <c r="J341">
        <f>RTD("tos.rtd", , "VEGA", ".SPY150630C192")</f>
        <v>0.25934000000000001</v>
      </c>
      <c r="K341">
        <f>RTD("tos.rtd", , "RHO", ".SPY150630C192")</f>
        <v>0.25247000000000003</v>
      </c>
      <c r="L341">
        <f>RTD("tos.rtd", , "ASK", ".SPY150630P192")</f>
        <v>1.99</v>
      </c>
      <c r="M341">
        <f>RTD("tos.rtd", , "ASK_SIZE", ".SPY150630P192")</f>
        <v>168</v>
      </c>
      <c r="N341">
        <f>RTD("tos.rtd", , "BID", ".SPY150630P192")</f>
        <v>1.92</v>
      </c>
      <c r="O341">
        <f>RTD("tos.rtd", , "BID_SIZE", ".SPY150630P192")</f>
        <v>100</v>
      </c>
      <c r="P341">
        <f>RTD("tos.rtd", , "VOLUME", ".SPY150630P192")</f>
        <v>35</v>
      </c>
      <c r="Q341">
        <f>RTD("tos.rtd", , "OPEN_INT", ".SPY150630P192")</f>
        <v>1381</v>
      </c>
      <c r="R341">
        <f>RTD("tos.rtd", , "DELTA", ".SPY150630P192")</f>
        <v>-0.18204000000000001</v>
      </c>
      <c r="S341">
        <f>RTD("tos.rtd", , "THETA", ".SPY150630P192")</f>
        <v>-3.124E-2</v>
      </c>
      <c r="T341">
        <f>RTD("tos.rtd", , "GAMMA", ".SPY150630P192")</f>
        <v>1.3979999999999999E-2</v>
      </c>
      <c r="U341">
        <f>RTD("tos.rtd", , "VEGA", ".SPY150630P192")</f>
        <v>0.26412999999999998</v>
      </c>
      <c r="V341">
        <f>RTD("tos.rtd", , "RHO", ".SPY150630P192")</f>
        <v>-9.1560000000000002E-2</v>
      </c>
    </row>
    <row r="342" spans="1:22" x14ac:dyDescent="0.25">
      <c r="A342">
        <f>RTD("tos.rtd", , "ASK", ".SPY150630C193")</f>
        <v>17.079999999999998</v>
      </c>
      <c r="B342">
        <f>RTD("tos.rtd", , "ASK_SIZE", ".SPY150630C193")</f>
        <v>111</v>
      </c>
      <c r="C342">
        <f>RTD("tos.rtd", , "BID", ".SPY150630C193")</f>
        <v>16.78</v>
      </c>
      <c r="D342">
        <f>RTD("tos.rtd", , "BID_SIZE", ".SPY150630C193")</f>
        <v>131</v>
      </c>
      <c r="E342">
        <f>RTD("tos.rtd", , "VOLUME", ".SPY150630C193")</f>
        <v>0</v>
      </c>
      <c r="F342">
        <f>RTD("tos.rtd", , "OPEN_INT", ".SPY150630C193")</f>
        <v>149</v>
      </c>
      <c r="G342">
        <f>RTD("tos.rtd", , "DELTA", ".SPY150630C193")</f>
        <v>0.80686999999999998</v>
      </c>
      <c r="H342">
        <f>RTD("tos.rtd", , "THETA", ".SPY150630C193")</f>
        <v>-2.572E-2</v>
      </c>
      <c r="I342">
        <f>RTD("tos.rtd", , "GAMMA", ".SPY150630C193")</f>
        <v>1.54E-2</v>
      </c>
      <c r="J342">
        <f>RTD("tos.rtd", , "VEGA", ".SPY150630C193")</f>
        <v>0.27016000000000001</v>
      </c>
      <c r="K342">
        <f>RTD("tos.rtd", , "RHO", ".SPY150630C193")</f>
        <v>0.25559999999999999</v>
      </c>
      <c r="L342">
        <f>RTD("tos.rtd", , "ASK", ".SPY150630P193")</f>
        <v>2.13</v>
      </c>
      <c r="M342">
        <f>RTD("tos.rtd", , "ASK_SIZE", ".SPY150630P193")</f>
        <v>189</v>
      </c>
      <c r="N342">
        <f>RTD("tos.rtd", , "BID", ".SPY150630P193")</f>
        <v>2.06</v>
      </c>
      <c r="O342">
        <f>RTD("tos.rtd", , "BID_SIZE", ".SPY150630P193")</f>
        <v>100</v>
      </c>
      <c r="P342">
        <f>RTD("tos.rtd", , "VOLUME", ".SPY150630P193")</f>
        <v>39</v>
      </c>
      <c r="Q342">
        <f>RTD("tos.rtd", , "OPEN_INT", ".SPY150630P193")</f>
        <v>7318</v>
      </c>
      <c r="R342">
        <f>RTD("tos.rtd", , "DELTA", ".SPY150630P193")</f>
        <v>-0.19444</v>
      </c>
      <c r="S342">
        <f>RTD("tos.rtd", , "THETA", ".SPY150630P193")</f>
        <v>-3.2120000000000003E-2</v>
      </c>
      <c r="T342">
        <f>RTD("tos.rtd", , "GAMMA", ".SPY150630P193")</f>
        <v>1.477E-2</v>
      </c>
      <c r="U342">
        <f>RTD("tos.rtd", , "VEGA", ".SPY150630P193")</f>
        <v>0.27503</v>
      </c>
      <c r="V342">
        <f>RTD("tos.rtd", , "RHO", ".SPY150630P193")</f>
        <v>-9.7820000000000004E-2</v>
      </c>
    </row>
    <row r="343" spans="1:22" x14ac:dyDescent="0.25">
      <c r="A343">
        <f>RTD("tos.rtd", , "ASK", ".SPY150630C194")</f>
        <v>16.2</v>
      </c>
      <c r="B343">
        <f>RTD("tos.rtd", , "ASK_SIZE", ".SPY150630C194")</f>
        <v>111</v>
      </c>
      <c r="C343">
        <f>RTD("tos.rtd", , "BID", ".SPY150630C194")</f>
        <v>15.92</v>
      </c>
      <c r="D343">
        <f>RTD("tos.rtd", , "BID_SIZE", ".SPY150630C194")</f>
        <v>131</v>
      </c>
      <c r="E343">
        <f>RTD("tos.rtd", , "VOLUME", ".SPY150630C194")</f>
        <v>0</v>
      </c>
      <c r="F343">
        <f>RTD("tos.rtd", , "OPEN_INT", ".SPY150630C194")</f>
        <v>512</v>
      </c>
      <c r="G343">
        <f>RTD("tos.rtd", , "DELTA", ".SPY150630C194")</f>
        <v>0.79401999999999995</v>
      </c>
      <c r="H343">
        <f>RTD("tos.rtd", , "THETA", ".SPY150630C194")</f>
        <v>-2.6370000000000001E-2</v>
      </c>
      <c r="I343">
        <f>RTD("tos.rtd", , "GAMMA", ".SPY150630C194")</f>
        <v>1.6230000000000001E-2</v>
      </c>
      <c r="J343">
        <f>RTD("tos.rtd", , "VEGA", ".SPY150630C194")</f>
        <v>0.28114</v>
      </c>
      <c r="K343">
        <f>RTD("tos.rtd", , "RHO", ".SPY150630C194")</f>
        <v>0.25813000000000003</v>
      </c>
      <c r="L343">
        <f>RTD("tos.rtd", , "ASK", ".SPY150630P194")</f>
        <v>2.27</v>
      </c>
      <c r="M343">
        <f>RTD("tos.rtd", , "ASK_SIZE", ".SPY150630P194")</f>
        <v>10</v>
      </c>
      <c r="N343">
        <f>RTD("tos.rtd", , "BID", ".SPY150630P194")</f>
        <v>2.21</v>
      </c>
      <c r="O343">
        <f>RTD("tos.rtd", , "BID_SIZE", ".SPY150630P194")</f>
        <v>10</v>
      </c>
      <c r="P343">
        <f>RTD("tos.rtd", , "VOLUME", ".SPY150630P194")</f>
        <v>86</v>
      </c>
      <c r="Q343">
        <f>RTD("tos.rtd", , "OPEN_INT", ".SPY150630P194")</f>
        <v>1870</v>
      </c>
      <c r="R343">
        <f>RTD("tos.rtd", , "DELTA", ".SPY150630P194")</f>
        <v>-0.20744000000000001</v>
      </c>
      <c r="S343">
        <f>RTD("tos.rtd", , "THETA", ".SPY150630P194")</f>
        <v>-3.2919999999999998E-2</v>
      </c>
      <c r="T343">
        <f>RTD("tos.rtd", , "GAMMA", ".SPY150630P194")</f>
        <v>1.5599999999999999E-2</v>
      </c>
      <c r="U343">
        <f>RTD("tos.rtd", , "VEGA", ".SPY150630P194")</f>
        <v>0.28584999999999999</v>
      </c>
      <c r="V343">
        <f>RTD("tos.rtd", , "RHO", ".SPY150630P194")</f>
        <v>-0.10437</v>
      </c>
    </row>
    <row r="344" spans="1:22" x14ac:dyDescent="0.25">
      <c r="A344">
        <f>RTD("tos.rtd", , "ASK", ".SPY150630C195")</f>
        <v>15.36</v>
      </c>
      <c r="B344">
        <f>RTD("tos.rtd", , "ASK_SIZE", ".SPY150630C195")</f>
        <v>111</v>
      </c>
      <c r="C344">
        <f>RTD("tos.rtd", , "BID", ".SPY150630C195")</f>
        <v>15.06</v>
      </c>
      <c r="D344">
        <f>RTD("tos.rtd", , "BID_SIZE", ".SPY150630C195")</f>
        <v>131</v>
      </c>
      <c r="E344">
        <f>RTD("tos.rtd", , "VOLUME", ".SPY150630C195")</f>
        <v>20</v>
      </c>
      <c r="F344">
        <f>RTD("tos.rtd", , "OPEN_INT", ".SPY150630C195")</f>
        <v>14942</v>
      </c>
      <c r="G344">
        <f>RTD("tos.rtd", , "DELTA", ".SPY150630C195")</f>
        <v>0.77983999999999998</v>
      </c>
      <c r="H344">
        <f>RTD("tos.rtd", , "THETA", ".SPY150630C195")</f>
        <v>-2.7109999999999999E-2</v>
      </c>
      <c r="I344">
        <f>RTD("tos.rtd", , "GAMMA", ".SPY150630C195")</f>
        <v>1.7069999999999998E-2</v>
      </c>
      <c r="J344">
        <f>RTD("tos.rtd", , "VEGA", ".SPY150630C195")</f>
        <v>0.29255999999999999</v>
      </c>
      <c r="K344">
        <f>RTD("tos.rtd", , "RHO", ".SPY150630C195")</f>
        <v>0.26007000000000002</v>
      </c>
      <c r="L344">
        <f>RTD("tos.rtd", , "ASK", ".SPY150630P195")</f>
        <v>2.4300000000000002</v>
      </c>
      <c r="M344">
        <f>RTD("tos.rtd", , "ASK_SIZE", ".SPY150630P195")</f>
        <v>10</v>
      </c>
      <c r="N344">
        <f>RTD("tos.rtd", , "BID", ".SPY150630P195")</f>
        <v>2.36</v>
      </c>
      <c r="O344">
        <f>RTD("tos.rtd", , "BID_SIZE", ".SPY150630P195")</f>
        <v>2000</v>
      </c>
      <c r="P344">
        <f>RTD("tos.rtd", , "VOLUME", ".SPY150630P195")</f>
        <v>167</v>
      </c>
      <c r="Q344">
        <f>RTD("tos.rtd", , "OPEN_INT", ".SPY150630P195")</f>
        <v>42983</v>
      </c>
      <c r="R344">
        <f>RTD("tos.rtd", , "DELTA", ".SPY150630P195")</f>
        <v>-0.22123000000000001</v>
      </c>
      <c r="S344">
        <f>RTD("tos.rtd", , "THETA", ".SPY150630P195")</f>
        <v>-3.3689999999999998E-2</v>
      </c>
      <c r="T344">
        <f>RTD("tos.rtd", , "GAMMA", ".SPY150630P195")</f>
        <v>1.6469999999999999E-2</v>
      </c>
      <c r="U344">
        <f>RTD("tos.rtd", , "VEGA", ".SPY150630P195")</f>
        <v>0.29666999999999999</v>
      </c>
      <c r="V344">
        <f>RTD("tos.rtd", , "RHO", ".SPY150630P195")</f>
        <v>-0.11132</v>
      </c>
    </row>
    <row r="345" spans="1:22" x14ac:dyDescent="0.25">
      <c r="A345">
        <f>RTD("tos.rtd", , "ASK", ".SPY150630C196")</f>
        <v>14.51</v>
      </c>
      <c r="B345">
        <f>RTD("tos.rtd", , "ASK_SIZE", ".SPY150630C196")</f>
        <v>111</v>
      </c>
      <c r="C345">
        <f>RTD("tos.rtd", , "BID", ".SPY150630C196")</f>
        <v>14.22</v>
      </c>
      <c r="D345">
        <f>RTD("tos.rtd", , "BID_SIZE", ".SPY150630C196")</f>
        <v>111</v>
      </c>
      <c r="E345">
        <f>RTD("tos.rtd", , "VOLUME", ".SPY150630C196")</f>
        <v>3</v>
      </c>
      <c r="F345">
        <f>RTD("tos.rtd", , "OPEN_INT", ".SPY150630C196")</f>
        <v>394</v>
      </c>
      <c r="G345">
        <f>RTD("tos.rtd", , "DELTA", ".SPY150630C196")</f>
        <v>0.76509000000000005</v>
      </c>
      <c r="H345">
        <f>RTD("tos.rtd", , "THETA", ".SPY150630C196")</f>
        <v>-2.7740000000000001E-2</v>
      </c>
      <c r="I345">
        <f>RTD("tos.rtd", , "GAMMA", ".SPY150630C196")</f>
        <v>1.7950000000000001E-2</v>
      </c>
      <c r="J345">
        <f>RTD("tos.rtd", , "VEGA", ".SPY150630C196")</f>
        <v>0.30370000000000003</v>
      </c>
      <c r="K345">
        <f>RTD("tos.rtd", , "RHO", ".SPY150630C196")</f>
        <v>0.26125999999999999</v>
      </c>
      <c r="L345">
        <f>RTD("tos.rtd", , "ASK", ".SPY150630P196")</f>
        <v>2.6</v>
      </c>
      <c r="M345">
        <f>RTD("tos.rtd", , "ASK_SIZE", ".SPY150630P196")</f>
        <v>182</v>
      </c>
      <c r="N345">
        <f>RTD("tos.rtd", , "BID", ".SPY150630P196")</f>
        <v>2.5299999999999998</v>
      </c>
      <c r="O345">
        <f>RTD("tos.rtd", , "BID_SIZE", ".SPY150630P196")</f>
        <v>2000</v>
      </c>
      <c r="P345">
        <f>RTD("tos.rtd", , "VOLUME", ".SPY150630P196")</f>
        <v>276</v>
      </c>
      <c r="Q345">
        <f>RTD("tos.rtd", , "OPEN_INT", ".SPY150630P196")</f>
        <v>2722</v>
      </c>
      <c r="R345">
        <f>RTD("tos.rtd", , "DELTA", ".SPY150630P196")</f>
        <v>-0.23610999999999999</v>
      </c>
      <c r="S345">
        <f>RTD("tos.rtd", , "THETA", ".SPY150630P196")</f>
        <v>-3.4479999999999997E-2</v>
      </c>
      <c r="T345">
        <f>RTD("tos.rtd", , "GAMMA", ".SPY150630P196")</f>
        <v>1.7350000000000001E-2</v>
      </c>
      <c r="U345">
        <f>RTD("tos.rtd", , "VEGA", ".SPY150630P196")</f>
        <v>0.30764000000000002</v>
      </c>
      <c r="V345">
        <f>RTD("tos.rtd", , "RHO", ".SPY150630P196")</f>
        <v>-0.11883000000000001</v>
      </c>
    </row>
    <row r="346" spans="1:22" x14ac:dyDescent="0.25">
      <c r="A346">
        <f>RTD("tos.rtd", , "ASK", ".SPY150630C197")</f>
        <v>13.61</v>
      </c>
      <c r="B346">
        <f>RTD("tos.rtd", , "ASK_SIZE", ".SPY150630C197")</f>
        <v>111</v>
      </c>
      <c r="C346">
        <f>RTD("tos.rtd", , "BID", ".SPY150630C197")</f>
        <v>13.39</v>
      </c>
      <c r="D346">
        <f>RTD("tos.rtd", , "BID_SIZE", ".SPY150630C197")</f>
        <v>131</v>
      </c>
      <c r="E346">
        <f>RTD("tos.rtd", , "VOLUME", ".SPY150630C197")</f>
        <v>0</v>
      </c>
      <c r="F346">
        <f>RTD("tos.rtd", , "OPEN_INT", ".SPY150630C197")</f>
        <v>207</v>
      </c>
      <c r="G346">
        <f>RTD("tos.rtd", , "DELTA", ".SPY150630C197")</f>
        <v>0.75056</v>
      </c>
      <c r="H346">
        <f>RTD("tos.rtd", , "THETA", ".SPY150630C197")</f>
        <v>-2.8060000000000002E-2</v>
      </c>
      <c r="I346">
        <f>RTD("tos.rtd", , "GAMMA", ".SPY150630C197")</f>
        <v>1.8919999999999999E-2</v>
      </c>
      <c r="J346">
        <f>RTD("tos.rtd", , "VEGA", ".SPY150630C197")</f>
        <v>0.31394</v>
      </c>
      <c r="K346">
        <f>RTD("tos.rtd", , "RHO", ".SPY150630C197")</f>
        <v>0.26171</v>
      </c>
      <c r="L346">
        <f>RTD("tos.rtd", , "ASK", ".SPY150630P197")</f>
        <v>2.78</v>
      </c>
      <c r="M346">
        <f>RTD("tos.rtd", , "ASK_SIZE", ".SPY150630P197")</f>
        <v>101</v>
      </c>
      <c r="N346">
        <f>RTD("tos.rtd", , "BID", ".SPY150630P197")</f>
        <v>2.72</v>
      </c>
      <c r="O346">
        <f>RTD("tos.rtd", , "BID_SIZE", ".SPY150630P197")</f>
        <v>110</v>
      </c>
      <c r="P346">
        <f>RTD("tos.rtd", , "VOLUME", ".SPY150630P197")</f>
        <v>35</v>
      </c>
      <c r="Q346">
        <f>RTD("tos.rtd", , "OPEN_INT", ".SPY150630P197")</f>
        <v>4020</v>
      </c>
      <c r="R346">
        <f>RTD("tos.rtd", , "DELTA", ".SPY150630P197")</f>
        <v>-0.25197999999999998</v>
      </c>
      <c r="S346">
        <f>RTD("tos.rtd", , "THETA", ".SPY150630P197")</f>
        <v>-3.5229999999999997E-2</v>
      </c>
      <c r="T346">
        <f>RTD("tos.rtd", , "GAMMA", ".SPY150630P197")</f>
        <v>1.8259999999999998E-2</v>
      </c>
      <c r="U346">
        <f>RTD("tos.rtd", , "VEGA", ".SPY150630P197")</f>
        <v>0.31853999999999999</v>
      </c>
      <c r="V346">
        <f>RTD("tos.rtd", , "RHO", ".SPY150630P197")</f>
        <v>-0.12684999999999999</v>
      </c>
    </row>
    <row r="347" spans="1:22" x14ac:dyDescent="0.25">
      <c r="A347">
        <f>RTD("tos.rtd", , "ASK", ".SPY150630C198")</f>
        <v>12.82</v>
      </c>
      <c r="B347">
        <f>RTD("tos.rtd", , "ASK_SIZE", ".SPY150630C198")</f>
        <v>111</v>
      </c>
      <c r="C347">
        <f>RTD("tos.rtd", , "BID", ".SPY150630C198")</f>
        <v>12.57</v>
      </c>
      <c r="D347">
        <f>RTD("tos.rtd", , "BID_SIZE", ".SPY150630C198")</f>
        <v>131</v>
      </c>
      <c r="E347">
        <f>RTD("tos.rtd", , "VOLUME", ".SPY150630C198")</f>
        <v>0</v>
      </c>
      <c r="F347">
        <f>RTD("tos.rtd", , "OPEN_INT", ".SPY150630C198")</f>
        <v>972</v>
      </c>
      <c r="G347">
        <f>RTD("tos.rtd", , "DELTA", ".SPY150630C198")</f>
        <v>0.73331000000000002</v>
      </c>
      <c r="H347">
        <f>RTD("tos.rtd", , "THETA", ".SPY150630C198")</f>
        <v>-2.8729999999999999E-2</v>
      </c>
      <c r="I347">
        <f>RTD("tos.rtd", , "GAMMA", ".SPY150630C198")</f>
        <v>1.9810000000000001E-2</v>
      </c>
      <c r="J347">
        <f>RTD("tos.rtd", , "VEGA", ".SPY150630C198")</f>
        <v>0.32524999999999998</v>
      </c>
      <c r="K347">
        <f>RTD("tos.rtd", , "RHO", ".SPY150630C198")</f>
        <v>0.26146000000000003</v>
      </c>
      <c r="L347">
        <f>RTD("tos.rtd", , "ASK", ".SPY150630P198")</f>
        <v>2.98</v>
      </c>
      <c r="M347">
        <f>RTD("tos.rtd", , "ASK_SIZE", ".SPY150630P198")</f>
        <v>171</v>
      </c>
      <c r="N347">
        <f>RTD("tos.rtd", , "BID", ".SPY150630P198")</f>
        <v>2.91</v>
      </c>
      <c r="O347">
        <f>RTD("tos.rtd", , "BID_SIZE", ".SPY150630P198")</f>
        <v>2000</v>
      </c>
      <c r="P347">
        <f>RTD("tos.rtd", , "VOLUME", ".SPY150630P198")</f>
        <v>114</v>
      </c>
      <c r="Q347">
        <f>RTD("tos.rtd", , "OPEN_INT", ".SPY150630P198")</f>
        <v>25625</v>
      </c>
      <c r="R347">
        <f>RTD("tos.rtd", , "DELTA", ".SPY150630P198")</f>
        <v>-0.26867000000000002</v>
      </c>
      <c r="S347">
        <f>RTD("tos.rtd", , "THETA", ".SPY150630P198")</f>
        <v>-3.5909999999999997E-2</v>
      </c>
      <c r="T347">
        <f>RTD("tos.rtd", , "GAMMA", ".SPY150630P198")</f>
        <v>1.9189999999999999E-2</v>
      </c>
      <c r="U347">
        <f>RTD("tos.rtd", , "VEGA", ".SPY150630P198")</f>
        <v>0.32915</v>
      </c>
      <c r="V347">
        <f>RTD("tos.rtd", , "RHO", ".SPY150630P198")</f>
        <v>-0.13528000000000001</v>
      </c>
    </row>
    <row r="348" spans="1:22" x14ac:dyDescent="0.25">
      <c r="A348">
        <f>RTD("tos.rtd", , "ASK", ".SPY150630C199")</f>
        <v>11.95</v>
      </c>
      <c r="B348">
        <f>RTD("tos.rtd", , "ASK_SIZE", ".SPY150630C199")</f>
        <v>23</v>
      </c>
      <c r="C348">
        <f>RTD("tos.rtd", , "BID", ".SPY150630C199")</f>
        <v>11.76</v>
      </c>
      <c r="D348">
        <f>RTD("tos.rtd", , "BID_SIZE", ".SPY150630C199")</f>
        <v>111</v>
      </c>
      <c r="E348">
        <f>RTD("tos.rtd", , "VOLUME", ".SPY150630C199")</f>
        <v>0</v>
      </c>
      <c r="F348">
        <f>RTD("tos.rtd", , "OPEN_INT", ".SPY150630C199")</f>
        <v>464</v>
      </c>
      <c r="G348">
        <f>RTD("tos.rtd", , "DELTA", ".SPY150630C199")</f>
        <v>0.71658999999999995</v>
      </c>
      <c r="H348">
        <f>RTD("tos.rtd", , "THETA", ".SPY150630C199")</f>
        <v>-2.896E-2</v>
      </c>
      <c r="I348">
        <f>RTD("tos.rtd", , "GAMMA", ".SPY150630C199")</f>
        <v>2.0840000000000001E-2</v>
      </c>
      <c r="J348">
        <f>RTD("tos.rtd", , "VEGA", ".SPY150630C199")</f>
        <v>0.33531</v>
      </c>
      <c r="K348">
        <f>RTD("tos.rtd", , "RHO", ".SPY150630C199")</f>
        <v>0.26046999999999998</v>
      </c>
      <c r="L348">
        <f>RTD("tos.rtd", , "ASK", ".SPY150630P199")</f>
        <v>3.18</v>
      </c>
      <c r="M348">
        <f>RTD("tos.rtd", , "ASK_SIZE", ".SPY150630P199")</f>
        <v>10</v>
      </c>
      <c r="N348">
        <f>RTD("tos.rtd", , "BID", ".SPY150630P199")</f>
        <v>3.12</v>
      </c>
      <c r="O348">
        <f>RTD("tos.rtd", , "BID_SIZE", ".SPY150630P199")</f>
        <v>100</v>
      </c>
      <c r="P348">
        <f>RTD("tos.rtd", , "VOLUME", ".SPY150630P199")</f>
        <v>23</v>
      </c>
      <c r="Q348">
        <f>RTD("tos.rtd", , "OPEN_INT", ".SPY150630P199")</f>
        <v>2375</v>
      </c>
      <c r="R348">
        <f>RTD("tos.rtd", , "DELTA", ".SPY150630P199")</f>
        <v>-0.28628999999999999</v>
      </c>
      <c r="S348">
        <f>RTD("tos.rtd", , "THETA", ".SPY150630P199")</f>
        <v>-3.6499999999999998E-2</v>
      </c>
      <c r="T348">
        <f>RTD("tos.rtd", , "GAMMA", ".SPY150630P199")</f>
        <v>2.0150000000000001E-2</v>
      </c>
      <c r="U348">
        <f>RTD("tos.rtd", , "VEGA", ".SPY150630P199")</f>
        <v>0.33944000000000002</v>
      </c>
      <c r="V348">
        <f>RTD("tos.rtd", , "RHO", ".SPY150630P199")</f>
        <v>-0.14418</v>
      </c>
    </row>
    <row r="349" spans="1:22" x14ac:dyDescent="0.25">
      <c r="A349">
        <f>RTD("tos.rtd", , "ASK", ".SPY150630C200")</f>
        <v>11.15</v>
      </c>
      <c r="B349">
        <f>RTD("tos.rtd", , "ASK_SIZE", ".SPY150630C200")</f>
        <v>99</v>
      </c>
      <c r="C349">
        <f>RTD("tos.rtd", , "BID", ".SPY150630C200")</f>
        <v>10.96</v>
      </c>
      <c r="D349">
        <f>RTD("tos.rtd", , "BID_SIZE", ".SPY150630C200")</f>
        <v>111</v>
      </c>
      <c r="E349">
        <f>RTD("tos.rtd", , "VOLUME", ".SPY150630C200")</f>
        <v>20</v>
      </c>
      <c r="F349">
        <f>RTD("tos.rtd", , "OPEN_INT", ".SPY150630C200")</f>
        <v>3380</v>
      </c>
      <c r="G349">
        <f>RTD("tos.rtd", , "DELTA", ".SPY150630C200")</f>
        <v>0.69784999999999997</v>
      </c>
      <c r="H349">
        <f>RTD("tos.rtd", , "THETA", ".SPY150630C200")</f>
        <v>-2.9350000000000001E-2</v>
      </c>
      <c r="I349">
        <f>RTD("tos.rtd", , "GAMMA", ".SPY150630C200")</f>
        <v>2.1819999999999999E-2</v>
      </c>
      <c r="J349">
        <f>RTD("tos.rtd", , "VEGA", ".SPY150630C200")</f>
        <v>0.34560999999999997</v>
      </c>
      <c r="K349">
        <f>RTD("tos.rtd", , "RHO", ".SPY150630C200")</f>
        <v>0.25863999999999998</v>
      </c>
      <c r="L349">
        <f>RTD("tos.rtd", , "ASK", ".SPY150630P200")</f>
        <v>3.41</v>
      </c>
      <c r="M349">
        <f>RTD("tos.rtd", , "ASK_SIZE", ".SPY150630P200")</f>
        <v>162</v>
      </c>
      <c r="N349">
        <f>RTD("tos.rtd", , "BID", ".SPY150630P200")</f>
        <v>3.33</v>
      </c>
      <c r="O349">
        <f>RTD("tos.rtd", , "BID_SIZE", ".SPY150630P200")</f>
        <v>2525</v>
      </c>
      <c r="P349">
        <f>RTD("tos.rtd", , "VOLUME", ".SPY150630P200")</f>
        <v>89</v>
      </c>
      <c r="Q349">
        <f>RTD("tos.rtd", , "OPEN_INT", ".SPY150630P200")</f>
        <v>53219</v>
      </c>
      <c r="R349">
        <f>RTD("tos.rtd", , "DELTA", ".SPY150630P200")</f>
        <v>-0.30499999999999999</v>
      </c>
      <c r="S349">
        <f>RTD("tos.rtd", , "THETA", ".SPY150630P200")</f>
        <v>-3.703E-2</v>
      </c>
      <c r="T349">
        <f>RTD("tos.rtd", , "GAMMA", ".SPY150630P200")</f>
        <v>2.112E-2</v>
      </c>
      <c r="U349">
        <f>RTD("tos.rtd", , "VEGA", ".SPY150630P200")</f>
        <v>0.34937000000000001</v>
      </c>
      <c r="V349">
        <f>RTD("tos.rtd", , "RHO", ".SPY150630P200")</f>
        <v>-0.15365000000000001</v>
      </c>
    </row>
    <row r="350" spans="1:22" x14ac:dyDescent="0.25">
      <c r="A350">
        <f>RTD("tos.rtd", , "ASK", ".SPY150630C201")</f>
        <v>10.37</v>
      </c>
      <c r="B350">
        <f>RTD("tos.rtd", , "ASK_SIZE", ".SPY150630C201")</f>
        <v>109</v>
      </c>
      <c r="C350">
        <f>RTD("tos.rtd", , "BID", ".SPY150630C201")</f>
        <v>10.18</v>
      </c>
      <c r="D350">
        <f>RTD("tos.rtd", , "BID_SIZE", ".SPY150630C201")</f>
        <v>111</v>
      </c>
      <c r="E350">
        <f>RTD("tos.rtd", , "VOLUME", ".SPY150630C201")</f>
        <v>0</v>
      </c>
      <c r="F350">
        <f>RTD("tos.rtd", , "OPEN_INT", ".SPY150630C201")</f>
        <v>493</v>
      </c>
      <c r="G350">
        <f>RTD("tos.rtd", , "DELTA", ".SPY150630C201")</f>
        <v>0.67788000000000004</v>
      </c>
      <c r="H350">
        <f>RTD("tos.rtd", , "THETA", ".SPY150630C201")</f>
        <v>-2.9680000000000002E-2</v>
      </c>
      <c r="I350">
        <f>RTD("tos.rtd", , "GAMMA", ".SPY150630C201")</f>
        <v>2.2800000000000001E-2</v>
      </c>
      <c r="J350">
        <f>RTD("tos.rtd", , "VEGA", ".SPY150630C201")</f>
        <v>0.35548000000000002</v>
      </c>
      <c r="K350">
        <f>RTD("tos.rtd", , "RHO", ".SPY150630C201")</f>
        <v>0.25596000000000002</v>
      </c>
      <c r="L350">
        <f>RTD("tos.rtd", , "ASK", ".SPY150630P201")</f>
        <v>3.65</v>
      </c>
      <c r="M350">
        <f>RTD("tos.rtd", , "ASK_SIZE", ".SPY150630P201")</f>
        <v>199</v>
      </c>
      <c r="N350">
        <f>RTD("tos.rtd", , "BID", ".SPY150630P201")</f>
        <v>3.58</v>
      </c>
      <c r="O350">
        <f>RTD("tos.rtd", , "BID_SIZE", ".SPY150630P201")</f>
        <v>100</v>
      </c>
      <c r="P350">
        <f>RTD("tos.rtd", , "VOLUME", ".SPY150630P201")</f>
        <v>23</v>
      </c>
      <c r="Q350">
        <f>RTD("tos.rtd", , "OPEN_INT", ".SPY150630P201")</f>
        <v>1644</v>
      </c>
      <c r="R350">
        <f>RTD("tos.rtd", , "DELTA", ".SPY150630P201")</f>
        <v>-0.32500000000000001</v>
      </c>
      <c r="S350">
        <f>RTD("tos.rtd", , "THETA", ".SPY150630P201")</f>
        <v>-3.7530000000000001E-2</v>
      </c>
      <c r="T350">
        <f>RTD("tos.rtd", , "GAMMA", ".SPY150630P201")</f>
        <v>2.2069999999999999E-2</v>
      </c>
      <c r="U350">
        <f>RTD("tos.rtd", , "VEGA", ".SPY150630P201")</f>
        <v>0.35887000000000002</v>
      </c>
      <c r="V350">
        <f>RTD("tos.rtd", , "RHO", ".SPY150630P201")</f>
        <v>-0.16378000000000001</v>
      </c>
    </row>
    <row r="351" spans="1:22" x14ac:dyDescent="0.25">
      <c r="A351">
        <f>RTD("tos.rtd", , "ASK", ".SPY150630C202")</f>
        <v>9.6199999999999992</v>
      </c>
      <c r="B351">
        <f>RTD("tos.rtd", , "ASK_SIZE", ".SPY150630C202")</f>
        <v>149</v>
      </c>
      <c r="C351">
        <f>RTD("tos.rtd", , "BID", ".SPY150630C202")</f>
        <v>9.41</v>
      </c>
      <c r="D351">
        <f>RTD("tos.rtd", , "BID_SIZE", ".SPY150630C202")</f>
        <v>131</v>
      </c>
      <c r="E351">
        <f>RTD("tos.rtd", , "VOLUME", ".SPY150630C202")</f>
        <v>0</v>
      </c>
      <c r="F351">
        <f>RTD("tos.rtd", , "OPEN_INT", ".SPY150630C202")</f>
        <v>889</v>
      </c>
      <c r="G351">
        <f>RTD("tos.rtd", , "DELTA", ".SPY150630C202")</f>
        <v>0.65664999999999996</v>
      </c>
      <c r="H351">
        <f>RTD("tos.rtd", , "THETA", ".SPY150630C202")</f>
        <v>-2.9950000000000001E-2</v>
      </c>
      <c r="I351">
        <f>RTD("tos.rtd", , "GAMMA", ".SPY150630C202")</f>
        <v>2.3769999999999999E-2</v>
      </c>
      <c r="J351">
        <f>RTD("tos.rtd", , "VEGA", ".SPY150630C202")</f>
        <v>0.36475000000000002</v>
      </c>
      <c r="K351">
        <f>RTD("tos.rtd", , "RHO", ".SPY150630C202")</f>
        <v>0.25236999999999998</v>
      </c>
      <c r="L351">
        <f>RTD("tos.rtd", , "ASK", ".SPY150630P202")</f>
        <v>3.9</v>
      </c>
      <c r="M351">
        <f>RTD("tos.rtd", , "ASK_SIZE", ".SPY150630P202")</f>
        <v>99</v>
      </c>
      <c r="N351">
        <f>RTD("tos.rtd", , "BID", ".SPY150630P202")</f>
        <v>3.83</v>
      </c>
      <c r="O351">
        <f>RTD("tos.rtd", , "BID_SIZE", ".SPY150630P202")</f>
        <v>110</v>
      </c>
      <c r="P351">
        <f>RTD("tos.rtd", , "VOLUME", ".SPY150630P202")</f>
        <v>6</v>
      </c>
      <c r="Q351">
        <f>RTD("tos.rtd", , "OPEN_INT", ".SPY150630P202")</f>
        <v>2818</v>
      </c>
      <c r="R351">
        <f>RTD("tos.rtd", , "DELTA", ".SPY150630P202")</f>
        <v>-0.34586</v>
      </c>
      <c r="S351">
        <f>RTD("tos.rtd", , "THETA", ".SPY150630P202")</f>
        <v>-3.7859999999999998E-2</v>
      </c>
      <c r="T351">
        <f>RTD("tos.rtd", , "GAMMA", ".SPY150630P202")</f>
        <v>2.3060000000000001E-2</v>
      </c>
      <c r="U351">
        <f>RTD("tos.rtd", , "VEGA", ".SPY150630P202")</f>
        <v>0.36759999999999998</v>
      </c>
      <c r="V351">
        <f>RTD("tos.rtd", , "RHO", ".SPY150630P202")</f>
        <v>-0.17433999999999999</v>
      </c>
    </row>
    <row r="352" spans="1:22" x14ac:dyDescent="0.25">
      <c r="A352">
        <f>RTD("tos.rtd", , "ASK", ".SPY150630C203")</f>
        <v>8.85</v>
      </c>
      <c r="B352">
        <f>RTD("tos.rtd", , "ASK_SIZE", ".SPY150630C203")</f>
        <v>177</v>
      </c>
      <c r="C352">
        <f>RTD("tos.rtd", , "BID", ".SPY150630C203")</f>
        <v>8.67</v>
      </c>
      <c r="D352">
        <f>RTD("tos.rtd", , "BID_SIZE", ".SPY150630C203")</f>
        <v>170</v>
      </c>
      <c r="E352">
        <f>RTD("tos.rtd", , "VOLUME", ".SPY150630C203")</f>
        <v>0</v>
      </c>
      <c r="F352">
        <f>RTD("tos.rtd", , "OPEN_INT", ".SPY150630C203")</f>
        <v>729</v>
      </c>
      <c r="G352">
        <f>RTD("tos.rtd", , "DELTA", ".SPY150630C203")</f>
        <v>0.63446000000000002</v>
      </c>
      <c r="H352">
        <f>RTD("tos.rtd", , "THETA", ".SPY150630C203")</f>
        <v>-3.0030000000000001E-2</v>
      </c>
      <c r="I352">
        <f>RTD("tos.rtd", , "GAMMA", ".SPY150630C203")</f>
        <v>2.478E-2</v>
      </c>
      <c r="J352">
        <f>RTD("tos.rtd", , "VEGA", ".SPY150630C203")</f>
        <v>0.37312000000000001</v>
      </c>
      <c r="K352">
        <f>RTD("tos.rtd", , "RHO", ".SPY150630C203")</f>
        <v>0.24792</v>
      </c>
      <c r="L352">
        <f>RTD("tos.rtd", , "ASK", ".SPY150630P203")</f>
        <v>4.16</v>
      </c>
      <c r="M352">
        <f>RTD("tos.rtd", , "ASK_SIZE", ".SPY150630P203")</f>
        <v>10</v>
      </c>
      <c r="N352">
        <f>RTD("tos.rtd", , "BID", ".SPY150630P203")</f>
        <v>4.0999999999999996</v>
      </c>
      <c r="O352">
        <f>RTD("tos.rtd", , "BID_SIZE", ".SPY150630P203")</f>
        <v>2000</v>
      </c>
      <c r="P352">
        <f>RTD("tos.rtd", , "VOLUME", ".SPY150630P203")</f>
        <v>0</v>
      </c>
      <c r="Q352">
        <f>RTD("tos.rtd", , "OPEN_INT", ".SPY150630P203")</f>
        <v>150</v>
      </c>
      <c r="R352">
        <f>RTD("tos.rtd", , "DELTA", ".SPY150630P203")</f>
        <v>-0.36786999999999997</v>
      </c>
      <c r="S352">
        <f>RTD("tos.rtd", , "THETA", ".SPY150630P203")</f>
        <v>-3.8080000000000003E-2</v>
      </c>
      <c r="T352">
        <f>RTD("tos.rtd", , "GAMMA", ".SPY150630P203")</f>
        <v>2.4049999999999998E-2</v>
      </c>
      <c r="U352">
        <f>RTD("tos.rtd", , "VEGA", ".SPY150630P203")</f>
        <v>0.37553999999999998</v>
      </c>
      <c r="V352">
        <f>RTD("tos.rtd", , "RHO", ".SPY150630P203")</f>
        <v>-0.18548000000000001</v>
      </c>
    </row>
    <row r="353" spans="1:22" x14ac:dyDescent="0.25">
      <c r="A353">
        <f>RTD("tos.rtd", , "ASK", ".SPY150630C204")</f>
        <v>8.1199999999999992</v>
      </c>
      <c r="B353">
        <f>RTD("tos.rtd", , "ASK_SIZE", ".SPY150630C204")</f>
        <v>199</v>
      </c>
      <c r="C353">
        <f>RTD("tos.rtd", , "BID", ".SPY150630C204")</f>
        <v>7.98</v>
      </c>
      <c r="D353">
        <f>RTD("tos.rtd", , "BID_SIZE", ".SPY150630C204")</f>
        <v>160</v>
      </c>
      <c r="E353">
        <f>RTD("tos.rtd", , "VOLUME", ".SPY150630C204")</f>
        <v>10</v>
      </c>
      <c r="F353">
        <f>RTD("tos.rtd", , "OPEN_INT", ".SPY150630C204")</f>
        <v>316</v>
      </c>
      <c r="G353">
        <f>RTD("tos.rtd", , "DELTA", ".SPY150630C204")</f>
        <v>0.61053999999999997</v>
      </c>
      <c r="H353">
        <f>RTD("tos.rtd", , "THETA", ".SPY150630C204")</f>
        <v>-3.0159999999999999E-2</v>
      </c>
      <c r="I353">
        <f>RTD("tos.rtd", , "GAMMA", ".SPY150630C204")</f>
        <v>2.5659999999999999E-2</v>
      </c>
      <c r="J353">
        <f>RTD("tos.rtd", , "VEGA", ".SPY150630C204")</f>
        <v>0.38068000000000002</v>
      </c>
      <c r="K353">
        <f>RTD("tos.rtd", , "RHO", ".SPY150630C204")</f>
        <v>0.24243999999999999</v>
      </c>
      <c r="L353">
        <f>RTD("tos.rtd", , "ASK", ".SPY150630P204")</f>
        <v>4.47</v>
      </c>
      <c r="M353">
        <f>RTD("tos.rtd", , "ASK_SIZE", ".SPY150630P204")</f>
        <v>160</v>
      </c>
      <c r="N353">
        <f>RTD("tos.rtd", , "BID", ".SPY150630P204")</f>
        <v>4.3899999999999997</v>
      </c>
      <c r="O353">
        <f>RTD("tos.rtd", , "BID_SIZE", ".SPY150630P204")</f>
        <v>204</v>
      </c>
      <c r="P353">
        <f>RTD("tos.rtd", , "VOLUME", ".SPY150630P204")</f>
        <v>3</v>
      </c>
      <c r="Q353">
        <f>RTD("tos.rtd", , "OPEN_INT", ".SPY150630P204")</f>
        <v>7219</v>
      </c>
      <c r="R353">
        <f>RTD("tos.rtd", , "DELTA", ".SPY150630P204")</f>
        <v>-0.39133000000000001</v>
      </c>
      <c r="S353">
        <f>RTD("tos.rtd", , "THETA", ".SPY150630P204")</f>
        <v>-3.8280000000000002E-2</v>
      </c>
      <c r="T353">
        <f>RTD("tos.rtd", , "GAMMA", ".SPY150630P204")</f>
        <v>2.496E-2</v>
      </c>
      <c r="U353">
        <f>RTD("tos.rtd", , "VEGA", ".SPY150630P204")</f>
        <v>0.38258999999999999</v>
      </c>
      <c r="V353">
        <f>RTD("tos.rtd", , "RHO", ".SPY150630P204")</f>
        <v>-0.19739999999999999</v>
      </c>
    </row>
    <row r="354" spans="1:22" x14ac:dyDescent="0.25">
      <c r="A354">
        <f>RTD("tos.rtd", , "ASK", ".SPY150630C205")</f>
        <v>7.4</v>
      </c>
      <c r="B354">
        <f>RTD("tos.rtd", , "ASK_SIZE", ".SPY150630C205")</f>
        <v>371</v>
      </c>
      <c r="C354">
        <f>RTD("tos.rtd", , "BID", ".SPY150630C205")</f>
        <v>7.28</v>
      </c>
      <c r="D354">
        <f>RTD("tos.rtd", , "BID_SIZE", ".SPY150630C205")</f>
        <v>177</v>
      </c>
      <c r="E354">
        <f>RTD("tos.rtd", , "VOLUME", ".SPY150630C205")</f>
        <v>24</v>
      </c>
      <c r="F354">
        <f>RTD("tos.rtd", , "OPEN_INT", ".SPY150630C205")</f>
        <v>3429</v>
      </c>
      <c r="G354">
        <f>RTD("tos.rtd", , "DELTA", ".SPY150630C205")</f>
        <v>0.58567000000000002</v>
      </c>
      <c r="H354">
        <f>RTD("tos.rtd", , "THETA", ".SPY150630C205")</f>
        <v>-3.005E-2</v>
      </c>
      <c r="I354">
        <f>RTD("tos.rtd", , "GAMMA", ".SPY150630C205")</f>
        <v>2.6610000000000002E-2</v>
      </c>
      <c r="J354">
        <f>RTD("tos.rtd", , "VEGA", ".SPY150630C205")</f>
        <v>0.38696000000000003</v>
      </c>
      <c r="K354">
        <f>RTD("tos.rtd", , "RHO", ".SPY150630C205")</f>
        <v>0.23607</v>
      </c>
      <c r="L354">
        <f>RTD("tos.rtd", , "ASK", ".SPY150630P205")</f>
        <v>4.7699999999999996</v>
      </c>
      <c r="M354">
        <f>RTD("tos.rtd", , "ASK_SIZE", ".SPY150630P205")</f>
        <v>33</v>
      </c>
      <c r="N354">
        <f>RTD("tos.rtd", , "BID", ".SPY150630P205")</f>
        <v>4.71</v>
      </c>
      <c r="O354">
        <f>RTD("tos.rtd", , "BID_SIZE", ".SPY150630P205")</f>
        <v>111</v>
      </c>
      <c r="P354">
        <f>RTD("tos.rtd", , "VOLUME", ".SPY150630P205")</f>
        <v>802</v>
      </c>
      <c r="Q354">
        <f>RTD("tos.rtd", , "OPEN_INT", ".SPY150630P205")</f>
        <v>12078</v>
      </c>
      <c r="R354">
        <f>RTD("tos.rtd", , "DELTA", ".SPY150630P205")</f>
        <v>-0.41585</v>
      </c>
      <c r="S354">
        <f>RTD("tos.rtd", , "THETA", ".SPY150630P205")</f>
        <v>-3.8269999999999998E-2</v>
      </c>
      <c r="T354">
        <f>RTD("tos.rtd", , "GAMMA", ".SPY150630P205")</f>
        <v>2.589E-2</v>
      </c>
      <c r="U354">
        <f>RTD("tos.rtd", , "VEGA", ".SPY150630P205")</f>
        <v>0.38841999999999999</v>
      </c>
      <c r="V354">
        <f>RTD("tos.rtd", , "RHO", ".SPY150630P205")</f>
        <v>-0.20984</v>
      </c>
    </row>
    <row r="355" spans="1:22" x14ac:dyDescent="0.25">
      <c r="A355">
        <f>RTD("tos.rtd", , "ASK", ".SPY150630C206")</f>
        <v>6.7</v>
      </c>
      <c r="B355">
        <f>RTD("tos.rtd", , "ASK_SIZE", ".SPY150630C206")</f>
        <v>160</v>
      </c>
      <c r="C355">
        <f>RTD("tos.rtd", , "BID", ".SPY150630C206")</f>
        <v>6.6</v>
      </c>
      <c r="D355">
        <f>RTD("tos.rtd", , "BID_SIZE", ".SPY150630C206")</f>
        <v>109</v>
      </c>
      <c r="E355">
        <f>RTD("tos.rtd", , "VOLUME", ".SPY150630C206")</f>
        <v>48</v>
      </c>
      <c r="F355">
        <f>RTD("tos.rtd", , "OPEN_INT", ".SPY150630C206")</f>
        <v>1991</v>
      </c>
      <c r="G355">
        <f>RTD("tos.rtd", , "DELTA", ".SPY150630C206")</f>
        <v>0.55945999999999996</v>
      </c>
      <c r="H355">
        <f>RTD("tos.rtd", , "THETA", ".SPY150630C206")</f>
        <v>-2.9760000000000002E-2</v>
      </c>
      <c r="I355">
        <f>RTD("tos.rtd", , "GAMMA", ".SPY150630C206")</f>
        <v>2.7529999999999999E-2</v>
      </c>
      <c r="J355">
        <f>RTD("tos.rtd", , "VEGA", ".SPY150630C206")</f>
        <v>0.39187</v>
      </c>
      <c r="K355">
        <f>RTD("tos.rtd", , "RHO", ".SPY150630C206")</f>
        <v>0.22872999999999999</v>
      </c>
      <c r="L355">
        <f>RTD("tos.rtd", , "ASK", ".SPY150630P206")</f>
        <v>5.1100000000000003</v>
      </c>
      <c r="M355">
        <f>RTD("tos.rtd", , "ASK_SIZE", ".SPY150630P206")</f>
        <v>99</v>
      </c>
      <c r="N355">
        <f>RTD("tos.rtd", , "BID", ".SPY150630P206")</f>
        <v>5.04</v>
      </c>
      <c r="O355">
        <f>RTD("tos.rtd", , "BID_SIZE", ".SPY150630P206")</f>
        <v>174</v>
      </c>
      <c r="P355">
        <f>RTD("tos.rtd", , "VOLUME", ".SPY150630P206")</f>
        <v>75</v>
      </c>
      <c r="Q355">
        <f>RTD("tos.rtd", , "OPEN_INT", ".SPY150630P206")</f>
        <v>15299</v>
      </c>
      <c r="R355">
        <f>RTD("tos.rtd", , "DELTA", ".SPY150630P206")</f>
        <v>-0.44166</v>
      </c>
      <c r="S355">
        <f>RTD("tos.rtd", , "THETA", ".SPY150630P206")</f>
        <v>-3.8159999999999999E-2</v>
      </c>
      <c r="T355">
        <f>RTD("tos.rtd", , "GAMMA", ".SPY150630P206")</f>
        <v>2.674E-2</v>
      </c>
      <c r="U355">
        <f>RTD("tos.rtd", , "VEGA", ".SPY150630P206")</f>
        <v>0.39290999999999998</v>
      </c>
      <c r="V355">
        <f>RTD("tos.rtd", , "RHO", ".SPY150630P206")</f>
        <v>-0.22297</v>
      </c>
    </row>
    <row r="356" spans="1:22" x14ac:dyDescent="0.25">
      <c r="A356">
        <f>RTD("tos.rtd", , "ASK", ".SPY150630C207")</f>
        <v>6.03</v>
      </c>
      <c r="B356">
        <f>RTD("tos.rtd", , "ASK_SIZE", ".SPY150630C207")</f>
        <v>160</v>
      </c>
      <c r="C356">
        <f>RTD("tos.rtd", , "BID", ".SPY150630C207")</f>
        <v>5.93</v>
      </c>
      <c r="D356">
        <f>RTD("tos.rtd", , "BID_SIZE", ".SPY150630C207")</f>
        <v>111</v>
      </c>
      <c r="E356">
        <f>RTD("tos.rtd", , "VOLUME", ".SPY150630C207")</f>
        <v>0</v>
      </c>
      <c r="F356">
        <f>RTD("tos.rtd", , "OPEN_INT", ".SPY150630C207")</f>
        <v>854</v>
      </c>
      <c r="G356">
        <f>RTD("tos.rtd", , "DELTA", ".SPY150630C207")</f>
        <v>0.53183000000000002</v>
      </c>
      <c r="H356">
        <f>RTD("tos.rtd", , "THETA", ".SPY150630C207")</f>
        <v>-2.9329999999999998E-2</v>
      </c>
      <c r="I356">
        <f>RTD("tos.rtd", , "GAMMA", ".SPY150630C207")</f>
        <v>2.8410000000000001E-2</v>
      </c>
      <c r="J356">
        <f>RTD("tos.rtd", , "VEGA", ".SPY150630C207")</f>
        <v>0.39516000000000001</v>
      </c>
      <c r="K356">
        <f>RTD("tos.rtd", , "RHO", ".SPY150630C207")</f>
        <v>0.22037000000000001</v>
      </c>
      <c r="L356">
        <f>RTD("tos.rtd", , "ASK", ".SPY150630P207")</f>
        <v>5.47</v>
      </c>
      <c r="M356">
        <f>RTD("tos.rtd", , "ASK_SIZE", ".SPY150630P207")</f>
        <v>100</v>
      </c>
      <c r="N356">
        <f>RTD("tos.rtd", , "BID", ".SPY150630P207")</f>
        <v>5.4</v>
      </c>
      <c r="O356">
        <f>RTD("tos.rtd", , "BID_SIZE", ".SPY150630P207")</f>
        <v>109</v>
      </c>
      <c r="P356">
        <f>RTD("tos.rtd", , "VOLUME", ".SPY150630P207")</f>
        <v>95</v>
      </c>
      <c r="Q356">
        <f>RTD("tos.rtd", , "OPEN_INT", ".SPY150630P207")</f>
        <v>3068</v>
      </c>
      <c r="R356">
        <f>RTD("tos.rtd", , "DELTA", ".SPY150630P207")</f>
        <v>-0.46871000000000002</v>
      </c>
      <c r="S356">
        <f>RTD("tos.rtd", , "THETA", ".SPY150630P207")</f>
        <v>-3.7909999999999999E-2</v>
      </c>
      <c r="T356">
        <f>RTD("tos.rtd", , "GAMMA", ".SPY150630P207")</f>
        <v>2.7529999999999999E-2</v>
      </c>
      <c r="U356">
        <f>RTD("tos.rtd", , "VEGA", ".SPY150630P207")</f>
        <v>0.39579999999999999</v>
      </c>
      <c r="V356">
        <f>RTD("tos.rtd", , "RHO", ".SPY150630P207")</f>
        <v>-0.23674999999999999</v>
      </c>
    </row>
    <row r="357" spans="1:22" x14ac:dyDescent="0.25">
      <c r="A357">
        <f>RTD("tos.rtd", , "ASK", ".SPY150630C208")</f>
        <v>5.38</v>
      </c>
      <c r="B357">
        <f>RTD("tos.rtd", , "ASK_SIZE", ".SPY150630C208")</f>
        <v>160</v>
      </c>
      <c r="C357">
        <f>RTD("tos.rtd", , "BID", ".SPY150630C208")</f>
        <v>5.29</v>
      </c>
      <c r="D357">
        <f>RTD("tos.rtd", , "BID_SIZE", ".SPY150630C208")</f>
        <v>111</v>
      </c>
      <c r="E357">
        <f>RTD("tos.rtd", , "VOLUME", ".SPY150630C208")</f>
        <v>23</v>
      </c>
      <c r="F357">
        <f>RTD("tos.rtd", , "OPEN_INT", ".SPY150630C208")</f>
        <v>450</v>
      </c>
      <c r="G357">
        <f>RTD("tos.rtd", , "DELTA", ".SPY150630C208")</f>
        <v>0.50263000000000002</v>
      </c>
      <c r="H357">
        <f>RTD("tos.rtd", , "THETA", ".SPY150630C208")</f>
        <v>-2.8740000000000002E-2</v>
      </c>
      <c r="I357">
        <f>RTD("tos.rtd", , "GAMMA", ".SPY150630C208")</f>
        <v>2.9270000000000001E-2</v>
      </c>
      <c r="J357">
        <f>RTD("tos.rtd", , "VEGA", ".SPY150630C208")</f>
        <v>0.39655000000000001</v>
      </c>
      <c r="K357">
        <f>RTD("tos.rtd", , "RHO", ".SPY150630C208")</f>
        <v>0.21093999999999999</v>
      </c>
      <c r="L357">
        <f>RTD("tos.rtd", , "ASK", ".SPY150630P208")</f>
        <v>5.85</v>
      </c>
      <c r="M357">
        <f>RTD("tos.rtd", , "ASK_SIZE", ".SPY150630P208")</f>
        <v>10</v>
      </c>
      <c r="N357">
        <f>RTD("tos.rtd", , "BID", ".SPY150630P208")</f>
        <v>5.78</v>
      </c>
      <c r="O357">
        <f>RTD("tos.rtd", , "BID_SIZE", ".SPY150630P208")</f>
        <v>109</v>
      </c>
      <c r="P357">
        <f>RTD("tos.rtd", , "VOLUME", ".SPY150630P208")</f>
        <v>417</v>
      </c>
      <c r="Q357">
        <f>RTD("tos.rtd", , "OPEN_INT", ".SPY150630P208")</f>
        <v>1945</v>
      </c>
      <c r="R357">
        <f>RTD("tos.rtd", , "DELTA", ".SPY150630P208")</f>
        <v>-0.49708999999999998</v>
      </c>
      <c r="S357">
        <f>RTD("tos.rtd", , "THETA", ".SPY150630P208")</f>
        <v>-3.7470000000000003E-2</v>
      </c>
      <c r="T357">
        <f>RTD("tos.rtd", , "GAMMA", ".SPY150630P208")</f>
        <v>2.8320000000000001E-2</v>
      </c>
      <c r="U357">
        <f>RTD("tos.rtd", , "VEGA", ".SPY150630P208")</f>
        <v>0.39685999999999999</v>
      </c>
      <c r="V357">
        <f>RTD("tos.rtd", , "RHO", ".SPY150630P208")</f>
        <v>-0.25120999999999999</v>
      </c>
    </row>
    <row r="358" spans="1:22" x14ac:dyDescent="0.25">
      <c r="A358">
        <f>RTD("tos.rtd", , "ASK", ".SPY150630C209")</f>
        <v>4.76</v>
      </c>
      <c r="B358">
        <f>RTD("tos.rtd", , "ASK_SIZE", ".SPY150630C209")</f>
        <v>160</v>
      </c>
      <c r="C358">
        <f>RTD("tos.rtd", , "BID", ".SPY150630C209")</f>
        <v>4.68</v>
      </c>
      <c r="D358">
        <f>RTD("tos.rtd", , "BID_SIZE", ".SPY150630C209")</f>
        <v>111</v>
      </c>
      <c r="E358">
        <f>RTD("tos.rtd", , "VOLUME", ".SPY150630C209")</f>
        <v>56</v>
      </c>
      <c r="F358">
        <f>RTD("tos.rtd", , "OPEN_INT", ".SPY150630C209")</f>
        <v>920</v>
      </c>
      <c r="G358">
        <f>RTD("tos.rtd", , "DELTA", ".SPY150630C209")</f>
        <v>0.47209000000000001</v>
      </c>
      <c r="H358">
        <f>RTD("tos.rtd", , "THETA", ".SPY150630C209")</f>
        <v>-2.7969999999999998E-2</v>
      </c>
      <c r="I358">
        <f>RTD("tos.rtd", , "GAMMA", ".SPY150630C209")</f>
        <v>2.988E-2</v>
      </c>
      <c r="J358">
        <f>RTD("tos.rtd", , "VEGA", ".SPY150630C209")</f>
        <v>0.39574999999999999</v>
      </c>
      <c r="K358">
        <f>RTD("tos.rtd", , "RHO", ".SPY150630C209")</f>
        <v>0.20052</v>
      </c>
      <c r="L358">
        <f>RTD("tos.rtd", , "ASK", ".SPY150630P209")</f>
        <v>6.29</v>
      </c>
      <c r="M358">
        <f>RTD("tos.rtd", , "ASK_SIZE", ".SPY150630P209")</f>
        <v>857</v>
      </c>
      <c r="N358">
        <f>RTD("tos.rtd", , "BID", ".SPY150630P209")</f>
        <v>6.19</v>
      </c>
      <c r="O358">
        <f>RTD("tos.rtd", , "BID_SIZE", ".SPY150630P209")</f>
        <v>111</v>
      </c>
      <c r="P358">
        <f>RTD("tos.rtd", , "VOLUME", ".SPY150630P209")</f>
        <v>185</v>
      </c>
      <c r="Q358">
        <f>RTD("tos.rtd", , "OPEN_INT", ".SPY150630P209")</f>
        <v>6372</v>
      </c>
      <c r="R358">
        <f>RTD("tos.rtd", , "DELTA", ".SPY150630P209")</f>
        <v>-0.52642</v>
      </c>
      <c r="S358">
        <f>RTD("tos.rtd", , "THETA", ".SPY150630P209")</f>
        <v>-3.6949999999999997E-2</v>
      </c>
      <c r="T358">
        <f>RTD("tos.rtd", , "GAMMA", ".SPY150630P209")</f>
        <v>2.877E-2</v>
      </c>
      <c r="U358">
        <f>RTD("tos.rtd", , "VEGA", ".SPY150630P209")</f>
        <v>0.39584999999999998</v>
      </c>
      <c r="V358">
        <f>RTD("tos.rtd", , "RHO", ".SPY150630P209")</f>
        <v>-0.26623000000000002</v>
      </c>
    </row>
    <row r="359" spans="1:22" x14ac:dyDescent="0.25">
      <c r="A359">
        <f>RTD("tos.rtd", , "ASK", ".SPY150630C210")</f>
        <v>4.18</v>
      </c>
      <c r="B359">
        <f>RTD("tos.rtd", , "ASK_SIZE", ".SPY150630C210")</f>
        <v>160</v>
      </c>
      <c r="C359">
        <f>RTD("tos.rtd", , "BID", ".SPY150630C210")</f>
        <v>4.09</v>
      </c>
      <c r="D359">
        <f>RTD("tos.rtd", , "BID_SIZE", ".SPY150630C210")</f>
        <v>109</v>
      </c>
      <c r="E359">
        <f>RTD("tos.rtd", , "VOLUME", ".SPY150630C210")</f>
        <v>13</v>
      </c>
      <c r="F359">
        <f>RTD("tos.rtd", , "OPEN_INT", ".SPY150630C210")</f>
        <v>23094</v>
      </c>
      <c r="G359">
        <f>RTD("tos.rtd", , "DELTA", ".SPY150630C210")</f>
        <v>0.44018000000000002</v>
      </c>
      <c r="H359">
        <f>RTD("tos.rtd", , "THETA", ".SPY150630C210")</f>
        <v>-2.7029999999999998E-2</v>
      </c>
      <c r="I359">
        <f>RTD("tos.rtd", , "GAMMA", ".SPY150630C210")</f>
        <v>3.0419999999999999E-2</v>
      </c>
      <c r="J359">
        <f>RTD("tos.rtd", , "VEGA", ".SPY150630C210")</f>
        <v>0.39241999999999999</v>
      </c>
      <c r="K359">
        <f>RTD("tos.rtd", , "RHO", ".SPY150630C210")</f>
        <v>0.18911</v>
      </c>
      <c r="L359">
        <f>RTD("tos.rtd", , "ASK", ".SPY150630P210")</f>
        <v>6.77</v>
      </c>
      <c r="M359">
        <f>RTD("tos.rtd", , "ASK_SIZE", ".SPY150630P210")</f>
        <v>442</v>
      </c>
      <c r="N359">
        <f>RTD("tos.rtd", , "BID", ".SPY150630P210")</f>
        <v>6.63</v>
      </c>
      <c r="O359">
        <f>RTD("tos.rtd", , "BID_SIZE", ".SPY150630P210")</f>
        <v>109</v>
      </c>
      <c r="P359">
        <f>RTD("tos.rtd", , "VOLUME", ".SPY150630P210")</f>
        <v>24</v>
      </c>
      <c r="Q359">
        <f>RTD("tos.rtd", , "OPEN_INT", ".SPY150630P210")</f>
        <v>5854</v>
      </c>
      <c r="R359">
        <f>RTD("tos.rtd", , "DELTA", ".SPY150630P210")</f>
        <v>-0.55662</v>
      </c>
      <c r="S359">
        <f>RTD("tos.rtd", , "THETA", ".SPY150630P210")</f>
        <v>-3.6299999999999999E-2</v>
      </c>
      <c r="T359">
        <f>RTD("tos.rtd", , "GAMMA", ".SPY150630P210")</f>
        <v>2.912E-2</v>
      </c>
      <c r="U359">
        <f>RTD("tos.rtd", , "VEGA", ".SPY150630P210")</f>
        <v>0.39255000000000001</v>
      </c>
      <c r="V359">
        <f>RTD("tos.rtd", , "RHO", ".SPY150630P210")</f>
        <v>-0.28175</v>
      </c>
    </row>
    <row r="360" spans="1:22" x14ac:dyDescent="0.25">
      <c r="A360">
        <f>RTD("tos.rtd", , "ASK", ".SPY150630C211")</f>
        <v>3.62</v>
      </c>
      <c r="B360">
        <f>RTD("tos.rtd", , "ASK_SIZE", ".SPY150630C211")</f>
        <v>15</v>
      </c>
      <c r="C360">
        <f>RTD("tos.rtd", , "BID", ".SPY150630C211")</f>
        <v>3.55</v>
      </c>
      <c r="D360">
        <f>RTD("tos.rtd", , "BID_SIZE", ".SPY150630C211")</f>
        <v>101</v>
      </c>
      <c r="E360">
        <f>RTD("tos.rtd", , "VOLUME", ".SPY150630C211")</f>
        <v>2</v>
      </c>
      <c r="F360">
        <f>RTD("tos.rtd", , "OPEN_INT", ".SPY150630C211")</f>
        <v>1755</v>
      </c>
      <c r="G360">
        <f>RTD("tos.rtd", , "DELTA", ".SPY150630C211")</f>
        <v>0.40694000000000002</v>
      </c>
      <c r="H360">
        <f>RTD("tos.rtd", , "THETA", ".SPY150630C211")</f>
        <v>-2.5899999999999999E-2</v>
      </c>
      <c r="I360">
        <f>RTD("tos.rtd", , "GAMMA", ".SPY150630C211")</f>
        <v>3.0769999999999999E-2</v>
      </c>
      <c r="J360">
        <f>RTD("tos.rtd", , "VEGA", ".SPY150630C211")</f>
        <v>0.38623000000000002</v>
      </c>
      <c r="K360">
        <f>RTD("tos.rtd", , "RHO", ".SPY150630C211")</f>
        <v>0.17671999999999999</v>
      </c>
      <c r="L360">
        <f>RTD("tos.rtd", , "ASK", ".SPY150630P211")</f>
        <v>7.24</v>
      </c>
      <c r="M360">
        <f>RTD("tos.rtd", , "ASK_SIZE", ".SPY150630P211")</f>
        <v>166</v>
      </c>
      <c r="N360">
        <f>RTD("tos.rtd", , "BID", ".SPY150630P211")</f>
        <v>7.08</v>
      </c>
      <c r="O360">
        <f>RTD("tos.rtd", , "BID_SIZE", ".SPY150630P211")</f>
        <v>126</v>
      </c>
      <c r="P360">
        <f>RTD("tos.rtd", , "VOLUME", ".SPY150630P211")</f>
        <v>0</v>
      </c>
      <c r="Q360">
        <f>RTD("tos.rtd", , "OPEN_INT", ".SPY150630P211")</f>
        <v>278</v>
      </c>
      <c r="R360">
        <f>RTD("tos.rtd", , "DELTA", ".SPY150630P211")</f>
        <v>-0.58826999999999996</v>
      </c>
      <c r="S360">
        <f>RTD("tos.rtd", , "THETA", ".SPY150630P211")</f>
        <v>-3.5279999999999999E-2</v>
      </c>
      <c r="T360">
        <f>RTD("tos.rtd", , "GAMMA", ".SPY150630P211")</f>
        <v>2.946E-2</v>
      </c>
      <c r="U360">
        <f>RTD("tos.rtd", , "VEGA", ".SPY150630P211")</f>
        <v>0.38662999999999997</v>
      </c>
      <c r="V360">
        <f>RTD("tos.rtd", , "RHO", ".SPY150630P211")</f>
        <v>-0.29796</v>
      </c>
    </row>
    <row r="361" spans="1:22" x14ac:dyDescent="0.25">
      <c r="A361">
        <f>RTD("tos.rtd", , "ASK", ".SPY150630C212")</f>
        <v>3.11</v>
      </c>
      <c r="B361">
        <f>RTD("tos.rtd", , "ASK_SIZE", ".SPY150630C212")</f>
        <v>101</v>
      </c>
      <c r="C361">
        <f>RTD("tos.rtd", , "BID", ".SPY150630C212")</f>
        <v>3.03</v>
      </c>
      <c r="D361">
        <f>RTD("tos.rtd", , "BID_SIZE", ".SPY150630C212")</f>
        <v>174</v>
      </c>
      <c r="E361">
        <f>RTD("tos.rtd", , "VOLUME", ".SPY150630C212")</f>
        <v>22</v>
      </c>
      <c r="F361">
        <f>RTD("tos.rtd", , "OPEN_INT", ".SPY150630C212")</f>
        <v>590</v>
      </c>
      <c r="G361">
        <f>RTD("tos.rtd", , "DELTA", ".SPY150630C212")</f>
        <v>0.37265999999999999</v>
      </c>
      <c r="H361">
        <f>RTD("tos.rtd", , "THETA", ".SPY150630C212")</f>
        <v>-2.46E-2</v>
      </c>
      <c r="I361">
        <f>RTD("tos.rtd", , "GAMMA", ".SPY150630C212")</f>
        <v>3.0880000000000001E-2</v>
      </c>
      <c r="J361">
        <f>RTD("tos.rtd", , "VEGA", ".SPY150630C212")</f>
        <v>0.37686999999999998</v>
      </c>
      <c r="K361">
        <f>RTD("tos.rtd", , "RHO", ".SPY150630C212")</f>
        <v>0.16345999999999999</v>
      </c>
      <c r="L361">
        <f>RTD("tos.rtd", , "ASK", ".SPY150630P212")</f>
        <v>7.76</v>
      </c>
      <c r="M361">
        <f>RTD("tos.rtd", , "ASK_SIZE", ".SPY150630P212")</f>
        <v>190</v>
      </c>
      <c r="N361">
        <f>RTD("tos.rtd", , "BID", ".SPY150630P212")</f>
        <v>7.59</v>
      </c>
      <c r="O361">
        <f>RTD("tos.rtd", , "BID_SIZE", ".SPY150630P212")</f>
        <v>111</v>
      </c>
      <c r="P361">
        <f>RTD("tos.rtd", , "VOLUME", ".SPY150630P212")</f>
        <v>0</v>
      </c>
      <c r="Q361">
        <f>RTD("tos.rtd", , "OPEN_INT", ".SPY150630P212")</f>
        <v>109</v>
      </c>
      <c r="R361">
        <f>RTD("tos.rtd", , "DELTA", ".SPY150630P212")</f>
        <v>-0.62033000000000005</v>
      </c>
      <c r="S361">
        <f>RTD("tos.rtd", , "THETA", ".SPY150630P212")</f>
        <v>-3.4189999999999998E-2</v>
      </c>
      <c r="T361">
        <f>RTD("tos.rtd", , "GAMMA", ".SPY150630P212")</f>
        <v>2.9489999999999999E-2</v>
      </c>
      <c r="U361">
        <f>RTD("tos.rtd", , "VEGA", ".SPY150630P212")</f>
        <v>0.37801000000000001</v>
      </c>
      <c r="V361">
        <f>RTD("tos.rtd", , "RHO", ".SPY150630P212")</f>
        <v>-0.3145</v>
      </c>
    </row>
    <row r="362" spans="1:22" x14ac:dyDescent="0.25">
      <c r="A362">
        <f>RTD("tos.rtd", , "ASK", ".SPY150630C213")</f>
        <v>2.62</v>
      </c>
      <c r="B362">
        <f>RTD("tos.rtd", , "ASK_SIZE", ".SPY150630C213")</f>
        <v>5</v>
      </c>
      <c r="C362">
        <f>RTD("tos.rtd", , "BID", ".SPY150630C213")</f>
        <v>2.5499999999999998</v>
      </c>
      <c r="D362">
        <f>RTD("tos.rtd", , "BID_SIZE", ".SPY150630C213")</f>
        <v>307</v>
      </c>
      <c r="E362">
        <f>RTD("tos.rtd", , "VOLUME", ".SPY150630C213")</f>
        <v>0</v>
      </c>
      <c r="F362">
        <f>RTD("tos.rtd", , "OPEN_INT", ".SPY150630C213")</f>
        <v>1060</v>
      </c>
      <c r="G362">
        <f>RTD("tos.rtd", , "DELTA", ".SPY150630C213")</f>
        <v>0.33712999999999999</v>
      </c>
      <c r="H362">
        <f>RTD("tos.rtd", , "THETA", ".SPY150630C213")</f>
        <v>-2.3040000000000001E-2</v>
      </c>
      <c r="I362">
        <f>RTD("tos.rtd", , "GAMMA", ".SPY150630C213")</f>
        <v>3.075E-2</v>
      </c>
      <c r="J362">
        <f>RTD("tos.rtd", , "VEGA", ".SPY150630C213")</f>
        <v>0.36392000000000002</v>
      </c>
      <c r="K362">
        <f>RTD("tos.rtd", , "RHO", ".SPY150630C213")</f>
        <v>0.14928</v>
      </c>
      <c r="L362">
        <f>RTD("tos.rtd", , "ASK", ".SPY150630P213")</f>
        <v>8.31</v>
      </c>
      <c r="M362">
        <f>RTD("tos.rtd", , "ASK_SIZE", ".SPY150630P213")</f>
        <v>160</v>
      </c>
      <c r="N362">
        <f>RTD("tos.rtd", , "BID", ".SPY150630P213")</f>
        <v>8.1300000000000008</v>
      </c>
      <c r="O362">
        <f>RTD("tos.rtd", , "BID_SIZE", ".SPY150630P213")</f>
        <v>111</v>
      </c>
      <c r="P362">
        <f>RTD("tos.rtd", , "VOLUME", ".SPY150630P213")</f>
        <v>0</v>
      </c>
      <c r="Q362">
        <f>RTD("tos.rtd", , "OPEN_INT", ".SPY150630P213")</f>
        <v>50</v>
      </c>
      <c r="R362">
        <f>RTD("tos.rtd", , "DELTA", ".SPY150630P213")</f>
        <v>-0.65293000000000001</v>
      </c>
      <c r="S362">
        <f>RTD("tos.rtd", , "THETA", ".SPY150630P213")</f>
        <v>-3.2919999999999998E-2</v>
      </c>
      <c r="T362">
        <f>RTD("tos.rtd", , "GAMMA", ".SPY150630P213")</f>
        <v>2.929E-2</v>
      </c>
      <c r="U362">
        <f>RTD("tos.rtd", , "VEGA", ".SPY150630P213")</f>
        <v>0.36647999999999997</v>
      </c>
      <c r="V362">
        <f>RTD("tos.rtd", , "RHO", ".SPY150630P213")</f>
        <v>-0.33138000000000001</v>
      </c>
    </row>
    <row r="363" spans="1:22" x14ac:dyDescent="0.25">
      <c r="A363">
        <f>RTD("tos.rtd", , "ASK", ".SPY150630C214")</f>
        <v>2.19</v>
      </c>
      <c r="B363">
        <f>RTD("tos.rtd", , "ASK_SIZE", ".SPY150630C214")</f>
        <v>21</v>
      </c>
      <c r="C363">
        <f>RTD("tos.rtd", , "BID", ".SPY150630C214")</f>
        <v>2.12</v>
      </c>
      <c r="D363">
        <f>RTD("tos.rtd", , "BID_SIZE", ".SPY150630C214")</f>
        <v>111</v>
      </c>
      <c r="E363">
        <f>RTD("tos.rtd", , "VOLUME", ".SPY150630C214")</f>
        <v>52</v>
      </c>
      <c r="F363">
        <f>RTD("tos.rtd", , "OPEN_INT", ".SPY150630C214")</f>
        <v>625</v>
      </c>
      <c r="G363">
        <f>RTD("tos.rtd", , "DELTA", ".SPY150630C214")</f>
        <v>0.30154999999999998</v>
      </c>
      <c r="H363">
        <f>RTD("tos.rtd", , "THETA", ".SPY150630C214")</f>
        <v>-2.1399999999999999E-2</v>
      </c>
      <c r="I363">
        <f>RTD("tos.rtd", , "GAMMA", ".SPY150630C214")</f>
        <v>3.022E-2</v>
      </c>
      <c r="J363">
        <f>RTD("tos.rtd", , "VEGA", ".SPY150630C214")</f>
        <v>0.34750999999999999</v>
      </c>
      <c r="K363">
        <f>RTD("tos.rtd", , "RHO", ".SPY150630C214")</f>
        <v>0.13469999999999999</v>
      </c>
      <c r="L363">
        <f>RTD("tos.rtd", , "ASK", ".SPY150630P214")</f>
        <v>8.9</v>
      </c>
      <c r="M363">
        <f>RTD("tos.rtd", , "ASK_SIZE", ".SPY150630P214")</f>
        <v>160</v>
      </c>
      <c r="N363">
        <f>RTD("tos.rtd", , "BID", ".SPY150630P214")</f>
        <v>8.7100000000000009</v>
      </c>
      <c r="O363">
        <f>RTD("tos.rtd", , "BID_SIZE", ".SPY150630P214")</f>
        <v>111</v>
      </c>
      <c r="P363">
        <f>RTD("tos.rtd", , "VOLUME", ".SPY150630P214")</f>
        <v>0</v>
      </c>
      <c r="Q363">
        <f>RTD("tos.rtd", , "OPEN_INT", ".SPY150630P214")</f>
        <v>2</v>
      </c>
      <c r="R363">
        <f>RTD("tos.rtd", , "DELTA", ".SPY150630P214")</f>
        <v>-0.68572</v>
      </c>
      <c r="S363">
        <f>RTD("tos.rtd", , "THETA", ".SPY150630P214")</f>
        <v>-3.15E-2</v>
      </c>
      <c r="T363">
        <f>RTD("tos.rtd", , "GAMMA", ".SPY150630P214")</f>
        <v>2.8819999999999998E-2</v>
      </c>
      <c r="U363">
        <f>RTD("tos.rtd", , "VEGA", ".SPY150630P214")</f>
        <v>0.35198000000000002</v>
      </c>
      <c r="V363">
        <f>RTD("tos.rtd", , "RHO", ".SPY150630P214")</f>
        <v>-0.34843000000000002</v>
      </c>
    </row>
    <row r="364" spans="1:22" x14ac:dyDescent="0.25">
      <c r="A364">
        <f>RTD("tos.rtd", , "ASK", ".SPY150630C215")</f>
        <v>1.8</v>
      </c>
      <c r="B364">
        <f>RTD("tos.rtd", , "ASK_SIZE", ".SPY150630C215")</f>
        <v>100</v>
      </c>
      <c r="C364">
        <f>RTD("tos.rtd", , "BID", ".SPY150630C215")</f>
        <v>1.73</v>
      </c>
      <c r="D364">
        <f>RTD("tos.rtd", , "BID_SIZE", ".SPY150630C215")</f>
        <v>132</v>
      </c>
      <c r="E364">
        <f>RTD("tos.rtd", , "VOLUME", ".SPY150630C215")</f>
        <v>2</v>
      </c>
      <c r="F364">
        <f>RTD("tos.rtd", , "OPEN_INT", ".SPY150630C215")</f>
        <v>59769</v>
      </c>
      <c r="G364">
        <f>RTD("tos.rtd", , "DELTA", ".SPY150630C215")</f>
        <v>0.26579000000000003</v>
      </c>
      <c r="H364">
        <f>RTD("tos.rtd", , "THETA", ".SPY150630C215")</f>
        <v>-1.958E-2</v>
      </c>
      <c r="I364">
        <f>RTD("tos.rtd", , "GAMMA", ".SPY150630C215")</f>
        <v>2.9340000000000001E-2</v>
      </c>
      <c r="J364">
        <f>RTD("tos.rtd", , "VEGA", ".SPY150630C215")</f>
        <v>0.32738</v>
      </c>
      <c r="K364">
        <f>RTD("tos.rtd", , "RHO", ".SPY150630C215")</f>
        <v>0.11969</v>
      </c>
      <c r="L364">
        <f>RTD("tos.rtd", , "ASK", ".SPY150630P215")</f>
        <v>9.5299999999999994</v>
      </c>
      <c r="M364">
        <f>RTD("tos.rtd", , "ASK_SIZE", ".SPY150630P215")</f>
        <v>160</v>
      </c>
      <c r="N364">
        <f>RTD("tos.rtd", , "BID", ".SPY150630P215")</f>
        <v>9.35</v>
      </c>
      <c r="O364">
        <f>RTD("tos.rtd", , "BID_SIZE", ".SPY150630P215")</f>
        <v>99</v>
      </c>
      <c r="P364">
        <f>RTD("tos.rtd", , "VOLUME", ".SPY150630P215")</f>
        <v>1</v>
      </c>
      <c r="Q364">
        <f>RTD("tos.rtd", , "OPEN_INT", ".SPY150630P215")</f>
        <v>345</v>
      </c>
      <c r="R364">
        <f>RTD("tos.rtd", , "DELTA", ".SPY150630P215")</f>
        <v>-0.71772999999999998</v>
      </c>
      <c r="S364">
        <f>RTD("tos.rtd", , "THETA", ".SPY150630P215")</f>
        <v>-3.0009999999999998E-2</v>
      </c>
      <c r="T364">
        <f>RTD("tos.rtd", , "GAMMA", ".SPY150630P215")</f>
        <v>2.8000000000000001E-2</v>
      </c>
      <c r="U364">
        <f>RTD("tos.rtd", , "VEGA", ".SPY150630P215")</f>
        <v>0.33490999999999999</v>
      </c>
      <c r="V364">
        <f>RTD("tos.rtd", , "RHO", ".SPY150630P215")</f>
        <v>-0.36523</v>
      </c>
    </row>
    <row r="365" spans="1:22" x14ac:dyDescent="0.25">
      <c r="A365">
        <f>RTD("tos.rtd", , "ASK", ".SPY150630C216")</f>
        <v>1.44</v>
      </c>
      <c r="B365">
        <f>RTD("tos.rtd", , "ASK_SIZE", ".SPY150630C216")</f>
        <v>100</v>
      </c>
      <c r="C365">
        <f>RTD("tos.rtd", , "BID", ".SPY150630C216")</f>
        <v>1.39</v>
      </c>
      <c r="D365">
        <f>RTD("tos.rtd", , "BID_SIZE", ".SPY150630C216")</f>
        <v>111</v>
      </c>
      <c r="E365">
        <f>RTD("tos.rtd", , "VOLUME", ".SPY150630C216")</f>
        <v>11</v>
      </c>
      <c r="F365">
        <f>RTD("tos.rtd", , "OPEN_INT", ".SPY150630C216")</f>
        <v>2399</v>
      </c>
      <c r="G365">
        <f>RTD("tos.rtd", , "DELTA", ".SPY150630C216")</f>
        <v>0.23018</v>
      </c>
      <c r="H365">
        <f>RTD("tos.rtd", , "THETA", ".SPY150630C216")</f>
        <v>-1.7600000000000001E-2</v>
      </c>
      <c r="I365">
        <f>RTD("tos.rtd", , "GAMMA", ".SPY150630C216")</f>
        <v>2.8060000000000002E-2</v>
      </c>
      <c r="J365">
        <f>RTD("tos.rtd", , "VEGA", ".SPY150630C216")</f>
        <v>0.30347000000000002</v>
      </c>
      <c r="K365">
        <f>RTD("tos.rtd", , "RHO", ".SPY150630C216")</f>
        <v>0.10444000000000001</v>
      </c>
      <c r="L365">
        <f>RTD("tos.rtd", , "ASK", ".SPY150630P216")</f>
        <v>10.199999999999999</v>
      </c>
      <c r="M365">
        <f>RTD("tos.rtd", , "ASK_SIZE", ".SPY150630P216")</f>
        <v>131</v>
      </c>
      <c r="N365">
        <f>RTD("tos.rtd", , "BID", ".SPY150630P216")</f>
        <v>10.01</v>
      </c>
      <c r="O365">
        <f>RTD("tos.rtd", , "BID_SIZE", ".SPY150630P216")</f>
        <v>111</v>
      </c>
      <c r="P365">
        <f>RTD("tos.rtd", , "VOLUME", ".SPY150630P216")</f>
        <v>0</v>
      </c>
      <c r="Q365">
        <f>RTD("tos.rtd", , "OPEN_INT", ".SPY150630P216")</f>
        <v>304</v>
      </c>
      <c r="R365">
        <f>RTD("tos.rtd", , "DELTA", ".SPY150630P216")</f>
        <v>-0.74953000000000003</v>
      </c>
      <c r="S365">
        <f>RTD("tos.rtd", , "THETA", ".SPY150630P216")</f>
        <v>-2.835E-2</v>
      </c>
      <c r="T365">
        <f>RTD("tos.rtd", , "GAMMA", ".SPY150630P216")</f>
        <v>2.6929999999999999E-2</v>
      </c>
      <c r="U365">
        <f>RTD("tos.rtd", , "VEGA", ".SPY150630P216")</f>
        <v>0.31492999999999999</v>
      </c>
      <c r="V365">
        <f>RTD("tos.rtd", , "RHO", ".SPY150630P216")</f>
        <v>-0.38200000000000001</v>
      </c>
    </row>
    <row r="366" spans="1:22" x14ac:dyDescent="0.25">
      <c r="A366">
        <f>RTD("tos.rtd", , "ASK", ".SPY150630C217")</f>
        <v>1.1299999999999999</v>
      </c>
      <c r="B366">
        <f>RTD("tos.rtd", , "ASK_SIZE", ".SPY150630C217")</f>
        <v>10</v>
      </c>
      <c r="C366">
        <f>RTD("tos.rtd", , "BID", ".SPY150630C217")</f>
        <v>1.08</v>
      </c>
      <c r="D366">
        <f>RTD("tos.rtd", , "BID_SIZE", ".SPY150630C217")</f>
        <v>261</v>
      </c>
      <c r="E366">
        <f>RTD("tos.rtd", , "VOLUME", ".SPY150630C217")</f>
        <v>29</v>
      </c>
      <c r="F366">
        <f>RTD("tos.rtd", , "OPEN_INT", ".SPY150630C217")</f>
        <v>2483</v>
      </c>
      <c r="G366">
        <f>RTD("tos.rtd", , "DELTA", ".SPY150630C217")</f>
        <v>0.19509000000000001</v>
      </c>
      <c r="H366">
        <f>RTD("tos.rtd", , "THETA", ".SPY150630C217")</f>
        <v>-1.5469999999999999E-2</v>
      </c>
      <c r="I366">
        <f>RTD("tos.rtd", , "GAMMA", ".SPY150630C217")</f>
        <v>2.6380000000000001E-2</v>
      </c>
      <c r="J366">
        <f>RTD("tos.rtd", , "VEGA", ".SPY150630C217")</f>
        <v>0.27583999999999997</v>
      </c>
      <c r="K366">
        <f>RTD("tos.rtd", , "RHO", ".SPY150630C217")</f>
        <v>8.9130000000000001E-2</v>
      </c>
      <c r="L366">
        <f>RTD("tos.rtd", , "ASK", ".SPY150630P217")</f>
        <v>10.92</v>
      </c>
      <c r="M366">
        <f>RTD("tos.rtd", , "ASK_SIZE", ".SPY150630P217")</f>
        <v>121</v>
      </c>
      <c r="N366">
        <f>RTD("tos.rtd", , "BID", ".SPY150630P217")</f>
        <v>10.73</v>
      </c>
      <c r="O366">
        <f>RTD("tos.rtd", , "BID_SIZE", ".SPY150630P217")</f>
        <v>111</v>
      </c>
      <c r="P366">
        <f>RTD("tos.rtd", , "VOLUME", ".SPY150630P217")</f>
        <v>0</v>
      </c>
      <c r="Q366">
        <f>RTD("tos.rtd", , "OPEN_INT", ".SPY150630P217")</f>
        <v>202</v>
      </c>
      <c r="R366">
        <f>RTD("tos.rtd", , "DELTA", ".SPY150630P217")</f>
        <v>-0.77914000000000005</v>
      </c>
      <c r="S366">
        <f>RTD("tos.rtd", , "THETA", ".SPY150630P217")</f>
        <v>-2.674E-2</v>
      </c>
      <c r="T366">
        <f>RTD("tos.rtd", , "GAMMA", ".SPY150630P217")</f>
        <v>2.554E-2</v>
      </c>
      <c r="U366">
        <f>RTD("tos.rtd", , "VEGA", ".SPY150630P217")</f>
        <v>0.29346</v>
      </c>
      <c r="V366">
        <f>RTD("tos.rtd", , "RHO", ".SPY150630P217")</f>
        <v>-0.39784999999999998</v>
      </c>
    </row>
    <row r="367" spans="1:22" x14ac:dyDescent="0.25">
      <c r="A367">
        <f>RTD("tos.rtd", , "ASK", ".SPY150630C218")</f>
        <v>0.87</v>
      </c>
      <c r="B367">
        <f>RTD("tos.rtd", , "ASK_SIZE", ".SPY150630C218")</f>
        <v>2010</v>
      </c>
      <c r="C367">
        <f>RTD("tos.rtd", , "BID", ".SPY150630C218")</f>
        <v>0.82</v>
      </c>
      <c r="D367">
        <f>RTD("tos.rtd", , "BID_SIZE", ".SPY150630C218")</f>
        <v>2608</v>
      </c>
      <c r="E367">
        <f>RTD("tos.rtd", , "VOLUME", ".SPY150630C218")</f>
        <v>497</v>
      </c>
      <c r="F367">
        <f>RTD("tos.rtd", , "OPEN_INT", ".SPY150630C218")</f>
        <v>2960</v>
      </c>
      <c r="G367">
        <f>RTD("tos.rtd", , "DELTA", ".SPY150630C218")</f>
        <v>0.16198000000000001</v>
      </c>
      <c r="H367">
        <f>RTD("tos.rtd", , "THETA", ".SPY150630C218")</f>
        <v>-1.3339999999999999E-2</v>
      </c>
      <c r="I367">
        <f>RTD("tos.rtd", , "GAMMA", ".SPY150630C218")</f>
        <v>2.427E-2</v>
      </c>
      <c r="J367">
        <f>RTD("tos.rtd", , "VEGA", ".SPY150630C218")</f>
        <v>0.24567</v>
      </c>
      <c r="K367">
        <f>RTD("tos.rtd", , "RHO", ".SPY150630C218")</f>
        <v>7.4469999999999995E-2</v>
      </c>
      <c r="L367">
        <f>RTD("tos.rtd", , "ASK", ".SPY150630P218")</f>
        <v>11.69</v>
      </c>
      <c r="M367">
        <f>RTD("tos.rtd", , "ASK_SIZE", ".SPY150630P218")</f>
        <v>131</v>
      </c>
      <c r="N367">
        <f>RTD("tos.rtd", , "BID", ".SPY150630P218")</f>
        <v>11.35</v>
      </c>
      <c r="O367">
        <f>RTD("tos.rtd", , "BID_SIZE", ".SPY150630P218")</f>
        <v>120</v>
      </c>
      <c r="P367">
        <f>RTD("tos.rtd", , "VOLUME", ".SPY150630P218")</f>
        <v>0</v>
      </c>
      <c r="Q367">
        <f>RTD("tos.rtd", , "OPEN_INT", ".SPY150630P218")</f>
        <v>128</v>
      </c>
      <c r="R367">
        <f>RTD("tos.rtd", , "DELTA", ".SPY150630P218")</f>
        <v>-0.81230000000000002</v>
      </c>
      <c r="S367">
        <f>RTD("tos.rtd", , "THETA", ".SPY150630P218")</f>
        <v>-2.4469999999999999E-2</v>
      </c>
      <c r="T367">
        <f>RTD("tos.rtd", , "GAMMA", ".SPY150630P218")</f>
        <v>2.4E-2</v>
      </c>
      <c r="U367">
        <f>RTD("tos.rtd", , "VEGA", ".SPY150630P218")</f>
        <v>0.26587</v>
      </c>
      <c r="V367">
        <f>RTD("tos.rtd", , "RHO", ".SPY150630P218")</f>
        <v>-0.41535</v>
      </c>
    </row>
    <row r="368" spans="1:22" x14ac:dyDescent="0.25">
      <c r="A368">
        <f>RTD("tos.rtd", , "ASK", ".SPY150630C219")</f>
        <v>0.65</v>
      </c>
      <c r="B368">
        <f>RTD("tos.rtd", , "ASK_SIZE", ".SPY150630C219")</f>
        <v>10</v>
      </c>
      <c r="C368">
        <f>RTD("tos.rtd", , "BID", ".SPY150630C219")</f>
        <v>0.61</v>
      </c>
      <c r="D368">
        <f>RTD("tos.rtd", , "BID_SIZE", ".SPY150630C219")</f>
        <v>2454</v>
      </c>
      <c r="E368">
        <f>RTD("tos.rtd", , "VOLUME", ".SPY150630C219")</f>
        <v>295</v>
      </c>
      <c r="F368">
        <f>RTD("tos.rtd", , "OPEN_INT", ".SPY150630C219")</f>
        <v>5294</v>
      </c>
      <c r="G368">
        <f>RTD("tos.rtd", , "DELTA", ".SPY150630C219")</f>
        <v>0.13127</v>
      </c>
      <c r="H368">
        <f>RTD("tos.rtd", , "THETA", ".SPY150630C219")</f>
        <v>-1.123E-2</v>
      </c>
      <c r="I368">
        <f>RTD("tos.rtd", , "GAMMA", ".SPY150630C219")</f>
        <v>2.18E-2</v>
      </c>
      <c r="J368">
        <f>RTD("tos.rtd", , "VEGA", ".SPY150630C219")</f>
        <v>0.21368999999999999</v>
      </c>
      <c r="K368">
        <f>RTD("tos.rtd", , "RHO", ".SPY150630C219")</f>
        <v>6.0699999999999997E-2</v>
      </c>
      <c r="L368">
        <f>RTD("tos.rtd", , "ASK", ".SPY150630P219")</f>
        <v>12.5</v>
      </c>
      <c r="M368">
        <f>RTD("tos.rtd", , "ASK_SIZE", ".SPY150630P219")</f>
        <v>120</v>
      </c>
      <c r="N368">
        <f>RTD("tos.rtd", , "BID", ".SPY150630P219")</f>
        <v>12.16</v>
      </c>
      <c r="O368">
        <f>RTD("tos.rtd", , "BID_SIZE", ".SPY150630P219")</f>
        <v>131</v>
      </c>
      <c r="P368">
        <f>RTD("tos.rtd", , "VOLUME", ".SPY150630P219")</f>
        <v>0</v>
      </c>
      <c r="Q368">
        <f>RTD("tos.rtd", , "OPEN_INT", ".SPY150630P219")</f>
        <v>137</v>
      </c>
      <c r="R368">
        <f>RTD("tos.rtd", , "DELTA", ".SPY150630P219")</f>
        <v>-0.83711000000000002</v>
      </c>
      <c r="S368">
        <f>RTD("tos.rtd", , "THETA", ".SPY150630P219")</f>
        <v>-2.2970000000000001E-2</v>
      </c>
      <c r="T368">
        <f>RTD("tos.rtd", , "GAMMA", ".SPY150630P219")</f>
        <v>2.2120000000000001E-2</v>
      </c>
      <c r="U368">
        <f>RTD("tos.rtd", , "VEGA", ".SPY150630P219")</f>
        <v>0.24252000000000001</v>
      </c>
      <c r="V368">
        <f>RTD("tos.rtd", , "RHO", ".SPY150630P219")</f>
        <v>-0.42910999999999999</v>
      </c>
    </row>
    <row r="369" spans="1:22" x14ac:dyDescent="0.25">
      <c r="A369">
        <f>RTD("tos.rtd", , "ASK", ".SPY150630C220")</f>
        <v>0.49</v>
      </c>
      <c r="B369">
        <f>RTD("tos.rtd", , "ASK_SIZE", ".SPY150630C220")</f>
        <v>1600</v>
      </c>
      <c r="C369">
        <f>RTD("tos.rtd", , "BID", ".SPY150630C220")</f>
        <v>0.44</v>
      </c>
      <c r="D369">
        <f>RTD("tos.rtd", , "BID_SIZE", ".SPY150630C220")</f>
        <v>2643</v>
      </c>
      <c r="E369">
        <f>RTD("tos.rtd", , "VOLUME", ".SPY150630C220")</f>
        <v>536</v>
      </c>
      <c r="F369">
        <f>RTD("tos.rtd", , "OPEN_INT", ".SPY150630C220")</f>
        <v>52545</v>
      </c>
      <c r="G369">
        <f>RTD("tos.rtd", , "DELTA", ".SPY150630C220")</f>
        <v>0.10462</v>
      </c>
      <c r="H369">
        <f>RTD("tos.rtd", , "THETA", ".SPY150630C220")</f>
        <v>-9.3299999999999998E-3</v>
      </c>
      <c r="I369">
        <f>RTD("tos.rtd", , "GAMMA", ".SPY150630C220")</f>
        <v>1.9109999999999999E-2</v>
      </c>
      <c r="J369">
        <f>RTD("tos.rtd", , "VEGA", ".SPY150630C220")</f>
        <v>0.18234</v>
      </c>
      <c r="K369">
        <f>RTD("tos.rtd", , "RHO", ".SPY150630C220")</f>
        <v>4.861E-2</v>
      </c>
      <c r="L369">
        <f>RTD("tos.rtd", , "ASK", ".SPY150630P220")</f>
        <v>13.34</v>
      </c>
      <c r="M369">
        <f>RTD("tos.rtd", , "ASK_SIZE", ".SPY150630P220")</f>
        <v>120</v>
      </c>
      <c r="N369">
        <f>RTD("tos.rtd", , "BID", ".SPY150630P220")</f>
        <v>13</v>
      </c>
      <c r="O369">
        <f>RTD("tos.rtd", , "BID_SIZE", ".SPY150630P220")</f>
        <v>131</v>
      </c>
      <c r="P369">
        <f>RTD("tos.rtd", , "VOLUME", ".SPY150630P220")</f>
        <v>1</v>
      </c>
      <c r="Q369">
        <f>RTD("tos.rtd", , "OPEN_INT", ".SPY150630P220")</f>
        <v>248</v>
      </c>
      <c r="R369">
        <f>RTD("tos.rtd", , "DELTA", ".SPY150630P220")</f>
        <v>-0.85953999999999997</v>
      </c>
      <c r="S369">
        <f>RTD("tos.rtd", , "THETA", ".SPY150630P220")</f>
        <v>-2.1520000000000001E-2</v>
      </c>
      <c r="T369">
        <f>RTD("tos.rtd", , "GAMMA", ".SPY150630P220")</f>
        <v>2.0160000000000001E-2</v>
      </c>
      <c r="U369">
        <f>RTD("tos.rtd", , "VEGA", ".SPY150630P220")</f>
        <v>0.21922</v>
      </c>
      <c r="V369">
        <f>RTD("tos.rtd", , "RHO", ".SPY150630P220")</f>
        <v>-0.44180000000000003</v>
      </c>
    </row>
    <row r="370" spans="1:22" x14ac:dyDescent="0.25">
      <c r="A370">
        <f>RTD("tos.rtd", , "ASK", ".SPY150630C221")</f>
        <v>0.36</v>
      </c>
      <c r="B370">
        <f>RTD("tos.rtd", , "ASK_SIZE", ".SPY150630C221")</f>
        <v>10</v>
      </c>
      <c r="C370">
        <f>RTD("tos.rtd", , "BID", ".SPY150630C221")</f>
        <v>0.33</v>
      </c>
      <c r="D370">
        <f>RTD("tos.rtd", , "BID_SIZE", ".SPY150630C221")</f>
        <v>185</v>
      </c>
      <c r="E370">
        <f>RTD("tos.rtd", , "VOLUME", ".SPY150630C221")</f>
        <v>24</v>
      </c>
      <c r="F370">
        <f>RTD("tos.rtd", , "OPEN_INT", ".SPY150630C221")</f>
        <v>2224</v>
      </c>
      <c r="G370">
        <f>RTD("tos.rtd", , "DELTA", ".SPY150630C221")</f>
        <v>8.2949999999999996E-2</v>
      </c>
      <c r="H370">
        <f>RTD("tos.rtd", , "THETA", ".SPY150630C221")</f>
        <v>-7.7299999999999999E-3</v>
      </c>
      <c r="I370">
        <f>RTD("tos.rtd", , "GAMMA", ".SPY150630C221")</f>
        <v>1.644E-2</v>
      </c>
      <c r="J370">
        <f>RTD("tos.rtd", , "VEGA", ".SPY150630C221")</f>
        <v>0.15392</v>
      </c>
      <c r="K370">
        <f>RTD("tos.rtd", , "RHO", ".SPY150630C221")</f>
        <v>3.8690000000000002E-2</v>
      </c>
      <c r="L370">
        <f>RTD("tos.rtd", , "ASK", ".SPY150630P221")</f>
        <v>14.23</v>
      </c>
      <c r="M370">
        <f>RTD("tos.rtd", , "ASK_SIZE", ".SPY150630P221")</f>
        <v>120</v>
      </c>
      <c r="N370">
        <f>RTD("tos.rtd", , "BID", ".SPY150630P221")</f>
        <v>13.96</v>
      </c>
      <c r="O370">
        <f>RTD("tos.rtd", , "BID_SIZE", ".SPY150630P221")</f>
        <v>111</v>
      </c>
      <c r="P370">
        <f>RTD("tos.rtd", , "VOLUME", ".SPY150630P221")</f>
        <v>0</v>
      </c>
      <c r="Q370">
        <f>RTD("tos.rtd", , "OPEN_INT", ".SPY150630P221")</f>
        <v>76</v>
      </c>
      <c r="R370">
        <f>RTD("tos.rtd", , "DELTA", ".SPY150630P221")</f>
        <v>-0.87292000000000003</v>
      </c>
      <c r="S370">
        <f>RTD("tos.rtd", , "THETA", ".SPY150630P221")</f>
        <v>-2.0920000000000001E-2</v>
      </c>
      <c r="T370">
        <f>RTD("tos.rtd", , "GAMMA", ".SPY150630P221")</f>
        <v>1.8409999999999999E-2</v>
      </c>
      <c r="U370">
        <f>RTD("tos.rtd", , "VEGA", ".SPY150630P221")</f>
        <v>0.20419999999999999</v>
      </c>
      <c r="V370">
        <f>RTD("tos.rtd", , "RHO", ".SPY150630P221")</f>
        <v>-0.45035999999999998</v>
      </c>
    </row>
    <row r="371" spans="1:22" x14ac:dyDescent="0.25">
      <c r="A371">
        <f>RTD("tos.rtd", , "ASK", ".SPY150630C222")</f>
        <v>0.27</v>
      </c>
      <c r="B371">
        <f>RTD("tos.rtd", , "ASK_SIZE", ".SPY150630C222")</f>
        <v>1634</v>
      </c>
      <c r="C371">
        <f>RTD("tos.rtd", , "BID", ".SPY150630C222")</f>
        <v>0.23</v>
      </c>
      <c r="D371">
        <f>RTD("tos.rtd", , "BID_SIZE", ".SPY150630C222")</f>
        <v>181</v>
      </c>
      <c r="E371">
        <f>RTD("tos.rtd", , "VOLUME", ".SPY150630C222")</f>
        <v>3</v>
      </c>
      <c r="F371">
        <f>RTD("tos.rtd", , "OPEN_INT", ".SPY150630C222")</f>
        <v>758</v>
      </c>
      <c r="G371">
        <f>RTD("tos.rtd", , "DELTA", ".SPY150630C222")</f>
        <v>6.4269999999999994E-2</v>
      </c>
      <c r="H371">
        <f>RTD("tos.rtd", , "THETA", ".SPY150630C222")</f>
        <v>-6.2500000000000003E-3</v>
      </c>
      <c r="I371">
        <f>RTD("tos.rtd", , "GAMMA", ".SPY150630C222")</f>
        <v>1.3820000000000001E-2</v>
      </c>
      <c r="J371">
        <f>RTD("tos.rtd", , "VEGA", ".SPY150630C222")</f>
        <v>0.12692999999999999</v>
      </c>
      <c r="K371">
        <f>RTD("tos.rtd", , "RHO", ".SPY150630C222")</f>
        <v>3.0079999999999999E-2</v>
      </c>
      <c r="L371">
        <f>RTD("tos.rtd", , "ASK", ".SPY150630P222")</f>
        <v>15.14</v>
      </c>
      <c r="M371">
        <f>RTD("tos.rtd", , "ASK_SIZE", ".SPY150630P222")</f>
        <v>20</v>
      </c>
      <c r="N371">
        <f>RTD("tos.rtd", , "BID", ".SPY150630P222")</f>
        <v>14.8</v>
      </c>
      <c r="O371">
        <f>RTD("tos.rtd", , "BID_SIZE", ".SPY150630P222")</f>
        <v>31</v>
      </c>
      <c r="P371">
        <f>RTD("tos.rtd", , "VOLUME", ".SPY150630P222")</f>
        <v>0</v>
      </c>
      <c r="Q371">
        <f>RTD("tos.rtd", , "OPEN_INT", ".SPY150630P222")</f>
        <v>217</v>
      </c>
      <c r="R371">
        <f>RTD("tos.rtd", , "DELTA", ".SPY150630P222")</f>
        <v>-0.89171999999999996</v>
      </c>
      <c r="S371">
        <f>RTD("tos.rtd", , "THETA", ".SPY150630P222")</f>
        <v>-1.9480000000000001E-2</v>
      </c>
      <c r="T371">
        <f>RTD("tos.rtd", , "GAMMA", ".SPY150630P222")</f>
        <v>1.651E-2</v>
      </c>
      <c r="U371">
        <f>RTD("tos.rtd", , "VEGA", ".SPY150630P222")</f>
        <v>0.18164</v>
      </c>
      <c r="V371">
        <f>RTD("tos.rtd", , "RHO", ".SPY150630P222")</f>
        <v>-0.46139000000000002</v>
      </c>
    </row>
    <row r="372" spans="1:22" x14ac:dyDescent="0.25">
      <c r="A372">
        <f>RTD("tos.rtd", , "ASK", ".SPY150630C223")</f>
        <v>0.2</v>
      </c>
      <c r="B372">
        <f>RTD("tos.rtd", , "ASK_SIZE", ".SPY150630C223")</f>
        <v>10</v>
      </c>
      <c r="C372">
        <f>RTD("tos.rtd", , "BID", ".SPY150630C223")</f>
        <v>0.17</v>
      </c>
      <c r="D372">
        <f>RTD("tos.rtd", , "BID_SIZE", ".SPY150630C223")</f>
        <v>160</v>
      </c>
      <c r="E372">
        <f>RTD("tos.rtd", , "VOLUME", ".SPY150630C223")</f>
        <v>0</v>
      </c>
      <c r="F372">
        <f>RTD("tos.rtd", , "OPEN_INT", ".SPY150630C223")</f>
        <v>28855</v>
      </c>
      <c r="G372">
        <f>RTD("tos.rtd", , "DELTA", ".SPY150630C223")</f>
        <v>5.0180000000000002E-2</v>
      </c>
      <c r="H372">
        <f>RTD("tos.rtd", , "THETA", ".SPY150630C223")</f>
        <v>-5.1000000000000004E-3</v>
      </c>
      <c r="I372">
        <f>RTD("tos.rtd", , "GAMMA", ".SPY150630C223")</f>
        <v>1.15E-2</v>
      </c>
      <c r="J372">
        <f>RTD("tos.rtd", , "VEGA", ".SPY150630C223")</f>
        <v>0.10471</v>
      </c>
      <c r="K372">
        <f>RTD("tos.rtd", , "RHO", ".SPY150630C223")</f>
        <v>2.3560000000000001E-2</v>
      </c>
      <c r="L372">
        <f>RTD("tos.rtd", , "ASK", ".SPY150630P223")</f>
        <v>16.079999999999998</v>
      </c>
      <c r="M372">
        <f>RTD("tos.rtd", , "ASK_SIZE", ".SPY150630P223")</f>
        <v>20</v>
      </c>
      <c r="N372">
        <f>RTD("tos.rtd", , "BID", ".SPY150630P223")</f>
        <v>15.73</v>
      </c>
      <c r="O372">
        <f>RTD("tos.rtd", , "BID_SIZE", ".SPY150630P223")</f>
        <v>20</v>
      </c>
      <c r="P372">
        <f>RTD("tos.rtd", , "VOLUME", ".SPY150630P223")</f>
        <v>0</v>
      </c>
      <c r="Q372">
        <f>RTD("tos.rtd", , "OPEN_INT", ".SPY150630P223")</f>
        <v>0</v>
      </c>
      <c r="R372">
        <f>RTD("tos.rtd", , "DELTA", ".SPY150630P223")</f>
        <v>-0.90347</v>
      </c>
      <c r="S372">
        <f>RTD("tos.rtd", , "THETA", ".SPY150630P223")</f>
        <v>-1.874E-2</v>
      </c>
      <c r="T372">
        <f>RTD("tos.rtd", , "GAMMA", ".SPY150630P223")</f>
        <v>1.494E-2</v>
      </c>
      <c r="U372">
        <f>RTD("tos.rtd", , "VEGA", ".SPY150630P223")</f>
        <v>0.16650999999999999</v>
      </c>
      <c r="V372">
        <f>RTD("tos.rtd", , "RHO", ".SPY150630P223")</f>
        <v>-0.46917999999999999</v>
      </c>
    </row>
    <row r="373" spans="1:22" x14ac:dyDescent="0.25">
      <c r="A373">
        <f>RTD("tos.rtd", , "ASK", ".SPY150630C224")</f>
        <v>0.15</v>
      </c>
      <c r="B373">
        <f>RTD("tos.rtd", , "ASK_SIZE", ".SPY150630C224")</f>
        <v>10</v>
      </c>
      <c r="C373">
        <f>RTD("tos.rtd", , "BID", ".SPY150630C224")</f>
        <v>0.12</v>
      </c>
      <c r="D373">
        <f>RTD("tos.rtd", , "BID_SIZE", ".SPY150630C224")</f>
        <v>160</v>
      </c>
      <c r="E373">
        <f>RTD("tos.rtd", , "VOLUME", ".SPY150630C224")</f>
        <v>0</v>
      </c>
      <c r="F373">
        <f>RTD("tos.rtd", , "OPEN_INT", ".SPY150630C224")</f>
        <v>565</v>
      </c>
      <c r="G373">
        <f>RTD("tos.rtd", , "DELTA", ".SPY150630C224")</f>
        <v>3.8589999999999999E-2</v>
      </c>
      <c r="H373">
        <f>RTD("tos.rtd", , "THETA", ".SPY150630C224")</f>
        <v>-4.1000000000000003E-3</v>
      </c>
      <c r="I373">
        <f>RTD("tos.rtd", , "GAMMA", ".SPY150630C224")</f>
        <v>9.41E-3</v>
      </c>
      <c r="J373">
        <f>RTD("tos.rtd", , "VEGA", ".SPY150630C224")</f>
        <v>8.4940000000000002E-2</v>
      </c>
      <c r="K373">
        <f>RTD("tos.rtd", , "RHO", ".SPY150630C224")</f>
        <v>1.8159999999999999E-2</v>
      </c>
      <c r="L373">
        <f>RTD("tos.rtd", , "ASK", ".SPY150630P224")</f>
        <v>17.04</v>
      </c>
      <c r="M373">
        <f>RTD("tos.rtd", , "ASK_SIZE", ".SPY150630P224")</f>
        <v>20</v>
      </c>
      <c r="N373">
        <f>RTD("tos.rtd", , "BID", ".SPY150630P224")</f>
        <v>16.690000000000001</v>
      </c>
      <c r="O373">
        <f>RTD("tos.rtd", , "BID_SIZE", ".SPY150630P224")</f>
        <v>20</v>
      </c>
      <c r="P373">
        <f>RTD("tos.rtd", , "VOLUME", ".SPY150630P224")</f>
        <v>0</v>
      </c>
      <c r="Q373">
        <f>RTD("tos.rtd", , "OPEN_INT", ".SPY150630P224")</f>
        <v>10</v>
      </c>
      <c r="R373">
        <f>RTD("tos.rtd", , "DELTA", ".SPY150630P224")</f>
        <v>-0.91154999999999997</v>
      </c>
      <c r="S373">
        <f>RTD("tos.rtd", , "THETA", ".SPY150630P224")</f>
        <v>-1.8329999999999999E-2</v>
      </c>
      <c r="T373">
        <f>RTD("tos.rtd", , "GAMMA", ".SPY150630P224")</f>
        <v>1.363E-2</v>
      </c>
      <c r="U373">
        <f>RTD("tos.rtd", , "VEGA", ".SPY150630P224")</f>
        <v>0.15561</v>
      </c>
      <c r="V373">
        <f>RTD("tos.rtd", , "RHO", ".SPY150630P224")</f>
        <v>-0.47527000000000003</v>
      </c>
    </row>
    <row r="374" spans="1:22" x14ac:dyDescent="0.25">
      <c r="A374">
        <f>RTD("tos.rtd", , "ASK", ".SPY150630C225")</f>
        <v>0.12</v>
      </c>
      <c r="B374">
        <f>RTD("tos.rtd", , "ASK_SIZE", ".SPY150630C225")</f>
        <v>10</v>
      </c>
      <c r="C374">
        <f>RTD("tos.rtd", , "BID", ".SPY150630C225")</f>
        <v>0.09</v>
      </c>
      <c r="D374">
        <f>RTD("tos.rtd", , "BID_SIZE", ".SPY150630C225")</f>
        <v>10</v>
      </c>
      <c r="E374">
        <f>RTD("tos.rtd", , "VOLUME", ".SPY150630C225")</f>
        <v>3001</v>
      </c>
      <c r="F374">
        <f>RTD("tos.rtd", , "OPEN_INT", ".SPY150630C225")</f>
        <v>58756</v>
      </c>
      <c r="G374">
        <f>RTD("tos.rtd", , "DELTA", ".SPY150630C225")</f>
        <v>3.0949999999999998E-2</v>
      </c>
      <c r="H374">
        <f>RTD("tos.rtd", , "THETA", ".SPY150630C225")</f>
        <v>-3.4499999999999999E-3</v>
      </c>
      <c r="I374">
        <f>RTD("tos.rtd", , "GAMMA", ".SPY150630C225")</f>
        <v>7.8300000000000002E-3</v>
      </c>
      <c r="J374">
        <f>RTD("tos.rtd", , "VEGA", ".SPY150630C225")</f>
        <v>7.1010000000000004E-2</v>
      </c>
      <c r="K374">
        <f>RTD("tos.rtd", , "RHO", ".SPY150630C225")</f>
        <v>1.4579999999999999E-2</v>
      </c>
      <c r="L374">
        <f>RTD("tos.rtd", , "ASK", ".SPY150630P225")</f>
        <v>18.010000000000002</v>
      </c>
      <c r="M374">
        <f>RTD("tos.rtd", , "ASK_SIZE", ".SPY150630P225")</f>
        <v>20</v>
      </c>
      <c r="N374">
        <f>RTD("tos.rtd", , "BID", ".SPY150630P225")</f>
        <v>17.66</v>
      </c>
      <c r="O374">
        <f>RTD("tos.rtd", , "BID_SIZE", ".SPY150630P225")</f>
        <v>20</v>
      </c>
      <c r="P374">
        <f>RTD("tos.rtd", , "VOLUME", ".SPY150630P225")</f>
        <v>0</v>
      </c>
      <c r="Q374">
        <f>RTD("tos.rtd", , "OPEN_INT", ".SPY150630P225")</f>
        <v>90</v>
      </c>
      <c r="R374">
        <f>RTD("tos.rtd", , "DELTA", ".SPY150630P225")</f>
        <v>-0.91813</v>
      </c>
      <c r="S374">
        <f>RTD("tos.rtd", , "THETA", ".SPY150630P225")</f>
        <v>-1.8010000000000002E-2</v>
      </c>
      <c r="T374">
        <f>RTD("tos.rtd", , "GAMMA", ".SPY150630P225")</f>
        <v>1.2500000000000001E-2</v>
      </c>
      <c r="U374">
        <f>RTD("tos.rtd", , "VEGA", ".SPY150630P225")</f>
        <v>0.14641000000000001</v>
      </c>
      <c r="V374">
        <f>RTD("tos.rtd", , "RHO", ".SPY150630P225")</f>
        <v>-0.48065999999999998</v>
      </c>
    </row>
    <row r="375" spans="1:22" x14ac:dyDescent="0.25">
      <c r="A375" t="str">
        <f>RTD("tos.rtd", , "ASK", ".SPY150630C226")</f>
        <v>N/A</v>
      </c>
      <c r="B375" t="str">
        <f>RTD("tos.rtd", , "ASK_SIZE", ".SPY150630C226")</f>
        <v>N/A</v>
      </c>
      <c r="C375" t="str">
        <f>RTD("tos.rtd", , "BID", ".SPY150630C226")</f>
        <v>N/A</v>
      </c>
      <c r="D375" t="str">
        <f>RTD("tos.rtd", , "BID_SIZE", ".SPY150630C226")</f>
        <v>N/A</v>
      </c>
      <c r="E375" t="str">
        <f>RTD("tos.rtd", , "VOLUME", ".SPY150630C226")</f>
        <v>N/A</v>
      </c>
      <c r="F375" t="str">
        <f>RTD("tos.rtd", , "OPEN_INT", ".SPY150630C226")</f>
        <v>N/A</v>
      </c>
      <c r="G375" t="str">
        <f>RTD("tos.rtd", , "DELTA", ".SPY150630C226")</f>
        <v>N/A</v>
      </c>
      <c r="H375" t="str">
        <f>RTD("tos.rtd", , "THETA", ".SPY150630C226")</f>
        <v>N/A</v>
      </c>
      <c r="I375" t="str">
        <f>RTD("tos.rtd", , "GAMMA", ".SPY150630C226")</f>
        <v>N/A</v>
      </c>
      <c r="J375" t="str">
        <f>RTD("tos.rtd", , "VEGA", ".SPY150630C226")</f>
        <v>N/A</v>
      </c>
      <c r="K375" t="str">
        <f>RTD("tos.rtd", , "RHO", ".SPY150630C226")</f>
        <v>N/A</v>
      </c>
      <c r="L375" t="str">
        <f>RTD("tos.rtd", , "ASK", ".SPY150630P226")</f>
        <v>N/A</v>
      </c>
      <c r="M375" t="str">
        <f>RTD("tos.rtd", , "ASK_SIZE", ".SPY150630P226")</f>
        <v>N/A</v>
      </c>
      <c r="N375" t="str">
        <f>RTD("tos.rtd", , "BID", ".SPY150630P226")</f>
        <v>N/A</v>
      </c>
      <c r="O375" t="str">
        <f>RTD("tos.rtd", , "BID_SIZE", ".SPY150630P226")</f>
        <v>N/A</v>
      </c>
      <c r="P375" t="str">
        <f>RTD("tos.rtd", , "VOLUME", ".SPY150630P226")</f>
        <v>N/A</v>
      </c>
      <c r="Q375" t="str">
        <f>RTD("tos.rtd", , "OPEN_INT", ".SPY150630P226")</f>
        <v>N/A</v>
      </c>
      <c r="R375" t="str">
        <f>RTD("tos.rtd", , "DELTA", ".SPY150630P226")</f>
        <v>N/A</v>
      </c>
      <c r="S375" t="str">
        <f>RTD("tos.rtd", , "THETA", ".SPY150630P226")</f>
        <v>N/A</v>
      </c>
      <c r="T375" t="str">
        <f>RTD("tos.rtd", , "GAMMA", ".SPY150630P226")</f>
        <v>N/A</v>
      </c>
      <c r="U375" t="str">
        <f>RTD("tos.rtd", , "VEGA", ".SPY150630P226")</f>
        <v>N/A</v>
      </c>
      <c r="V375" t="str">
        <f>RTD("tos.rtd", , "RHO", ".SPY150630P226")</f>
        <v>N/A</v>
      </c>
    </row>
    <row r="376" spans="1:22" x14ac:dyDescent="0.25">
      <c r="A376" t="str">
        <f>RTD("tos.rtd", , "ASK", ".SPY150630C227")</f>
        <v>N/A</v>
      </c>
      <c r="B376" t="str">
        <f>RTD("tos.rtd", , "ASK_SIZE", ".SPY150630C227")</f>
        <v>N/A</v>
      </c>
      <c r="C376" t="str">
        <f>RTD("tos.rtd", , "BID", ".SPY150630C227")</f>
        <v>N/A</v>
      </c>
      <c r="D376" t="str">
        <f>RTD("tos.rtd", , "BID_SIZE", ".SPY150630C227")</f>
        <v>N/A</v>
      </c>
      <c r="E376" t="str">
        <f>RTD("tos.rtd", , "VOLUME", ".SPY150630C227")</f>
        <v>N/A</v>
      </c>
      <c r="F376" t="str">
        <f>RTD("tos.rtd", , "OPEN_INT", ".SPY150630C227")</f>
        <v>N/A</v>
      </c>
      <c r="G376" t="str">
        <f>RTD("tos.rtd", , "DELTA", ".SPY150630C227")</f>
        <v>N/A</v>
      </c>
      <c r="H376" t="str">
        <f>RTD("tos.rtd", , "THETA", ".SPY150630C227")</f>
        <v>N/A</v>
      </c>
      <c r="I376" t="str">
        <f>RTD("tos.rtd", , "GAMMA", ".SPY150630C227")</f>
        <v>N/A</v>
      </c>
      <c r="J376" t="str">
        <f>RTD("tos.rtd", , "VEGA", ".SPY150630C227")</f>
        <v>N/A</v>
      </c>
      <c r="K376" t="str">
        <f>RTD("tos.rtd", , "RHO", ".SPY150630C227")</f>
        <v>N/A</v>
      </c>
      <c r="L376" t="str">
        <f>RTD("tos.rtd", , "ASK", ".SPY150630P227")</f>
        <v>N/A</v>
      </c>
      <c r="M376" t="str">
        <f>RTD("tos.rtd", , "ASK_SIZE", ".SPY150630P227")</f>
        <v>N/A</v>
      </c>
      <c r="N376" t="str">
        <f>RTD("tos.rtd", , "BID", ".SPY150630P227")</f>
        <v>N/A</v>
      </c>
      <c r="O376" t="str">
        <f>RTD("tos.rtd", , "BID_SIZE", ".SPY150630P227")</f>
        <v>N/A</v>
      </c>
      <c r="P376" t="str">
        <f>RTD("tos.rtd", , "VOLUME", ".SPY150630P227")</f>
        <v>N/A</v>
      </c>
      <c r="Q376" t="str">
        <f>RTD("tos.rtd", , "OPEN_INT", ".SPY150630P227")</f>
        <v>N/A</v>
      </c>
      <c r="R376" t="str">
        <f>RTD("tos.rtd", , "DELTA", ".SPY150630P227")</f>
        <v>N/A</v>
      </c>
      <c r="S376" t="str">
        <f>RTD("tos.rtd", , "THETA", ".SPY150630P227")</f>
        <v>N/A</v>
      </c>
      <c r="T376" t="str">
        <f>RTD("tos.rtd", , "GAMMA", ".SPY150630P227")</f>
        <v>N/A</v>
      </c>
      <c r="U376" t="str">
        <f>RTD("tos.rtd", , "VEGA", ".SPY150630P227")</f>
        <v>N/A</v>
      </c>
      <c r="V376" t="str">
        <f>RTD("tos.rtd", , "RHO", ".SPY150630P227")</f>
        <v>N/A</v>
      </c>
    </row>
    <row r="377" spans="1:22" x14ac:dyDescent="0.25">
      <c r="A377" t="str">
        <f>RTD("tos.rtd", , "ASK", ".SPY150630C228")</f>
        <v>N/A</v>
      </c>
      <c r="B377" t="str">
        <f>RTD("tos.rtd", , "ASK_SIZE", ".SPY150630C228")</f>
        <v>N/A</v>
      </c>
      <c r="C377" t="str">
        <f>RTD("tos.rtd", , "BID", ".SPY150630C228")</f>
        <v>N/A</v>
      </c>
      <c r="D377" t="str">
        <f>RTD("tos.rtd", , "BID_SIZE", ".SPY150630C228")</f>
        <v>N/A</v>
      </c>
      <c r="E377" t="str">
        <f>RTD("tos.rtd", , "VOLUME", ".SPY150630C228")</f>
        <v>N/A</v>
      </c>
      <c r="F377" t="str">
        <f>RTD("tos.rtd", , "OPEN_INT", ".SPY150630C228")</f>
        <v>N/A</v>
      </c>
      <c r="G377" t="str">
        <f>RTD("tos.rtd", , "DELTA", ".SPY150630C228")</f>
        <v>N/A</v>
      </c>
      <c r="H377" t="str">
        <f>RTD("tos.rtd", , "THETA", ".SPY150630C228")</f>
        <v>N/A</v>
      </c>
      <c r="I377" t="str">
        <f>RTD("tos.rtd", , "GAMMA", ".SPY150630C228")</f>
        <v>N/A</v>
      </c>
      <c r="J377" t="str">
        <f>RTD("tos.rtd", , "VEGA", ".SPY150630C228")</f>
        <v>N/A</v>
      </c>
      <c r="K377" t="str">
        <f>RTD("tos.rtd", , "RHO", ".SPY150630C228")</f>
        <v>N/A</v>
      </c>
      <c r="L377" t="str">
        <f>RTD("tos.rtd", , "ASK", ".SPY150630P228")</f>
        <v>N/A</v>
      </c>
      <c r="M377" t="str">
        <f>RTD("tos.rtd", , "ASK_SIZE", ".SPY150630P228")</f>
        <v>N/A</v>
      </c>
      <c r="N377" t="str">
        <f>RTD("tos.rtd", , "BID", ".SPY150630P228")</f>
        <v>N/A</v>
      </c>
      <c r="O377" t="str">
        <f>RTD("tos.rtd", , "BID_SIZE", ".SPY150630P228")</f>
        <v>N/A</v>
      </c>
      <c r="P377" t="str">
        <f>RTD("tos.rtd", , "VOLUME", ".SPY150630P228")</f>
        <v>N/A</v>
      </c>
      <c r="Q377" t="str">
        <f>RTD("tos.rtd", , "OPEN_INT", ".SPY150630P228")</f>
        <v>N/A</v>
      </c>
      <c r="R377" t="str">
        <f>RTD("tos.rtd", , "DELTA", ".SPY150630P228")</f>
        <v>N/A</v>
      </c>
      <c r="S377" t="str">
        <f>RTD("tos.rtd", , "THETA", ".SPY150630P228")</f>
        <v>N/A</v>
      </c>
      <c r="T377" t="str">
        <f>RTD("tos.rtd", , "GAMMA", ".SPY150630P228")</f>
        <v>N/A</v>
      </c>
      <c r="U377" t="str">
        <f>RTD("tos.rtd", , "VEGA", ".SPY150630P228")</f>
        <v>N/A</v>
      </c>
      <c r="V377" t="str">
        <f>RTD("tos.rtd", , "RHO", ".SPY150630P228")</f>
        <v>N/A</v>
      </c>
    </row>
    <row r="378" spans="1:22" x14ac:dyDescent="0.25">
      <c r="A378" t="str">
        <f>RTD("tos.rtd", , "ASK", ".SPY150630C229")</f>
        <v>N/A</v>
      </c>
      <c r="B378" t="str">
        <f>RTD("tos.rtd", , "ASK_SIZE", ".SPY150630C229")</f>
        <v>N/A</v>
      </c>
      <c r="C378" t="str">
        <f>RTD("tos.rtd", , "BID", ".SPY150630C229")</f>
        <v>N/A</v>
      </c>
      <c r="D378" t="str">
        <f>RTD("tos.rtd", , "BID_SIZE", ".SPY150630C229")</f>
        <v>N/A</v>
      </c>
      <c r="E378" t="str">
        <f>RTD("tos.rtd", , "VOLUME", ".SPY150630C229")</f>
        <v>N/A</v>
      </c>
      <c r="F378" t="str">
        <f>RTD("tos.rtd", , "OPEN_INT", ".SPY150630C229")</f>
        <v>N/A</v>
      </c>
      <c r="G378" t="str">
        <f>RTD("tos.rtd", , "DELTA", ".SPY150630C229")</f>
        <v>N/A</v>
      </c>
      <c r="H378" t="str">
        <f>RTD("tos.rtd", , "THETA", ".SPY150630C229")</f>
        <v>N/A</v>
      </c>
      <c r="I378" t="str">
        <f>RTD("tos.rtd", , "GAMMA", ".SPY150630C229")</f>
        <v>N/A</v>
      </c>
      <c r="J378" t="str">
        <f>RTD("tos.rtd", , "VEGA", ".SPY150630C229")</f>
        <v>N/A</v>
      </c>
      <c r="K378" t="str">
        <f>RTD("tos.rtd", , "RHO", ".SPY150630C229")</f>
        <v>N/A</v>
      </c>
      <c r="L378" t="str">
        <f>RTD("tos.rtd", , "ASK", ".SPY150630P229")</f>
        <v>N/A</v>
      </c>
      <c r="M378" t="str">
        <f>RTD("tos.rtd", , "ASK_SIZE", ".SPY150630P229")</f>
        <v>N/A</v>
      </c>
      <c r="N378" t="str">
        <f>RTD("tos.rtd", , "BID", ".SPY150630P229")</f>
        <v>N/A</v>
      </c>
      <c r="O378" t="str">
        <f>RTD("tos.rtd", , "BID_SIZE", ".SPY150630P229")</f>
        <v>N/A</v>
      </c>
      <c r="P378" t="str">
        <f>RTD("tos.rtd", , "VOLUME", ".SPY150630P229")</f>
        <v>N/A</v>
      </c>
      <c r="Q378" t="str">
        <f>RTD("tos.rtd", , "OPEN_INT", ".SPY150630P229")</f>
        <v>N/A</v>
      </c>
      <c r="R378" t="str">
        <f>RTD("tos.rtd", , "DELTA", ".SPY150630P229")</f>
        <v>N/A</v>
      </c>
      <c r="S378" t="str">
        <f>RTD("tos.rtd", , "THETA", ".SPY150630P229")</f>
        <v>N/A</v>
      </c>
      <c r="T378" t="str">
        <f>RTD("tos.rtd", , "GAMMA", ".SPY150630P229")</f>
        <v>N/A</v>
      </c>
      <c r="U378" t="str">
        <f>RTD("tos.rtd", , "VEGA", ".SPY150630P229")</f>
        <v>N/A</v>
      </c>
      <c r="V378" t="str">
        <f>RTD("tos.rtd", , "RHO", ".SPY150630P229")</f>
        <v>N/A</v>
      </c>
    </row>
    <row r="379" spans="1:22" x14ac:dyDescent="0.25">
      <c r="A379" t="s">
        <v>9</v>
      </c>
      <c r="B379">
        <v>40</v>
      </c>
    </row>
    <row r="380" spans="1:22" x14ac:dyDescent="0.25">
      <c r="A380">
        <f>RTD("tos.rtd", ,"LAST", "SPY")</f>
        <v>207.97499999999999</v>
      </c>
    </row>
    <row r="381" spans="1:22" x14ac:dyDescent="0.25">
      <c r="A381">
        <f>RTD("tos.rtd", , "ASK", ".SPY150717C190")</f>
        <v>20.07</v>
      </c>
      <c r="B381">
        <f>RTD("tos.rtd", , "ASK_SIZE", ".SPY150717C190")</f>
        <v>111</v>
      </c>
      <c r="C381">
        <f>RTD("tos.rtd", , "BID", ".SPY150717C190")</f>
        <v>19.760000000000002</v>
      </c>
      <c r="D381">
        <f>RTD("tos.rtd", , "BID_SIZE", ".SPY150717C190")</f>
        <v>131</v>
      </c>
      <c r="E381">
        <f>RTD("tos.rtd", , "VOLUME", ".SPY150717C190")</f>
        <v>0</v>
      </c>
      <c r="F381">
        <f>RTD("tos.rtd", , "OPEN_INT", ".SPY150717C190")</f>
        <v>61</v>
      </c>
      <c r="G381">
        <f>RTD("tos.rtd", , "DELTA", ".SPY150717C190")</f>
        <v>0.82247000000000003</v>
      </c>
      <c r="H381">
        <f>RTD("tos.rtd", , "THETA", ".SPY150717C190")</f>
        <v>-2.265E-2</v>
      </c>
      <c r="I381">
        <f>RTD("tos.rtd", , "GAMMA", ".SPY150717C190")</f>
        <v>1.299E-2</v>
      </c>
      <c r="J381">
        <f>RTD("tos.rtd", , "VEGA", ".SPY150717C190")</f>
        <v>0.27989999999999998</v>
      </c>
      <c r="K381">
        <f>RTD("tos.rtd", , "RHO", ".SPY150717C190")</f>
        <v>0.29363</v>
      </c>
      <c r="L381">
        <f>RTD("tos.rtd", , "ASK", ".SPY150717P190")</f>
        <v>2.2200000000000002</v>
      </c>
      <c r="M381">
        <f>RTD("tos.rtd", , "ASK_SIZE", ".SPY150717P190")</f>
        <v>111</v>
      </c>
      <c r="N381">
        <f>RTD("tos.rtd", , "BID", ".SPY150717P190")</f>
        <v>2.17</v>
      </c>
      <c r="O381">
        <f>RTD("tos.rtd", , "BID_SIZE", ".SPY150717P190")</f>
        <v>160</v>
      </c>
      <c r="P381">
        <f>RTD("tos.rtd", , "VOLUME", ".SPY150717P190")</f>
        <v>239</v>
      </c>
      <c r="Q381">
        <f>RTD("tos.rtd", , "OPEN_INT", ".SPY150717P190")</f>
        <v>723</v>
      </c>
      <c r="R381">
        <f>RTD("tos.rtd", , "DELTA", ".SPY150717P190")</f>
        <v>-0.18071000000000001</v>
      </c>
      <c r="S381">
        <f>RTD("tos.rtd", , "THETA", ".SPY150717P190")</f>
        <v>-2.9229999999999999E-2</v>
      </c>
      <c r="T381">
        <f>RTD("tos.rtd", , "GAMMA", ".SPY150717P190")</f>
        <v>1.234E-2</v>
      </c>
      <c r="U381">
        <f>RTD("tos.rtd", , "VEGA", ".SPY150717P190")</f>
        <v>0.28819</v>
      </c>
      <c r="V381">
        <f>RTD("tos.rtd", , "RHO", ".SPY150717P190")</f>
        <v>-0.10997</v>
      </c>
    </row>
    <row r="382" spans="1:22" x14ac:dyDescent="0.25">
      <c r="A382">
        <f>RTD("tos.rtd", , "ASK", ".SPY150717C191")</f>
        <v>19.149999999999999</v>
      </c>
      <c r="B382">
        <f>RTD("tos.rtd", , "ASK_SIZE", ".SPY150717C191")</f>
        <v>100</v>
      </c>
      <c r="C382">
        <f>RTD("tos.rtd", , "BID", ".SPY150717C191")</f>
        <v>18.89</v>
      </c>
      <c r="D382">
        <f>RTD("tos.rtd", , "BID_SIZE", ".SPY150717C191")</f>
        <v>142</v>
      </c>
      <c r="E382">
        <f>RTD("tos.rtd", , "VOLUME", ".SPY150717C191")</f>
        <v>2</v>
      </c>
      <c r="F382">
        <f>RTD("tos.rtd", , "OPEN_INT", ".SPY150717C191")</f>
        <v>0</v>
      </c>
      <c r="G382">
        <f>RTD("tos.rtd", , "DELTA", ".SPY150717C191")</f>
        <v>0.81233999999999995</v>
      </c>
      <c r="H382">
        <f>RTD("tos.rtd", , "THETA", ".SPY150717C191")</f>
        <v>-2.3099999999999999E-2</v>
      </c>
      <c r="I382">
        <f>RTD("tos.rtd", , "GAMMA", ".SPY150717C191")</f>
        <v>1.366E-2</v>
      </c>
      <c r="J382">
        <f>RTD("tos.rtd", , "VEGA", ".SPY150717C191")</f>
        <v>0.29014000000000001</v>
      </c>
      <c r="K382">
        <f>RTD("tos.rtd", , "RHO", ".SPY150717C191")</f>
        <v>0.29735</v>
      </c>
      <c r="L382">
        <f>RTD("tos.rtd", , "ASK", ".SPY150717P191")</f>
        <v>2.36</v>
      </c>
      <c r="M382">
        <f>RTD("tos.rtd", , "ASK_SIZE", ".SPY150717P191")</f>
        <v>153</v>
      </c>
      <c r="N382">
        <f>RTD("tos.rtd", , "BID", ".SPY150717P191")</f>
        <v>2.31</v>
      </c>
      <c r="O382">
        <f>RTD("tos.rtd", , "BID_SIZE", ".SPY150717P191")</f>
        <v>100</v>
      </c>
      <c r="P382">
        <f>RTD("tos.rtd", , "VOLUME", ".SPY150717P191")</f>
        <v>51</v>
      </c>
      <c r="Q382">
        <f>RTD("tos.rtd", , "OPEN_INT", ".SPY150717P191")</f>
        <v>1455</v>
      </c>
      <c r="R382">
        <f>RTD("tos.rtd", , "DELTA", ".SPY150717P191")</f>
        <v>-0.19172</v>
      </c>
      <c r="S382">
        <f>RTD("tos.rtd", , "THETA", ".SPY150717P191")</f>
        <v>-2.997E-2</v>
      </c>
      <c r="T382">
        <f>RTD("tos.rtd", , "GAMMA", ".SPY150717P191")</f>
        <v>1.2970000000000001E-2</v>
      </c>
      <c r="U382">
        <f>RTD("tos.rtd", , "VEGA", ".SPY150717P191")</f>
        <v>0.29888999999999999</v>
      </c>
      <c r="V382">
        <f>RTD("tos.rtd", , "RHO", ".SPY150717P191")</f>
        <v>-0.11669</v>
      </c>
    </row>
    <row r="383" spans="1:22" x14ac:dyDescent="0.25">
      <c r="A383">
        <f>RTD("tos.rtd", , "ASK", ".SPY150717C192")</f>
        <v>18.350000000000001</v>
      </c>
      <c r="B383">
        <f>RTD("tos.rtd", , "ASK_SIZE", ".SPY150717C192")</f>
        <v>142</v>
      </c>
      <c r="C383">
        <f>RTD("tos.rtd", , "BID", ".SPY150717C192")</f>
        <v>18.02</v>
      </c>
      <c r="D383">
        <f>RTD("tos.rtd", , "BID_SIZE", ".SPY150717C192")</f>
        <v>142</v>
      </c>
      <c r="E383">
        <f>RTD("tos.rtd", , "VOLUME", ".SPY150717C192")</f>
        <v>2</v>
      </c>
      <c r="F383">
        <f>RTD("tos.rtd", , "OPEN_INT", ".SPY150717C192")</f>
        <v>13</v>
      </c>
      <c r="G383">
        <f>RTD("tos.rtd", , "DELTA", ".SPY150717C192")</f>
        <v>0.79947999999999997</v>
      </c>
      <c r="H383">
        <f>RTD("tos.rtd", , "THETA", ".SPY150717C192")</f>
        <v>-2.3959999999999999E-2</v>
      </c>
      <c r="I383">
        <f>RTD("tos.rtd", , "GAMMA", ".SPY150717C192")</f>
        <v>1.4279999999999999E-2</v>
      </c>
      <c r="J383">
        <f>RTD("tos.rtd", , "VEGA", ".SPY150717C192")</f>
        <v>0.30252000000000001</v>
      </c>
      <c r="K383">
        <f>RTD("tos.rtd", , "RHO", ".SPY150717C192")</f>
        <v>0.30108000000000001</v>
      </c>
      <c r="L383">
        <f>RTD("tos.rtd", , "ASK", ".SPY150717P192")</f>
        <v>2.5099999999999998</v>
      </c>
      <c r="M383">
        <f>RTD("tos.rtd", , "ASK_SIZE", ".SPY150717P192")</f>
        <v>235</v>
      </c>
      <c r="N383">
        <f>RTD("tos.rtd", , "BID", ".SPY150717P192")</f>
        <v>2.4500000000000002</v>
      </c>
      <c r="O383">
        <f>RTD("tos.rtd", , "BID_SIZE", ".SPY150717P192")</f>
        <v>100</v>
      </c>
      <c r="P383">
        <f>RTD("tos.rtd", , "VOLUME", ".SPY150717P192")</f>
        <v>79</v>
      </c>
      <c r="Q383">
        <f>RTD("tos.rtd", , "OPEN_INT", ".SPY150717P192")</f>
        <v>963</v>
      </c>
      <c r="R383">
        <f>RTD("tos.rtd", , "DELTA", ".SPY150717P192")</f>
        <v>-0.20322999999999999</v>
      </c>
      <c r="S383">
        <f>RTD("tos.rtd", , "THETA", ".SPY150717P192")</f>
        <v>-3.066E-2</v>
      </c>
      <c r="T383">
        <f>RTD("tos.rtd", , "GAMMA", ".SPY150717P192")</f>
        <v>1.363E-2</v>
      </c>
      <c r="U383">
        <f>RTD("tos.rtd", , "VEGA", ".SPY150717P192")</f>
        <v>0.30953999999999998</v>
      </c>
      <c r="V383">
        <f>RTD("tos.rtd", , "RHO", ".SPY150717P192")</f>
        <v>-0.12371</v>
      </c>
    </row>
    <row r="384" spans="1:22" x14ac:dyDescent="0.25">
      <c r="A384">
        <f>RTD("tos.rtd", , "ASK", ".SPY150717C193")</f>
        <v>17.38</v>
      </c>
      <c r="B384">
        <f>RTD("tos.rtd", , "ASK_SIZE", ".SPY150717C193")</f>
        <v>100</v>
      </c>
      <c r="C384">
        <f>RTD("tos.rtd", , "BID", ".SPY150717C193")</f>
        <v>17.16</v>
      </c>
      <c r="D384">
        <f>RTD("tos.rtd", , "BID_SIZE", ".SPY150717C193")</f>
        <v>142</v>
      </c>
      <c r="E384">
        <f>RTD("tos.rtd", , "VOLUME", ".SPY150717C193")</f>
        <v>0</v>
      </c>
      <c r="F384">
        <f>RTD("tos.rtd", , "OPEN_INT", ".SPY150717C193")</f>
        <v>10</v>
      </c>
      <c r="G384">
        <f>RTD("tos.rtd", , "DELTA", ".SPY150717C193")</f>
        <v>0.78939000000000004</v>
      </c>
      <c r="H384">
        <f>RTD("tos.rtd", , "THETA", ".SPY150717C193")</f>
        <v>-2.409E-2</v>
      </c>
      <c r="I384">
        <f>RTD("tos.rtd", , "GAMMA", ".SPY150717C193")</f>
        <v>1.5049999999999999E-2</v>
      </c>
      <c r="J384">
        <f>RTD("tos.rtd", , "VEGA", ".SPY150717C193")</f>
        <v>0.31172</v>
      </c>
      <c r="K384">
        <f>RTD("tos.rtd", , "RHO", ".SPY150717C193")</f>
        <v>0.30335000000000001</v>
      </c>
      <c r="L384">
        <f>RTD("tos.rtd", , "ASK", ".SPY150717P193")</f>
        <v>2.66</v>
      </c>
      <c r="M384">
        <f>RTD("tos.rtd", , "ASK_SIZE", ".SPY150717P193")</f>
        <v>152</v>
      </c>
      <c r="N384">
        <f>RTD("tos.rtd", , "BID", ".SPY150717P193")</f>
        <v>2.61</v>
      </c>
      <c r="O384">
        <f>RTD("tos.rtd", , "BID_SIZE", ".SPY150717P193")</f>
        <v>123</v>
      </c>
      <c r="P384">
        <f>RTD("tos.rtd", , "VOLUME", ".SPY150717P193")</f>
        <v>96</v>
      </c>
      <c r="Q384">
        <f>RTD("tos.rtd", , "OPEN_INT", ".SPY150717P193")</f>
        <v>1094</v>
      </c>
      <c r="R384">
        <f>RTD("tos.rtd", , "DELTA", ".SPY150717P193")</f>
        <v>-0.21539</v>
      </c>
      <c r="S384">
        <f>RTD("tos.rtd", , "THETA", ".SPY150717P193")</f>
        <v>-3.1329999999999997E-2</v>
      </c>
      <c r="T384">
        <f>RTD("tos.rtd", , "GAMMA", ".SPY150717P193")</f>
        <v>1.431E-2</v>
      </c>
      <c r="U384">
        <f>RTD("tos.rtd", , "VEGA", ".SPY150717P193")</f>
        <v>0.32023000000000001</v>
      </c>
      <c r="V384">
        <f>RTD("tos.rtd", , "RHO", ".SPY150717P193")</f>
        <v>-0.13113</v>
      </c>
    </row>
    <row r="385" spans="1:22" x14ac:dyDescent="0.25">
      <c r="A385">
        <f>RTD("tos.rtd", , "ASK", ".SPY150717C194")</f>
        <v>16.62</v>
      </c>
      <c r="B385">
        <f>RTD("tos.rtd", , "ASK_SIZE", ".SPY150717C194")</f>
        <v>111</v>
      </c>
      <c r="C385">
        <f>RTD("tos.rtd", , "BID", ".SPY150717C194")</f>
        <v>16.309999999999999</v>
      </c>
      <c r="D385">
        <f>RTD("tos.rtd", , "BID_SIZE", ".SPY150717C194")</f>
        <v>316</v>
      </c>
      <c r="E385">
        <f>RTD("tos.rtd", , "VOLUME", ".SPY150717C194")</f>
        <v>1</v>
      </c>
      <c r="F385">
        <f>RTD("tos.rtd", , "OPEN_INT", ".SPY150717C194")</f>
        <v>29</v>
      </c>
      <c r="G385">
        <f>RTD("tos.rtd", , "DELTA", ".SPY150717C194")</f>
        <v>0.77473000000000003</v>
      </c>
      <c r="H385">
        <f>RTD("tos.rtd", , "THETA", ".SPY150717C194")</f>
        <v>-2.5000000000000001E-2</v>
      </c>
      <c r="I385">
        <f>RTD("tos.rtd", , "GAMMA", ".SPY150717C194")</f>
        <v>1.5679999999999999E-2</v>
      </c>
      <c r="J385">
        <f>RTD("tos.rtd", , "VEGA", ".SPY150717C194")</f>
        <v>0.32441999999999999</v>
      </c>
      <c r="K385">
        <f>RTD("tos.rtd", , "RHO", ".SPY150717C194")</f>
        <v>0.30573</v>
      </c>
      <c r="L385">
        <f>RTD("tos.rtd", , "ASK", ".SPY150717P194")</f>
        <v>2.83</v>
      </c>
      <c r="M385">
        <f>RTD("tos.rtd", , "ASK_SIZE", ".SPY150717P194")</f>
        <v>232</v>
      </c>
      <c r="N385">
        <f>RTD("tos.rtd", , "BID", ".SPY150717P194")</f>
        <v>2.77</v>
      </c>
      <c r="O385">
        <f>RTD("tos.rtd", , "BID_SIZE", ".SPY150717P194")</f>
        <v>100</v>
      </c>
      <c r="P385">
        <f>RTD("tos.rtd", , "VOLUME", ".SPY150717P194")</f>
        <v>14</v>
      </c>
      <c r="Q385">
        <f>RTD("tos.rtd", , "OPEN_INT", ".SPY150717P194")</f>
        <v>2584</v>
      </c>
      <c r="R385">
        <f>RTD("tos.rtd", , "DELTA", ".SPY150717P194")</f>
        <v>-0.22832</v>
      </c>
      <c r="S385">
        <f>RTD("tos.rtd", , "THETA", ".SPY150717P194")</f>
        <v>-3.2000000000000001E-2</v>
      </c>
      <c r="T385">
        <f>RTD("tos.rtd", , "GAMMA", ".SPY150717P194")</f>
        <v>1.5010000000000001E-2</v>
      </c>
      <c r="U385">
        <f>RTD("tos.rtd", , "VEGA", ".SPY150717P194")</f>
        <v>0.33100000000000002</v>
      </c>
      <c r="V385">
        <f>RTD("tos.rtd", , "RHO", ".SPY150717P194")</f>
        <v>-0.13902999999999999</v>
      </c>
    </row>
    <row r="386" spans="1:22" x14ac:dyDescent="0.25">
      <c r="A386">
        <f>RTD("tos.rtd", , "ASK", ".SPY150717C195")</f>
        <v>15.77</v>
      </c>
      <c r="B386">
        <f>RTD("tos.rtd", , "ASK_SIZE", ".SPY150717C195")</f>
        <v>111</v>
      </c>
      <c r="C386">
        <f>RTD("tos.rtd", , "BID", ".SPY150717C195")</f>
        <v>15.47</v>
      </c>
      <c r="D386">
        <f>RTD("tos.rtd", , "BID_SIZE", ".SPY150717C195")</f>
        <v>180</v>
      </c>
      <c r="E386">
        <f>RTD("tos.rtd", , "VOLUME", ".SPY150717C195")</f>
        <v>5</v>
      </c>
      <c r="F386">
        <f>RTD("tos.rtd", , "OPEN_INT", ".SPY150717C195")</f>
        <v>101</v>
      </c>
      <c r="G386">
        <f>RTD("tos.rtd", , "DELTA", ".SPY150717C195")</f>
        <v>0.76119000000000003</v>
      </c>
      <c r="H386">
        <f>RTD("tos.rtd", , "THETA", ".SPY150717C195")</f>
        <v>-2.5489999999999999E-2</v>
      </c>
      <c r="I386">
        <f>RTD("tos.rtd", , "GAMMA", ".SPY150717C195")</f>
        <v>1.6410000000000001E-2</v>
      </c>
      <c r="J386">
        <f>RTD("tos.rtd", , "VEGA", ".SPY150717C195")</f>
        <v>0.33543000000000001</v>
      </c>
      <c r="K386">
        <f>RTD("tos.rtd", , "RHO", ".SPY150717C195")</f>
        <v>0.30707000000000001</v>
      </c>
      <c r="L386">
        <f>RTD("tos.rtd", , "ASK", ".SPY150717P195")</f>
        <v>3</v>
      </c>
      <c r="M386">
        <f>RTD("tos.rtd", , "ASK_SIZE", ".SPY150717P195")</f>
        <v>231</v>
      </c>
      <c r="N386">
        <f>RTD("tos.rtd", , "BID", ".SPY150717P195")</f>
        <v>2.94</v>
      </c>
      <c r="O386">
        <f>RTD("tos.rtd", , "BID_SIZE", ".SPY150717P195")</f>
        <v>109</v>
      </c>
      <c r="P386">
        <f>RTD("tos.rtd", , "VOLUME", ".SPY150717P195")</f>
        <v>2105</v>
      </c>
      <c r="Q386">
        <f>RTD("tos.rtd", , "OPEN_INT", ".SPY150717P195")</f>
        <v>3016</v>
      </c>
      <c r="R386">
        <f>RTD("tos.rtd", , "DELTA", ".SPY150717P195")</f>
        <v>-0.24173</v>
      </c>
      <c r="S386">
        <f>RTD("tos.rtd", , "THETA", ".SPY150717P195")</f>
        <v>-3.2579999999999998E-2</v>
      </c>
      <c r="T386">
        <f>RTD("tos.rtd", , "GAMMA", ".SPY150717P195")</f>
        <v>1.5740000000000001E-2</v>
      </c>
      <c r="U386">
        <f>RTD("tos.rtd", , "VEGA", ".SPY150717P195")</f>
        <v>0.34151999999999999</v>
      </c>
      <c r="V386">
        <f>RTD("tos.rtd", , "RHO", ".SPY150717P195")</f>
        <v>-0.14721000000000001</v>
      </c>
    </row>
    <row r="387" spans="1:22" x14ac:dyDescent="0.25">
      <c r="A387">
        <f>RTD("tos.rtd", , "ASK", ".SPY150717C196")</f>
        <v>14.85</v>
      </c>
      <c r="B387">
        <f>RTD("tos.rtd", , "ASK_SIZE", ".SPY150717C196")</f>
        <v>100</v>
      </c>
      <c r="C387">
        <f>RTD("tos.rtd", , "BID", ".SPY150717C196")</f>
        <v>14.64</v>
      </c>
      <c r="D387">
        <f>RTD("tos.rtd", , "BID_SIZE", ".SPY150717C196")</f>
        <v>190</v>
      </c>
      <c r="E387">
        <f>RTD("tos.rtd", , "VOLUME", ".SPY150717C196")</f>
        <v>8</v>
      </c>
      <c r="F387">
        <f>RTD("tos.rtd", , "OPEN_INT", ".SPY150717C196")</f>
        <v>1213</v>
      </c>
      <c r="G387">
        <f>RTD("tos.rtd", , "DELTA", ".SPY150717C196")</f>
        <v>0.74822</v>
      </c>
      <c r="H387">
        <f>RTD("tos.rtd", , "THETA", ".SPY150717C196")</f>
        <v>-2.5659999999999999E-2</v>
      </c>
      <c r="I387">
        <f>RTD("tos.rtd", , "GAMMA", ".SPY150717C196")</f>
        <v>1.7239999999999998E-2</v>
      </c>
      <c r="J387">
        <f>RTD("tos.rtd", , "VEGA", ".SPY150717C196")</f>
        <v>0.34532000000000002</v>
      </c>
      <c r="K387">
        <f>RTD("tos.rtd", , "RHO", ".SPY150717C196")</f>
        <v>0.30765999999999999</v>
      </c>
      <c r="L387">
        <f>RTD("tos.rtd", , "ASK", ".SPY150717P196")</f>
        <v>3.18</v>
      </c>
      <c r="M387">
        <f>RTD("tos.rtd", , "ASK_SIZE", ".SPY150717P196")</f>
        <v>122</v>
      </c>
      <c r="N387">
        <f>RTD("tos.rtd", , "BID", ".SPY150717P196")</f>
        <v>3.12</v>
      </c>
      <c r="O387">
        <f>RTD("tos.rtd", , "BID_SIZE", ".SPY150717P196")</f>
        <v>145</v>
      </c>
      <c r="P387">
        <f>RTD("tos.rtd", , "VOLUME", ".SPY150717P196")</f>
        <v>9</v>
      </c>
      <c r="Q387">
        <f>RTD("tos.rtd", , "OPEN_INT", ".SPY150717P196")</f>
        <v>1403</v>
      </c>
      <c r="R387">
        <f>RTD("tos.rtd", , "DELTA", ".SPY150717P196")</f>
        <v>-0.25591999999999998</v>
      </c>
      <c r="S387">
        <f>RTD("tos.rtd", , "THETA", ".SPY150717P196")</f>
        <v>-3.313E-2</v>
      </c>
      <c r="T387">
        <f>RTD("tos.rtd", , "GAMMA", ".SPY150717P196")</f>
        <v>1.6490000000000001E-2</v>
      </c>
      <c r="U387">
        <f>RTD("tos.rtd", , "VEGA", ".SPY150717P196")</f>
        <v>0.35196</v>
      </c>
      <c r="V387">
        <f>RTD("tos.rtd", , "RHO", ".SPY150717P196")</f>
        <v>-0.15587000000000001</v>
      </c>
    </row>
    <row r="388" spans="1:22" x14ac:dyDescent="0.25">
      <c r="A388">
        <f>RTD("tos.rtd", , "ASK", ".SPY150717C197")</f>
        <v>14.02</v>
      </c>
      <c r="B388">
        <f>RTD("tos.rtd", , "ASK_SIZE", ".SPY150717C197")</f>
        <v>100</v>
      </c>
      <c r="C388">
        <f>RTD("tos.rtd", , "BID", ".SPY150717C197")</f>
        <v>13.82</v>
      </c>
      <c r="D388">
        <f>RTD("tos.rtd", , "BID_SIZE", ".SPY150717C197")</f>
        <v>287</v>
      </c>
      <c r="E388">
        <f>RTD("tos.rtd", , "VOLUME", ".SPY150717C197")</f>
        <v>5</v>
      </c>
      <c r="F388">
        <f>RTD("tos.rtd", , "OPEN_INT", ".SPY150717C197")</f>
        <v>54</v>
      </c>
      <c r="G388">
        <f>RTD("tos.rtd", , "DELTA", ".SPY150717C197")</f>
        <v>0.73309000000000002</v>
      </c>
      <c r="H388">
        <f>RTD("tos.rtd", , "THETA", ".SPY150717C197")</f>
        <v>-2.6069999999999999E-2</v>
      </c>
      <c r="I388">
        <f>RTD("tos.rtd", , "GAMMA", ".SPY150717C197")</f>
        <v>1.8010000000000002E-2</v>
      </c>
      <c r="J388">
        <f>RTD("tos.rtd", , "VEGA", ".SPY150717C197")</f>
        <v>0.35613</v>
      </c>
      <c r="K388">
        <f>RTD("tos.rtd", , "RHO", ".SPY150717C197")</f>
        <v>0.30763000000000001</v>
      </c>
      <c r="L388">
        <f>RTD("tos.rtd", , "ASK", ".SPY150717P197")</f>
        <v>3.38</v>
      </c>
      <c r="M388">
        <f>RTD("tos.rtd", , "ASK_SIZE", ".SPY150717P197")</f>
        <v>215</v>
      </c>
      <c r="N388">
        <f>RTD("tos.rtd", , "BID", ".SPY150717P197")</f>
        <v>3.32</v>
      </c>
      <c r="O388">
        <f>RTD("tos.rtd", , "BID_SIZE", ".SPY150717P197")</f>
        <v>123</v>
      </c>
      <c r="P388">
        <f>RTD("tos.rtd", , "VOLUME", ".SPY150717P197")</f>
        <v>9</v>
      </c>
      <c r="Q388">
        <f>RTD("tos.rtd", , "OPEN_INT", ".SPY150717P197")</f>
        <v>1127</v>
      </c>
      <c r="R388">
        <f>RTD("tos.rtd", , "DELTA", ".SPY150717P197")</f>
        <v>-0.27113999999999999</v>
      </c>
      <c r="S388">
        <f>RTD("tos.rtd", , "THETA", ".SPY150717P197")</f>
        <v>-3.3700000000000001E-2</v>
      </c>
      <c r="T388">
        <f>RTD("tos.rtd", , "GAMMA", ".SPY150717P197")</f>
        <v>1.7239999999999998E-2</v>
      </c>
      <c r="U388">
        <f>RTD("tos.rtd", , "VEGA", ".SPY150717P197")</f>
        <v>0.3624</v>
      </c>
      <c r="V388">
        <f>RTD("tos.rtd", , "RHO", ".SPY150717P197")</f>
        <v>-0.16517000000000001</v>
      </c>
    </row>
    <row r="389" spans="1:22" x14ac:dyDescent="0.25">
      <c r="A389">
        <f>RTD("tos.rtd", , "ASK", ".SPY150717C198")</f>
        <v>13.3</v>
      </c>
      <c r="B389">
        <f>RTD("tos.rtd", , "ASK_SIZE", ".SPY150717C198")</f>
        <v>111</v>
      </c>
      <c r="C389">
        <f>RTD("tos.rtd", , "BID", ".SPY150717C198")</f>
        <v>13.01</v>
      </c>
      <c r="D389">
        <f>RTD("tos.rtd", , "BID_SIZE", ".SPY150717C198")</f>
        <v>181</v>
      </c>
      <c r="E389">
        <f>RTD("tos.rtd", , "VOLUME", ".SPY150717C198")</f>
        <v>3</v>
      </c>
      <c r="F389">
        <f>RTD("tos.rtd", , "OPEN_INT", ".SPY150717C198")</f>
        <v>16</v>
      </c>
      <c r="G389">
        <f>RTD("tos.rtd", , "DELTA", ".SPY150717C198")</f>
        <v>0.71579000000000004</v>
      </c>
      <c r="H389">
        <f>RTD("tos.rtd", , "THETA", ".SPY150717C198")</f>
        <v>-2.674E-2</v>
      </c>
      <c r="I389">
        <f>RTD("tos.rtd", , "GAMMA", ".SPY150717C198")</f>
        <v>1.8689999999999998E-2</v>
      </c>
      <c r="J389">
        <f>RTD("tos.rtd", , "VEGA", ".SPY150717C198")</f>
        <v>0.36758000000000002</v>
      </c>
      <c r="K389">
        <f>RTD("tos.rtd", , "RHO", ".SPY150717C198")</f>
        <v>0.30675999999999998</v>
      </c>
      <c r="L389">
        <f>RTD("tos.rtd", , "ASK", ".SPY150717P198")</f>
        <v>3.59</v>
      </c>
      <c r="M389">
        <f>RTD("tos.rtd", , "ASK_SIZE", ".SPY150717P198")</f>
        <v>215</v>
      </c>
      <c r="N389">
        <f>RTD("tos.rtd", , "BID", ".SPY150717P198")</f>
        <v>3.52</v>
      </c>
      <c r="O389">
        <f>RTD("tos.rtd", , "BID_SIZE", ".SPY150717P198")</f>
        <v>100</v>
      </c>
      <c r="P389">
        <f>RTD("tos.rtd", , "VOLUME", ".SPY150717P198")</f>
        <v>28</v>
      </c>
      <c r="Q389">
        <f>RTD("tos.rtd", , "OPEN_INT", ".SPY150717P198")</f>
        <v>1836</v>
      </c>
      <c r="R389">
        <f>RTD("tos.rtd", , "DELTA", ".SPY150717P198")</f>
        <v>-0.28700999999999999</v>
      </c>
      <c r="S389">
        <f>RTD("tos.rtd", , "THETA", ".SPY150717P198")</f>
        <v>-3.4180000000000002E-2</v>
      </c>
      <c r="T389">
        <f>RTD("tos.rtd", , "GAMMA", ".SPY150717P198")</f>
        <v>1.8020000000000001E-2</v>
      </c>
      <c r="U389">
        <f>RTD("tos.rtd", , "VEGA", ".SPY150717P198")</f>
        <v>0.37246000000000001</v>
      </c>
      <c r="V389">
        <f>RTD("tos.rtd", , "RHO", ".SPY150717P198")</f>
        <v>-0.17487</v>
      </c>
    </row>
    <row r="390" spans="1:22" x14ac:dyDescent="0.25">
      <c r="A390">
        <f>RTD("tos.rtd", , "ASK", ".SPY150717C199")</f>
        <v>12.51</v>
      </c>
      <c r="B390">
        <f>RTD("tos.rtd", , "ASK_SIZE", ".SPY150717C199")</f>
        <v>111</v>
      </c>
      <c r="C390">
        <f>RTD("tos.rtd", , "BID", ".SPY150717C199")</f>
        <v>12.21</v>
      </c>
      <c r="D390">
        <f>RTD("tos.rtd", , "BID_SIZE", ".SPY150717C199")</f>
        <v>131</v>
      </c>
      <c r="E390">
        <f>RTD("tos.rtd", , "VOLUME", ".SPY150717C199")</f>
        <v>6</v>
      </c>
      <c r="F390">
        <f>RTD("tos.rtd", , "OPEN_INT", ".SPY150717C199")</f>
        <v>66</v>
      </c>
      <c r="G390">
        <f>RTD("tos.rtd", , "DELTA", ".SPY150717C199")</f>
        <v>0.69884000000000002</v>
      </c>
      <c r="H390">
        <f>RTD("tos.rtd", , "THETA", ".SPY150717C199")</f>
        <v>-2.7089999999999999E-2</v>
      </c>
      <c r="I390">
        <f>RTD("tos.rtd", , "GAMMA", ".SPY150717C199")</f>
        <v>1.9460000000000002E-2</v>
      </c>
      <c r="J390">
        <f>RTD("tos.rtd", , "VEGA", ".SPY150717C199")</f>
        <v>0.37781999999999999</v>
      </c>
      <c r="K390">
        <f>RTD("tos.rtd", , "RHO", ".SPY150717C199")</f>
        <v>0.30510999999999999</v>
      </c>
      <c r="L390">
        <f>RTD("tos.rtd", , "ASK", ".SPY150717P199")</f>
        <v>3.8</v>
      </c>
      <c r="M390">
        <f>RTD("tos.rtd", , "ASK_SIZE", ".SPY150717P199")</f>
        <v>170</v>
      </c>
      <c r="N390">
        <f>RTD("tos.rtd", , "BID", ".SPY150717P199")</f>
        <v>3.74</v>
      </c>
      <c r="O390">
        <f>RTD("tos.rtd", , "BID_SIZE", ".SPY150717P199")</f>
        <v>100</v>
      </c>
      <c r="P390">
        <f>RTD("tos.rtd", , "VOLUME", ".SPY150717P199")</f>
        <v>136</v>
      </c>
      <c r="Q390">
        <f>RTD("tos.rtd", , "OPEN_INT", ".SPY150717P199")</f>
        <v>1502</v>
      </c>
      <c r="R390">
        <f>RTD("tos.rtd", , "DELTA", ".SPY150717P199")</f>
        <v>-0.30363000000000001</v>
      </c>
      <c r="S390">
        <f>RTD("tos.rtd", , "THETA", ".SPY150717P199")</f>
        <v>-3.4569999999999997E-2</v>
      </c>
      <c r="T390">
        <f>RTD("tos.rtd", , "GAMMA", ".SPY150717P199")</f>
        <v>1.882E-2</v>
      </c>
      <c r="U390">
        <f>RTD("tos.rtd", , "VEGA", ".SPY150717P199")</f>
        <v>0.38213999999999998</v>
      </c>
      <c r="V390">
        <f>RTD("tos.rtd", , "RHO", ".SPY150717P199")</f>
        <v>-0.18503</v>
      </c>
    </row>
    <row r="391" spans="1:22" x14ac:dyDescent="0.25">
      <c r="A391">
        <f>RTD("tos.rtd", , "ASK", ".SPY150717C200")</f>
        <v>11.72</v>
      </c>
      <c r="B391">
        <f>RTD("tos.rtd", , "ASK_SIZE", ".SPY150717C200")</f>
        <v>181</v>
      </c>
      <c r="C391">
        <f>RTD("tos.rtd", , "BID", ".SPY150717C200")</f>
        <v>11.43</v>
      </c>
      <c r="D391">
        <f>RTD("tos.rtd", , "BID_SIZE", ".SPY150717C200")</f>
        <v>181</v>
      </c>
      <c r="E391">
        <f>RTD("tos.rtd", , "VOLUME", ".SPY150717C200")</f>
        <v>14</v>
      </c>
      <c r="F391">
        <f>RTD("tos.rtd", , "OPEN_INT", ".SPY150717C200")</f>
        <v>523</v>
      </c>
      <c r="G391">
        <f>RTD("tos.rtd", , "DELTA", ".SPY150717C200")</f>
        <v>0.68110999999999999</v>
      </c>
      <c r="H391">
        <f>RTD("tos.rtd", , "THETA", ".SPY150717C200")</f>
        <v>-2.7349999999999999E-2</v>
      </c>
      <c r="I391">
        <f>RTD("tos.rtd", , "GAMMA", ".SPY150717C200")</f>
        <v>2.026E-2</v>
      </c>
      <c r="J391">
        <f>RTD("tos.rtd", , "VEGA", ".SPY150717C200")</f>
        <v>0.38756000000000002</v>
      </c>
      <c r="K391">
        <f>RTD("tos.rtd", , "RHO", ".SPY150717C200")</f>
        <v>0.30264000000000002</v>
      </c>
      <c r="L391">
        <f>RTD("tos.rtd", , "ASK", ".SPY150717P200")</f>
        <v>4.04</v>
      </c>
      <c r="M391">
        <f>RTD("tos.rtd", , "ASK_SIZE", ".SPY150717P200")</f>
        <v>210</v>
      </c>
      <c r="N391">
        <f>RTD("tos.rtd", , "BID", ".SPY150717P200")</f>
        <v>3.97</v>
      </c>
      <c r="O391">
        <f>RTD("tos.rtd", , "BID_SIZE", ".SPY150717P200")</f>
        <v>100</v>
      </c>
      <c r="P391">
        <f>RTD("tos.rtd", , "VOLUME", ".SPY150717P200")</f>
        <v>591</v>
      </c>
      <c r="Q391">
        <f>RTD("tos.rtd", , "OPEN_INT", ".SPY150717P200")</f>
        <v>4780</v>
      </c>
      <c r="R391">
        <f>RTD("tos.rtd", , "DELTA", ".SPY150717P200")</f>
        <v>-0.32129999999999997</v>
      </c>
      <c r="S391">
        <f>RTD("tos.rtd", , "THETA", ".SPY150717P200")</f>
        <v>-3.4950000000000002E-2</v>
      </c>
      <c r="T391">
        <f>RTD("tos.rtd", , "GAMMA", ".SPY150717P200")</f>
        <v>1.9609999999999999E-2</v>
      </c>
      <c r="U391">
        <f>RTD("tos.rtd", , "VEGA", ".SPY150717P200")</f>
        <v>0.39146999999999998</v>
      </c>
      <c r="V391">
        <f>RTD("tos.rtd", , "RHO", ".SPY150717P200")</f>
        <v>-0.19583999999999999</v>
      </c>
    </row>
    <row r="392" spans="1:22" x14ac:dyDescent="0.25">
      <c r="A392">
        <f>RTD("tos.rtd", , "ASK", ".SPY150717C201")</f>
        <v>10.9</v>
      </c>
      <c r="B392">
        <f>RTD("tos.rtd", , "ASK_SIZE", ".SPY150717C201")</f>
        <v>156</v>
      </c>
      <c r="C392">
        <f>RTD("tos.rtd", , "BID", ".SPY150717C201")</f>
        <v>10.66</v>
      </c>
      <c r="D392">
        <f>RTD("tos.rtd", , "BID_SIZE", ".SPY150717C201")</f>
        <v>182</v>
      </c>
      <c r="E392">
        <f>RTD("tos.rtd", , "VOLUME", ".SPY150717C201")</f>
        <v>4</v>
      </c>
      <c r="F392">
        <f>RTD("tos.rtd", , "OPEN_INT", ".SPY150717C201")</f>
        <v>192</v>
      </c>
      <c r="G392">
        <f>RTD("tos.rtd", , "DELTA", ".SPY150717C201")</f>
        <v>0.66291</v>
      </c>
      <c r="H392">
        <f>RTD("tos.rtd", , "THETA", ".SPY150717C201")</f>
        <v>-2.7400000000000001E-2</v>
      </c>
      <c r="I392">
        <f>RTD("tos.rtd", , "GAMMA", ".SPY150717C201")</f>
        <v>2.1129999999999999E-2</v>
      </c>
      <c r="J392">
        <f>RTD("tos.rtd", , "VEGA", ".SPY150717C201")</f>
        <v>0.39654</v>
      </c>
      <c r="K392">
        <f>RTD("tos.rtd", , "RHO", ".SPY150717C201")</f>
        <v>0.29941000000000001</v>
      </c>
      <c r="L392">
        <f>RTD("tos.rtd", , "ASK", ".SPY150717P201")</f>
        <v>4.29</v>
      </c>
      <c r="M392">
        <f>RTD("tos.rtd", , "ASK_SIZE", ".SPY150717P201")</f>
        <v>218</v>
      </c>
      <c r="N392">
        <f>RTD("tos.rtd", , "BID", ".SPY150717P201")</f>
        <v>4.22</v>
      </c>
      <c r="O392">
        <f>RTD("tos.rtd", , "BID_SIZE", ".SPY150717P201")</f>
        <v>123</v>
      </c>
      <c r="P392">
        <f>RTD("tos.rtd", , "VOLUME", ".SPY150717P201")</f>
        <v>544</v>
      </c>
      <c r="Q392">
        <f>RTD("tos.rtd", , "OPEN_INT", ".SPY150717P201")</f>
        <v>888</v>
      </c>
      <c r="R392">
        <f>RTD("tos.rtd", , "DELTA", ".SPY150717P201")</f>
        <v>-0.33988000000000002</v>
      </c>
      <c r="S392">
        <f>RTD("tos.rtd", , "THETA", ".SPY150717P201")</f>
        <v>-3.5270000000000003E-2</v>
      </c>
      <c r="T392">
        <f>RTD("tos.rtd", , "GAMMA", ".SPY150717P201")</f>
        <v>2.0400000000000001E-2</v>
      </c>
      <c r="U392">
        <f>RTD("tos.rtd", , "VEGA", ".SPY150717P201")</f>
        <v>0.40026</v>
      </c>
      <c r="V392">
        <f>RTD("tos.rtd", , "RHO", ".SPY150717P201")</f>
        <v>-0.20721999999999999</v>
      </c>
    </row>
    <row r="393" spans="1:22" x14ac:dyDescent="0.25">
      <c r="A393">
        <f>RTD("tos.rtd", , "ASK", ".SPY150717C202")</f>
        <v>10.119999999999999</v>
      </c>
      <c r="B393">
        <f>RTD("tos.rtd", , "ASK_SIZE", ".SPY150717C202")</f>
        <v>111</v>
      </c>
      <c r="C393">
        <f>RTD("tos.rtd", , "BID", ".SPY150717C202")</f>
        <v>9.9</v>
      </c>
      <c r="D393">
        <f>RTD("tos.rtd", , "BID_SIZE", ".SPY150717C202")</f>
        <v>167</v>
      </c>
      <c r="E393">
        <f>RTD("tos.rtd", , "VOLUME", ".SPY150717C202")</f>
        <v>12</v>
      </c>
      <c r="F393">
        <f>RTD("tos.rtd", , "OPEN_INT", ".SPY150717C202")</f>
        <v>573</v>
      </c>
      <c r="G393">
        <f>RTD("tos.rtd", , "DELTA", ".SPY150717C202")</f>
        <v>0.64341000000000004</v>
      </c>
      <c r="H393">
        <f>RTD("tos.rtd", , "THETA", ".SPY150717C202")</f>
        <v>-2.7439999999999999E-2</v>
      </c>
      <c r="I393">
        <f>RTD("tos.rtd", , "GAMMA", ".SPY150717C202")</f>
        <v>2.1989999999999999E-2</v>
      </c>
      <c r="J393">
        <f>RTD("tos.rtd", , "VEGA", ".SPY150717C202")</f>
        <v>0.40505999999999998</v>
      </c>
      <c r="K393">
        <f>RTD("tos.rtd", , "RHO", ".SPY150717C202")</f>
        <v>0.29527999999999999</v>
      </c>
      <c r="L393">
        <f>RTD("tos.rtd", , "ASK", ".SPY150717P202")</f>
        <v>4.55</v>
      </c>
      <c r="M393">
        <f>RTD("tos.rtd", , "ASK_SIZE", ".SPY150717P202")</f>
        <v>156</v>
      </c>
      <c r="N393">
        <f>RTD("tos.rtd", , "BID", ".SPY150717P202")</f>
        <v>4.4800000000000004</v>
      </c>
      <c r="O393">
        <f>RTD("tos.rtd", , "BID_SIZE", ".SPY150717P202")</f>
        <v>123</v>
      </c>
      <c r="P393">
        <f>RTD("tos.rtd", , "VOLUME", ".SPY150717P202")</f>
        <v>350</v>
      </c>
      <c r="Q393">
        <f>RTD("tos.rtd", , "OPEN_INT", ".SPY150717P202")</f>
        <v>2046</v>
      </c>
      <c r="R393">
        <f>RTD("tos.rtd", , "DELTA", ".SPY150717P202")</f>
        <v>-0.35932999999999998</v>
      </c>
      <c r="S393">
        <f>RTD("tos.rtd", , "THETA", ".SPY150717P202")</f>
        <v>-3.5470000000000002E-2</v>
      </c>
      <c r="T393">
        <f>RTD("tos.rtd", , "GAMMA", ".SPY150717P202")</f>
        <v>2.121E-2</v>
      </c>
      <c r="U393">
        <f>RTD("tos.rtd", , "VEGA", ".SPY150717P202")</f>
        <v>0.40834999999999999</v>
      </c>
      <c r="V393">
        <f>RTD("tos.rtd", , "RHO", ".SPY150717P202")</f>
        <v>-0.21912999999999999</v>
      </c>
    </row>
    <row r="394" spans="1:22" x14ac:dyDescent="0.25">
      <c r="A394">
        <f>RTD("tos.rtd", , "ASK", ".SPY150717C203")</f>
        <v>9.3699999999999992</v>
      </c>
      <c r="B394">
        <f>RTD("tos.rtd", , "ASK_SIZE", ".SPY150717C203")</f>
        <v>100</v>
      </c>
      <c r="C394">
        <f>RTD("tos.rtd", , "BID", ".SPY150717C203")</f>
        <v>9.25</v>
      </c>
      <c r="D394">
        <f>RTD("tos.rtd", , "BID_SIZE", ".SPY150717C203")</f>
        <v>100</v>
      </c>
      <c r="E394">
        <f>RTD("tos.rtd", , "VOLUME", ".SPY150717C203")</f>
        <v>1</v>
      </c>
      <c r="F394">
        <f>RTD("tos.rtd", , "OPEN_INT", ".SPY150717C203")</f>
        <v>1705</v>
      </c>
      <c r="G394">
        <f>RTD("tos.rtd", , "DELTA", ".SPY150717C203")</f>
        <v>0.62200999999999995</v>
      </c>
      <c r="H394">
        <f>RTD("tos.rtd", , "THETA", ".SPY150717C203")</f>
        <v>-2.7699999999999999E-2</v>
      </c>
      <c r="I394">
        <f>RTD("tos.rtd", , "GAMMA", ".SPY150717C203")</f>
        <v>2.265E-2</v>
      </c>
      <c r="J394">
        <f>RTD("tos.rtd", , "VEGA", ".SPY150717C203")</f>
        <v>0.41315000000000002</v>
      </c>
      <c r="K394">
        <f>RTD("tos.rtd", , "RHO", ".SPY150717C203")</f>
        <v>0.29006999999999999</v>
      </c>
      <c r="L394">
        <f>RTD("tos.rtd", , "ASK", ".SPY150717P203")</f>
        <v>4.82</v>
      </c>
      <c r="M394">
        <f>RTD("tos.rtd", , "ASK_SIZE", ".SPY150717P203")</f>
        <v>100</v>
      </c>
      <c r="N394">
        <f>RTD("tos.rtd", , "BID", ".SPY150717P203")</f>
        <v>4.75</v>
      </c>
      <c r="O394">
        <f>RTD("tos.rtd", , "BID_SIZE", ".SPY150717P203")</f>
        <v>209</v>
      </c>
      <c r="P394">
        <f>RTD("tos.rtd", , "VOLUME", ".SPY150717P203")</f>
        <v>862</v>
      </c>
      <c r="Q394">
        <f>RTD("tos.rtd", , "OPEN_INT", ".SPY150717P203")</f>
        <v>1403</v>
      </c>
      <c r="R394">
        <f>RTD("tos.rtd", , "DELTA", ".SPY150717P203")</f>
        <v>-0.37969999999999998</v>
      </c>
      <c r="S394">
        <f>RTD("tos.rtd", , "THETA", ".SPY150717P203")</f>
        <v>-3.5569999999999997E-2</v>
      </c>
      <c r="T394">
        <f>RTD("tos.rtd", , "GAMMA", ".SPY150717P203")</f>
        <v>2.2030000000000001E-2</v>
      </c>
      <c r="U394">
        <f>RTD("tos.rtd", , "VEGA", ".SPY150717P203")</f>
        <v>0.41563</v>
      </c>
      <c r="V394">
        <f>RTD("tos.rtd", , "RHO", ".SPY150717P203")</f>
        <v>-0.2316</v>
      </c>
    </row>
    <row r="395" spans="1:22" x14ac:dyDescent="0.25">
      <c r="A395">
        <f>RTD("tos.rtd", , "ASK", ".SPY150717C204")</f>
        <v>8.65</v>
      </c>
      <c r="B395">
        <f>RTD("tos.rtd", , "ASK_SIZE", ".SPY150717C204")</f>
        <v>154</v>
      </c>
      <c r="C395">
        <f>RTD("tos.rtd", , "BID", ".SPY150717C204")</f>
        <v>8.5399999999999991</v>
      </c>
      <c r="D395">
        <f>RTD("tos.rtd", , "BID_SIZE", ".SPY150717C204")</f>
        <v>100</v>
      </c>
      <c r="E395">
        <f>RTD("tos.rtd", , "VOLUME", ".SPY150717C204")</f>
        <v>71</v>
      </c>
      <c r="F395">
        <f>RTD("tos.rtd", , "OPEN_INT", ".SPY150717C204")</f>
        <v>363</v>
      </c>
      <c r="G395">
        <f>RTD("tos.rtd", , "DELTA", ".SPY150717C204")</f>
        <v>0.60014999999999996</v>
      </c>
      <c r="H395">
        <f>RTD("tos.rtd", , "THETA", ".SPY150717C204")</f>
        <v>-2.768E-2</v>
      </c>
      <c r="I395">
        <f>RTD("tos.rtd", , "GAMMA", ".SPY150717C204")</f>
        <v>2.341E-2</v>
      </c>
      <c r="J395">
        <f>RTD("tos.rtd", , "VEGA", ".SPY150717C204")</f>
        <v>0.42003000000000001</v>
      </c>
      <c r="K395">
        <f>RTD("tos.rtd", , "RHO", ".SPY150717C204")</f>
        <v>0.28404000000000001</v>
      </c>
      <c r="L395">
        <f>RTD("tos.rtd", , "ASK", ".SPY150717P204")</f>
        <v>5.13</v>
      </c>
      <c r="M395">
        <f>RTD("tos.rtd", , "ASK_SIZE", ".SPY150717P204")</f>
        <v>157</v>
      </c>
      <c r="N395">
        <f>RTD("tos.rtd", , "BID", ".SPY150717P204")</f>
        <v>5.05</v>
      </c>
      <c r="O395">
        <f>RTD("tos.rtd", , "BID_SIZE", ".SPY150717P204")</f>
        <v>123</v>
      </c>
      <c r="P395">
        <f>RTD("tos.rtd", , "VOLUME", ".SPY150717P204")</f>
        <v>405</v>
      </c>
      <c r="Q395">
        <f>RTD("tos.rtd", , "OPEN_INT", ".SPY150717P204")</f>
        <v>1132</v>
      </c>
      <c r="R395">
        <f>RTD("tos.rtd", , "DELTA", ".SPY150717P204")</f>
        <v>-0.40128000000000003</v>
      </c>
      <c r="S395">
        <f>RTD("tos.rtd", , "THETA", ".SPY150717P204")</f>
        <v>-3.5650000000000001E-2</v>
      </c>
      <c r="T395">
        <f>RTD("tos.rtd", , "GAMMA", ".SPY150717P204")</f>
        <v>2.2790000000000001E-2</v>
      </c>
      <c r="U395">
        <f>RTD("tos.rtd", , "VEGA", ".SPY150717P204")</f>
        <v>0.42204999999999998</v>
      </c>
      <c r="V395">
        <f>RTD("tos.rtd", , "RHO", ".SPY150717P204")</f>
        <v>-0.24485000000000001</v>
      </c>
    </row>
    <row r="396" spans="1:22" x14ac:dyDescent="0.25">
      <c r="A396">
        <f>RTD("tos.rtd", , "ASK", ".SPY150717C205")</f>
        <v>7.94</v>
      </c>
      <c r="B396">
        <f>RTD("tos.rtd", , "ASK_SIZE", ".SPY150717C205")</f>
        <v>155</v>
      </c>
      <c r="C396">
        <f>RTD("tos.rtd", , "BID", ".SPY150717C205")</f>
        <v>7.84</v>
      </c>
      <c r="D396">
        <f>RTD("tos.rtd", , "BID_SIZE", ".SPY150717C205")</f>
        <v>109</v>
      </c>
      <c r="E396">
        <f>RTD("tos.rtd", , "VOLUME", ".SPY150717C205")</f>
        <v>202</v>
      </c>
      <c r="F396">
        <f>RTD("tos.rtd", , "OPEN_INT", ".SPY150717C205")</f>
        <v>662</v>
      </c>
      <c r="G396">
        <f>RTD("tos.rtd", , "DELTA", ".SPY150717C205")</f>
        <v>0.57730000000000004</v>
      </c>
      <c r="H396">
        <f>RTD("tos.rtd", , "THETA", ".SPY150717C205")</f>
        <v>-2.7519999999999999E-2</v>
      </c>
      <c r="I396">
        <f>RTD("tos.rtd", , "GAMMA", ".SPY150717C205")</f>
        <v>2.418E-2</v>
      </c>
      <c r="J396">
        <f>RTD("tos.rtd", , "VEGA", ".SPY150717C205")</f>
        <v>0.42576999999999998</v>
      </c>
      <c r="K396">
        <f>RTD("tos.rtd", , "RHO", ".SPY150717C205")</f>
        <v>0.27707999999999999</v>
      </c>
      <c r="L396">
        <f>RTD("tos.rtd", , "ASK", ".SPY150717P205")</f>
        <v>5.44</v>
      </c>
      <c r="M396">
        <f>RTD("tos.rtd", , "ASK_SIZE", ".SPY150717P205")</f>
        <v>111</v>
      </c>
      <c r="N396">
        <f>RTD("tos.rtd", , "BID", ".SPY150717P205")</f>
        <v>5.36</v>
      </c>
      <c r="O396">
        <f>RTD("tos.rtd", , "BID_SIZE", ".SPY150717P205")</f>
        <v>133</v>
      </c>
      <c r="P396">
        <f>RTD("tos.rtd", , "VOLUME", ".SPY150717P205")</f>
        <v>1266</v>
      </c>
      <c r="Q396">
        <f>RTD("tos.rtd", , "OPEN_INT", ".SPY150717P205")</f>
        <v>9958</v>
      </c>
      <c r="R396">
        <f>RTD("tos.rtd", , "DELTA", ".SPY150717P205")</f>
        <v>-0.42377999999999999</v>
      </c>
      <c r="S396">
        <f>RTD("tos.rtd", , "THETA", ".SPY150717P205")</f>
        <v>-3.5569999999999997E-2</v>
      </c>
      <c r="T396">
        <f>RTD("tos.rtd", , "GAMMA", ".SPY150717P205")</f>
        <v>2.3560000000000001E-2</v>
      </c>
      <c r="U396">
        <f>RTD("tos.rtd", , "VEGA", ".SPY150717P205")</f>
        <v>0.42734</v>
      </c>
      <c r="V396">
        <f>RTD("tos.rtd", , "RHO", ".SPY150717P205")</f>
        <v>-0.25866</v>
      </c>
    </row>
    <row r="397" spans="1:22" x14ac:dyDescent="0.25">
      <c r="A397">
        <f>RTD("tos.rtd", , "ASK", ".SPY150717C206")</f>
        <v>7.25</v>
      </c>
      <c r="B397">
        <f>RTD("tos.rtd", , "ASK_SIZE", ".SPY150717C206")</f>
        <v>109</v>
      </c>
      <c r="C397">
        <f>RTD("tos.rtd", , "BID", ".SPY150717C206")</f>
        <v>7.16</v>
      </c>
      <c r="D397">
        <f>RTD("tos.rtd", , "BID_SIZE", ".SPY150717C206")</f>
        <v>102</v>
      </c>
      <c r="E397">
        <f>RTD("tos.rtd", , "VOLUME", ".SPY150717C206")</f>
        <v>175</v>
      </c>
      <c r="F397">
        <f>RTD("tos.rtd", , "OPEN_INT", ".SPY150717C206")</f>
        <v>1153</v>
      </c>
      <c r="G397">
        <f>RTD("tos.rtd", , "DELTA", ".SPY150717C206")</f>
        <v>0.55334000000000005</v>
      </c>
      <c r="H397">
        <f>RTD("tos.rtd", , "THETA", ".SPY150717C206")</f>
        <v>-2.724E-2</v>
      </c>
      <c r="I397">
        <f>RTD("tos.rtd", , "GAMMA", ".SPY150717C206")</f>
        <v>2.4920000000000001E-2</v>
      </c>
      <c r="J397">
        <f>RTD("tos.rtd", , "VEGA", ".SPY150717C206")</f>
        <v>0.43021999999999999</v>
      </c>
      <c r="K397">
        <f>RTD("tos.rtd", , "RHO", ".SPY150717C206")</f>
        <v>0.26916000000000001</v>
      </c>
      <c r="L397">
        <f>RTD("tos.rtd", , "ASK", ".SPY150717P206")</f>
        <v>5.79</v>
      </c>
      <c r="M397">
        <f>RTD("tos.rtd", , "ASK_SIZE", ".SPY150717P206")</f>
        <v>2576</v>
      </c>
      <c r="N397">
        <f>RTD("tos.rtd", , "BID", ".SPY150717P206")</f>
        <v>5.69</v>
      </c>
      <c r="O397">
        <f>RTD("tos.rtd", , "BID_SIZE", ".SPY150717P206")</f>
        <v>100</v>
      </c>
      <c r="P397">
        <f>RTD("tos.rtd", , "VOLUME", ".SPY150717P206")</f>
        <v>1974</v>
      </c>
      <c r="Q397">
        <f>RTD("tos.rtd", , "OPEN_INT", ".SPY150717P206")</f>
        <v>2276</v>
      </c>
      <c r="R397">
        <f>RTD("tos.rtd", , "DELTA", ".SPY150717P206")</f>
        <v>-0.44740999999999997</v>
      </c>
      <c r="S397">
        <f>RTD("tos.rtd", , "THETA", ".SPY150717P206")</f>
        <v>-3.5439999999999999E-2</v>
      </c>
      <c r="T397">
        <f>RTD("tos.rtd", , "GAMMA", ".SPY150717P206")</f>
        <v>2.426E-2</v>
      </c>
      <c r="U397">
        <f>RTD("tos.rtd", , "VEGA", ".SPY150717P206")</f>
        <v>0.43136999999999998</v>
      </c>
      <c r="V397">
        <f>RTD("tos.rtd", , "RHO", ".SPY150717P206")</f>
        <v>-0.2732</v>
      </c>
    </row>
    <row r="398" spans="1:22" x14ac:dyDescent="0.25">
      <c r="A398">
        <f>RTD("tos.rtd", , "ASK", ".SPY150717C207")</f>
        <v>6.59</v>
      </c>
      <c r="B398">
        <f>RTD("tos.rtd", , "ASK_SIZE", ".SPY150717C207")</f>
        <v>158</v>
      </c>
      <c r="C398">
        <f>RTD("tos.rtd", , "BID", ".SPY150717C207")</f>
        <v>6.5</v>
      </c>
      <c r="D398">
        <f>RTD("tos.rtd", , "BID_SIZE", ".SPY150717C207")</f>
        <v>44</v>
      </c>
      <c r="E398">
        <f>RTD("tos.rtd", , "VOLUME", ".SPY150717C207")</f>
        <v>297</v>
      </c>
      <c r="F398">
        <f>RTD("tos.rtd", , "OPEN_INT", ".SPY150717C207")</f>
        <v>982</v>
      </c>
      <c r="G398">
        <f>RTD("tos.rtd", , "DELTA", ".SPY150717C207")</f>
        <v>0.52817999999999998</v>
      </c>
      <c r="H398">
        <f>RTD("tos.rtd", , "THETA", ".SPY150717C207")</f>
        <v>-2.69E-2</v>
      </c>
      <c r="I398">
        <f>RTD("tos.rtd", , "GAMMA", ".SPY150717C207")</f>
        <v>2.5680000000000001E-2</v>
      </c>
      <c r="J398">
        <f>RTD("tos.rtd", , "VEGA", ".SPY150717C207")</f>
        <v>0.43319999999999997</v>
      </c>
      <c r="K398">
        <f>RTD("tos.rtd", , "RHO", ".SPY150717C207")</f>
        <v>0.26023000000000002</v>
      </c>
      <c r="L398">
        <f>RTD("tos.rtd", , "ASK", ".SPY150717P207")</f>
        <v>6.15</v>
      </c>
      <c r="M398">
        <f>RTD("tos.rtd", , "ASK_SIZE", ".SPY150717P207")</f>
        <v>2495</v>
      </c>
      <c r="N398">
        <f>RTD("tos.rtd", , "BID", ".SPY150717P207")</f>
        <v>6.08</v>
      </c>
      <c r="O398">
        <f>RTD("tos.rtd", , "BID_SIZE", ".SPY150717P207")</f>
        <v>40</v>
      </c>
      <c r="P398">
        <f>RTD("tos.rtd", , "VOLUME", ".SPY150717P207")</f>
        <v>1311</v>
      </c>
      <c r="Q398">
        <f>RTD("tos.rtd", , "OPEN_INT", ".SPY150717P207")</f>
        <v>5772</v>
      </c>
      <c r="R398">
        <f>RTD("tos.rtd", , "DELTA", ".SPY150717P207")</f>
        <v>-0.47208</v>
      </c>
      <c r="S398">
        <f>RTD("tos.rtd", , "THETA", ".SPY150717P207")</f>
        <v>-3.5270000000000003E-2</v>
      </c>
      <c r="T398">
        <f>RTD("tos.rtd", , "GAMMA", ".SPY150717P207")</f>
        <v>2.494E-2</v>
      </c>
      <c r="U398">
        <f>RTD("tos.rtd", , "VEGA", ".SPY150717P207")</f>
        <v>0.43391999999999997</v>
      </c>
      <c r="V398">
        <f>RTD("tos.rtd", , "RHO", ".SPY150717P207")</f>
        <v>-0.28843999999999997</v>
      </c>
    </row>
    <row r="399" spans="1:22" x14ac:dyDescent="0.25">
      <c r="A399">
        <f>RTD("tos.rtd", , "ASK", ".SPY150717C208")</f>
        <v>5.94</v>
      </c>
      <c r="B399">
        <f>RTD("tos.rtd", , "ASK_SIZE", ".SPY150717C208")</f>
        <v>109</v>
      </c>
      <c r="C399">
        <f>RTD("tos.rtd", , "BID", ".SPY150717C208")</f>
        <v>5.86</v>
      </c>
      <c r="D399">
        <f>RTD("tos.rtd", , "BID_SIZE", ".SPY150717C208")</f>
        <v>99</v>
      </c>
      <c r="E399">
        <f>RTD("tos.rtd", , "VOLUME", ".SPY150717C208")</f>
        <v>356</v>
      </c>
      <c r="F399">
        <f>RTD("tos.rtd", , "OPEN_INT", ".SPY150717C208")</f>
        <v>1660</v>
      </c>
      <c r="G399">
        <f>RTD("tos.rtd", , "DELTA", ".SPY150717C208")</f>
        <v>0.50178999999999996</v>
      </c>
      <c r="H399">
        <f>RTD("tos.rtd", , "THETA", ".SPY150717C208")</f>
        <v>-2.6370000000000001E-2</v>
      </c>
      <c r="I399">
        <f>RTD("tos.rtd", , "GAMMA", ".SPY150717C208")</f>
        <v>2.6270000000000002E-2</v>
      </c>
      <c r="J399">
        <f>RTD("tos.rtd", , "VEGA", ".SPY150717C208")</f>
        <v>0.43445</v>
      </c>
      <c r="K399">
        <f>RTD("tos.rtd", , "RHO", ".SPY150717C208")</f>
        <v>0.25025999999999998</v>
      </c>
      <c r="L399">
        <f>RTD("tos.rtd", , "ASK", ".SPY150717P208")</f>
        <v>6.52</v>
      </c>
      <c r="M399">
        <f>RTD("tos.rtd", , "ASK_SIZE", ".SPY150717P208")</f>
        <v>2281</v>
      </c>
      <c r="N399">
        <f>RTD("tos.rtd", , "BID", ".SPY150717P208")</f>
        <v>6.43</v>
      </c>
      <c r="O399">
        <f>RTD("tos.rtd", , "BID_SIZE", ".SPY150717P208")</f>
        <v>122</v>
      </c>
      <c r="P399">
        <f>RTD("tos.rtd", , "VOLUME", ".SPY150717P208")</f>
        <v>178</v>
      </c>
      <c r="Q399">
        <f>RTD("tos.rtd", , "OPEN_INT", ".SPY150717P208")</f>
        <v>5247</v>
      </c>
      <c r="R399">
        <f>RTD("tos.rtd", , "DELTA", ".SPY150717P208")</f>
        <v>-0.49790000000000001</v>
      </c>
      <c r="S399">
        <f>RTD("tos.rtd", , "THETA", ".SPY150717P208")</f>
        <v>-3.4779999999999998E-2</v>
      </c>
      <c r="T399">
        <f>RTD("tos.rtd", , "GAMMA", ".SPY150717P208")</f>
        <v>2.5559999999999999E-2</v>
      </c>
      <c r="U399">
        <f>RTD("tos.rtd", , "VEGA", ".SPY150717P208")</f>
        <v>0.43480999999999997</v>
      </c>
      <c r="V399">
        <f>RTD("tos.rtd", , "RHO", ".SPY150717P208")</f>
        <v>-0.30430000000000001</v>
      </c>
    </row>
    <row r="400" spans="1:22" x14ac:dyDescent="0.25">
      <c r="A400">
        <f>RTD("tos.rtd", , "ASK", ".SPY150717C209")</f>
        <v>5.33</v>
      </c>
      <c r="B400">
        <f>RTD("tos.rtd", , "ASK_SIZE", ".SPY150717C209")</f>
        <v>156</v>
      </c>
      <c r="C400">
        <f>RTD("tos.rtd", , "BID", ".SPY150717C209")</f>
        <v>5.25</v>
      </c>
      <c r="D400">
        <f>RTD("tos.rtd", , "BID_SIZE", ".SPY150717C209")</f>
        <v>11</v>
      </c>
      <c r="E400">
        <f>RTD("tos.rtd", , "VOLUME", ".SPY150717C209")</f>
        <v>80</v>
      </c>
      <c r="F400">
        <f>RTD("tos.rtd", , "OPEN_INT", ".SPY150717C209")</f>
        <v>2089</v>
      </c>
      <c r="G400">
        <f>RTD("tos.rtd", , "DELTA", ".SPY150717C209")</f>
        <v>0.47433999999999998</v>
      </c>
      <c r="H400">
        <f>RTD("tos.rtd", , "THETA", ".SPY150717C209")</f>
        <v>-2.5760000000000002E-2</v>
      </c>
      <c r="I400">
        <f>RTD("tos.rtd", , "GAMMA", ".SPY150717C209")</f>
        <v>2.6780000000000002E-2</v>
      </c>
      <c r="J400">
        <f>RTD("tos.rtd", , "VEGA", ".SPY150717C209")</f>
        <v>0.43374000000000001</v>
      </c>
      <c r="K400">
        <f>RTD("tos.rtd", , "RHO", ".SPY150717C209")</f>
        <v>0.23932999999999999</v>
      </c>
      <c r="L400">
        <f>RTD("tos.rtd", , "ASK", ".SPY150717P209")</f>
        <v>6.92</v>
      </c>
      <c r="M400">
        <f>RTD("tos.rtd", , "ASK_SIZE", ".SPY150717P209")</f>
        <v>111</v>
      </c>
      <c r="N400">
        <f>RTD("tos.rtd", , "BID", ".SPY150717P209")</f>
        <v>6.82</v>
      </c>
      <c r="O400">
        <f>RTD("tos.rtd", , "BID_SIZE", ".SPY150717P209")</f>
        <v>153</v>
      </c>
      <c r="P400">
        <f>RTD("tos.rtd", , "VOLUME", ".SPY150717P209")</f>
        <v>6</v>
      </c>
      <c r="Q400">
        <f>RTD("tos.rtd", , "OPEN_INT", ".SPY150717P209")</f>
        <v>795</v>
      </c>
      <c r="R400">
        <f>RTD("tos.rtd", , "DELTA", ".SPY150717P209")</f>
        <v>-0.52475000000000005</v>
      </c>
      <c r="S400">
        <f>RTD("tos.rtd", , "THETA", ".SPY150717P209")</f>
        <v>-3.4209999999999997E-2</v>
      </c>
      <c r="T400">
        <f>RTD("tos.rtd", , "GAMMA", ".SPY150717P209")</f>
        <v>2.6110000000000001E-2</v>
      </c>
      <c r="U400">
        <f>RTD("tos.rtd", , "VEGA", ".SPY150717P209")</f>
        <v>0.43379000000000001</v>
      </c>
      <c r="V400">
        <f>RTD("tos.rtd", , "RHO", ".SPY150717P209")</f>
        <v>-0.32084000000000001</v>
      </c>
    </row>
    <row r="401" spans="1:22" x14ac:dyDescent="0.25">
      <c r="A401">
        <f>RTD("tos.rtd", , "ASK", ".SPY150717C210")</f>
        <v>4.7300000000000004</v>
      </c>
      <c r="B401">
        <f>RTD("tos.rtd", , "ASK_SIZE", ".SPY150717C210")</f>
        <v>109</v>
      </c>
      <c r="C401">
        <f>RTD("tos.rtd", , "BID", ".SPY150717C210")</f>
        <v>4.66</v>
      </c>
      <c r="D401">
        <f>RTD("tos.rtd", , "BID_SIZE", ".SPY150717C210")</f>
        <v>10</v>
      </c>
      <c r="E401">
        <f>RTD("tos.rtd", , "VOLUME", ".SPY150717C210")</f>
        <v>103</v>
      </c>
      <c r="F401">
        <f>RTD("tos.rtd", , "OPEN_INT", ".SPY150717C210")</f>
        <v>2408</v>
      </c>
      <c r="G401">
        <f>RTD("tos.rtd", , "DELTA", ".SPY150717C210")</f>
        <v>0.44568999999999998</v>
      </c>
      <c r="H401">
        <f>RTD("tos.rtd", , "THETA", ".SPY150717C210")</f>
        <v>-2.4969999999999999E-2</v>
      </c>
      <c r="I401">
        <f>RTD("tos.rtd", , "GAMMA", ".SPY150717C210")</f>
        <v>2.726E-2</v>
      </c>
      <c r="J401">
        <f>RTD("tos.rtd", , "VEGA", ".SPY150717C210")</f>
        <v>0.43079000000000001</v>
      </c>
      <c r="K401">
        <f>RTD("tos.rtd", , "RHO", ".SPY150717C210")</f>
        <v>0.22738</v>
      </c>
      <c r="L401">
        <f>RTD("tos.rtd", , "ASK", ".SPY150717P210")</f>
        <v>7.36</v>
      </c>
      <c r="M401">
        <f>RTD("tos.rtd", , "ASK_SIZE", ".SPY150717P210")</f>
        <v>199</v>
      </c>
      <c r="N401">
        <f>RTD("tos.rtd", , "BID", ".SPY150717P210")</f>
        <v>7.25</v>
      </c>
      <c r="O401">
        <f>RTD("tos.rtd", , "BID_SIZE", ".SPY150717P210")</f>
        <v>111</v>
      </c>
      <c r="P401">
        <f>RTD("tos.rtd", , "VOLUME", ".SPY150717P210")</f>
        <v>55</v>
      </c>
      <c r="Q401">
        <f>RTD("tos.rtd", , "OPEN_INT", ".SPY150717P210")</f>
        <v>912</v>
      </c>
      <c r="R401">
        <f>RTD("tos.rtd", , "DELTA", ".SPY150717P210")</f>
        <v>-0.55249000000000004</v>
      </c>
      <c r="S401">
        <f>RTD("tos.rtd", , "THETA", ".SPY150717P210")</f>
        <v>-3.3570000000000003E-2</v>
      </c>
      <c r="T401">
        <f>RTD("tos.rtd", , "GAMMA", ".SPY150717P210")</f>
        <v>2.6519999999999998E-2</v>
      </c>
      <c r="U401">
        <f>RTD("tos.rtd", , "VEGA", ".SPY150717P210")</f>
        <v>0.43065999999999999</v>
      </c>
      <c r="V401">
        <f>RTD("tos.rtd", , "RHO", ".SPY150717P210")</f>
        <v>-0.33801999999999999</v>
      </c>
    </row>
    <row r="402" spans="1:22" x14ac:dyDescent="0.25">
      <c r="A402">
        <f>RTD("tos.rtd", , "ASK", ".SPY150717C211")</f>
        <v>4.18</v>
      </c>
      <c r="B402">
        <f>RTD("tos.rtd", , "ASK_SIZE", ".SPY150717C211")</f>
        <v>101</v>
      </c>
      <c r="C402">
        <f>RTD("tos.rtd", , "BID", ".SPY150717C211")</f>
        <v>4.1100000000000003</v>
      </c>
      <c r="D402">
        <f>RTD("tos.rtd", , "BID_SIZE", ".SPY150717C211")</f>
        <v>10</v>
      </c>
      <c r="E402">
        <f>RTD("tos.rtd", , "VOLUME", ".SPY150717C211")</f>
        <v>5</v>
      </c>
      <c r="F402">
        <f>RTD("tos.rtd", , "OPEN_INT", ".SPY150717C211")</f>
        <v>1796</v>
      </c>
      <c r="G402">
        <f>RTD("tos.rtd", , "DELTA", ".SPY150717C211")</f>
        <v>0.41613</v>
      </c>
      <c r="H402">
        <f>RTD("tos.rtd", , "THETA", ".SPY150717C211")</f>
        <v>-2.41E-2</v>
      </c>
      <c r="I402">
        <f>RTD("tos.rtd", , "GAMMA", ".SPY150717C211")</f>
        <v>2.7560000000000001E-2</v>
      </c>
      <c r="J402">
        <f>RTD("tos.rtd", , "VEGA", ".SPY150717C211")</f>
        <v>0.42537999999999998</v>
      </c>
      <c r="K402">
        <f>RTD("tos.rtd", , "RHO", ".SPY150717C211")</f>
        <v>0.21454000000000001</v>
      </c>
      <c r="L402">
        <f>RTD("tos.rtd", , "ASK", ".SPY150717P211")</f>
        <v>7.82</v>
      </c>
      <c r="M402">
        <f>RTD("tos.rtd", , "ASK_SIZE", ".SPY150717P211")</f>
        <v>157</v>
      </c>
      <c r="N402">
        <f>RTD("tos.rtd", , "BID", ".SPY150717P211")</f>
        <v>7.7</v>
      </c>
      <c r="O402">
        <f>RTD("tos.rtd", , "BID_SIZE", ".SPY150717P211")</f>
        <v>111</v>
      </c>
      <c r="P402">
        <f>RTD("tos.rtd", , "VOLUME", ".SPY150717P211")</f>
        <v>8</v>
      </c>
      <c r="Q402">
        <f>RTD("tos.rtd", , "OPEN_INT", ".SPY150717P211")</f>
        <v>939</v>
      </c>
      <c r="R402">
        <f>RTD("tos.rtd", , "DELTA", ".SPY150717P211")</f>
        <v>-0.58128000000000002</v>
      </c>
      <c r="S402">
        <f>RTD("tos.rtd", , "THETA", ".SPY150717P211")</f>
        <v>-3.2759999999999997E-2</v>
      </c>
      <c r="T402">
        <f>RTD("tos.rtd", , "GAMMA", ".SPY150717P211")</f>
        <v>2.6839999999999999E-2</v>
      </c>
      <c r="U402">
        <f>RTD("tos.rtd", , "VEGA", ".SPY150717P211")</f>
        <v>0.42515999999999998</v>
      </c>
      <c r="V402">
        <f>RTD("tos.rtd", , "RHO", ".SPY150717P211")</f>
        <v>-0.35585</v>
      </c>
    </row>
    <row r="403" spans="1:22" x14ac:dyDescent="0.25">
      <c r="A403">
        <f>RTD("tos.rtd", , "ASK", ".SPY150717C212")</f>
        <v>3.65</v>
      </c>
      <c r="B403">
        <f>RTD("tos.rtd", , "ASK_SIZE", ".SPY150717C212")</f>
        <v>111</v>
      </c>
      <c r="C403">
        <f>RTD("tos.rtd", , "BID", ".SPY150717C212")</f>
        <v>3.58</v>
      </c>
      <c r="D403">
        <f>RTD("tos.rtd", , "BID_SIZE", ".SPY150717C212")</f>
        <v>100</v>
      </c>
      <c r="E403">
        <f>RTD("tos.rtd", , "VOLUME", ".SPY150717C212")</f>
        <v>159</v>
      </c>
      <c r="F403">
        <f>RTD("tos.rtd", , "OPEN_INT", ".SPY150717C212")</f>
        <v>2305</v>
      </c>
      <c r="G403">
        <f>RTD("tos.rtd", , "DELTA", ".SPY150717C212")</f>
        <v>0.38551000000000002</v>
      </c>
      <c r="H403">
        <f>RTD("tos.rtd", , "THETA", ".SPY150717C212")</f>
        <v>-2.3060000000000001E-2</v>
      </c>
      <c r="I403">
        <f>RTD("tos.rtd", , "GAMMA", ".SPY150717C212")</f>
        <v>2.7720000000000002E-2</v>
      </c>
      <c r="J403">
        <f>RTD("tos.rtd", , "VEGA", ".SPY150717C212")</f>
        <v>0.41721000000000003</v>
      </c>
      <c r="K403">
        <f>RTD("tos.rtd", , "RHO", ".SPY150717C212")</f>
        <v>0.20074</v>
      </c>
      <c r="L403">
        <f>RTD("tos.rtd", , "ASK", ".SPY150717P212")</f>
        <v>8.34</v>
      </c>
      <c r="M403">
        <f>RTD("tos.rtd", , "ASK_SIZE", ".SPY150717P212")</f>
        <v>196</v>
      </c>
      <c r="N403">
        <f>RTD("tos.rtd", , "BID", ".SPY150717P212")</f>
        <v>8.1999999999999993</v>
      </c>
      <c r="O403">
        <f>RTD("tos.rtd", , "BID_SIZE", ".SPY150717P212")</f>
        <v>99</v>
      </c>
      <c r="P403">
        <f>RTD("tos.rtd", , "VOLUME", ".SPY150717P212")</f>
        <v>9</v>
      </c>
      <c r="Q403">
        <f>RTD("tos.rtd", , "OPEN_INT", ".SPY150717P212")</f>
        <v>617</v>
      </c>
      <c r="R403">
        <f>RTD("tos.rtd", , "DELTA", ".SPY150717P212")</f>
        <v>-0.61031000000000002</v>
      </c>
      <c r="S403">
        <f>RTD("tos.rtd", , "THETA", ".SPY150717P212")</f>
        <v>-3.193E-2</v>
      </c>
      <c r="T403">
        <f>RTD("tos.rtd", , "GAMMA", ".SPY150717P212")</f>
        <v>2.69E-2</v>
      </c>
      <c r="U403">
        <f>RTD("tos.rtd", , "VEGA", ".SPY150717P212")</f>
        <v>0.41726000000000002</v>
      </c>
      <c r="V403">
        <f>RTD("tos.rtd", , "RHO", ".SPY150717P212")</f>
        <v>-0.37397999999999998</v>
      </c>
    </row>
    <row r="404" spans="1:22" x14ac:dyDescent="0.25">
      <c r="A404">
        <f>RTD("tos.rtd", , "ASK", ".SPY150717C213")</f>
        <v>3.15</v>
      </c>
      <c r="B404">
        <f>RTD("tos.rtd", , "ASK_SIZE", ".SPY150717C213")</f>
        <v>101</v>
      </c>
      <c r="C404">
        <f>RTD("tos.rtd", , "BID", ".SPY150717C213")</f>
        <v>3.09</v>
      </c>
      <c r="D404">
        <f>RTD("tos.rtd", , "BID_SIZE", ".SPY150717C213")</f>
        <v>100</v>
      </c>
      <c r="E404">
        <f>RTD("tos.rtd", , "VOLUME", ".SPY150717C213")</f>
        <v>55</v>
      </c>
      <c r="F404">
        <f>RTD("tos.rtd", , "OPEN_INT", ".SPY150717C213")</f>
        <v>1736</v>
      </c>
      <c r="G404">
        <f>RTD("tos.rtd", , "DELTA", ".SPY150717C213")</f>
        <v>0.35404000000000002</v>
      </c>
      <c r="H404">
        <f>RTD("tos.rtd", , "THETA", ".SPY150717C213")</f>
        <v>-2.1870000000000001E-2</v>
      </c>
      <c r="I404">
        <f>RTD("tos.rtd", , "GAMMA", ".SPY150717C213")</f>
        <v>2.7699999999999999E-2</v>
      </c>
      <c r="J404">
        <f>RTD("tos.rtd", , "VEGA", ".SPY150717C213")</f>
        <v>0.40601999999999999</v>
      </c>
      <c r="K404">
        <f>RTD("tos.rtd", , "RHO", ".SPY150717C213")</f>
        <v>0.18609999999999999</v>
      </c>
      <c r="L404">
        <f>RTD("tos.rtd", , "ASK", ".SPY150717P213")</f>
        <v>8.91</v>
      </c>
      <c r="M404">
        <f>RTD("tos.rtd", , "ASK_SIZE", ".SPY150717P213")</f>
        <v>196</v>
      </c>
      <c r="N404">
        <f>RTD("tos.rtd", , "BID", ".SPY150717P213")</f>
        <v>8.7100000000000009</v>
      </c>
      <c r="O404">
        <f>RTD("tos.rtd", , "BID_SIZE", ".SPY150717P213")</f>
        <v>100</v>
      </c>
      <c r="P404">
        <f>RTD("tos.rtd", , "VOLUME", ".SPY150717P213")</f>
        <v>27</v>
      </c>
      <c r="Q404">
        <f>RTD("tos.rtd", , "OPEN_INT", ".SPY150717P213")</f>
        <v>377</v>
      </c>
      <c r="R404">
        <f>RTD("tos.rtd", , "DELTA", ".SPY150717P213")</f>
        <v>-0.63980999999999999</v>
      </c>
      <c r="S404">
        <f>RTD("tos.rtd", , "THETA", ".SPY150717P213")</f>
        <v>-3.0960000000000001E-2</v>
      </c>
      <c r="T404">
        <f>RTD("tos.rtd", , "GAMMA", ".SPY150717P213")</f>
        <v>2.6780000000000002E-2</v>
      </c>
      <c r="U404">
        <f>RTD("tos.rtd", , "VEGA", ".SPY150717P213")</f>
        <v>0.40677000000000002</v>
      </c>
      <c r="V404">
        <f>RTD("tos.rtd", , "RHO", ".SPY150717P213")</f>
        <v>-0.39245999999999998</v>
      </c>
    </row>
    <row r="405" spans="1:22" x14ac:dyDescent="0.25">
      <c r="A405">
        <f>RTD("tos.rtd", , "ASK", ".SPY150717C214")</f>
        <v>2.69</v>
      </c>
      <c r="B405">
        <f>RTD("tos.rtd", , "ASK_SIZE", ".SPY150717C214")</f>
        <v>111</v>
      </c>
      <c r="C405">
        <f>RTD("tos.rtd", , "BID", ".SPY150717C214")</f>
        <v>2.64</v>
      </c>
      <c r="D405">
        <f>RTD("tos.rtd", , "BID_SIZE", ".SPY150717C214")</f>
        <v>123</v>
      </c>
      <c r="E405">
        <f>RTD("tos.rtd", , "VOLUME", ".SPY150717C214")</f>
        <v>111</v>
      </c>
      <c r="F405">
        <f>RTD("tos.rtd", , "OPEN_INT", ".SPY150717C214")</f>
        <v>2432</v>
      </c>
      <c r="G405">
        <f>RTD("tos.rtd", , "DELTA", ".SPY150717C214")</f>
        <v>0.32212000000000002</v>
      </c>
      <c r="H405">
        <f>RTD("tos.rtd", , "THETA", ".SPY150717C214")</f>
        <v>-2.0559999999999998E-2</v>
      </c>
      <c r="I405">
        <f>RTD("tos.rtd", , "GAMMA", ".SPY150717C214")</f>
        <v>2.7439999999999999E-2</v>
      </c>
      <c r="J405">
        <f>RTD("tos.rtd", , "VEGA", ".SPY150717C214")</f>
        <v>0.39171</v>
      </c>
      <c r="K405">
        <f>RTD("tos.rtd", , "RHO", ".SPY150717C214")</f>
        <v>0.17082</v>
      </c>
      <c r="L405">
        <f>RTD("tos.rtd", , "ASK", ".SPY150717P214")</f>
        <v>9.4700000000000006</v>
      </c>
      <c r="M405">
        <f>RTD("tos.rtd", , "ASK_SIZE", ".SPY150717P214")</f>
        <v>196</v>
      </c>
      <c r="N405">
        <f>RTD("tos.rtd", , "BID", ".SPY150717P214")</f>
        <v>9.25</v>
      </c>
      <c r="O405">
        <f>RTD("tos.rtd", , "BID_SIZE", ".SPY150717P214")</f>
        <v>111</v>
      </c>
      <c r="P405">
        <f>RTD("tos.rtd", , "VOLUME", ".SPY150717P214")</f>
        <v>17</v>
      </c>
      <c r="Q405">
        <f>RTD("tos.rtd", , "OPEN_INT", ".SPY150717P214")</f>
        <v>506</v>
      </c>
      <c r="R405">
        <f>RTD("tos.rtd", , "DELTA", ".SPY150717P214")</f>
        <v>-0.67042000000000002</v>
      </c>
      <c r="S405">
        <f>RTD("tos.rtd", , "THETA", ".SPY150717P214")</f>
        <v>-2.9739999999999999E-2</v>
      </c>
      <c r="T405">
        <f>RTD("tos.rtd", , "GAMMA", ".SPY150717P214")</f>
        <v>2.657E-2</v>
      </c>
      <c r="U405">
        <f>RTD("tos.rtd", , "VEGA", ".SPY150717P214")</f>
        <v>0.39318999999999998</v>
      </c>
      <c r="V405">
        <f>RTD("tos.rtd", , "RHO", ".SPY150717P214")</f>
        <v>-0.41160999999999998</v>
      </c>
    </row>
    <row r="406" spans="1:22" x14ac:dyDescent="0.25">
      <c r="A406">
        <f>RTD("tos.rtd", , "ASK", ".SPY150717C215")</f>
        <v>2.27</v>
      </c>
      <c r="B406">
        <f>RTD("tos.rtd", , "ASK_SIZE", ".SPY150717C215")</f>
        <v>111</v>
      </c>
      <c r="C406">
        <f>RTD("tos.rtd", , "BID", ".SPY150717C215")</f>
        <v>2.21</v>
      </c>
      <c r="D406">
        <f>RTD("tos.rtd", , "BID_SIZE", ".SPY150717C215")</f>
        <v>123</v>
      </c>
      <c r="E406">
        <f>RTD("tos.rtd", , "VOLUME", ".SPY150717C215")</f>
        <v>112</v>
      </c>
      <c r="F406">
        <f>RTD("tos.rtd", , "OPEN_INT", ".SPY150717C215")</f>
        <v>2294</v>
      </c>
      <c r="G406">
        <f>RTD("tos.rtd", , "DELTA", ".SPY150717C215")</f>
        <v>0.28955999999999998</v>
      </c>
      <c r="H406">
        <f>RTD("tos.rtd", , "THETA", ".SPY150717C215")</f>
        <v>-1.908E-2</v>
      </c>
      <c r="I406">
        <f>RTD("tos.rtd", , "GAMMA", ".SPY150717C215")</f>
        <v>2.6950000000000002E-2</v>
      </c>
      <c r="J406">
        <f>RTD("tos.rtd", , "VEGA", ".SPY150717C215")</f>
        <v>0.37391000000000002</v>
      </c>
      <c r="K406">
        <f>RTD("tos.rtd", , "RHO", ".SPY150717C215")</f>
        <v>0.15484999999999999</v>
      </c>
      <c r="L406">
        <f>RTD("tos.rtd", , "ASK", ".SPY150717P215")</f>
        <v>10.07</v>
      </c>
      <c r="M406">
        <f>RTD("tos.rtd", , "ASK_SIZE", ".SPY150717P215")</f>
        <v>144</v>
      </c>
      <c r="N406">
        <f>RTD("tos.rtd", , "BID", ".SPY150717P215")</f>
        <v>9.86</v>
      </c>
      <c r="O406">
        <f>RTD("tos.rtd", , "BID_SIZE", ".SPY150717P215")</f>
        <v>100</v>
      </c>
      <c r="P406">
        <f>RTD("tos.rtd", , "VOLUME", ".SPY150717P215")</f>
        <v>9</v>
      </c>
      <c r="Q406">
        <f>RTD("tos.rtd", , "OPEN_INT", ".SPY150717P215")</f>
        <v>231</v>
      </c>
      <c r="R406">
        <f>RTD("tos.rtd", , "DELTA", ".SPY150717P215")</f>
        <v>-0.70043</v>
      </c>
      <c r="S406">
        <f>RTD("tos.rtd", , "THETA", ".SPY150717P215")</f>
        <v>-2.8500000000000001E-2</v>
      </c>
      <c r="T406">
        <f>RTD("tos.rtd", , "GAMMA", ".SPY150717P215")</f>
        <v>2.606E-2</v>
      </c>
      <c r="U406">
        <f>RTD("tos.rtd", , "VEGA", ".SPY150717P215")</f>
        <v>0.37712000000000001</v>
      </c>
      <c r="V406">
        <f>RTD("tos.rtd", , "RHO", ".SPY150717P215")</f>
        <v>-0.43057000000000001</v>
      </c>
    </row>
    <row r="407" spans="1:22" x14ac:dyDescent="0.25">
      <c r="A407">
        <f>RTD("tos.rtd", , "ASK", ".SPY150717C216")</f>
        <v>1.89</v>
      </c>
      <c r="B407">
        <f>RTD("tos.rtd", , "ASK_SIZE", ".SPY150717C216")</f>
        <v>111</v>
      </c>
      <c r="C407">
        <f>RTD("tos.rtd", , "BID", ".SPY150717C216")</f>
        <v>1.83</v>
      </c>
      <c r="D407">
        <f>RTD("tos.rtd", , "BID_SIZE", ".SPY150717C216")</f>
        <v>100</v>
      </c>
      <c r="E407">
        <f>RTD("tos.rtd", , "VOLUME", ".SPY150717C216")</f>
        <v>280</v>
      </c>
      <c r="F407">
        <f>RTD("tos.rtd", , "OPEN_INT", ".SPY150717C216")</f>
        <v>2594</v>
      </c>
      <c r="G407">
        <f>RTD("tos.rtd", , "DELTA", ".SPY150717C216")</f>
        <v>0.25725999999999999</v>
      </c>
      <c r="H407">
        <f>RTD("tos.rtd", , "THETA", ".SPY150717C216")</f>
        <v>-1.753E-2</v>
      </c>
      <c r="I407">
        <f>RTD("tos.rtd", , "GAMMA", ".SPY150717C216")</f>
        <v>2.6159999999999999E-2</v>
      </c>
      <c r="J407">
        <f>RTD("tos.rtd", , "VEGA", ".SPY150717C216")</f>
        <v>0.35292000000000001</v>
      </c>
      <c r="K407">
        <f>RTD("tos.rtd", , "RHO", ".SPY150717C216")</f>
        <v>0.13865</v>
      </c>
      <c r="L407">
        <f>RTD("tos.rtd", , "ASK", ".SPY150717P216")</f>
        <v>10.7</v>
      </c>
      <c r="M407">
        <f>RTD("tos.rtd", , "ASK_SIZE", ".SPY150717P216")</f>
        <v>190</v>
      </c>
      <c r="N407">
        <f>RTD("tos.rtd", , "BID", ".SPY150717P216")</f>
        <v>10.47</v>
      </c>
      <c r="O407">
        <f>RTD("tos.rtd", , "BID_SIZE", ".SPY150717P216")</f>
        <v>111</v>
      </c>
      <c r="P407">
        <f>RTD("tos.rtd", , "VOLUME", ".SPY150717P216")</f>
        <v>2</v>
      </c>
      <c r="Q407">
        <f>RTD("tos.rtd", , "OPEN_INT", ".SPY150717P216")</f>
        <v>205</v>
      </c>
      <c r="R407">
        <f>RTD("tos.rtd", , "DELTA", ".SPY150717P216")</f>
        <v>-0.73124</v>
      </c>
      <c r="S407">
        <f>RTD("tos.rtd", , "THETA", ".SPY150717P216")</f>
        <v>-2.7029999999999998E-2</v>
      </c>
      <c r="T407">
        <f>RTD("tos.rtd", , "GAMMA", ".SPY150717P216")</f>
        <v>2.5389999999999999E-2</v>
      </c>
      <c r="U407">
        <f>RTD("tos.rtd", , "VEGA", ".SPY150717P216")</f>
        <v>0.35765000000000002</v>
      </c>
      <c r="V407">
        <f>RTD("tos.rtd", , "RHO", ".SPY150717P216")</f>
        <v>-0.45004</v>
      </c>
    </row>
    <row r="408" spans="1:22" x14ac:dyDescent="0.25">
      <c r="A408">
        <f>RTD("tos.rtd", , "ASK", ".SPY150717C217")</f>
        <v>1.54</v>
      </c>
      <c r="B408">
        <f>RTD("tos.rtd", , "ASK_SIZE", ".SPY150717C217")</f>
        <v>100</v>
      </c>
      <c r="C408">
        <f>RTD("tos.rtd", , "BID", ".SPY150717C217")</f>
        <v>1.49</v>
      </c>
      <c r="D408">
        <f>RTD("tos.rtd", , "BID_SIZE", ".SPY150717C217")</f>
        <v>123</v>
      </c>
      <c r="E408">
        <f>RTD("tos.rtd", , "VOLUME", ".SPY150717C217")</f>
        <v>260</v>
      </c>
      <c r="F408">
        <f>RTD("tos.rtd", , "OPEN_INT", ".SPY150717C217")</f>
        <v>921</v>
      </c>
      <c r="G408">
        <f>RTD("tos.rtd", , "DELTA", ".SPY150717C217")</f>
        <v>0.22503999999999999</v>
      </c>
      <c r="H408">
        <f>RTD("tos.rtd", , "THETA", ".SPY150717C217")</f>
        <v>-1.584E-2</v>
      </c>
      <c r="I408">
        <f>RTD("tos.rtd", , "GAMMA", ".SPY150717C217")</f>
        <v>2.5080000000000002E-2</v>
      </c>
      <c r="J408">
        <f>RTD("tos.rtd", , "VEGA", ".SPY150717C217")</f>
        <v>0.32846999999999998</v>
      </c>
      <c r="K408">
        <f>RTD("tos.rtd", , "RHO", ".SPY150717C217")</f>
        <v>0.12218</v>
      </c>
      <c r="L408">
        <f>RTD("tos.rtd", , "ASK", ".SPY150717P217")</f>
        <v>11.37</v>
      </c>
      <c r="M408">
        <f>RTD("tos.rtd", , "ASK_SIZE", ".SPY150717P217")</f>
        <v>183</v>
      </c>
      <c r="N408">
        <f>RTD("tos.rtd", , "BID", ".SPY150717P217")</f>
        <v>11.09</v>
      </c>
      <c r="O408">
        <f>RTD("tos.rtd", , "BID_SIZE", ".SPY150717P217")</f>
        <v>163</v>
      </c>
      <c r="P408">
        <f>RTD("tos.rtd", , "VOLUME", ".SPY150717P217")</f>
        <v>16</v>
      </c>
      <c r="Q408">
        <f>RTD("tos.rtd", , "OPEN_INT", ".SPY150717P217")</f>
        <v>240</v>
      </c>
      <c r="R408">
        <f>RTD("tos.rtd", , "DELTA", ".SPY150717P217")</f>
        <v>-0.76249</v>
      </c>
      <c r="S408">
        <f>RTD("tos.rtd", , "THETA", ".SPY150717P217")</f>
        <v>-2.537E-2</v>
      </c>
      <c r="T408">
        <f>RTD("tos.rtd", , "GAMMA", ".SPY150717P217")</f>
        <v>2.4490000000000001E-2</v>
      </c>
      <c r="U408">
        <f>RTD("tos.rtd", , "VEGA", ".SPY150717P217")</f>
        <v>0.33466000000000001</v>
      </c>
      <c r="V408">
        <f>RTD("tos.rtd", , "RHO", ".SPY150717P217")</f>
        <v>-0.46983999999999998</v>
      </c>
    </row>
    <row r="409" spans="1:22" x14ac:dyDescent="0.25">
      <c r="A409">
        <f>RTD("tos.rtd", , "ASK", ".SPY150717C218")</f>
        <v>1.25</v>
      </c>
      <c r="B409">
        <f>RTD("tos.rtd", , "ASK_SIZE", ".SPY150717C218")</f>
        <v>111</v>
      </c>
      <c r="C409">
        <f>RTD("tos.rtd", , "BID", ".SPY150717C218")</f>
        <v>1.19</v>
      </c>
      <c r="D409">
        <f>RTD("tos.rtd", , "BID_SIZE", ".SPY150717C218")</f>
        <v>100</v>
      </c>
      <c r="E409">
        <f>RTD("tos.rtd", , "VOLUME", ".SPY150717C218")</f>
        <v>104</v>
      </c>
      <c r="F409">
        <f>RTD("tos.rtd", , "OPEN_INT", ".SPY150717C218")</f>
        <v>1995</v>
      </c>
      <c r="G409">
        <f>RTD("tos.rtd", , "DELTA", ".SPY150717C218")</f>
        <v>0.19431999999999999</v>
      </c>
      <c r="H409">
        <f>RTD("tos.rtd", , "THETA", ".SPY150717C218")</f>
        <v>-1.4160000000000001E-2</v>
      </c>
      <c r="I409">
        <f>RTD("tos.rtd", , "GAMMA", ".SPY150717C218")</f>
        <v>2.367E-2</v>
      </c>
      <c r="J409">
        <f>RTD("tos.rtd", , "VEGA", ".SPY150717C218")</f>
        <v>0.30163000000000001</v>
      </c>
      <c r="K409">
        <f>RTD("tos.rtd", , "RHO", ".SPY150717C218")</f>
        <v>0.1062</v>
      </c>
      <c r="L409">
        <f>RTD("tos.rtd", , "ASK", ".SPY150717P218")</f>
        <v>12.09</v>
      </c>
      <c r="M409">
        <f>RTD("tos.rtd", , "ASK_SIZE", ".SPY150717P218")</f>
        <v>131</v>
      </c>
      <c r="N409">
        <f>RTD("tos.rtd", , "BID", ".SPY150717P218")</f>
        <v>11.78</v>
      </c>
      <c r="O409">
        <f>RTD("tos.rtd", , "BID_SIZE", ".SPY150717P218")</f>
        <v>111</v>
      </c>
      <c r="P409">
        <f>RTD("tos.rtd", , "VOLUME", ".SPY150717P218")</f>
        <v>4</v>
      </c>
      <c r="Q409">
        <f>RTD("tos.rtd", , "OPEN_INT", ".SPY150717P218")</f>
        <v>344</v>
      </c>
      <c r="R409">
        <f>RTD("tos.rtd", , "DELTA", ".SPY150717P218")</f>
        <v>-0.79166999999999998</v>
      </c>
      <c r="S409">
        <f>RTD("tos.rtd", , "THETA", ".SPY150717P218")</f>
        <v>-2.3789999999999999E-2</v>
      </c>
      <c r="T409">
        <f>RTD("tos.rtd", , "GAMMA", ".SPY150717P218")</f>
        <v>2.3259999999999999E-2</v>
      </c>
      <c r="U409">
        <f>RTD("tos.rtd", , "VEGA", ".SPY150717P218")</f>
        <v>0.31003999999999998</v>
      </c>
      <c r="V409">
        <f>RTD("tos.rtd", , "RHO", ".SPY150717P218")</f>
        <v>-0.48860999999999999</v>
      </c>
    </row>
    <row r="410" spans="1:22" x14ac:dyDescent="0.25">
      <c r="A410">
        <f>RTD("tos.rtd", , "ASK", ".SPY150717C219")</f>
        <v>0.99</v>
      </c>
      <c r="B410">
        <f>RTD("tos.rtd", , "ASK_SIZE", ".SPY150717C219")</f>
        <v>109</v>
      </c>
      <c r="C410">
        <f>RTD("tos.rtd", , "BID", ".SPY150717C219")</f>
        <v>0.93</v>
      </c>
      <c r="D410">
        <f>RTD("tos.rtd", , "BID_SIZE", ".SPY150717C219")</f>
        <v>2000</v>
      </c>
      <c r="E410">
        <f>RTD("tos.rtd", , "VOLUME", ".SPY150717C219")</f>
        <v>99</v>
      </c>
      <c r="F410">
        <f>RTD("tos.rtd", , "OPEN_INT", ".SPY150717C219")</f>
        <v>8649</v>
      </c>
      <c r="G410">
        <f>RTD("tos.rtd", , "DELTA", ".SPY150717C219")</f>
        <v>0.16455</v>
      </c>
      <c r="H410">
        <f>RTD("tos.rtd", , "THETA", ".SPY150717C219")</f>
        <v>-1.24E-2</v>
      </c>
      <c r="I410">
        <f>RTD("tos.rtd", , "GAMMA", ".SPY150717C219")</f>
        <v>2.198E-2</v>
      </c>
      <c r="J410">
        <f>RTD("tos.rtd", , "VEGA", ".SPY150717C219")</f>
        <v>0.27201999999999998</v>
      </c>
      <c r="K410">
        <f>RTD("tos.rtd", , "RHO", ".SPY150717C219")</f>
        <v>9.0490000000000001E-2</v>
      </c>
      <c r="L410">
        <f>RTD("tos.rtd", , "ASK", ".SPY150717P219")</f>
        <v>12.84</v>
      </c>
      <c r="M410">
        <f>RTD("tos.rtd", , "ASK_SIZE", ".SPY150717P219")</f>
        <v>141</v>
      </c>
      <c r="N410">
        <f>RTD("tos.rtd", , "BID", ".SPY150717P219")</f>
        <v>12.54</v>
      </c>
      <c r="O410">
        <f>RTD("tos.rtd", , "BID_SIZE", ".SPY150717P219")</f>
        <v>111</v>
      </c>
      <c r="P410">
        <f>RTD("tos.rtd", , "VOLUME", ".SPY150717P219")</f>
        <v>3</v>
      </c>
      <c r="Q410">
        <f>RTD("tos.rtd", , "OPEN_INT", ".SPY150717P219")</f>
        <v>136</v>
      </c>
      <c r="R410">
        <f>RTD("tos.rtd", , "DELTA", ".SPY150717P219")</f>
        <v>-0.81852000000000003</v>
      </c>
      <c r="S410">
        <f>RTD("tos.rtd", , "THETA", ".SPY150717P219")</f>
        <v>-2.2290000000000001E-2</v>
      </c>
      <c r="T410">
        <f>RTD("tos.rtd", , "GAMMA", ".SPY150717P219")</f>
        <v>2.1780000000000001E-2</v>
      </c>
      <c r="U410">
        <f>RTD("tos.rtd", , "VEGA", ".SPY150717P219")</f>
        <v>0.28447</v>
      </c>
      <c r="V410">
        <f>RTD("tos.rtd", , "RHO", ".SPY150717P219")</f>
        <v>-0.50617999999999996</v>
      </c>
    </row>
    <row r="411" spans="1:22" x14ac:dyDescent="0.25">
      <c r="A411">
        <f>RTD("tos.rtd", , "ASK", ".SPY150717C220")</f>
        <v>0.78</v>
      </c>
      <c r="B411">
        <f>RTD("tos.rtd", , "ASK_SIZE", ".SPY150717C220")</f>
        <v>2440</v>
      </c>
      <c r="C411">
        <f>RTD("tos.rtd", , "BID", ".SPY150717C220")</f>
        <v>0.72</v>
      </c>
      <c r="D411">
        <f>RTD("tos.rtd", , "BID_SIZE", ".SPY150717C220")</f>
        <v>2151</v>
      </c>
      <c r="E411">
        <f>RTD("tos.rtd", , "VOLUME", ".SPY150717C220")</f>
        <v>589</v>
      </c>
      <c r="F411">
        <f>RTD("tos.rtd", , "OPEN_INT", ".SPY150717C220")</f>
        <v>3158</v>
      </c>
      <c r="G411">
        <f>RTD("tos.rtd", , "DELTA", ".SPY150717C220")</f>
        <v>0.13772000000000001</v>
      </c>
      <c r="H411">
        <f>RTD("tos.rtd", , "THETA", ".SPY150717C220")</f>
        <v>-1.077E-2</v>
      </c>
      <c r="I411">
        <f>RTD("tos.rtd", , "GAMMA", ".SPY150717C220")</f>
        <v>2.0039999999999999E-2</v>
      </c>
      <c r="J411">
        <f>RTD("tos.rtd", , "VEGA", ".SPY150717C220")</f>
        <v>0.24199000000000001</v>
      </c>
      <c r="K411">
        <f>RTD("tos.rtd", , "RHO", ".SPY150717C220")</f>
        <v>7.6149999999999995E-2</v>
      </c>
      <c r="L411">
        <f>RTD("tos.rtd", , "ASK", ".SPY150717P220")</f>
        <v>13.63</v>
      </c>
      <c r="M411">
        <f>RTD("tos.rtd", , "ASK_SIZE", ".SPY150717P220")</f>
        <v>131</v>
      </c>
      <c r="N411">
        <f>RTD("tos.rtd", , "BID", ".SPY150717P220")</f>
        <v>13.34</v>
      </c>
      <c r="O411">
        <f>RTD("tos.rtd", , "BID_SIZE", ".SPY150717P220")</f>
        <v>111</v>
      </c>
      <c r="P411">
        <f>RTD("tos.rtd", , "VOLUME", ".SPY150717P220")</f>
        <v>10</v>
      </c>
      <c r="Q411">
        <f>RTD("tos.rtd", , "OPEN_INT", ".SPY150717P220")</f>
        <v>49</v>
      </c>
      <c r="R411">
        <f>RTD("tos.rtd", , "DELTA", ".SPY150717P220")</f>
        <v>-0.84308000000000005</v>
      </c>
      <c r="S411">
        <f>RTD("tos.rtd", , "THETA", ".SPY150717P220")</f>
        <v>-2.085E-2</v>
      </c>
      <c r="T411">
        <f>RTD("tos.rtd", , "GAMMA", ".SPY150717P220")</f>
        <v>2.0129999999999999E-2</v>
      </c>
      <c r="U411">
        <f>RTD("tos.rtd", , "VEGA", ".SPY150717P220")</f>
        <v>0.25840999999999997</v>
      </c>
      <c r="V411">
        <f>RTD("tos.rtd", , "RHO", ".SPY150717P220")</f>
        <v>-0.52254</v>
      </c>
    </row>
    <row r="412" spans="1:22" x14ac:dyDescent="0.25">
      <c r="A412">
        <f>RTD("tos.rtd", , "ASK", ".SPY150717C221")</f>
        <v>0.59</v>
      </c>
      <c r="B412">
        <f>RTD("tos.rtd", , "ASK_SIZE", ".SPY150717C221")</f>
        <v>101</v>
      </c>
      <c r="C412">
        <f>RTD("tos.rtd", , "BID", ".SPY150717C221")</f>
        <v>0.54</v>
      </c>
      <c r="D412">
        <f>RTD("tos.rtd", , "BID_SIZE", ".SPY150717C221")</f>
        <v>170</v>
      </c>
      <c r="E412">
        <f>RTD("tos.rtd", , "VOLUME", ".SPY150717C221")</f>
        <v>62</v>
      </c>
      <c r="F412">
        <f>RTD("tos.rtd", , "OPEN_INT", ".SPY150717C221")</f>
        <v>1189</v>
      </c>
      <c r="G412">
        <f>RTD("tos.rtd", , "DELTA", ".SPY150717C221")</f>
        <v>0.11181000000000001</v>
      </c>
      <c r="H412">
        <f>RTD("tos.rtd", , "THETA", ".SPY150717C221")</f>
        <v>-9.0399999999999994E-3</v>
      </c>
      <c r="I412">
        <f>RTD("tos.rtd", , "GAMMA", ".SPY150717C221")</f>
        <v>1.788E-2</v>
      </c>
      <c r="J412">
        <f>RTD("tos.rtd", , "VEGA", ".SPY150717C221")</f>
        <v>0.20954999999999999</v>
      </c>
      <c r="K412">
        <f>RTD("tos.rtd", , "RHO", ".SPY150717C221")</f>
        <v>6.2149999999999997E-2</v>
      </c>
      <c r="L412">
        <f>RTD("tos.rtd", , "ASK", ".SPY150717P221")</f>
        <v>14.46</v>
      </c>
      <c r="M412">
        <f>RTD("tos.rtd", , "ASK_SIZE", ".SPY150717P221")</f>
        <v>131</v>
      </c>
      <c r="N412">
        <f>RTD("tos.rtd", , "BID", ".SPY150717P221")</f>
        <v>14.16</v>
      </c>
      <c r="O412">
        <f>RTD("tos.rtd", , "BID_SIZE", ".SPY150717P221")</f>
        <v>111</v>
      </c>
      <c r="P412">
        <f>RTD("tos.rtd", , "VOLUME", ".SPY150717P221")</f>
        <v>1</v>
      </c>
      <c r="Q412">
        <f>RTD("tos.rtd", , "OPEN_INT", ".SPY150717P221")</f>
        <v>0</v>
      </c>
      <c r="R412">
        <f>RTD("tos.rtd", , "DELTA", ".SPY150717P221")</f>
        <v>-0.86572000000000005</v>
      </c>
      <c r="S412">
        <f>RTD("tos.rtd", , "THETA", ".SPY150717P221")</f>
        <v>-1.9439999999999999E-2</v>
      </c>
      <c r="T412">
        <f>RTD("tos.rtd", , "GAMMA", ".SPY150717P221")</f>
        <v>1.8360000000000001E-2</v>
      </c>
      <c r="U412">
        <f>RTD("tos.rtd", , "VEGA", ".SPY150717P221")</f>
        <v>0.2319</v>
      </c>
      <c r="V412">
        <f>RTD("tos.rtd", , "RHO", ".SPY150717P221")</f>
        <v>-0.53788000000000002</v>
      </c>
    </row>
    <row r="413" spans="1:22" x14ac:dyDescent="0.25">
      <c r="A413">
        <f>RTD("tos.rtd", , "ASK", ".SPY150717C222")</f>
        <v>0.45</v>
      </c>
      <c r="B413">
        <f>RTD("tos.rtd", , "ASK_SIZE", ".SPY150717C222")</f>
        <v>2523</v>
      </c>
      <c r="C413">
        <f>RTD("tos.rtd", , "BID", ".SPY150717C222")</f>
        <v>0.4</v>
      </c>
      <c r="D413">
        <f>RTD("tos.rtd", , "BID_SIZE", ".SPY150717C222")</f>
        <v>160</v>
      </c>
      <c r="E413">
        <f>RTD("tos.rtd", , "VOLUME", ".SPY150717C222")</f>
        <v>136</v>
      </c>
      <c r="F413">
        <f>RTD("tos.rtd", , "OPEN_INT", ".SPY150717C222")</f>
        <v>3312</v>
      </c>
      <c r="G413">
        <f>RTD("tos.rtd", , "DELTA", ".SPY150717C222")</f>
        <v>9.0160000000000004E-2</v>
      </c>
      <c r="H413">
        <f>RTD("tos.rtd", , "THETA", ".SPY150717C222")</f>
        <v>-7.5700000000000003E-3</v>
      </c>
      <c r="I413">
        <f>RTD("tos.rtd", , "GAMMA", ".SPY150717C222")</f>
        <v>1.566E-2</v>
      </c>
      <c r="J413">
        <f>RTD("tos.rtd", , "VEGA", ".SPY150717C222")</f>
        <v>0.17945</v>
      </c>
      <c r="K413">
        <f>RTD("tos.rtd", , "RHO", ".SPY150717C222")</f>
        <v>5.0340000000000003E-2</v>
      </c>
      <c r="L413">
        <f>RTD("tos.rtd", , "ASK", ".SPY150717P222")</f>
        <v>15.32</v>
      </c>
      <c r="M413">
        <f>RTD("tos.rtd", , "ASK_SIZE", ".SPY150717P222")</f>
        <v>131</v>
      </c>
      <c r="N413">
        <f>RTD("tos.rtd", , "BID", ".SPY150717P222")</f>
        <v>15.02</v>
      </c>
      <c r="O413">
        <f>RTD("tos.rtd", , "BID_SIZE", ".SPY150717P222")</f>
        <v>10</v>
      </c>
      <c r="P413">
        <f>RTD("tos.rtd", , "VOLUME", ".SPY150717P222")</f>
        <v>0</v>
      </c>
      <c r="Q413">
        <f>RTD("tos.rtd", , "OPEN_INT", ".SPY150717P222")</f>
        <v>124</v>
      </c>
      <c r="R413">
        <f>RTD("tos.rtd", , "DELTA", ".SPY150717P222")</f>
        <v>-0.88539000000000001</v>
      </c>
      <c r="S413">
        <f>RTD("tos.rtd", , "THETA", ".SPY150717P222")</f>
        <v>-1.8159999999999999E-2</v>
      </c>
      <c r="T413">
        <f>RTD("tos.rtd", , "GAMMA", ".SPY150717P222")</f>
        <v>1.6559999999999998E-2</v>
      </c>
      <c r="U413">
        <f>RTD("tos.rtd", , "VEGA", ".SPY150717P222")</f>
        <v>0.20666999999999999</v>
      </c>
      <c r="V413">
        <f>RTD("tos.rtd", , "RHO", ".SPY150717P222")</f>
        <v>-0.55162</v>
      </c>
    </row>
    <row r="414" spans="1:22" x14ac:dyDescent="0.25">
      <c r="A414">
        <f>RTD("tos.rtd", , "ASK", ".SPY150717C223")</f>
        <v>0.33</v>
      </c>
      <c r="B414">
        <f>RTD("tos.rtd", , "ASK_SIZE", ".SPY150717C223")</f>
        <v>101</v>
      </c>
      <c r="C414">
        <f>RTD("tos.rtd", , "BID", ".SPY150717C223")</f>
        <v>0.28999999999999998</v>
      </c>
      <c r="D414">
        <f>RTD("tos.rtd", , "BID_SIZE", ".SPY150717C223")</f>
        <v>1761</v>
      </c>
      <c r="E414">
        <f>RTD("tos.rtd", , "VOLUME", ".SPY150717C223")</f>
        <v>77</v>
      </c>
      <c r="F414">
        <f>RTD("tos.rtd", , "OPEN_INT", ".SPY150717C223")</f>
        <v>1201</v>
      </c>
      <c r="G414">
        <f>RTD("tos.rtd", , "DELTA", ".SPY150717C223")</f>
        <v>7.0650000000000004E-2</v>
      </c>
      <c r="H414">
        <f>RTD("tos.rtd", , "THETA", ".SPY150717C223")</f>
        <v>-6.1500000000000001E-3</v>
      </c>
      <c r="I414">
        <f>RTD("tos.rtd", , "GAMMA", ".SPY150717C223")</f>
        <v>1.338E-2</v>
      </c>
      <c r="J414">
        <f>RTD("tos.rtd", , "VEGA", ".SPY150717C223")</f>
        <v>0.14959</v>
      </c>
      <c r="K414">
        <f>RTD("tos.rtd", , "RHO", ".SPY150717C223")</f>
        <v>3.9609999999999999E-2</v>
      </c>
      <c r="L414">
        <f>RTD("tos.rtd", , "ASK", ".SPY150717P223")</f>
        <v>16.21</v>
      </c>
      <c r="M414">
        <f>RTD("tos.rtd", , "ASK_SIZE", ".SPY150717P223")</f>
        <v>131</v>
      </c>
      <c r="N414">
        <f>RTD("tos.rtd", , "BID", ".SPY150717P223")</f>
        <v>15.92</v>
      </c>
      <c r="O414">
        <f>RTD("tos.rtd", , "BID_SIZE", ".SPY150717P223")</f>
        <v>111</v>
      </c>
      <c r="P414">
        <f>RTD("tos.rtd", , "VOLUME", ".SPY150717P223")</f>
        <v>0</v>
      </c>
      <c r="Q414">
        <f>RTD("tos.rtd", , "OPEN_INT", ".SPY150717P223")</f>
        <v>4</v>
      </c>
      <c r="R414">
        <f>RTD("tos.rtd", , "DELTA", ".SPY150717P223")</f>
        <v>-0.90149999999999997</v>
      </c>
      <c r="S414">
        <f>RTD("tos.rtd", , "THETA", ".SPY150717P223")</f>
        <v>-1.7100000000000001E-2</v>
      </c>
      <c r="T414">
        <f>RTD("tos.rtd", , "GAMMA", ".SPY150717P223")</f>
        <v>1.4840000000000001E-2</v>
      </c>
      <c r="U414">
        <f>RTD("tos.rtd", , "VEGA", ".SPY150717P223")</f>
        <v>0.18432000000000001</v>
      </c>
      <c r="V414">
        <f>RTD("tos.rtd", , "RHO", ".SPY150717P223")</f>
        <v>-0.56338999999999995</v>
      </c>
    </row>
    <row r="415" spans="1:22" x14ac:dyDescent="0.25">
      <c r="A415">
        <f>RTD("tos.rtd", , "ASK", ".SPY150717C224")</f>
        <v>0.25</v>
      </c>
      <c r="B415">
        <f>RTD("tos.rtd", , "ASK_SIZE", ".SPY150717C224")</f>
        <v>188</v>
      </c>
      <c r="C415">
        <f>RTD("tos.rtd", , "BID", ".SPY150717C224")</f>
        <v>0.21</v>
      </c>
      <c r="D415">
        <f>RTD("tos.rtd", , "BID_SIZE", ".SPY150717C224")</f>
        <v>188</v>
      </c>
      <c r="E415">
        <f>RTD("tos.rtd", , "VOLUME", ".SPY150717C224")</f>
        <v>36</v>
      </c>
      <c r="F415">
        <f>RTD("tos.rtd", , "OPEN_INT", ".SPY150717C224")</f>
        <v>1041</v>
      </c>
      <c r="G415">
        <f>RTD("tos.rtd", , "DELTA", ".SPY150717C224")</f>
        <v>5.5590000000000001E-2</v>
      </c>
      <c r="H415">
        <f>RTD("tos.rtd", , "THETA", ".SPY150717C224")</f>
        <v>-5.0299999999999997E-3</v>
      </c>
      <c r="I415">
        <f>RTD("tos.rtd", , "GAMMA", ".SPY150717C224")</f>
        <v>1.1299999999999999E-2</v>
      </c>
      <c r="J415">
        <f>RTD("tos.rtd", , "VEGA", ".SPY150717C224")</f>
        <v>0.12439</v>
      </c>
      <c r="K415">
        <f>RTD("tos.rtd", , "RHO", ".SPY150717C224")</f>
        <v>3.1269999999999999E-2</v>
      </c>
      <c r="L415">
        <f>RTD("tos.rtd", , "ASK", ".SPY150717P224")</f>
        <v>17.14</v>
      </c>
      <c r="M415">
        <f>RTD("tos.rtd", , "ASK_SIZE", ".SPY150717P224")</f>
        <v>20</v>
      </c>
      <c r="N415">
        <f>RTD("tos.rtd", , "BID", ".SPY150717P224")</f>
        <v>16.77</v>
      </c>
      <c r="O415">
        <f>RTD("tos.rtd", , "BID_SIZE", ".SPY150717P224")</f>
        <v>20</v>
      </c>
      <c r="P415">
        <f>RTD("tos.rtd", , "VOLUME", ".SPY150717P224")</f>
        <v>0</v>
      </c>
      <c r="Q415">
        <f>RTD("tos.rtd", , "OPEN_INT", ".SPY150717P224")</f>
        <v>0</v>
      </c>
      <c r="R415">
        <f>RTD("tos.rtd", , "DELTA", ".SPY150717P224")</f>
        <v>-0.91859000000000002</v>
      </c>
      <c r="S415">
        <f>RTD("tos.rtd", , "THETA", ".SPY150717P224")</f>
        <v>-1.5800000000000002E-2</v>
      </c>
      <c r="T415">
        <f>RTD("tos.rtd", , "GAMMA", ".SPY150717P224")</f>
        <v>1.2999999999999999E-2</v>
      </c>
      <c r="U415">
        <f>RTD("tos.rtd", , "VEGA", ".SPY150717P224")</f>
        <v>0.15872</v>
      </c>
      <c r="V415">
        <f>RTD("tos.rtd", , "RHO", ".SPY150717P224")</f>
        <v>-0.57572000000000001</v>
      </c>
    </row>
    <row r="416" spans="1:22" x14ac:dyDescent="0.25">
      <c r="A416">
        <f>RTD("tos.rtd", , "ASK", ".SPY150717C225")</f>
        <v>0.19</v>
      </c>
      <c r="B416">
        <f>RTD("tos.rtd", , "ASK_SIZE", ".SPY150717C225")</f>
        <v>188</v>
      </c>
      <c r="C416">
        <f>RTD("tos.rtd", , "BID", ".SPY150717C225")</f>
        <v>0.15</v>
      </c>
      <c r="D416">
        <f>RTD("tos.rtd", , "BID_SIZE", ".SPY150717C225")</f>
        <v>188</v>
      </c>
      <c r="E416">
        <f>RTD("tos.rtd", , "VOLUME", ".SPY150717C225")</f>
        <v>114</v>
      </c>
      <c r="F416">
        <f>RTD("tos.rtd", , "OPEN_INT", ".SPY150717C225")</f>
        <v>7011</v>
      </c>
      <c r="G416">
        <f>RTD("tos.rtd", , "DELTA", ".SPY150717C225")</f>
        <v>4.3380000000000002E-2</v>
      </c>
      <c r="H416">
        <f>RTD("tos.rtd", , "THETA", ".SPY150717C225")</f>
        <v>-4.0800000000000003E-3</v>
      </c>
      <c r="I416">
        <f>RTD("tos.rtd", , "GAMMA", ".SPY150717C225")</f>
        <v>9.41E-3</v>
      </c>
      <c r="J416">
        <f>RTD("tos.rtd", , "VEGA", ".SPY150717C225")</f>
        <v>0.1023</v>
      </c>
      <c r="K416">
        <f>RTD("tos.rtd", , "RHO", ".SPY150717C225")</f>
        <v>2.4469999999999999E-2</v>
      </c>
      <c r="L416">
        <f>RTD("tos.rtd", , "ASK", ".SPY150717P225")</f>
        <v>18.079999999999998</v>
      </c>
      <c r="M416">
        <f>RTD("tos.rtd", , "ASK_SIZE", ".SPY150717P225")</f>
        <v>20</v>
      </c>
      <c r="N416">
        <f>RTD("tos.rtd", , "BID", ".SPY150717P225")</f>
        <v>17.71</v>
      </c>
      <c r="O416">
        <f>RTD("tos.rtd", , "BID_SIZE", ".SPY150717P225")</f>
        <v>20</v>
      </c>
      <c r="P416">
        <f>RTD("tos.rtd", , "VOLUME", ".SPY150717P225")</f>
        <v>0</v>
      </c>
      <c r="Q416">
        <f>RTD("tos.rtd", , "OPEN_INT", ".SPY150717P225")</f>
        <v>0</v>
      </c>
      <c r="R416">
        <f>RTD("tos.rtd", , "DELTA", ".SPY150717P225")</f>
        <v>-0.92927999999999999</v>
      </c>
      <c r="S416">
        <f>RTD("tos.rtd", , "THETA", ".SPY150717P225")</f>
        <v>-1.5049999999999999E-2</v>
      </c>
      <c r="T416">
        <f>RTD("tos.rtd", , "GAMMA", ".SPY150717P225")</f>
        <v>1.154E-2</v>
      </c>
      <c r="U416">
        <f>RTD("tos.rtd", , "VEGA", ".SPY150717P225")</f>
        <v>0.14154</v>
      </c>
      <c r="V416">
        <f>RTD("tos.rtd", , "RHO", ".SPY150717P225")</f>
        <v>-0.58448999999999995</v>
      </c>
    </row>
    <row r="417" spans="1:22" x14ac:dyDescent="0.25">
      <c r="A417" t="str">
        <f>RTD("tos.rtd", , "ASK", ".SPY150717C226")</f>
        <v>N/A</v>
      </c>
      <c r="B417" t="str">
        <f>RTD("tos.rtd", , "ASK_SIZE", ".SPY150717C226")</f>
        <v>N/A</v>
      </c>
      <c r="C417" t="str">
        <f>RTD("tos.rtd", , "BID", ".SPY150717C226")</f>
        <v>N/A</v>
      </c>
      <c r="D417" t="str">
        <f>RTD("tos.rtd", , "BID_SIZE", ".SPY150717C226")</f>
        <v>N/A</v>
      </c>
      <c r="E417" t="str">
        <f>RTD("tos.rtd", , "VOLUME", ".SPY150717C226")</f>
        <v>N/A</v>
      </c>
      <c r="F417" t="str">
        <f>RTD("tos.rtd", , "OPEN_INT", ".SPY150717C226")</f>
        <v>N/A</v>
      </c>
      <c r="G417" t="str">
        <f>RTD("tos.rtd", , "DELTA", ".SPY150717C226")</f>
        <v>N/A</v>
      </c>
      <c r="H417" t="str">
        <f>RTD("tos.rtd", , "THETA", ".SPY150717C226")</f>
        <v>N/A</v>
      </c>
      <c r="I417" t="str">
        <f>RTD("tos.rtd", , "GAMMA", ".SPY150717C226")</f>
        <v>N/A</v>
      </c>
      <c r="J417" t="str">
        <f>RTD("tos.rtd", , "VEGA", ".SPY150717C226")</f>
        <v>N/A</v>
      </c>
      <c r="K417" t="str">
        <f>RTD("tos.rtd", , "RHO", ".SPY150717C226")</f>
        <v>N/A</v>
      </c>
      <c r="L417" t="str">
        <f>RTD("tos.rtd", , "ASK", ".SPY150717P226")</f>
        <v>N/A</v>
      </c>
      <c r="M417" t="str">
        <f>RTD("tos.rtd", , "ASK_SIZE", ".SPY150717P226")</f>
        <v>N/A</v>
      </c>
      <c r="N417" t="str">
        <f>RTD("tos.rtd", , "BID", ".SPY150717P226")</f>
        <v>N/A</v>
      </c>
      <c r="O417" t="str">
        <f>RTD("tos.rtd", , "BID_SIZE", ".SPY150717P226")</f>
        <v>N/A</v>
      </c>
      <c r="P417" t="str">
        <f>RTD("tos.rtd", , "VOLUME", ".SPY150717P226")</f>
        <v>N/A</v>
      </c>
      <c r="Q417" t="str">
        <f>RTD("tos.rtd", , "OPEN_INT", ".SPY150717P226")</f>
        <v>N/A</v>
      </c>
      <c r="R417" t="str">
        <f>RTD("tos.rtd", , "DELTA", ".SPY150717P226")</f>
        <v>N/A</v>
      </c>
      <c r="S417" t="str">
        <f>RTD("tos.rtd", , "THETA", ".SPY150717P226")</f>
        <v>N/A</v>
      </c>
      <c r="T417" t="str">
        <f>RTD("tos.rtd", , "GAMMA", ".SPY150717P226")</f>
        <v>N/A</v>
      </c>
      <c r="U417" t="str">
        <f>RTD("tos.rtd", , "VEGA", ".SPY150717P226")</f>
        <v>N/A</v>
      </c>
      <c r="V417" t="str">
        <f>RTD("tos.rtd", , "RHO", ".SPY150717P226")</f>
        <v>N/A</v>
      </c>
    </row>
    <row r="418" spans="1:22" x14ac:dyDescent="0.25">
      <c r="A418" t="str">
        <f>RTD("tos.rtd", , "ASK", ".SPY150717C227")</f>
        <v>N/A</v>
      </c>
      <c r="B418" t="str">
        <f>RTD("tos.rtd", , "ASK_SIZE", ".SPY150717C227")</f>
        <v>N/A</v>
      </c>
      <c r="C418" t="str">
        <f>RTD("tos.rtd", , "BID", ".SPY150717C227")</f>
        <v>N/A</v>
      </c>
      <c r="D418" t="str">
        <f>RTD("tos.rtd", , "BID_SIZE", ".SPY150717C227")</f>
        <v>N/A</v>
      </c>
      <c r="E418" t="str">
        <f>RTD("tos.rtd", , "VOLUME", ".SPY150717C227")</f>
        <v>N/A</v>
      </c>
      <c r="F418" t="str">
        <f>RTD("tos.rtd", , "OPEN_INT", ".SPY150717C227")</f>
        <v>N/A</v>
      </c>
      <c r="G418" t="str">
        <f>RTD("tos.rtd", , "DELTA", ".SPY150717C227")</f>
        <v>N/A</v>
      </c>
      <c r="H418" t="str">
        <f>RTD("tos.rtd", , "THETA", ".SPY150717C227")</f>
        <v>N/A</v>
      </c>
      <c r="I418" t="str">
        <f>RTD("tos.rtd", , "GAMMA", ".SPY150717C227")</f>
        <v>N/A</v>
      </c>
      <c r="J418" t="str">
        <f>RTD("tos.rtd", , "VEGA", ".SPY150717C227")</f>
        <v>N/A</v>
      </c>
      <c r="K418" t="str">
        <f>RTD("tos.rtd", , "RHO", ".SPY150717C227")</f>
        <v>N/A</v>
      </c>
      <c r="L418" t="str">
        <f>RTD("tos.rtd", , "ASK", ".SPY150717P227")</f>
        <v>N/A</v>
      </c>
      <c r="M418" t="str">
        <f>RTD("tos.rtd", , "ASK_SIZE", ".SPY150717P227")</f>
        <v>N/A</v>
      </c>
      <c r="N418" t="str">
        <f>RTD("tos.rtd", , "BID", ".SPY150717P227")</f>
        <v>N/A</v>
      </c>
      <c r="O418" t="str">
        <f>RTD("tos.rtd", , "BID_SIZE", ".SPY150717P227")</f>
        <v>N/A</v>
      </c>
      <c r="P418" t="str">
        <f>RTD("tos.rtd", , "VOLUME", ".SPY150717P227")</f>
        <v>N/A</v>
      </c>
      <c r="Q418" t="str">
        <f>RTD("tos.rtd", , "OPEN_INT", ".SPY150717P227")</f>
        <v>N/A</v>
      </c>
      <c r="R418" t="str">
        <f>RTD("tos.rtd", , "DELTA", ".SPY150717P227")</f>
        <v>N/A</v>
      </c>
      <c r="S418" t="str">
        <f>RTD("tos.rtd", , "THETA", ".SPY150717P227")</f>
        <v>N/A</v>
      </c>
      <c r="T418" t="str">
        <f>RTD("tos.rtd", , "GAMMA", ".SPY150717P227")</f>
        <v>N/A</v>
      </c>
      <c r="U418" t="str">
        <f>RTD("tos.rtd", , "VEGA", ".SPY150717P227")</f>
        <v>N/A</v>
      </c>
      <c r="V418" t="str">
        <f>RTD("tos.rtd", , "RHO", ".SPY150717P227")</f>
        <v>N/A</v>
      </c>
    </row>
    <row r="419" spans="1:22" x14ac:dyDescent="0.25">
      <c r="A419" t="str">
        <f>RTD("tos.rtd", , "ASK", ".SPY150717C228")</f>
        <v>N/A</v>
      </c>
      <c r="B419" t="str">
        <f>RTD("tos.rtd", , "ASK_SIZE", ".SPY150717C228")</f>
        <v>N/A</v>
      </c>
      <c r="C419" t="str">
        <f>RTD("tos.rtd", , "BID", ".SPY150717C228")</f>
        <v>N/A</v>
      </c>
      <c r="D419" t="str">
        <f>RTD("tos.rtd", , "BID_SIZE", ".SPY150717C228")</f>
        <v>N/A</v>
      </c>
      <c r="E419" t="str">
        <f>RTD("tos.rtd", , "VOLUME", ".SPY150717C228")</f>
        <v>N/A</v>
      </c>
      <c r="F419" t="str">
        <f>RTD("tos.rtd", , "OPEN_INT", ".SPY150717C228")</f>
        <v>N/A</v>
      </c>
      <c r="G419" t="str">
        <f>RTD("tos.rtd", , "DELTA", ".SPY150717C228")</f>
        <v>N/A</v>
      </c>
      <c r="H419" t="str">
        <f>RTD("tos.rtd", , "THETA", ".SPY150717C228")</f>
        <v>N/A</v>
      </c>
      <c r="I419" t="str">
        <f>RTD("tos.rtd", , "GAMMA", ".SPY150717C228")</f>
        <v>N/A</v>
      </c>
      <c r="J419" t="str">
        <f>RTD("tos.rtd", , "VEGA", ".SPY150717C228")</f>
        <v>N/A</v>
      </c>
      <c r="K419" t="str">
        <f>RTD("tos.rtd", , "RHO", ".SPY150717C228")</f>
        <v>N/A</v>
      </c>
      <c r="L419" t="str">
        <f>RTD("tos.rtd", , "ASK", ".SPY150717P228")</f>
        <v>N/A</v>
      </c>
      <c r="M419" t="str">
        <f>RTD("tos.rtd", , "ASK_SIZE", ".SPY150717P228")</f>
        <v>N/A</v>
      </c>
      <c r="N419" t="str">
        <f>RTD("tos.rtd", , "BID", ".SPY150717P228")</f>
        <v>N/A</v>
      </c>
      <c r="O419" t="str">
        <f>RTD("tos.rtd", , "BID_SIZE", ".SPY150717P228")</f>
        <v>N/A</v>
      </c>
      <c r="P419" t="str">
        <f>RTD("tos.rtd", , "VOLUME", ".SPY150717P228")</f>
        <v>N/A</v>
      </c>
      <c r="Q419" t="str">
        <f>RTD("tos.rtd", , "OPEN_INT", ".SPY150717P228")</f>
        <v>N/A</v>
      </c>
      <c r="R419" t="str">
        <f>RTD("tos.rtd", , "DELTA", ".SPY150717P228")</f>
        <v>N/A</v>
      </c>
      <c r="S419" t="str">
        <f>RTD("tos.rtd", , "THETA", ".SPY150717P228")</f>
        <v>N/A</v>
      </c>
      <c r="T419" t="str">
        <f>RTD("tos.rtd", , "GAMMA", ".SPY150717P228")</f>
        <v>N/A</v>
      </c>
      <c r="U419" t="str">
        <f>RTD("tos.rtd", , "VEGA", ".SPY150717P228")</f>
        <v>N/A</v>
      </c>
      <c r="V419" t="str">
        <f>RTD("tos.rtd", , "RHO", ".SPY150717P228")</f>
        <v>N/A</v>
      </c>
    </row>
    <row r="420" spans="1:22" x14ac:dyDescent="0.25">
      <c r="A420" t="str">
        <f>RTD("tos.rtd", , "ASK", ".SPY150717C229")</f>
        <v>N/A</v>
      </c>
      <c r="B420" t="str">
        <f>RTD("tos.rtd", , "ASK_SIZE", ".SPY150717C229")</f>
        <v>N/A</v>
      </c>
      <c r="C420" t="str">
        <f>RTD("tos.rtd", , "BID", ".SPY150717C229")</f>
        <v>N/A</v>
      </c>
      <c r="D420" t="str">
        <f>RTD("tos.rtd", , "BID_SIZE", ".SPY150717C229")</f>
        <v>N/A</v>
      </c>
      <c r="E420" t="str">
        <f>RTD("tos.rtd", , "VOLUME", ".SPY150717C229")</f>
        <v>N/A</v>
      </c>
      <c r="F420" t="str">
        <f>RTD("tos.rtd", , "OPEN_INT", ".SPY150717C229")</f>
        <v>N/A</v>
      </c>
      <c r="G420" t="str">
        <f>RTD("tos.rtd", , "DELTA", ".SPY150717C229")</f>
        <v>N/A</v>
      </c>
      <c r="H420" t="str">
        <f>RTD("tos.rtd", , "THETA", ".SPY150717C229")</f>
        <v>N/A</v>
      </c>
      <c r="I420" t="str">
        <f>RTD("tos.rtd", , "GAMMA", ".SPY150717C229")</f>
        <v>N/A</v>
      </c>
      <c r="J420" t="str">
        <f>RTD("tos.rtd", , "VEGA", ".SPY150717C229")</f>
        <v>N/A</v>
      </c>
      <c r="K420" t="str">
        <f>RTD("tos.rtd", , "RHO", ".SPY150717C229")</f>
        <v>N/A</v>
      </c>
      <c r="L420" t="str">
        <f>RTD("tos.rtd", , "ASK", ".SPY150717P229")</f>
        <v>N/A</v>
      </c>
      <c r="M420" t="str">
        <f>RTD("tos.rtd", , "ASK_SIZE", ".SPY150717P229")</f>
        <v>N/A</v>
      </c>
      <c r="N420" t="str">
        <f>RTD("tos.rtd", , "BID", ".SPY150717P229")</f>
        <v>N/A</v>
      </c>
      <c r="O420" t="str">
        <f>RTD("tos.rtd", , "BID_SIZE", ".SPY150717P229")</f>
        <v>N/A</v>
      </c>
      <c r="P420" t="str">
        <f>RTD("tos.rtd", , "VOLUME", ".SPY150717P229")</f>
        <v>N/A</v>
      </c>
      <c r="Q420" t="str">
        <f>RTD("tos.rtd", , "OPEN_INT", ".SPY150717P229")</f>
        <v>N/A</v>
      </c>
      <c r="R420" t="str">
        <f>RTD("tos.rtd", , "DELTA", ".SPY150717P229")</f>
        <v>N/A</v>
      </c>
      <c r="S420" t="str">
        <f>RTD("tos.rtd", , "THETA", ".SPY150717P229")</f>
        <v>N/A</v>
      </c>
      <c r="T420" t="str">
        <f>RTD("tos.rtd", , "GAMMA", ".SPY150717P229")</f>
        <v>N/A</v>
      </c>
      <c r="U420" t="str">
        <f>RTD("tos.rtd", , "VEGA", ".SPY150717P229")</f>
        <v>N/A</v>
      </c>
      <c r="V420" t="str">
        <f>RTD("tos.rtd", , "RHO", ".SPY150717P229")</f>
        <v>N/A</v>
      </c>
    </row>
    <row r="421" spans="1:22" x14ac:dyDescent="0.25">
      <c r="A421" t="s">
        <v>10</v>
      </c>
      <c r="B421">
        <v>40</v>
      </c>
    </row>
    <row r="422" spans="1:22" x14ac:dyDescent="0.25">
      <c r="A422">
        <f>RTD("tos.rtd", ,"LAST", "SPY")</f>
        <v>207.97499999999999</v>
      </c>
    </row>
    <row r="423" spans="1:22" x14ac:dyDescent="0.25">
      <c r="A423">
        <f>RTD("tos.rtd", , "ASK", ".SPY150918C190")</f>
        <v>21.42</v>
      </c>
      <c r="B423">
        <f>RTD("tos.rtd", , "ASK_SIZE", ".SPY150918C190")</f>
        <v>381</v>
      </c>
      <c r="C423">
        <f>RTD("tos.rtd", , "BID", ".SPY150918C190")</f>
        <v>21.02</v>
      </c>
      <c r="D423">
        <f>RTD("tos.rtd", , "BID_SIZE", ".SPY150918C190")</f>
        <v>344</v>
      </c>
      <c r="E423">
        <f>RTD("tos.rtd", , "VOLUME", ".SPY150918C190")</f>
        <v>6</v>
      </c>
      <c r="F423">
        <f>RTD("tos.rtd", , "OPEN_INT", ".SPY150918C190")</f>
        <v>2148</v>
      </c>
      <c r="G423">
        <f>RTD("tos.rtd", , "DELTA", ".SPY150918C190")</f>
        <v>0.77012000000000003</v>
      </c>
      <c r="H423">
        <f>RTD("tos.rtd", , "THETA", ".SPY150918C190")</f>
        <v>-2.019E-2</v>
      </c>
      <c r="I423">
        <f>RTD("tos.rtd", , "GAMMA", ".SPY150918C190")</f>
        <v>1.1950000000000001E-2</v>
      </c>
      <c r="J423">
        <f>RTD("tos.rtd", , "VEGA", ".SPY150918C190")</f>
        <v>0.41525000000000001</v>
      </c>
      <c r="K423">
        <f>RTD("tos.rtd", , "RHO", ".SPY150918C190")</f>
        <v>0.46113999999999999</v>
      </c>
      <c r="L423">
        <f>RTD("tos.rtd", , "ASK", ".SPY150918P190")</f>
        <v>4.01</v>
      </c>
      <c r="M423">
        <f>RTD("tos.rtd", , "ASK_SIZE", ".SPY150918P190")</f>
        <v>219</v>
      </c>
      <c r="N423">
        <f>RTD("tos.rtd", , "BID", ".SPY150918P190")</f>
        <v>3.93</v>
      </c>
      <c r="O423">
        <f>RTD("tos.rtd", , "BID_SIZE", ".SPY150918P190")</f>
        <v>133</v>
      </c>
      <c r="P423">
        <f>RTD("tos.rtd", , "VOLUME", ".SPY150918P190")</f>
        <v>526</v>
      </c>
      <c r="Q423">
        <f>RTD("tos.rtd", , "OPEN_INT", ".SPY150918P190")</f>
        <v>33292</v>
      </c>
      <c r="R423">
        <f>RTD("tos.rtd", , "DELTA", ".SPY150918P190")</f>
        <v>-0.23419000000000001</v>
      </c>
      <c r="S423">
        <f>RTD("tos.rtd", , "THETA", ".SPY150918P190")</f>
        <v>-2.725E-2</v>
      </c>
      <c r="T423">
        <f>RTD("tos.rtd", , "GAMMA", ".SPY150918P190")</f>
        <v>1.129E-2</v>
      </c>
      <c r="U423">
        <f>RTD("tos.rtd", , "VEGA", ".SPY150918P190")</f>
        <v>0.42707000000000001</v>
      </c>
      <c r="V423">
        <f>RTD("tos.rtd", , "RHO", ".SPY150918P190")</f>
        <v>-0.23635999999999999</v>
      </c>
    </row>
    <row r="424" spans="1:22" x14ac:dyDescent="0.25">
      <c r="A424">
        <f>RTD("tos.rtd", , "ASK", ".SPY150918C191")</f>
        <v>20.440000000000001</v>
      </c>
      <c r="B424">
        <f>RTD("tos.rtd", , "ASK_SIZE", ".SPY150918C191")</f>
        <v>159</v>
      </c>
      <c r="C424">
        <f>RTD("tos.rtd", , "BID", ".SPY150918C191")</f>
        <v>20.190000000000001</v>
      </c>
      <c r="D424">
        <f>RTD("tos.rtd", , "BID_SIZE", ".SPY150918C191")</f>
        <v>344</v>
      </c>
      <c r="E424">
        <f>RTD("tos.rtd", , "VOLUME", ".SPY150918C191")</f>
        <v>0</v>
      </c>
      <c r="F424">
        <f>RTD("tos.rtd", , "OPEN_INT", ".SPY150918C191")</f>
        <v>171</v>
      </c>
      <c r="G424">
        <f>RTD("tos.rtd", , "DELTA", ".SPY150918C191")</f>
        <v>0.76127999999999996</v>
      </c>
      <c r="H424">
        <f>RTD("tos.rtd", , "THETA", ".SPY150918C191")</f>
        <v>-2.0199999999999999E-2</v>
      </c>
      <c r="I424">
        <f>RTD("tos.rtd", , "GAMMA", ".SPY150918C191")</f>
        <v>1.2449999999999999E-2</v>
      </c>
      <c r="J424">
        <f>RTD("tos.rtd", , "VEGA", ".SPY150918C191")</f>
        <v>0.42432999999999998</v>
      </c>
      <c r="K424">
        <f>RTD("tos.rtd", , "RHO", ".SPY150918C191")</f>
        <v>0.46329999999999999</v>
      </c>
      <c r="L424">
        <f>RTD("tos.rtd", , "ASK", ".SPY150918P191")</f>
        <v>4.1900000000000004</v>
      </c>
      <c r="M424">
        <f>RTD("tos.rtd", , "ASK_SIZE", ".SPY150918P191")</f>
        <v>200</v>
      </c>
      <c r="N424">
        <f>RTD("tos.rtd", , "BID", ".SPY150918P191")</f>
        <v>4.13</v>
      </c>
      <c r="O424">
        <f>RTD("tos.rtd", , "BID_SIZE", ".SPY150918P191")</f>
        <v>188</v>
      </c>
      <c r="P424">
        <f>RTD("tos.rtd", , "VOLUME", ".SPY150918P191")</f>
        <v>0</v>
      </c>
      <c r="Q424">
        <f>RTD("tos.rtd", , "OPEN_INT", ".SPY150918P191")</f>
        <v>4194</v>
      </c>
      <c r="R424">
        <f>RTD("tos.rtd", , "DELTA", ".SPY150918P191")</f>
        <v>-0.24476999999999999</v>
      </c>
      <c r="S424">
        <f>RTD("tos.rtd", , "THETA", ".SPY150918P191")</f>
        <v>-2.7660000000000001E-2</v>
      </c>
      <c r="T424">
        <f>RTD("tos.rtd", , "GAMMA", ".SPY150918P191")</f>
        <v>1.1690000000000001E-2</v>
      </c>
      <c r="U424">
        <f>RTD("tos.rtd", , "VEGA", ".SPY150918P191")</f>
        <v>0.43740000000000001</v>
      </c>
      <c r="V424">
        <f>RTD("tos.rtd", , "RHO", ".SPY150918P191")</f>
        <v>-0.24709</v>
      </c>
    </row>
    <row r="425" spans="1:22" x14ac:dyDescent="0.25">
      <c r="A425">
        <f>RTD("tos.rtd", , "ASK", ".SPY150918C192")</f>
        <v>19.649999999999999</v>
      </c>
      <c r="B425">
        <f>RTD("tos.rtd", , "ASK_SIZE", ".SPY150918C192")</f>
        <v>156</v>
      </c>
      <c r="C425">
        <f>RTD("tos.rtd", , "BID", ".SPY150918C192")</f>
        <v>19.36</v>
      </c>
      <c r="D425">
        <f>RTD("tos.rtd", , "BID_SIZE", ".SPY150918C192")</f>
        <v>372</v>
      </c>
      <c r="E425">
        <f>RTD("tos.rtd", , "VOLUME", ".SPY150918C192")</f>
        <v>0</v>
      </c>
      <c r="F425">
        <f>RTD("tos.rtd", , "OPEN_INT", ".SPY150918C192")</f>
        <v>518</v>
      </c>
      <c r="G425">
        <f>RTD("tos.rtd", , "DELTA", ".SPY150918C192")</f>
        <v>0.74973000000000001</v>
      </c>
      <c r="H425">
        <f>RTD("tos.rtd", , "THETA", ".SPY150918C192")</f>
        <v>-2.0580000000000001E-2</v>
      </c>
      <c r="I425">
        <f>RTD("tos.rtd", , "GAMMA", ".SPY150918C192")</f>
        <v>1.286E-2</v>
      </c>
      <c r="J425">
        <f>RTD("tos.rtd", , "VEGA", ".SPY150918C192")</f>
        <v>0.43570999999999999</v>
      </c>
      <c r="K425">
        <f>RTD("tos.rtd", , "RHO", ".SPY150918C192")</f>
        <v>0.46532000000000001</v>
      </c>
      <c r="L425">
        <f>RTD("tos.rtd", , "ASK", ".SPY150918P192")</f>
        <v>4.3899999999999997</v>
      </c>
      <c r="M425">
        <f>RTD("tos.rtd", , "ASK_SIZE", ".SPY150918P192")</f>
        <v>220</v>
      </c>
      <c r="N425">
        <f>RTD("tos.rtd", , "BID", ".SPY150918P192")</f>
        <v>4.32</v>
      </c>
      <c r="O425">
        <f>RTD("tos.rtd", , "BID_SIZE", ".SPY150918P192")</f>
        <v>338</v>
      </c>
      <c r="P425">
        <f>RTD("tos.rtd", , "VOLUME", ".SPY150918P192")</f>
        <v>0</v>
      </c>
      <c r="Q425">
        <f>RTD("tos.rtd", , "OPEN_INT", ".SPY150918P192")</f>
        <v>5542</v>
      </c>
      <c r="R425">
        <f>RTD("tos.rtd", , "DELTA", ".SPY150918P192")</f>
        <v>-0.25567000000000001</v>
      </c>
      <c r="S425">
        <f>RTD("tos.rtd", , "THETA", ".SPY150918P192")</f>
        <v>-2.8039999999999999E-2</v>
      </c>
      <c r="T425">
        <f>RTD("tos.rtd", , "GAMMA", ".SPY150918P192")</f>
        <v>1.2109999999999999E-2</v>
      </c>
      <c r="U425">
        <f>RTD("tos.rtd", , "VEGA", ".SPY150918P192")</f>
        <v>0.44751999999999997</v>
      </c>
      <c r="V425">
        <f>RTD("tos.rtd", , "RHO", ".SPY150918P192")</f>
        <v>-0.25813000000000003</v>
      </c>
    </row>
    <row r="426" spans="1:22" x14ac:dyDescent="0.25">
      <c r="A426">
        <f>RTD("tos.rtd", , "ASK", ".SPY150918C193")</f>
        <v>18.86</v>
      </c>
      <c r="B426">
        <f>RTD("tos.rtd", , "ASK_SIZE", ".SPY150918C193")</f>
        <v>189</v>
      </c>
      <c r="C426">
        <f>RTD("tos.rtd", , "BID", ".SPY150918C193")</f>
        <v>18.55</v>
      </c>
      <c r="D426">
        <f>RTD("tos.rtd", , "BID_SIZE", ".SPY150918C193")</f>
        <v>350</v>
      </c>
      <c r="E426">
        <f>RTD("tos.rtd", , "VOLUME", ".SPY150918C193")</f>
        <v>193</v>
      </c>
      <c r="F426">
        <f>RTD("tos.rtd", , "OPEN_INT", ".SPY150918C193")</f>
        <v>273</v>
      </c>
      <c r="G426">
        <f>RTD("tos.rtd", , "DELTA", ".SPY150918C193")</f>
        <v>0.73777000000000004</v>
      </c>
      <c r="H426">
        <f>RTD("tos.rtd", , "THETA", ".SPY150918C193")</f>
        <v>-2.095E-2</v>
      </c>
      <c r="I426">
        <f>RTD("tos.rtd", , "GAMMA", ".SPY150918C193")</f>
        <v>1.3259999999999999E-2</v>
      </c>
      <c r="J426">
        <f>RTD("tos.rtd", , "VEGA", ".SPY150918C193")</f>
        <v>0.44685000000000002</v>
      </c>
      <c r="K426">
        <f>RTD("tos.rtd", , "RHO", ".SPY150918C193")</f>
        <v>0.46659</v>
      </c>
      <c r="L426">
        <f>RTD("tos.rtd", , "ASK", ".SPY150918P193")</f>
        <v>4.59</v>
      </c>
      <c r="M426">
        <f>RTD("tos.rtd", , "ASK_SIZE", ".SPY150918P193")</f>
        <v>220</v>
      </c>
      <c r="N426">
        <f>RTD("tos.rtd", , "BID", ".SPY150918P193")</f>
        <v>4.5199999999999996</v>
      </c>
      <c r="O426">
        <f>RTD("tos.rtd", , "BID_SIZE", ".SPY150918P193")</f>
        <v>338</v>
      </c>
      <c r="P426">
        <f>RTD("tos.rtd", , "VOLUME", ".SPY150918P193")</f>
        <v>88</v>
      </c>
      <c r="Q426">
        <f>RTD("tos.rtd", , "OPEN_INT", ".SPY150918P193")</f>
        <v>3198</v>
      </c>
      <c r="R426">
        <f>RTD("tos.rtd", , "DELTA", ".SPY150918P193")</f>
        <v>-0.26699000000000001</v>
      </c>
      <c r="S426">
        <f>RTD("tos.rtd", , "THETA", ".SPY150918P193")</f>
        <v>-2.8389999999999999E-2</v>
      </c>
      <c r="T426">
        <f>RTD("tos.rtd", , "GAMMA", ".SPY150918P193")</f>
        <v>1.2529999999999999E-2</v>
      </c>
      <c r="U426">
        <f>RTD("tos.rtd", , "VEGA", ".SPY150918P193")</f>
        <v>0.45749000000000001</v>
      </c>
      <c r="V426">
        <f>RTD("tos.rtd", , "RHO", ".SPY150918P193")</f>
        <v>-0.26961000000000002</v>
      </c>
    </row>
    <row r="427" spans="1:22" x14ac:dyDescent="0.25">
      <c r="A427">
        <f>RTD("tos.rtd", , "ASK", ".SPY150918C194")</f>
        <v>18.03</v>
      </c>
      <c r="B427">
        <f>RTD("tos.rtd", , "ASK_SIZE", ".SPY150918C194")</f>
        <v>160</v>
      </c>
      <c r="C427">
        <f>RTD("tos.rtd", , "BID", ".SPY150918C194")</f>
        <v>17.739999999999998</v>
      </c>
      <c r="D427">
        <f>RTD("tos.rtd", , "BID_SIZE", ".SPY150918C194")</f>
        <v>361</v>
      </c>
      <c r="E427">
        <f>RTD("tos.rtd", , "VOLUME", ".SPY150918C194")</f>
        <v>0</v>
      </c>
      <c r="F427">
        <f>RTD("tos.rtd", , "OPEN_INT", ".SPY150918C194")</f>
        <v>362</v>
      </c>
      <c r="G427">
        <f>RTD("tos.rtd", , "DELTA", ".SPY150918C194")</f>
        <v>0.72601000000000004</v>
      </c>
      <c r="H427">
        <f>RTD("tos.rtd", , "THETA", ".SPY150918C194")</f>
        <v>-2.1160000000000002E-2</v>
      </c>
      <c r="I427">
        <f>RTD("tos.rtd", , "GAMMA", ".SPY150918C194")</f>
        <v>1.372E-2</v>
      </c>
      <c r="J427">
        <f>RTD("tos.rtd", , "VEGA", ".SPY150918C194")</f>
        <v>0.45717000000000002</v>
      </c>
      <c r="K427">
        <f>RTD("tos.rtd", , "RHO", ".SPY150918C194")</f>
        <v>0.46710000000000002</v>
      </c>
      <c r="L427">
        <f>RTD("tos.rtd", , "ASK", ".SPY150918P194")</f>
        <v>4.8</v>
      </c>
      <c r="M427">
        <f>RTD("tos.rtd", , "ASK_SIZE", ".SPY150918P194")</f>
        <v>220</v>
      </c>
      <c r="N427">
        <f>RTD("tos.rtd", , "BID", ".SPY150918P194")</f>
        <v>4.7300000000000004</v>
      </c>
      <c r="O427">
        <f>RTD("tos.rtd", , "BID_SIZE", ".SPY150918P194")</f>
        <v>361</v>
      </c>
      <c r="P427">
        <f>RTD("tos.rtd", , "VOLUME", ".SPY150918P194")</f>
        <v>0</v>
      </c>
      <c r="Q427">
        <f>RTD("tos.rtd", , "OPEN_INT", ".SPY150918P194")</f>
        <v>5544</v>
      </c>
      <c r="R427">
        <f>RTD("tos.rtd", , "DELTA", ".SPY150918P194")</f>
        <v>-0.27873999999999999</v>
      </c>
      <c r="S427">
        <f>RTD("tos.rtd", , "THETA", ".SPY150918P194")</f>
        <v>-2.8719999999999999E-2</v>
      </c>
      <c r="T427">
        <f>RTD("tos.rtd", , "GAMMA", ".SPY150918P194")</f>
        <v>1.2959999999999999E-2</v>
      </c>
      <c r="U427">
        <f>RTD("tos.rtd", , "VEGA", ".SPY150918P194")</f>
        <v>0.46726000000000001</v>
      </c>
      <c r="V427">
        <f>RTD("tos.rtd", , "RHO", ".SPY150918P194")</f>
        <v>-0.28153</v>
      </c>
    </row>
    <row r="428" spans="1:22" x14ac:dyDescent="0.25">
      <c r="A428">
        <f>RTD("tos.rtd", , "ASK", ".SPY150918C195")</f>
        <v>17.22</v>
      </c>
      <c r="B428">
        <f>RTD("tos.rtd", , "ASK_SIZE", ".SPY150918C195")</f>
        <v>157</v>
      </c>
      <c r="C428">
        <f>RTD("tos.rtd", , "BID", ".SPY150918C195")</f>
        <v>16.940000000000001</v>
      </c>
      <c r="D428">
        <f>RTD("tos.rtd", , "BID_SIZE", ".SPY150918C195")</f>
        <v>293</v>
      </c>
      <c r="E428">
        <f>RTD("tos.rtd", , "VOLUME", ".SPY150918C195")</f>
        <v>8</v>
      </c>
      <c r="F428">
        <f>RTD("tos.rtd", , "OPEN_INT", ".SPY150918C195")</f>
        <v>4536</v>
      </c>
      <c r="G428">
        <f>RTD("tos.rtd", , "DELTA", ".SPY150918C195")</f>
        <v>0.71362000000000003</v>
      </c>
      <c r="H428">
        <f>RTD("tos.rtd", , "THETA", ".SPY150918C195")</f>
        <v>-2.138E-2</v>
      </c>
      <c r="I428">
        <f>RTD("tos.rtd", , "GAMMA", ".SPY150918C195")</f>
        <v>1.417E-2</v>
      </c>
      <c r="J428">
        <f>RTD("tos.rtd", , "VEGA", ".SPY150918C195")</f>
        <v>0.46742</v>
      </c>
      <c r="K428">
        <f>RTD("tos.rtd", , "RHO", ".SPY150918C195")</f>
        <v>0.46689999999999998</v>
      </c>
      <c r="L428">
        <f>RTD("tos.rtd", , "ASK", ".SPY150918P195")</f>
        <v>5.03</v>
      </c>
      <c r="M428">
        <f>RTD("tos.rtd", , "ASK_SIZE", ".SPY150918P195")</f>
        <v>220</v>
      </c>
      <c r="N428">
        <f>RTD("tos.rtd", , "BID", ".SPY150918P195")</f>
        <v>4.9400000000000004</v>
      </c>
      <c r="O428">
        <f>RTD("tos.rtd", , "BID_SIZE", ".SPY150918P195")</f>
        <v>348</v>
      </c>
      <c r="P428">
        <f>RTD("tos.rtd", , "VOLUME", ".SPY150918P195")</f>
        <v>99</v>
      </c>
      <c r="Q428">
        <f>RTD("tos.rtd", , "OPEN_INT", ".SPY150918P195")</f>
        <v>24225</v>
      </c>
      <c r="R428">
        <f>RTD("tos.rtd", , "DELTA", ".SPY150918P195")</f>
        <v>-0.29097000000000001</v>
      </c>
      <c r="S428">
        <f>RTD("tos.rtd", , "THETA", ".SPY150918P195")</f>
        <v>-2.9020000000000001E-2</v>
      </c>
      <c r="T428">
        <f>RTD("tos.rtd", , "GAMMA", ".SPY150918P195")</f>
        <v>1.34E-2</v>
      </c>
      <c r="U428">
        <f>RTD("tos.rtd", , "VEGA", ".SPY150918P195")</f>
        <v>0.47681000000000001</v>
      </c>
      <c r="V428">
        <f>RTD("tos.rtd", , "RHO", ".SPY150918P195")</f>
        <v>-0.29393000000000002</v>
      </c>
    </row>
    <row r="429" spans="1:22" x14ac:dyDescent="0.25">
      <c r="A429">
        <f>RTD("tos.rtd", , "ASK", ".SPY150918C196")</f>
        <v>16.45</v>
      </c>
      <c r="B429">
        <f>RTD("tos.rtd", , "ASK_SIZE", ".SPY150918C196")</f>
        <v>159</v>
      </c>
      <c r="C429">
        <f>RTD("tos.rtd", , "BID", ".SPY150918C196")</f>
        <v>16.149999999999999</v>
      </c>
      <c r="D429">
        <f>RTD("tos.rtd", , "BID_SIZE", ".SPY150918C196")</f>
        <v>303</v>
      </c>
      <c r="E429">
        <f>RTD("tos.rtd", , "VOLUME", ".SPY150918C196")</f>
        <v>51</v>
      </c>
      <c r="F429">
        <f>RTD("tos.rtd", , "OPEN_INT", ".SPY150918C196")</f>
        <v>2558</v>
      </c>
      <c r="G429">
        <f>RTD("tos.rtd", , "DELTA", ".SPY150918C196")</f>
        <v>0.70043</v>
      </c>
      <c r="H429">
        <f>RTD("tos.rtd", , "THETA", ".SPY150918C196")</f>
        <v>-2.163E-2</v>
      </c>
      <c r="I429">
        <f>RTD("tos.rtd", , "GAMMA", ".SPY150918C196")</f>
        <v>1.46E-2</v>
      </c>
      <c r="J429">
        <f>RTD("tos.rtd", , "VEGA", ".SPY150918C196")</f>
        <v>0.47763</v>
      </c>
      <c r="K429">
        <f>RTD("tos.rtd", , "RHO", ".SPY150918C196")</f>
        <v>0.46595999999999999</v>
      </c>
      <c r="L429">
        <f>RTD("tos.rtd", , "ASK", ".SPY150918P196")</f>
        <v>5.26</v>
      </c>
      <c r="M429">
        <f>RTD("tos.rtd", , "ASK_SIZE", ".SPY150918P196")</f>
        <v>220</v>
      </c>
      <c r="N429">
        <f>RTD("tos.rtd", , "BID", ".SPY150918P196")</f>
        <v>5.19</v>
      </c>
      <c r="O429">
        <f>RTD("tos.rtd", , "BID_SIZE", ".SPY150918P196")</f>
        <v>188</v>
      </c>
      <c r="P429">
        <f>RTD("tos.rtd", , "VOLUME", ".SPY150918P196")</f>
        <v>5</v>
      </c>
      <c r="Q429">
        <f>RTD("tos.rtd", , "OPEN_INT", ".SPY150918P196")</f>
        <v>5258</v>
      </c>
      <c r="R429">
        <f>RTD("tos.rtd", , "DELTA", ".SPY150918P196")</f>
        <v>-0.30382999999999999</v>
      </c>
      <c r="S429">
        <f>RTD("tos.rtd", , "THETA", ".SPY150918P196")</f>
        <v>-2.9340000000000001E-2</v>
      </c>
      <c r="T429">
        <f>RTD("tos.rtd", , "GAMMA", ".SPY150918P196")</f>
        <v>1.383E-2</v>
      </c>
      <c r="U429">
        <f>RTD("tos.rtd", , "VEGA", ".SPY150918P196")</f>
        <v>0.48619000000000001</v>
      </c>
      <c r="V429">
        <f>RTD("tos.rtd", , "RHO", ".SPY150918P196")</f>
        <v>-0.30701000000000001</v>
      </c>
    </row>
    <row r="430" spans="1:22" x14ac:dyDescent="0.25">
      <c r="A430">
        <f>RTD("tos.rtd", , "ASK", ".SPY150918C197")</f>
        <v>15.68</v>
      </c>
      <c r="B430">
        <f>RTD("tos.rtd", , "ASK_SIZE", ".SPY150918C197")</f>
        <v>171</v>
      </c>
      <c r="C430">
        <f>RTD("tos.rtd", , "BID", ".SPY150918C197")</f>
        <v>15.38</v>
      </c>
      <c r="D430">
        <f>RTD("tos.rtd", , "BID_SIZE", ".SPY150918C197")</f>
        <v>383</v>
      </c>
      <c r="E430">
        <f>RTD("tos.rtd", , "VOLUME", ".SPY150918C197")</f>
        <v>0</v>
      </c>
      <c r="F430">
        <f>RTD("tos.rtd", , "OPEN_INT", ".SPY150918C197")</f>
        <v>4402</v>
      </c>
      <c r="G430">
        <f>RTD("tos.rtd", , "DELTA", ".SPY150918C197")</f>
        <v>0.68676000000000004</v>
      </c>
      <c r="H430">
        <f>RTD("tos.rtd", , "THETA", ".SPY150918C197")</f>
        <v>-2.1850000000000001E-2</v>
      </c>
      <c r="I430">
        <f>RTD("tos.rtd", , "GAMMA", ".SPY150918C197")</f>
        <v>1.503E-2</v>
      </c>
      <c r="J430">
        <f>RTD("tos.rtd", , "VEGA", ".SPY150918C197")</f>
        <v>0.48746</v>
      </c>
      <c r="K430">
        <f>RTD("tos.rtd", , "RHO", ".SPY150918C197")</f>
        <v>0.46423999999999999</v>
      </c>
      <c r="L430">
        <f>RTD("tos.rtd", , "ASK", ".SPY150918P197")</f>
        <v>5.5</v>
      </c>
      <c r="M430">
        <f>RTD("tos.rtd", , "ASK_SIZE", ".SPY150918P197")</f>
        <v>380</v>
      </c>
      <c r="N430">
        <f>RTD("tos.rtd", , "BID", ".SPY150918P197")</f>
        <v>5.42</v>
      </c>
      <c r="O430">
        <f>RTD("tos.rtd", , "BID_SIZE", ".SPY150918P197")</f>
        <v>338</v>
      </c>
      <c r="P430">
        <f>RTD("tos.rtd", , "VOLUME", ".SPY150918P197")</f>
        <v>7</v>
      </c>
      <c r="Q430">
        <f>RTD("tos.rtd", , "OPEN_INT", ".SPY150918P197")</f>
        <v>2573</v>
      </c>
      <c r="R430">
        <f>RTD("tos.rtd", , "DELTA", ".SPY150918P197")</f>
        <v>-0.31694</v>
      </c>
      <c r="S430">
        <f>RTD("tos.rtd", , "THETA", ".SPY150918P197")</f>
        <v>-2.9569999999999999E-2</v>
      </c>
      <c r="T430">
        <f>RTD("tos.rtd", , "GAMMA", ".SPY150918P197")</f>
        <v>1.427E-2</v>
      </c>
      <c r="U430">
        <f>RTD("tos.rtd", , "VEGA", ".SPY150918P197")</f>
        <v>0.49508000000000002</v>
      </c>
      <c r="V430">
        <f>RTD("tos.rtd", , "RHO", ".SPY150918P197")</f>
        <v>-0.32030999999999998</v>
      </c>
    </row>
    <row r="431" spans="1:22" x14ac:dyDescent="0.25">
      <c r="A431">
        <f>RTD("tos.rtd", , "ASK", ".SPY150918C198")</f>
        <v>14.92</v>
      </c>
      <c r="B431">
        <f>RTD("tos.rtd", , "ASK_SIZE", ".SPY150918C198")</f>
        <v>170</v>
      </c>
      <c r="C431">
        <f>RTD("tos.rtd", , "BID", ".SPY150918C198")</f>
        <v>14.62</v>
      </c>
      <c r="D431">
        <f>RTD("tos.rtd", , "BID_SIZE", ".SPY150918C198")</f>
        <v>405</v>
      </c>
      <c r="E431">
        <f>RTD("tos.rtd", , "VOLUME", ".SPY150918C198")</f>
        <v>0</v>
      </c>
      <c r="F431">
        <f>RTD("tos.rtd", , "OPEN_INT", ".SPY150918C198")</f>
        <v>1971</v>
      </c>
      <c r="G431">
        <f>RTD("tos.rtd", , "DELTA", ".SPY150918C198")</f>
        <v>0.67261000000000004</v>
      </c>
      <c r="H431">
        <f>RTD("tos.rtd", , "THETA", ".SPY150918C198")</f>
        <v>-2.2040000000000001E-2</v>
      </c>
      <c r="I431">
        <f>RTD("tos.rtd", , "GAMMA", ".SPY150918C198")</f>
        <v>1.546E-2</v>
      </c>
      <c r="J431">
        <f>RTD("tos.rtd", , "VEGA", ".SPY150918C198")</f>
        <v>0.49686000000000002</v>
      </c>
      <c r="K431">
        <f>RTD("tos.rtd", , "RHO", ".SPY150918C198")</f>
        <v>0.46172999999999997</v>
      </c>
      <c r="L431">
        <f>RTD("tos.rtd", , "ASK", ".SPY150918P198")</f>
        <v>5.76</v>
      </c>
      <c r="M431">
        <f>RTD("tos.rtd", , "ASK_SIZE", ".SPY150918P198")</f>
        <v>250</v>
      </c>
      <c r="N431">
        <f>RTD("tos.rtd", , "BID", ".SPY150918P198")</f>
        <v>5.67</v>
      </c>
      <c r="O431">
        <f>RTD("tos.rtd", , "BID_SIZE", ".SPY150918P198")</f>
        <v>148</v>
      </c>
      <c r="P431">
        <f>RTD("tos.rtd", , "VOLUME", ".SPY150918P198")</f>
        <v>0</v>
      </c>
      <c r="Q431">
        <f>RTD("tos.rtd", , "OPEN_INT", ".SPY150918P198")</f>
        <v>10959</v>
      </c>
      <c r="R431">
        <f>RTD("tos.rtd", , "DELTA", ".SPY150918P198")</f>
        <v>-0.33067999999999997</v>
      </c>
      <c r="S431">
        <f>RTD("tos.rtd", , "THETA", ".SPY150918P198")</f>
        <v>-2.98E-2</v>
      </c>
      <c r="T431">
        <f>RTD("tos.rtd", , "GAMMA", ".SPY150918P198")</f>
        <v>1.4710000000000001E-2</v>
      </c>
      <c r="U431">
        <f>RTD("tos.rtd", , "VEGA", ".SPY150918P198")</f>
        <v>0.50366999999999995</v>
      </c>
      <c r="V431">
        <f>RTD("tos.rtd", , "RHO", ".SPY150918P198")</f>
        <v>-0.33428000000000002</v>
      </c>
    </row>
    <row r="432" spans="1:22" x14ac:dyDescent="0.25">
      <c r="A432">
        <f>RTD("tos.rtd", , "ASK", ".SPY150918C199")</f>
        <v>14.11</v>
      </c>
      <c r="B432">
        <f>RTD("tos.rtd", , "ASK_SIZE", ".SPY150918C199")</f>
        <v>157</v>
      </c>
      <c r="C432">
        <f>RTD("tos.rtd", , "BID", ".SPY150918C199")</f>
        <v>13.85</v>
      </c>
      <c r="D432">
        <f>RTD("tos.rtd", , "BID_SIZE", ".SPY150918C199")</f>
        <v>424</v>
      </c>
      <c r="E432">
        <f>RTD("tos.rtd", , "VOLUME", ".SPY150918C199")</f>
        <v>1</v>
      </c>
      <c r="F432">
        <f>RTD("tos.rtd", , "OPEN_INT", ".SPY150918C199")</f>
        <v>3102</v>
      </c>
      <c r="G432">
        <f>RTD("tos.rtd", , "DELTA", ".SPY150918C199")</f>
        <v>0.65851999999999999</v>
      </c>
      <c r="H432">
        <f>RTD("tos.rtd", , "THETA", ".SPY150918C199")</f>
        <v>-2.2040000000000001E-2</v>
      </c>
      <c r="I432">
        <f>RTD("tos.rtd", , "GAMMA", ".SPY150918C199")</f>
        <v>1.5959999999999998E-2</v>
      </c>
      <c r="J432">
        <f>RTD("tos.rtd", , "VEGA", ".SPY150918C199")</f>
        <v>0.50541999999999998</v>
      </c>
      <c r="K432">
        <f>RTD("tos.rtd", , "RHO", ".SPY150918C199")</f>
        <v>0.45855000000000001</v>
      </c>
      <c r="L432">
        <f>RTD("tos.rtd", , "ASK", ".SPY150918P199")</f>
        <v>6.02</v>
      </c>
      <c r="M432">
        <f>RTD("tos.rtd", , "ASK_SIZE", ".SPY150918P199")</f>
        <v>348</v>
      </c>
      <c r="N432">
        <f>RTD("tos.rtd", , "BID", ".SPY150918P199")</f>
        <v>5.94</v>
      </c>
      <c r="O432">
        <f>RTD("tos.rtd", , "BID_SIZE", ".SPY150918P199")</f>
        <v>188</v>
      </c>
      <c r="P432">
        <f>RTD("tos.rtd", , "VOLUME", ".SPY150918P199")</f>
        <v>1</v>
      </c>
      <c r="Q432">
        <f>RTD("tos.rtd", , "OPEN_INT", ".SPY150918P199")</f>
        <v>3112</v>
      </c>
      <c r="R432">
        <f>RTD("tos.rtd", , "DELTA", ".SPY150918P199")</f>
        <v>-0.34490999999999999</v>
      </c>
      <c r="S432">
        <f>RTD("tos.rtd", , "THETA", ".SPY150918P199")</f>
        <v>-2.9989999999999999E-2</v>
      </c>
      <c r="T432">
        <f>RTD("tos.rtd", , "GAMMA", ".SPY150918P199")</f>
        <v>1.515E-2</v>
      </c>
      <c r="U432">
        <f>RTD("tos.rtd", , "VEGA", ".SPY150918P199")</f>
        <v>0.51180000000000003</v>
      </c>
      <c r="V432">
        <f>RTD("tos.rtd", , "RHO", ".SPY150918P199")</f>
        <v>-0.34876000000000001</v>
      </c>
    </row>
    <row r="433" spans="1:22" x14ac:dyDescent="0.25">
      <c r="A433">
        <f>RTD("tos.rtd", , "ASK", ".SPY150918C200")</f>
        <v>13.4</v>
      </c>
      <c r="B433">
        <f>RTD("tos.rtd", , "ASK_SIZE", ".SPY150918C200")</f>
        <v>174</v>
      </c>
      <c r="C433">
        <f>RTD("tos.rtd", , "BID", ".SPY150918C200")</f>
        <v>13.13</v>
      </c>
      <c r="D433">
        <f>RTD("tos.rtd", , "BID_SIZE", ".SPY150918C200")</f>
        <v>287</v>
      </c>
      <c r="E433">
        <f>RTD("tos.rtd", , "VOLUME", ".SPY150918C200")</f>
        <v>15</v>
      </c>
      <c r="F433">
        <f>RTD("tos.rtd", , "OPEN_INT", ".SPY150918C200")</f>
        <v>10639</v>
      </c>
      <c r="G433">
        <f>RTD("tos.rtd", , "DELTA", ".SPY150918C200")</f>
        <v>0.64298999999999995</v>
      </c>
      <c r="H433">
        <f>RTD("tos.rtd", , "THETA", ".SPY150918C200")</f>
        <v>-2.223E-2</v>
      </c>
      <c r="I433">
        <f>RTD("tos.rtd", , "GAMMA", ".SPY150918C200")</f>
        <v>1.636E-2</v>
      </c>
      <c r="J433">
        <f>RTD("tos.rtd", , "VEGA", ".SPY150918C200")</f>
        <v>0.51402000000000003</v>
      </c>
      <c r="K433">
        <f>RTD("tos.rtd", , "RHO", ".SPY150918C200")</f>
        <v>0.45437</v>
      </c>
      <c r="L433">
        <f>RTD("tos.rtd", , "ASK", ".SPY150918P200")</f>
        <v>6.3</v>
      </c>
      <c r="M433">
        <f>RTD("tos.rtd", , "ASK_SIZE", ".SPY150918P200")</f>
        <v>249</v>
      </c>
      <c r="N433">
        <f>RTD("tos.rtd", , "BID", ".SPY150918P200")</f>
        <v>6.2</v>
      </c>
      <c r="O433">
        <f>RTD("tos.rtd", , "BID_SIZE", ".SPY150918P200")</f>
        <v>201</v>
      </c>
      <c r="P433">
        <f>RTD("tos.rtd", , "VOLUME", ".SPY150918P200")</f>
        <v>70</v>
      </c>
      <c r="Q433">
        <f>RTD("tos.rtd", , "OPEN_INT", ".SPY150918P200")</f>
        <v>26330</v>
      </c>
      <c r="R433">
        <f>RTD("tos.rtd", , "DELTA", ".SPY150918P200")</f>
        <v>-0.35959000000000002</v>
      </c>
      <c r="S433">
        <f>RTD("tos.rtd", , "THETA", ".SPY150918P200")</f>
        <v>-3.0130000000000001E-2</v>
      </c>
      <c r="T433">
        <f>RTD("tos.rtd", , "GAMMA", ".SPY150918P200")</f>
        <v>1.5599999999999999E-2</v>
      </c>
      <c r="U433">
        <f>RTD("tos.rtd", , "VEGA", ".SPY150918P200")</f>
        <v>0.51937999999999995</v>
      </c>
      <c r="V433">
        <f>RTD("tos.rtd", , "RHO", ".SPY150918P200")</f>
        <v>-0.36369000000000001</v>
      </c>
    </row>
    <row r="434" spans="1:22" x14ac:dyDescent="0.25">
      <c r="A434">
        <f>RTD("tos.rtd", , "ASK", ".SPY150918C201")</f>
        <v>12.63</v>
      </c>
      <c r="B434">
        <f>RTD("tos.rtd", , "ASK_SIZE", ".SPY150918C201")</f>
        <v>157</v>
      </c>
      <c r="C434">
        <f>RTD("tos.rtd", , "BID", ".SPY150918C201")</f>
        <v>12.52</v>
      </c>
      <c r="D434">
        <f>RTD("tos.rtd", , "BID_SIZE", ".SPY150918C201")</f>
        <v>135</v>
      </c>
      <c r="E434">
        <f>RTD("tos.rtd", , "VOLUME", ".SPY150918C201")</f>
        <v>17</v>
      </c>
      <c r="F434">
        <f>RTD("tos.rtd", , "OPEN_INT", ".SPY150918C201")</f>
        <v>1838</v>
      </c>
      <c r="G434">
        <f>RTD("tos.rtd", , "DELTA", ".SPY150918C201")</f>
        <v>0.62687999999999999</v>
      </c>
      <c r="H434">
        <f>RTD("tos.rtd", , "THETA", ".SPY150918C201")</f>
        <v>-2.2419999999999999E-2</v>
      </c>
      <c r="I434">
        <f>RTD("tos.rtd", , "GAMMA", ".SPY150918C201")</f>
        <v>1.6709999999999999E-2</v>
      </c>
      <c r="J434">
        <f>RTD("tos.rtd", , "VEGA", ".SPY150918C201")</f>
        <v>0.52198999999999995</v>
      </c>
      <c r="K434">
        <f>RTD("tos.rtd", , "RHO", ".SPY150918C201")</f>
        <v>0.44933000000000001</v>
      </c>
      <c r="L434">
        <f>RTD("tos.rtd", , "ASK", ".SPY150918P201")</f>
        <v>6.58</v>
      </c>
      <c r="M434">
        <f>RTD("tos.rtd", , "ASK_SIZE", ".SPY150918P201")</f>
        <v>200</v>
      </c>
      <c r="N434">
        <f>RTD("tos.rtd", , "BID", ".SPY150918P201")</f>
        <v>6.5</v>
      </c>
      <c r="O434">
        <f>RTD("tos.rtd", , "BID_SIZE", ".SPY150918P201")</f>
        <v>231</v>
      </c>
      <c r="P434">
        <f>RTD("tos.rtd", , "VOLUME", ".SPY150918P201")</f>
        <v>21</v>
      </c>
      <c r="Q434">
        <f>RTD("tos.rtd", , "OPEN_INT", ".SPY150918P201")</f>
        <v>3001</v>
      </c>
      <c r="R434">
        <f>RTD("tos.rtd", , "DELTA", ".SPY150918P201")</f>
        <v>-0.37489</v>
      </c>
      <c r="S434">
        <f>RTD("tos.rtd", , "THETA", ".SPY150918P201")</f>
        <v>-3.0249999999999999E-2</v>
      </c>
      <c r="T434">
        <f>RTD("tos.rtd", , "GAMMA", ".SPY150918P201")</f>
        <v>1.6029999999999999E-2</v>
      </c>
      <c r="U434">
        <f>RTD("tos.rtd", , "VEGA", ".SPY150918P201")</f>
        <v>0.52642</v>
      </c>
      <c r="V434">
        <f>RTD("tos.rtd", , "RHO", ".SPY150918P201")</f>
        <v>-0.37927</v>
      </c>
    </row>
    <row r="435" spans="1:22" x14ac:dyDescent="0.25">
      <c r="A435">
        <f>RTD("tos.rtd", , "ASK", ".SPY150918C202")</f>
        <v>11.91</v>
      </c>
      <c r="B435">
        <f>RTD("tos.rtd", , "ASK_SIZE", ".SPY150918C202")</f>
        <v>122</v>
      </c>
      <c r="C435">
        <f>RTD("tos.rtd", , "BID", ".SPY150918C202")</f>
        <v>11.8</v>
      </c>
      <c r="D435">
        <f>RTD("tos.rtd", , "BID_SIZE", ".SPY150918C202")</f>
        <v>158</v>
      </c>
      <c r="E435">
        <f>RTD("tos.rtd", , "VOLUME", ".SPY150918C202")</f>
        <v>11</v>
      </c>
      <c r="F435">
        <f>RTD("tos.rtd", , "OPEN_INT", ".SPY150918C202")</f>
        <v>2572</v>
      </c>
      <c r="G435">
        <f>RTD("tos.rtd", , "DELTA", ".SPY150918C202")</f>
        <v>0.61070000000000002</v>
      </c>
      <c r="H435">
        <f>RTD("tos.rtd", , "THETA", ".SPY150918C202")</f>
        <v>-2.2419999999999999E-2</v>
      </c>
      <c r="I435">
        <f>RTD("tos.rtd", , "GAMMA", ".SPY150918C202")</f>
        <v>1.7139999999999999E-2</v>
      </c>
      <c r="J435">
        <f>RTD("tos.rtd", , "VEGA", ".SPY150918C202")</f>
        <v>0.52900000000000003</v>
      </c>
      <c r="K435">
        <f>RTD("tos.rtd", , "RHO", ".SPY150918C202")</f>
        <v>0.44357000000000002</v>
      </c>
      <c r="L435">
        <f>RTD("tos.rtd", , "ASK", ".SPY150918P202")</f>
        <v>6.88</v>
      </c>
      <c r="M435">
        <f>RTD("tos.rtd", , "ASK_SIZE", ".SPY150918P202")</f>
        <v>351</v>
      </c>
      <c r="N435">
        <f>RTD("tos.rtd", , "BID", ".SPY150918P202")</f>
        <v>6.79</v>
      </c>
      <c r="O435">
        <f>RTD("tos.rtd", , "BID_SIZE", ".SPY150918P202")</f>
        <v>132</v>
      </c>
      <c r="P435">
        <f>RTD("tos.rtd", , "VOLUME", ".SPY150918P202")</f>
        <v>105</v>
      </c>
      <c r="Q435">
        <f>RTD("tos.rtd", , "OPEN_INT", ".SPY150918P202")</f>
        <v>3887</v>
      </c>
      <c r="R435">
        <f>RTD("tos.rtd", , "DELTA", ".SPY150918P202")</f>
        <v>-0.39063999999999999</v>
      </c>
      <c r="S435">
        <f>RTD("tos.rtd", , "THETA", ".SPY150918P202")</f>
        <v>-3.0290000000000001E-2</v>
      </c>
      <c r="T435">
        <f>RTD("tos.rtd", , "GAMMA", ".SPY150918P202")</f>
        <v>1.6480000000000002E-2</v>
      </c>
      <c r="U435">
        <f>RTD("tos.rtd", , "VEGA", ".SPY150918P202")</f>
        <v>0.53276999999999997</v>
      </c>
      <c r="V435">
        <f>RTD("tos.rtd", , "RHO", ".SPY150918P202")</f>
        <v>-0.39529999999999998</v>
      </c>
    </row>
    <row r="436" spans="1:22" x14ac:dyDescent="0.25">
      <c r="A436">
        <f>RTD("tos.rtd", , "ASK", ".SPY150918C203")</f>
        <v>11.2</v>
      </c>
      <c r="B436">
        <f>RTD("tos.rtd", , "ASK_SIZE", ".SPY150918C203")</f>
        <v>148</v>
      </c>
      <c r="C436">
        <f>RTD("tos.rtd", , "BID", ".SPY150918C203")</f>
        <v>11.09</v>
      </c>
      <c r="D436">
        <f>RTD("tos.rtd", , "BID_SIZE", ".SPY150918C203")</f>
        <v>213</v>
      </c>
      <c r="E436">
        <f>RTD("tos.rtd", , "VOLUME", ".SPY150918C203")</f>
        <v>15</v>
      </c>
      <c r="F436">
        <f>RTD("tos.rtd", , "OPEN_INT", ".SPY150918C203")</f>
        <v>1764</v>
      </c>
      <c r="G436">
        <f>RTD("tos.rtd", , "DELTA", ".SPY150918C203")</f>
        <v>0.59397</v>
      </c>
      <c r="H436">
        <f>RTD("tos.rtd", , "THETA", ".SPY150918C203")</f>
        <v>-2.2370000000000001E-2</v>
      </c>
      <c r="I436">
        <f>RTD("tos.rtd", , "GAMMA", ".SPY150918C203")</f>
        <v>1.7579999999999998E-2</v>
      </c>
      <c r="J436">
        <f>RTD("tos.rtd", , "VEGA", ".SPY150918C203")</f>
        <v>0.53525</v>
      </c>
      <c r="K436">
        <f>RTD("tos.rtd", , "RHO", ".SPY150918C203")</f>
        <v>0.43697000000000003</v>
      </c>
      <c r="L436">
        <f>RTD("tos.rtd", , "ASK", ".SPY150918P203")</f>
        <v>7.2</v>
      </c>
      <c r="M436">
        <f>RTD("tos.rtd", , "ASK_SIZE", ".SPY150918P203")</f>
        <v>199</v>
      </c>
      <c r="N436">
        <f>RTD("tos.rtd", , "BID", ".SPY150918P203")</f>
        <v>7.1</v>
      </c>
      <c r="O436">
        <f>RTD("tos.rtd", , "BID_SIZE", ".SPY150918P203")</f>
        <v>195</v>
      </c>
      <c r="P436">
        <f>RTD("tos.rtd", , "VOLUME", ".SPY150918P203")</f>
        <v>112</v>
      </c>
      <c r="Q436">
        <f>RTD("tos.rtd", , "OPEN_INT", ".SPY150918P203")</f>
        <v>1479</v>
      </c>
      <c r="R436">
        <f>RTD("tos.rtd", , "DELTA", ".SPY150918P203")</f>
        <v>-0.40703</v>
      </c>
      <c r="S436">
        <f>RTD("tos.rtd", , "THETA", ".SPY150918P203")</f>
        <v>-3.032E-2</v>
      </c>
      <c r="T436">
        <f>RTD("tos.rtd", , "GAMMA", ".SPY150918P203")</f>
        <v>1.6899999999999998E-2</v>
      </c>
      <c r="U436">
        <f>RTD("tos.rtd", , "VEGA", ".SPY150918P203")</f>
        <v>0.53841000000000006</v>
      </c>
      <c r="V436">
        <f>RTD("tos.rtd", , "RHO", ".SPY150918P203")</f>
        <v>-0.41202</v>
      </c>
    </row>
    <row r="437" spans="1:22" x14ac:dyDescent="0.25">
      <c r="A437">
        <f>RTD("tos.rtd", , "ASK", ".SPY150918C204")</f>
        <v>10.52</v>
      </c>
      <c r="B437">
        <f>RTD("tos.rtd", , "ASK_SIZE", ".SPY150918C204")</f>
        <v>350</v>
      </c>
      <c r="C437">
        <f>RTD("tos.rtd", , "BID", ".SPY150918C204")</f>
        <v>10.4</v>
      </c>
      <c r="D437">
        <f>RTD("tos.rtd", , "BID_SIZE", ".SPY150918C204")</f>
        <v>241</v>
      </c>
      <c r="E437">
        <f>RTD("tos.rtd", , "VOLUME", ".SPY150918C204")</f>
        <v>69</v>
      </c>
      <c r="F437">
        <f>RTD("tos.rtd", , "OPEN_INT", ".SPY150918C204")</f>
        <v>2516</v>
      </c>
      <c r="G437">
        <f>RTD("tos.rtd", , "DELTA", ".SPY150918C204")</f>
        <v>0.57657000000000003</v>
      </c>
      <c r="H437">
        <f>RTD("tos.rtd", , "THETA", ".SPY150918C204")</f>
        <v>-2.23E-2</v>
      </c>
      <c r="I437">
        <f>RTD("tos.rtd", , "GAMMA", ".SPY150918C204")</f>
        <v>1.797E-2</v>
      </c>
      <c r="J437">
        <f>RTD("tos.rtd", , "VEGA", ".SPY150918C204")</f>
        <v>0.54069</v>
      </c>
      <c r="K437">
        <f>RTD("tos.rtd", , "RHO", ".SPY150918C204")</f>
        <v>0.42947000000000002</v>
      </c>
      <c r="L437">
        <f>RTD("tos.rtd", , "ASK", ".SPY150918P204")</f>
        <v>7.53</v>
      </c>
      <c r="M437">
        <f>RTD("tos.rtd", , "ASK_SIZE", ".SPY150918P204")</f>
        <v>196</v>
      </c>
      <c r="N437">
        <f>RTD("tos.rtd", , "BID", ".SPY150918P204")</f>
        <v>7.43</v>
      </c>
      <c r="O437">
        <f>RTD("tos.rtd", , "BID_SIZE", ".SPY150918P204")</f>
        <v>185</v>
      </c>
      <c r="P437">
        <f>RTD("tos.rtd", , "VOLUME", ".SPY150918P204")</f>
        <v>59</v>
      </c>
      <c r="Q437">
        <f>RTD("tos.rtd", , "OPEN_INT", ".SPY150918P204")</f>
        <v>1381</v>
      </c>
      <c r="R437">
        <f>RTD("tos.rtd", , "DELTA", ".SPY150918P204")</f>
        <v>-0.42398000000000002</v>
      </c>
      <c r="S437">
        <f>RTD("tos.rtd", , "THETA", ".SPY150918P204")</f>
        <v>-3.0300000000000001E-2</v>
      </c>
      <c r="T437">
        <f>RTD("tos.rtd", , "GAMMA", ".SPY150918P204")</f>
        <v>1.7309999999999999E-2</v>
      </c>
      <c r="U437">
        <f>RTD("tos.rtd", , "VEGA", ".SPY150918P204")</f>
        <v>0.54322999999999999</v>
      </c>
      <c r="V437">
        <f>RTD("tos.rtd", , "RHO", ".SPY150918P204")</f>
        <v>-0.42932999999999999</v>
      </c>
    </row>
    <row r="438" spans="1:22" x14ac:dyDescent="0.25">
      <c r="A438">
        <f>RTD("tos.rtd", , "ASK", ".SPY150918C205")</f>
        <v>9.84</v>
      </c>
      <c r="B438">
        <f>RTD("tos.rtd", , "ASK_SIZE", ".SPY150918C205")</f>
        <v>148</v>
      </c>
      <c r="C438">
        <f>RTD("tos.rtd", , "BID", ".SPY150918C205")</f>
        <v>9.7200000000000006</v>
      </c>
      <c r="D438">
        <f>RTD("tos.rtd", , "BID_SIZE", ".SPY150918C205")</f>
        <v>186</v>
      </c>
      <c r="E438">
        <f>RTD("tos.rtd", , "VOLUME", ".SPY150918C205")</f>
        <v>40</v>
      </c>
      <c r="F438">
        <f>RTD("tos.rtd", , "OPEN_INT", ".SPY150918C205")</f>
        <v>17279</v>
      </c>
      <c r="G438">
        <f>RTD("tos.rtd", , "DELTA", ".SPY150918C205")</f>
        <v>0.55862999999999996</v>
      </c>
      <c r="H438">
        <f>RTD("tos.rtd", , "THETA", ".SPY150918C205")</f>
        <v>-2.215E-2</v>
      </c>
      <c r="I438">
        <f>RTD("tos.rtd", , "GAMMA", ".SPY150918C205")</f>
        <v>1.8380000000000001E-2</v>
      </c>
      <c r="J438">
        <f>RTD("tos.rtd", , "VEGA", ".SPY150918C205")</f>
        <v>0.54515999999999998</v>
      </c>
      <c r="K438">
        <f>RTD("tos.rtd", , "RHO", ".SPY150918C205")</f>
        <v>0.42111999999999999</v>
      </c>
      <c r="L438">
        <f>RTD("tos.rtd", , "ASK", ".SPY150918P205")</f>
        <v>7.87</v>
      </c>
      <c r="M438">
        <f>RTD("tos.rtd", , "ASK_SIZE", ".SPY150918P205")</f>
        <v>222</v>
      </c>
      <c r="N438">
        <f>RTD("tos.rtd", , "BID", ".SPY150918P205")</f>
        <v>7.77</v>
      </c>
      <c r="O438">
        <f>RTD("tos.rtd", , "BID_SIZE", ".SPY150918P205")</f>
        <v>347</v>
      </c>
      <c r="P438">
        <f>RTD("tos.rtd", , "VOLUME", ".SPY150918P205")</f>
        <v>635</v>
      </c>
      <c r="Q438">
        <f>RTD("tos.rtd", , "OPEN_INT", ".SPY150918P205")</f>
        <v>16215</v>
      </c>
      <c r="R438">
        <f>RTD("tos.rtd", , "DELTA", ".SPY150918P205")</f>
        <v>-0.44148999999999999</v>
      </c>
      <c r="S438">
        <f>RTD("tos.rtd", , "THETA", ".SPY150918P205")</f>
        <v>-3.024E-2</v>
      </c>
      <c r="T438">
        <f>RTD("tos.rtd", , "GAMMA", ".SPY150918P205")</f>
        <v>1.77E-2</v>
      </c>
      <c r="U438">
        <f>RTD("tos.rtd", , "VEGA", ".SPY150918P205")</f>
        <v>0.54713000000000001</v>
      </c>
      <c r="V438">
        <f>RTD("tos.rtd", , "RHO", ".SPY150918P205")</f>
        <v>-0.44723000000000002</v>
      </c>
    </row>
    <row r="439" spans="1:22" x14ac:dyDescent="0.25">
      <c r="A439">
        <f>RTD("tos.rtd", , "ASK", ".SPY150918C206")</f>
        <v>9.19</v>
      </c>
      <c r="B439">
        <f>RTD("tos.rtd", , "ASK_SIZE", ".SPY150918C206")</f>
        <v>351</v>
      </c>
      <c r="C439">
        <f>RTD("tos.rtd", , "BID", ".SPY150918C206")</f>
        <v>9.07</v>
      </c>
      <c r="D439">
        <f>RTD("tos.rtd", , "BID_SIZE", ".SPY150918C206")</f>
        <v>198</v>
      </c>
      <c r="E439">
        <f>RTD("tos.rtd", , "VOLUME", ".SPY150918C206")</f>
        <v>218</v>
      </c>
      <c r="F439">
        <f>RTD("tos.rtd", , "OPEN_INT", ".SPY150918C206")</f>
        <v>4167</v>
      </c>
      <c r="G439">
        <f>RTD("tos.rtd", , "DELTA", ".SPY150918C206")</f>
        <v>0.54003999999999996</v>
      </c>
      <c r="H439">
        <f>RTD("tos.rtd", , "THETA", ".SPY150918C206")</f>
        <v>-2.1989999999999999E-2</v>
      </c>
      <c r="I439">
        <f>RTD("tos.rtd", , "GAMMA", ".SPY150918C206")</f>
        <v>1.8790000000000001E-2</v>
      </c>
      <c r="J439">
        <f>RTD("tos.rtd", , "VEGA", ".SPY150918C206")</f>
        <v>0.54859999999999998</v>
      </c>
      <c r="K439">
        <f>RTD("tos.rtd", , "RHO", ".SPY150918C206")</f>
        <v>0.41186</v>
      </c>
      <c r="L439">
        <f>RTD("tos.rtd", , "ASK", ".SPY150918P206")</f>
        <v>8.24</v>
      </c>
      <c r="M439">
        <f>RTD("tos.rtd", , "ASK_SIZE", ".SPY150918P206")</f>
        <v>241</v>
      </c>
      <c r="N439">
        <f>RTD("tos.rtd", , "BID", ".SPY150918P206")</f>
        <v>8.14</v>
      </c>
      <c r="O439">
        <f>RTD("tos.rtd", , "BID_SIZE", ".SPY150918P206")</f>
        <v>310</v>
      </c>
      <c r="P439">
        <f>RTD("tos.rtd", , "VOLUME", ".SPY150918P206")</f>
        <v>31</v>
      </c>
      <c r="Q439">
        <f>RTD("tos.rtd", , "OPEN_INT", ".SPY150918P206")</f>
        <v>2006</v>
      </c>
      <c r="R439">
        <f>RTD("tos.rtd", , "DELTA", ".SPY150918P206")</f>
        <v>-0.45956000000000002</v>
      </c>
      <c r="S439">
        <f>RTD("tos.rtd", , "THETA", ".SPY150918P206")</f>
        <v>-3.015E-2</v>
      </c>
      <c r="T439">
        <f>RTD("tos.rtd", , "GAMMA", ".SPY150918P206")</f>
        <v>1.8100000000000002E-2</v>
      </c>
      <c r="U439">
        <f>RTD("tos.rtd", , "VEGA", ".SPY150918P206")</f>
        <v>0.55001999999999995</v>
      </c>
      <c r="V439">
        <f>RTD("tos.rtd", , "RHO", ".SPY150918P206")</f>
        <v>-0.46578000000000003</v>
      </c>
    </row>
    <row r="440" spans="1:22" x14ac:dyDescent="0.25">
      <c r="A440">
        <f>RTD("tos.rtd", , "ASK", ".SPY150918C207")</f>
        <v>8.52</v>
      </c>
      <c r="B440">
        <f>RTD("tos.rtd", , "ASK_SIZE", ".SPY150918C207")</f>
        <v>101</v>
      </c>
      <c r="C440">
        <f>RTD("tos.rtd", , "BID", ".SPY150918C207")</f>
        <v>8.43</v>
      </c>
      <c r="D440">
        <f>RTD("tos.rtd", , "BID_SIZE", ".SPY150918C207")</f>
        <v>33</v>
      </c>
      <c r="E440">
        <f>RTD("tos.rtd", , "VOLUME", ".SPY150918C207")</f>
        <v>33</v>
      </c>
      <c r="F440">
        <f>RTD("tos.rtd", , "OPEN_INT", ".SPY150918C207")</f>
        <v>4997</v>
      </c>
      <c r="G440">
        <f>RTD("tos.rtd", , "DELTA", ".SPY150918C207")</f>
        <v>0.52081</v>
      </c>
      <c r="H440">
        <f>RTD("tos.rtd", , "THETA", ".SPY150918C207")</f>
        <v>-2.1729999999999999E-2</v>
      </c>
      <c r="I440">
        <f>RTD("tos.rtd", , "GAMMA", ".SPY150918C207")</f>
        <v>1.916E-2</v>
      </c>
      <c r="J440">
        <f>RTD("tos.rtd", , "VEGA", ".SPY150918C207")</f>
        <v>0.55088000000000004</v>
      </c>
      <c r="K440">
        <f>RTD("tos.rtd", , "RHO", ".SPY150918C207")</f>
        <v>0.40166000000000002</v>
      </c>
      <c r="L440">
        <f>RTD("tos.rtd", , "ASK", ".SPY150918P207")</f>
        <v>8.6199999999999992</v>
      </c>
      <c r="M440">
        <f>RTD("tos.rtd", , "ASK_SIZE", ".SPY150918P207")</f>
        <v>237</v>
      </c>
      <c r="N440">
        <f>RTD("tos.rtd", , "BID", ".SPY150918P207")</f>
        <v>8.51</v>
      </c>
      <c r="O440">
        <f>RTD("tos.rtd", , "BID_SIZE", ".SPY150918P207")</f>
        <v>193</v>
      </c>
      <c r="P440">
        <f>RTD("tos.rtd", , "VOLUME", ".SPY150918P207")</f>
        <v>9</v>
      </c>
      <c r="Q440">
        <f>RTD("tos.rtd", , "OPEN_INT", ".SPY150918P207")</f>
        <v>6556</v>
      </c>
      <c r="R440">
        <f>RTD("tos.rtd", , "DELTA", ".SPY150918P207")</f>
        <v>-0.47822999999999999</v>
      </c>
      <c r="S440">
        <f>RTD("tos.rtd", , "THETA", ".SPY150918P207")</f>
        <v>-2.997E-2</v>
      </c>
      <c r="T440">
        <f>RTD("tos.rtd", , "GAMMA", ".SPY150918P207")</f>
        <v>1.8460000000000001E-2</v>
      </c>
      <c r="U440">
        <f>RTD("tos.rtd", , "VEGA", ".SPY150918P207")</f>
        <v>0.55179999999999996</v>
      </c>
      <c r="V440">
        <f>RTD("tos.rtd", , "RHO", ".SPY150918P207")</f>
        <v>-0.4849</v>
      </c>
    </row>
    <row r="441" spans="1:22" x14ac:dyDescent="0.25">
      <c r="A441">
        <f>RTD("tos.rtd", , "ASK", ".SPY150918C208")</f>
        <v>7.9</v>
      </c>
      <c r="B441">
        <f>RTD("tos.rtd", , "ASK_SIZE", ".SPY150918C208")</f>
        <v>163</v>
      </c>
      <c r="C441">
        <f>RTD("tos.rtd", , "BID", ".SPY150918C208")</f>
        <v>7.8</v>
      </c>
      <c r="D441">
        <f>RTD("tos.rtd", , "BID_SIZE", ".SPY150918C208")</f>
        <v>197</v>
      </c>
      <c r="E441">
        <f>RTD("tos.rtd", , "VOLUME", ".SPY150918C208")</f>
        <v>109</v>
      </c>
      <c r="F441">
        <f>RTD("tos.rtd", , "OPEN_INT", ".SPY150918C208")</f>
        <v>4040</v>
      </c>
      <c r="G441">
        <f>RTD("tos.rtd", , "DELTA", ".SPY150918C208")</f>
        <v>0.50095999999999996</v>
      </c>
      <c r="H441">
        <f>RTD("tos.rtd", , "THETA", ".SPY150918C208")</f>
        <v>-2.1420000000000002E-2</v>
      </c>
      <c r="I441">
        <f>RTD("tos.rtd", , "GAMMA", ".SPY150918C208")</f>
        <v>1.9449999999999999E-2</v>
      </c>
      <c r="J441">
        <f>RTD("tos.rtd", , "VEGA", ".SPY150918C208")</f>
        <v>0.55188000000000004</v>
      </c>
      <c r="K441">
        <f>RTD("tos.rtd", , "RHO", ".SPY150918C208")</f>
        <v>0.39054</v>
      </c>
      <c r="L441">
        <f>RTD("tos.rtd", , "ASK", ".SPY150918P208")</f>
        <v>9.01</v>
      </c>
      <c r="M441">
        <f>RTD("tos.rtd", , "ASK_SIZE", ".SPY150918P208")</f>
        <v>323</v>
      </c>
      <c r="N441">
        <f>RTD("tos.rtd", , "BID", ".SPY150918P208")</f>
        <v>8.91</v>
      </c>
      <c r="O441">
        <f>RTD("tos.rtd", , "BID_SIZE", ".SPY150918P208")</f>
        <v>346</v>
      </c>
      <c r="P441">
        <f>RTD("tos.rtd", , "VOLUME", ".SPY150918P208")</f>
        <v>297</v>
      </c>
      <c r="Q441">
        <f>RTD("tos.rtd", , "OPEN_INT", ".SPY150918P208")</f>
        <v>5348</v>
      </c>
      <c r="R441">
        <f>RTD("tos.rtd", , "DELTA", ".SPY150918P208")</f>
        <v>-0.49743999999999999</v>
      </c>
      <c r="S441">
        <f>RTD("tos.rtd", , "THETA", ".SPY150918P208")</f>
        <v>-2.9739999999999999E-2</v>
      </c>
      <c r="T441">
        <f>RTD("tos.rtd", , "GAMMA", ".SPY150918P208")</f>
        <v>1.873E-2</v>
      </c>
      <c r="U441">
        <f>RTD("tos.rtd", , "VEGA", ".SPY150918P208")</f>
        <v>0.55235000000000001</v>
      </c>
      <c r="V441">
        <f>RTD("tos.rtd", , "RHO", ".SPY150918P208")</f>
        <v>-0.50461999999999996</v>
      </c>
    </row>
    <row r="442" spans="1:22" x14ac:dyDescent="0.25">
      <c r="A442">
        <f>RTD("tos.rtd", , "ASK", ".SPY150918C209")</f>
        <v>7.29</v>
      </c>
      <c r="B442">
        <f>RTD("tos.rtd", , "ASK_SIZE", ".SPY150918C209")</f>
        <v>148</v>
      </c>
      <c r="C442">
        <f>RTD("tos.rtd", , "BID", ".SPY150918C209")</f>
        <v>7.19</v>
      </c>
      <c r="D442">
        <f>RTD("tos.rtd", , "BID_SIZE", ".SPY150918C209")</f>
        <v>163</v>
      </c>
      <c r="E442">
        <f>RTD("tos.rtd", , "VOLUME", ".SPY150918C209")</f>
        <v>631</v>
      </c>
      <c r="F442">
        <f>RTD("tos.rtd", , "OPEN_INT", ".SPY150918C209")</f>
        <v>3702</v>
      </c>
      <c r="G442">
        <f>RTD("tos.rtd", , "DELTA", ".SPY150918C209")</f>
        <v>0.48054000000000002</v>
      </c>
      <c r="H442">
        <f>RTD("tos.rtd", , "THETA", ".SPY150918C209")</f>
        <v>-2.1059999999999999E-2</v>
      </c>
      <c r="I442">
        <f>RTD("tos.rtd", , "GAMMA", ".SPY150918C209")</f>
        <v>1.975E-2</v>
      </c>
      <c r="J442">
        <f>RTD("tos.rtd", , "VEGA", ".SPY150918C209")</f>
        <v>0.55147999999999997</v>
      </c>
      <c r="K442">
        <f>RTD("tos.rtd", , "RHO", ".SPY150918C209")</f>
        <v>0.37856000000000001</v>
      </c>
      <c r="L442">
        <f>RTD("tos.rtd", , "ASK", ".SPY150918P209")</f>
        <v>9.42</v>
      </c>
      <c r="M442">
        <f>RTD("tos.rtd", , "ASK_SIZE", ".SPY150918P209")</f>
        <v>220</v>
      </c>
      <c r="N442">
        <f>RTD("tos.rtd", , "BID", ".SPY150918P209")</f>
        <v>9.34</v>
      </c>
      <c r="O442">
        <f>RTD("tos.rtd", , "BID_SIZE", ".SPY150918P209")</f>
        <v>188</v>
      </c>
      <c r="P442">
        <f>RTD("tos.rtd", , "VOLUME", ".SPY150918P209")</f>
        <v>52</v>
      </c>
      <c r="Q442">
        <f>RTD("tos.rtd", , "OPEN_INT", ".SPY150918P209")</f>
        <v>3309</v>
      </c>
      <c r="R442">
        <f>RTD("tos.rtd", , "DELTA", ".SPY150918P209")</f>
        <v>-0.51712000000000002</v>
      </c>
      <c r="S442">
        <f>RTD("tos.rtd", , "THETA", ".SPY150918P209")</f>
        <v>-2.947E-2</v>
      </c>
      <c r="T442">
        <f>RTD("tos.rtd", , "GAMMA", ".SPY150918P209")</f>
        <v>1.9009999999999999E-2</v>
      </c>
      <c r="U442">
        <f>RTD("tos.rtd", , "VEGA", ".SPY150918P209")</f>
        <v>0.55157999999999996</v>
      </c>
      <c r="V442">
        <f>RTD("tos.rtd", , "RHO", ".SPY150918P209")</f>
        <v>-0.52488000000000001</v>
      </c>
    </row>
    <row r="443" spans="1:22" x14ac:dyDescent="0.25">
      <c r="A443">
        <f>RTD("tos.rtd", , "ASK", ".SPY150918C210")</f>
        <v>6.7</v>
      </c>
      <c r="B443">
        <f>RTD("tos.rtd", , "ASK_SIZE", ".SPY150918C210")</f>
        <v>158</v>
      </c>
      <c r="C443">
        <f>RTD("tos.rtd", , "BID", ".SPY150918C210")</f>
        <v>6.6</v>
      </c>
      <c r="D443">
        <f>RTD("tos.rtd", , "BID_SIZE", ".SPY150918C210")</f>
        <v>246</v>
      </c>
      <c r="E443">
        <f>RTD("tos.rtd", , "VOLUME", ".SPY150918C210")</f>
        <v>180</v>
      </c>
      <c r="F443">
        <f>RTD("tos.rtd", , "OPEN_INT", ".SPY150918C210")</f>
        <v>9852</v>
      </c>
      <c r="G443">
        <f>RTD("tos.rtd", , "DELTA", ".SPY150918C210")</f>
        <v>0.45955000000000001</v>
      </c>
      <c r="H443">
        <f>RTD("tos.rtd", , "THETA", ".SPY150918C210")</f>
        <v>-2.0650000000000002E-2</v>
      </c>
      <c r="I443">
        <f>RTD("tos.rtd", , "GAMMA", ".SPY150918C210")</f>
        <v>2.001E-2</v>
      </c>
      <c r="J443">
        <f>RTD("tos.rtd", , "VEGA", ".SPY150918C210")</f>
        <v>0.54956000000000005</v>
      </c>
      <c r="K443">
        <f>RTD("tos.rtd", , "RHO", ".SPY150918C210")</f>
        <v>0.36570000000000003</v>
      </c>
      <c r="L443">
        <f>RTD("tos.rtd", , "ASK", ".SPY150918P210")</f>
        <v>9.8800000000000008</v>
      </c>
      <c r="M443">
        <f>RTD("tos.rtd", , "ASK_SIZE", ".SPY150918P210")</f>
        <v>185</v>
      </c>
      <c r="N443">
        <f>RTD("tos.rtd", , "BID", ".SPY150918P210")</f>
        <v>9.76</v>
      </c>
      <c r="O443">
        <f>RTD("tos.rtd", , "BID_SIZE", ".SPY150918P210")</f>
        <v>122</v>
      </c>
      <c r="P443">
        <f>RTD("tos.rtd", , "VOLUME", ".SPY150918P210")</f>
        <v>24</v>
      </c>
      <c r="Q443">
        <f>RTD("tos.rtd", , "OPEN_INT", ".SPY150918P210")</f>
        <v>13611</v>
      </c>
      <c r="R443">
        <f>RTD("tos.rtd", , "DELTA", ".SPY150918P210")</f>
        <v>-0.53722000000000003</v>
      </c>
      <c r="S443">
        <f>RTD("tos.rtd", , "THETA", ".SPY150918P210")</f>
        <v>-2.9159999999999998E-2</v>
      </c>
      <c r="T443">
        <f>RTD("tos.rtd", , "GAMMA", ".SPY150918P210")</f>
        <v>1.9230000000000001E-2</v>
      </c>
      <c r="U443">
        <f>RTD("tos.rtd", , "VEGA", ".SPY150918P210")</f>
        <v>0.54937999999999998</v>
      </c>
      <c r="V443">
        <f>RTD("tos.rtd", , "RHO", ".SPY150918P210")</f>
        <v>-0.54566000000000003</v>
      </c>
    </row>
    <row r="444" spans="1:22" x14ac:dyDescent="0.25">
      <c r="A444">
        <f>RTD("tos.rtd", , "ASK", ".SPY150918C211")</f>
        <v>6.13</v>
      </c>
      <c r="B444">
        <f>RTD("tos.rtd", , "ASK_SIZE", ".SPY150918C211")</f>
        <v>99</v>
      </c>
      <c r="C444">
        <f>RTD("tos.rtd", , "BID", ".SPY150918C211")</f>
        <v>6.04</v>
      </c>
      <c r="D444">
        <f>RTD("tos.rtd", , "BID_SIZE", ".SPY150918C211")</f>
        <v>163</v>
      </c>
      <c r="E444">
        <f>RTD("tos.rtd", , "VOLUME", ".SPY150918C211")</f>
        <v>15</v>
      </c>
      <c r="F444">
        <f>RTD("tos.rtd", , "OPEN_INT", ".SPY150918C211")</f>
        <v>2260</v>
      </c>
      <c r="G444">
        <f>RTD("tos.rtd", , "DELTA", ".SPY150918C211")</f>
        <v>0.43801000000000001</v>
      </c>
      <c r="H444">
        <f>RTD("tos.rtd", , "THETA", ".SPY150918C211")</f>
        <v>-2.017E-2</v>
      </c>
      <c r="I444">
        <f>RTD("tos.rtd", , "GAMMA", ".SPY150918C211")</f>
        <v>2.0209999999999999E-2</v>
      </c>
      <c r="J444">
        <f>RTD("tos.rtd", , "VEGA", ".SPY150918C211")</f>
        <v>0.54598000000000002</v>
      </c>
      <c r="K444">
        <f>RTD("tos.rtd", , "RHO", ".SPY150918C211")</f>
        <v>0.35197000000000001</v>
      </c>
      <c r="L444">
        <f>RTD("tos.rtd", , "ASK", ".SPY150918P211")</f>
        <v>10.34</v>
      </c>
      <c r="M444">
        <f>RTD("tos.rtd", , "ASK_SIZE", ".SPY150918P211")</f>
        <v>220</v>
      </c>
      <c r="N444">
        <f>RTD("tos.rtd", , "BID", ".SPY150918P211")</f>
        <v>10.210000000000001</v>
      </c>
      <c r="O444">
        <f>RTD("tos.rtd", , "BID_SIZE", ".SPY150918P211")</f>
        <v>193</v>
      </c>
      <c r="P444">
        <f>RTD("tos.rtd", , "VOLUME", ".SPY150918P211")</f>
        <v>23</v>
      </c>
      <c r="Q444">
        <f>RTD("tos.rtd", , "OPEN_INT", ".SPY150918P211")</f>
        <v>1683</v>
      </c>
      <c r="R444">
        <f>RTD("tos.rtd", , "DELTA", ".SPY150918P211")</f>
        <v>-0.55786999999999998</v>
      </c>
      <c r="S444">
        <f>RTD("tos.rtd", , "THETA", ".SPY150918P211")</f>
        <v>-2.8760000000000001E-2</v>
      </c>
      <c r="T444">
        <f>RTD("tos.rtd", , "GAMMA", ".SPY150918P211")</f>
        <v>1.9429999999999999E-2</v>
      </c>
      <c r="U444">
        <f>RTD("tos.rtd", , "VEGA", ".SPY150918P211")</f>
        <v>0.54564999999999997</v>
      </c>
      <c r="V444">
        <f>RTD("tos.rtd", , "RHO", ".SPY150918P211")</f>
        <v>-0.56699999999999995</v>
      </c>
    </row>
    <row r="445" spans="1:22" x14ac:dyDescent="0.25">
      <c r="A445">
        <f>RTD("tos.rtd", , "ASK", ".SPY150918C212")</f>
        <v>5.59</v>
      </c>
      <c r="B445">
        <f>RTD("tos.rtd", , "ASK_SIZE", ".SPY150918C212")</f>
        <v>122</v>
      </c>
      <c r="C445">
        <f>RTD("tos.rtd", , "BID", ".SPY150918C212")</f>
        <v>5.5</v>
      </c>
      <c r="D445">
        <f>RTD("tos.rtd", , "BID_SIZE", ".SPY150918C212")</f>
        <v>172</v>
      </c>
      <c r="E445">
        <f>RTD("tos.rtd", , "VOLUME", ".SPY150918C212")</f>
        <v>0</v>
      </c>
      <c r="F445">
        <f>RTD("tos.rtd", , "OPEN_INT", ".SPY150918C212")</f>
        <v>3676</v>
      </c>
      <c r="G445">
        <f>RTD("tos.rtd", , "DELTA", ".SPY150918C212")</f>
        <v>0.41593999999999998</v>
      </c>
      <c r="H445">
        <f>RTD("tos.rtd", , "THETA", ".SPY150918C212")</f>
        <v>-1.9640000000000001E-2</v>
      </c>
      <c r="I445">
        <f>RTD("tos.rtd", , "GAMMA", ".SPY150918C212")</f>
        <v>2.036E-2</v>
      </c>
      <c r="J445">
        <f>RTD("tos.rtd", , "VEGA", ".SPY150918C212")</f>
        <v>0.54061999999999999</v>
      </c>
      <c r="K445">
        <f>RTD("tos.rtd", , "RHO", ".SPY150918C212")</f>
        <v>0.33739000000000002</v>
      </c>
      <c r="L445">
        <f>RTD("tos.rtd", , "ASK", ".SPY150918P212")</f>
        <v>10.91</v>
      </c>
      <c r="M445">
        <f>RTD("tos.rtd", , "ASK_SIZE", ".SPY150918P212")</f>
        <v>287</v>
      </c>
      <c r="N445">
        <f>RTD("tos.rtd", , "BID", ".SPY150918P212")</f>
        <v>10.67</v>
      </c>
      <c r="O445">
        <f>RTD("tos.rtd", , "BID_SIZE", ".SPY150918P212")</f>
        <v>158</v>
      </c>
      <c r="P445">
        <f>RTD("tos.rtd", , "VOLUME", ".SPY150918P212")</f>
        <v>73</v>
      </c>
      <c r="Q445">
        <f>RTD("tos.rtd", , "OPEN_INT", ".SPY150918P212")</f>
        <v>1368</v>
      </c>
      <c r="R445">
        <f>RTD("tos.rtd", , "DELTA", ".SPY150918P212")</f>
        <v>-0.57835000000000003</v>
      </c>
      <c r="S445">
        <f>RTD("tos.rtd", , "THETA", ".SPY150918P212")</f>
        <v>-2.8420000000000001E-2</v>
      </c>
      <c r="T445">
        <f>RTD("tos.rtd", , "GAMMA", ".SPY150918P212")</f>
        <v>1.9480000000000001E-2</v>
      </c>
      <c r="U445">
        <f>RTD("tos.rtd", , "VEGA", ".SPY150918P212")</f>
        <v>0.54044999999999999</v>
      </c>
      <c r="V445">
        <f>RTD("tos.rtd", , "RHO", ".SPY150918P212")</f>
        <v>-0.58845999999999998</v>
      </c>
    </row>
    <row r="446" spans="1:22" x14ac:dyDescent="0.25">
      <c r="A446">
        <f>RTD("tos.rtd", , "ASK", ".SPY150918C213")</f>
        <v>5.07</v>
      </c>
      <c r="B446">
        <f>RTD("tos.rtd", , "ASK_SIZE", ".SPY150918C213")</f>
        <v>196</v>
      </c>
      <c r="C446">
        <f>RTD("tos.rtd", , "BID", ".SPY150918C213")</f>
        <v>4.97</v>
      </c>
      <c r="D446">
        <f>RTD("tos.rtd", , "BID_SIZE", ".SPY150918C213")</f>
        <v>1943</v>
      </c>
      <c r="E446">
        <f>RTD("tos.rtd", , "VOLUME", ".SPY150918C213")</f>
        <v>21</v>
      </c>
      <c r="F446">
        <f>RTD("tos.rtd", , "OPEN_INT", ".SPY150918C213")</f>
        <v>2147</v>
      </c>
      <c r="G446">
        <f>RTD("tos.rtd", , "DELTA", ".SPY150918C213")</f>
        <v>0.39337</v>
      </c>
      <c r="H446">
        <f>RTD("tos.rtd", , "THETA", ".SPY150918C213")</f>
        <v>-1.9029999999999998E-2</v>
      </c>
      <c r="I446">
        <f>RTD("tos.rtd", , "GAMMA", ".SPY150918C213")</f>
        <v>2.0449999999999999E-2</v>
      </c>
      <c r="J446">
        <f>RTD("tos.rtd", , "VEGA", ".SPY150918C213")</f>
        <v>0.53334000000000004</v>
      </c>
      <c r="K446">
        <f>RTD("tos.rtd", , "RHO", ".SPY150918C213")</f>
        <v>0.32197999999999999</v>
      </c>
      <c r="L446">
        <f>RTD("tos.rtd", , "ASK", ".SPY150918P213")</f>
        <v>11.41</v>
      </c>
      <c r="M446">
        <f>RTD("tos.rtd", , "ASK_SIZE", ".SPY150918P213")</f>
        <v>272</v>
      </c>
      <c r="N446">
        <f>RTD("tos.rtd", , "BID", ".SPY150918P213")</f>
        <v>11.15</v>
      </c>
      <c r="O446">
        <f>RTD("tos.rtd", , "BID_SIZE", ".SPY150918P213")</f>
        <v>200</v>
      </c>
      <c r="P446">
        <f>RTD("tos.rtd", , "VOLUME", ".SPY150918P213")</f>
        <v>0</v>
      </c>
      <c r="Q446">
        <f>RTD("tos.rtd", , "OPEN_INT", ".SPY150918P213")</f>
        <v>777</v>
      </c>
      <c r="R446">
        <f>RTD("tos.rtd", , "DELTA", ".SPY150918P213")</f>
        <v>-0.59984999999999999</v>
      </c>
      <c r="S446">
        <f>RTD("tos.rtd", , "THETA", ".SPY150918P213")</f>
        <v>-2.7879999999999999E-2</v>
      </c>
      <c r="T446">
        <f>RTD("tos.rtd", , "GAMMA", ".SPY150918P213")</f>
        <v>1.958E-2</v>
      </c>
      <c r="U446">
        <f>RTD("tos.rtd", , "VEGA", ".SPY150918P213")</f>
        <v>0.53337000000000001</v>
      </c>
      <c r="V446">
        <f>RTD("tos.rtd", , "RHO", ".SPY150918P213")</f>
        <v>-0.61075999999999997</v>
      </c>
    </row>
    <row r="447" spans="1:22" x14ac:dyDescent="0.25">
      <c r="A447">
        <f>RTD("tos.rtd", , "ASK", ".SPY150918C214")</f>
        <v>4.58</v>
      </c>
      <c r="B447">
        <f>RTD("tos.rtd", , "ASK_SIZE", ".SPY150918C214")</f>
        <v>158</v>
      </c>
      <c r="C447">
        <f>RTD("tos.rtd", , "BID", ".SPY150918C214")</f>
        <v>4.49</v>
      </c>
      <c r="D447">
        <f>RTD("tos.rtd", , "BID_SIZE", ".SPY150918C214")</f>
        <v>198</v>
      </c>
      <c r="E447">
        <f>RTD("tos.rtd", , "VOLUME", ".SPY150918C214")</f>
        <v>0</v>
      </c>
      <c r="F447">
        <f>RTD("tos.rtd", , "OPEN_INT", ".SPY150918C214")</f>
        <v>564</v>
      </c>
      <c r="G447">
        <f>RTD("tos.rtd", , "DELTA", ".SPY150918C214")</f>
        <v>0.37067</v>
      </c>
      <c r="H447">
        <f>RTD("tos.rtd", , "THETA", ".SPY150918C214")</f>
        <v>-1.8409999999999999E-2</v>
      </c>
      <c r="I447">
        <f>RTD("tos.rtd", , "GAMMA", ".SPY150918C214")</f>
        <v>2.043E-2</v>
      </c>
      <c r="J447">
        <f>RTD("tos.rtd", , "VEGA", ".SPY150918C214")</f>
        <v>0.52417000000000002</v>
      </c>
      <c r="K447">
        <f>RTD("tos.rtd", , "RHO", ".SPY150918C214")</f>
        <v>0.30601</v>
      </c>
      <c r="L447">
        <f>RTD("tos.rtd", , "ASK", ".SPY150918P214")</f>
        <v>11.94</v>
      </c>
      <c r="M447">
        <f>RTD("tos.rtd", , "ASK_SIZE", ".SPY150918P214")</f>
        <v>260</v>
      </c>
      <c r="N447">
        <f>RTD("tos.rtd", , "BID", ".SPY150918P214")</f>
        <v>11.64</v>
      </c>
      <c r="O447">
        <f>RTD("tos.rtd", , "BID_SIZE", ".SPY150918P214")</f>
        <v>216</v>
      </c>
      <c r="P447">
        <f>RTD("tos.rtd", , "VOLUME", ".SPY150918P214")</f>
        <v>0</v>
      </c>
      <c r="Q447">
        <f>RTD("tos.rtd", , "OPEN_INT", ".SPY150918P214")</f>
        <v>1491</v>
      </c>
      <c r="R447">
        <f>RTD("tos.rtd", , "DELTA", ".SPY150918P214")</f>
        <v>-0.62178999999999995</v>
      </c>
      <c r="S447">
        <f>RTD("tos.rtd", , "THETA", ".SPY150918P214")</f>
        <v>-2.726E-2</v>
      </c>
      <c r="T447">
        <f>RTD("tos.rtd", , "GAMMA", ".SPY150918P214")</f>
        <v>1.9619999999999999E-2</v>
      </c>
      <c r="U447">
        <f>RTD("tos.rtd", , "VEGA", ".SPY150918P214")</f>
        <v>0.52442</v>
      </c>
      <c r="V447">
        <f>RTD("tos.rtd", , "RHO", ".SPY150918P214")</f>
        <v>-0.63356000000000001</v>
      </c>
    </row>
    <row r="448" spans="1:22" x14ac:dyDescent="0.25">
      <c r="A448">
        <f>RTD("tos.rtd", , "ASK", ".SPY150918C215")</f>
        <v>4.0999999999999996</v>
      </c>
      <c r="B448">
        <f>RTD("tos.rtd", , "ASK_SIZE", ".SPY150918C215")</f>
        <v>160</v>
      </c>
      <c r="C448">
        <f>RTD("tos.rtd", , "BID", ".SPY150918C215")</f>
        <v>4.01</v>
      </c>
      <c r="D448">
        <f>RTD("tos.rtd", , "BID_SIZE", ".SPY150918C215")</f>
        <v>2000</v>
      </c>
      <c r="E448">
        <f>RTD("tos.rtd", , "VOLUME", ".SPY150918C215")</f>
        <v>35</v>
      </c>
      <c r="F448">
        <f>RTD("tos.rtd", , "OPEN_INT", ".SPY150918C215")</f>
        <v>7130</v>
      </c>
      <c r="G448">
        <f>RTD("tos.rtd", , "DELTA", ".SPY150918C215")</f>
        <v>0.34717999999999999</v>
      </c>
      <c r="H448">
        <f>RTD("tos.rtd", , "THETA", ".SPY150918C215")</f>
        <v>-1.7649999999999999E-2</v>
      </c>
      <c r="I448">
        <f>RTD("tos.rtd", , "GAMMA", ".SPY150918C215")</f>
        <v>2.0389999999999998E-2</v>
      </c>
      <c r="J448">
        <f>RTD("tos.rtd", , "VEGA", ".SPY150918C215")</f>
        <v>0.51268000000000002</v>
      </c>
      <c r="K448">
        <f>RTD("tos.rtd", , "RHO", ".SPY150918C215")</f>
        <v>0.28904000000000002</v>
      </c>
      <c r="L448">
        <f>RTD("tos.rtd", , "ASK", ".SPY150918P215")</f>
        <v>12.5</v>
      </c>
      <c r="M448">
        <f>RTD("tos.rtd", , "ASK_SIZE", ".SPY150918P215")</f>
        <v>273</v>
      </c>
      <c r="N448">
        <f>RTD("tos.rtd", , "BID", ".SPY150918P215")</f>
        <v>12.15</v>
      </c>
      <c r="O448">
        <f>RTD("tos.rtd", , "BID_SIZE", ".SPY150918P215")</f>
        <v>235</v>
      </c>
      <c r="P448">
        <f>RTD("tos.rtd", , "VOLUME", ".SPY150918P215")</f>
        <v>0</v>
      </c>
      <c r="Q448">
        <f>RTD("tos.rtd", , "OPEN_INT", ".SPY150918P215")</f>
        <v>748</v>
      </c>
      <c r="R448">
        <f>RTD("tos.rtd", , "DELTA", ".SPY150918P215")</f>
        <v>-0.64409000000000005</v>
      </c>
      <c r="S448">
        <f>RTD("tos.rtd", , "THETA", ".SPY150918P215")</f>
        <v>-2.6579999999999999E-2</v>
      </c>
      <c r="T448">
        <f>RTD("tos.rtd", , "GAMMA", ".SPY150918P215")</f>
        <v>1.9599999999999999E-2</v>
      </c>
      <c r="U448">
        <f>RTD("tos.rtd", , "VEGA", ".SPY150918P215")</f>
        <v>0.51351000000000002</v>
      </c>
      <c r="V448">
        <f>RTD("tos.rtd", , "RHO", ".SPY150918P215")</f>
        <v>-0.65681</v>
      </c>
    </row>
    <row r="449" spans="1:22" x14ac:dyDescent="0.25">
      <c r="A449">
        <f>RTD("tos.rtd", , "ASK", ".SPY150918C216")</f>
        <v>3.66</v>
      </c>
      <c r="B449">
        <f>RTD("tos.rtd", , "ASK_SIZE", ".SPY150918C216")</f>
        <v>262</v>
      </c>
      <c r="C449">
        <f>RTD("tos.rtd", , "BID", ".SPY150918C216")</f>
        <v>3.58</v>
      </c>
      <c r="D449">
        <f>RTD("tos.rtd", , "BID_SIZE", ".SPY150918C216")</f>
        <v>198</v>
      </c>
      <c r="E449">
        <f>RTD("tos.rtd", , "VOLUME", ".SPY150918C216")</f>
        <v>12</v>
      </c>
      <c r="F449">
        <f>RTD("tos.rtd", , "OPEN_INT", ".SPY150918C216")</f>
        <v>1673</v>
      </c>
      <c r="G449">
        <f>RTD("tos.rtd", , "DELTA", ".SPY150918C216")</f>
        <v>0.32396000000000003</v>
      </c>
      <c r="H449">
        <f>RTD("tos.rtd", , "THETA", ".SPY150918C216")</f>
        <v>-1.6899999999999998E-2</v>
      </c>
      <c r="I449">
        <f>RTD("tos.rtd", , "GAMMA", ".SPY150918C216")</f>
        <v>2.0199999999999999E-2</v>
      </c>
      <c r="J449">
        <f>RTD("tos.rtd", , "VEGA", ".SPY150918C216")</f>
        <v>0.49928</v>
      </c>
      <c r="K449">
        <f>RTD("tos.rtd", , "RHO", ".SPY150918C216")</f>
        <v>0.27184000000000003</v>
      </c>
      <c r="L449">
        <f>RTD("tos.rtd", , "ASK", ".SPY150918P216")</f>
        <v>13.07</v>
      </c>
      <c r="M449">
        <f>RTD("tos.rtd", , "ASK_SIZE", ".SPY150918P216")</f>
        <v>259</v>
      </c>
      <c r="N449">
        <f>RTD("tos.rtd", , "BID", ".SPY150918P216")</f>
        <v>12.74</v>
      </c>
      <c r="O449">
        <f>RTD("tos.rtd", , "BID_SIZE", ".SPY150918P216")</f>
        <v>233</v>
      </c>
      <c r="P449">
        <f>RTD("tos.rtd", , "VOLUME", ".SPY150918P216")</f>
        <v>0</v>
      </c>
      <c r="Q449">
        <f>RTD("tos.rtd", , "OPEN_INT", ".SPY150918P216")</f>
        <v>275</v>
      </c>
      <c r="R449">
        <f>RTD("tos.rtd", , "DELTA", ".SPY150918P216")</f>
        <v>-0.66588999999999998</v>
      </c>
      <c r="S449">
        <f>RTD("tos.rtd", , "THETA", ".SPY150918P216")</f>
        <v>-2.5919999999999999E-2</v>
      </c>
      <c r="T449">
        <f>RTD("tos.rtd", , "GAMMA", ".SPY150918P216")</f>
        <v>1.9429999999999999E-2</v>
      </c>
      <c r="U449">
        <f>RTD("tos.rtd", , "VEGA", ".SPY150918P216")</f>
        <v>0.50102000000000002</v>
      </c>
      <c r="V449">
        <f>RTD("tos.rtd", , "RHO", ".SPY150918P216")</f>
        <v>-0.67981000000000003</v>
      </c>
    </row>
    <row r="450" spans="1:22" x14ac:dyDescent="0.25">
      <c r="A450">
        <f>RTD("tos.rtd", , "ASK", ".SPY150918C217")</f>
        <v>3.24</v>
      </c>
      <c r="B450">
        <f>RTD("tos.rtd", , "ASK_SIZE", ".SPY150918C217")</f>
        <v>199</v>
      </c>
      <c r="C450">
        <f>RTD("tos.rtd", , "BID", ".SPY150918C217")</f>
        <v>3.16</v>
      </c>
      <c r="D450">
        <f>RTD("tos.rtd", , "BID_SIZE", ".SPY150918C217")</f>
        <v>2000</v>
      </c>
      <c r="E450">
        <f>RTD("tos.rtd", , "VOLUME", ".SPY150918C217")</f>
        <v>80</v>
      </c>
      <c r="F450">
        <f>RTD("tos.rtd", , "OPEN_INT", ".SPY150918C217")</f>
        <v>2425</v>
      </c>
      <c r="G450">
        <f>RTD("tos.rtd", , "DELTA", ".SPY150918C217")</f>
        <v>0.30025000000000002</v>
      </c>
      <c r="H450">
        <f>RTD("tos.rtd", , "THETA", ".SPY150918C217")</f>
        <v>-1.6049999999999998E-2</v>
      </c>
      <c r="I450">
        <f>RTD("tos.rtd", , "GAMMA", ".SPY150918C217")</f>
        <v>1.9949999999999999E-2</v>
      </c>
      <c r="J450">
        <f>RTD("tos.rtd", , "VEGA", ".SPY150918C217")</f>
        <v>0.48343999999999998</v>
      </c>
      <c r="K450">
        <f>RTD("tos.rtd", , "RHO", ".SPY150918C217")</f>
        <v>0.25387999999999999</v>
      </c>
      <c r="L450">
        <f>RTD("tos.rtd", , "ASK", ".SPY150918P217")</f>
        <v>13.68</v>
      </c>
      <c r="M450">
        <f>RTD("tos.rtd", , "ASK_SIZE", ".SPY150918P217")</f>
        <v>243</v>
      </c>
      <c r="N450">
        <f>RTD("tos.rtd", , "BID", ".SPY150918P217")</f>
        <v>13.44</v>
      </c>
      <c r="O450">
        <f>RTD("tos.rtd", , "BID_SIZE", ".SPY150918P217")</f>
        <v>105</v>
      </c>
      <c r="P450">
        <f>RTD("tos.rtd", , "VOLUME", ".SPY150918P217")</f>
        <v>0</v>
      </c>
      <c r="Q450">
        <f>RTD("tos.rtd", , "OPEN_INT", ".SPY150918P217")</f>
        <v>221</v>
      </c>
      <c r="R450">
        <f>RTD("tos.rtd", , "DELTA", ".SPY150918P217")</f>
        <v>-0.68615000000000004</v>
      </c>
      <c r="S450">
        <f>RTD("tos.rtd", , "THETA", ".SPY150918P217")</f>
        <v>-2.5389999999999999E-2</v>
      </c>
      <c r="T450">
        <f>RTD("tos.rtd", , "GAMMA", ".SPY150918P217")</f>
        <v>1.907E-2</v>
      </c>
      <c r="U450">
        <f>RTD("tos.rtd", , "VEGA", ".SPY150918P217")</f>
        <v>0.48776999999999998</v>
      </c>
      <c r="V450">
        <f>RTD("tos.rtd", , "RHO", ".SPY150918P217")</f>
        <v>-0.70170999999999994</v>
      </c>
    </row>
    <row r="451" spans="1:22" x14ac:dyDescent="0.25">
      <c r="A451">
        <f>RTD("tos.rtd", , "ASK", ".SPY150918C218")</f>
        <v>2.85</v>
      </c>
      <c r="B451">
        <f>RTD("tos.rtd", , "ASK_SIZE", ".SPY150918C218")</f>
        <v>148</v>
      </c>
      <c r="C451">
        <f>RTD("tos.rtd", , "BID", ".SPY150918C218")</f>
        <v>2.77</v>
      </c>
      <c r="D451">
        <f>RTD("tos.rtd", , "BID_SIZE", ".SPY150918C218")</f>
        <v>99</v>
      </c>
      <c r="E451">
        <f>RTD("tos.rtd", , "VOLUME", ".SPY150918C218")</f>
        <v>9</v>
      </c>
      <c r="F451">
        <f>RTD("tos.rtd", , "OPEN_INT", ".SPY150918C218")</f>
        <v>687</v>
      </c>
      <c r="G451">
        <f>RTD("tos.rtd", , "DELTA", ".SPY150918C218")</f>
        <v>0.27661000000000002</v>
      </c>
      <c r="H451">
        <f>RTD("tos.rtd", , "THETA", ".SPY150918C218")</f>
        <v>-1.516E-2</v>
      </c>
      <c r="I451">
        <f>RTD("tos.rtd", , "GAMMA", ".SPY150918C218")</f>
        <v>1.959E-2</v>
      </c>
      <c r="J451">
        <f>RTD("tos.rtd", , "VEGA", ".SPY150918C218")</f>
        <v>0.46542</v>
      </c>
      <c r="K451">
        <f>RTD("tos.rtd", , "RHO", ".SPY150918C218")</f>
        <v>0.23561000000000001</v>
      </c>
      <c r="L451">
        <f>RTD("tos.rtd", , "ASK", ".SPY150918P218")</f>
        <v>14.31</v>
      </c>
      <c r="M451">
        <f>RTD("tos.rtd", , "ASK_SIZE", ".SPY150918P218")</f>
        <v>245</v>
      </c>
      <c r="N451">
        <f>RTD("tos.rtd", , "BID", ".SPY150918P218")</f>
        <v>14.06</v>
      </c>
      <c r="O451">
        <f>RTD("tos.rtd", , "BID_SIZE", ".SPY150918P218")</f>
        <v>122</v>
      </c>
      <c r="P451">
        <f>RTD("tos.rtd", , "VOLUME", ".SPY150918P218")</f>
        <v>0</v>
      </c>
      <c r="Q451">
        <f>RTD("tos.rtd", , "OPEN_INT", ".SPY150918P218")</f>
        <v>651</v>
      </c>
      <c r="R451">
        <f>RTD("tos.rtd", , "DELTA", ".SPY150918P218")</f>
        <v>-0.70791000000000004</v>
      </c>
      <c r="S451">
        <f>RTD("tos.rtd", , "THETA", ".SPY150918P218")</f>
        <v>-2.461E-2</v>
      </c>
      <c r="T451">
        <f>RTD("tos.rtd", , "GAMMA", ".SPY150918P218")</f>
        <v>1.8759999999999999E-2</v>
      </c>
      <c r="U451">
        <f>RTD("tos.rtd", , "VEGA", ".SPY150918P218")</f>
        <v>0.47172999999999998</v>
      </c>
      <c r="V451">
        <f>RTD("tos.rtd", , "RHO", ".SPY150918P218")</f>
        <v>-0.72487000000000001</v>
      </c>
    </row>
    <row r="452" spans="1:22" x14ac:dyDescent="0.25">
      <c r="A452">
        <f>RTD("tos.rtd", , "ASK", ".SPY150918C219")</f>
        <v>2.48</v>
      </c>
      <c r="B452">
        <f>RTD("tos.rtd", , "ASK_SIZE", ".SPY150918C219")</f>
        <v>100</v>
      </c>
      <c r="C452">
        <f>RTD("tos.rtd", , "BID", ".SPY150918C219")</f>
        <v>2.41</v>
      </c>
      <c r="D452">
        <f>RTD("tos.rtd", , "BID_SIZE", ".SPY150918C219")</f>
        <v>99</v>
      </c>
      <c r="E452">
        <f>RTD("tos.rtd", , "VOLUME", ".SPY150918C219")</f>
        <v>119</v>
      </c>
      <c r="F452">
        <f>RTD("tos.rtd", , "OPEN_INT", ".SPY150918C219")</f>
        <v>403</v>
      </c>
      <c r="G452">
        <f>RTD("tos.rtd", , "DELTA", ".SPY150918C219")</f>
        <v>0.25295000000000001</v>
      </c>
      <c r="H452">
        <f>RTD("tos.rtd", , "THETA", ".SPY150918C219")</f>
        <v>-1.421E-2</v>
      </c>
      <c r="I452">
        <f>RTD("tos.rtd", , "GAMMA", ".SPY150918C219")</f>
        <v>1.9120000000000002E-2</v>
      </c>
      <c r="J452">
        <f>RTD("tos.rtd", , "VEGA", ".SPY150918C219")</f>
        <v>0.44505</v>
      </c>
      <c r="K452">
        <f>RTD("tos.rtd", , "RHO", ".SPY150918C219")</f>
        <v>0.21698000000000001</v>
      </c>
      <c r="L452">
        <f>RTD("tos.rtd", , "ASK", ".SPY150918P219")</f>
        <v>14.97</v>
      </c>
      <c r="M452">
        <f>RTD("tos.rtd", , "ASK_SIZE", ".SPY150918P219")</f>
        <v>231</v>
      </c>
      <c r="N452">
        <f>RTD("tos.rtd", , "BID", ".SPY150918P219")</f>
        <v>14.7</v>
      </c>
      <c r="O452">
        <f>RTD("tos.rtd", , "BID_SIZE", ".SPY150918P219")</f>
        <v>128</v>
      </c>
      <c r="P452">
        <f>RTD("tos.rtd", , "VOLUME", ".SPY150918P219")</f>
        <v>0</v>
      </c>
      <c r="Q452">
        <f>RTD("tos.rtd", , "OPEN_INT", ".SPY150918P219")</f>
        <v>623</v>
      </c>
      <c r="R452">
        <f>RTD("tos.rtd", , "DELTA", ".SPY150918P219")</f>
        <v>-0.72948999999999997</v>
      </c>
      <c r="S452">
        <f>RTD("tos.rtd", , "THETA", ".SPY150918P219")</f>
        <v>-2.3789999999999999E-2</v>
      </c>
      <c r="T452">
        <f>RTD("tos.rtd", , "GAMMA", ".SPY150918P219")</f>
        <v>1.8360000000000001E-2</v>
      </c>
      <c r="U452">
        <f>RTD("tos.rtd", , "VEGA", ".SPY150918P219")</f>
        <v>0.45388000000000001</v>
      </c>
      <c r="V452">
        <f>RTD("tos.rtd", , "RHO", ".SPY150918P219")</f>
        <v>-0.74799000000000004</v>
      </c>
    </row>
    <row r="453" spans="1:22" x14ac:dyDescent="0.25">
      <c r="A453">
        <f>RTD("tos.rtd", , "ASK", ".SPY150918C220")</f>
        <v>2.15</v>
      </c>
      <c r="B453">
        <f>RTD("tos.rtd", , "ASK_SIZE", ".SPY150918C220")</f>
        <v>160</v>
      </c>
      <c r="C453">
        <f>RTD("tos.rtd", , "BID", ".SPY150918C220")</f>
        <v>2.0699999999999998</v>
      </c>
      <c r="D453">
        <f>RTD("tos.rtd", , "BID_SIZE", ".SPY150918C220")</f>
        <v>2000</v>
      </c>
      <c r="E453">
        <f>RTD("tos.rtd", , "VOLUME", ".SPY150918C220")</f>
        <v>114</v>
      </c>
      <c r="F453">
        <f>RTD("tos.rtd", , "OPEN_INT", ".SPY150918C220")</f>
        <v>12702</v>
      </c>
      <c r="G453">
        <f>RTD("tos.rtd", , "DELTA", ".SPY150918C220")</f>
        <v>0.22961000000000001</v>
      </c>
      <c r="H453">
        <f>RTD("tos.rtd", , "THETA", ".SPY150918C220")</f>
        <v>-1.3220000000000001E-2</v>
      </c>
      <c r="I453">
        <f>RTD("tos.rtd", , "GAMMA", ".SPY150918C220")</f>
        <v>1.8530000000000001E-2</v>
      </c>
      <c r="J453">
        <f>RTD("tos.rtd", , "VEGA", ".SPY150918C220")</f>
        <v>0.42257</v>
      </c>
      <c r="K453">
        <f>RTD("tos.rtd", , "RHO", ".SPY150918C220")</f>
        <v>0.19827</v>
      </c>
      <c r="L453">
        <f>RTD("tos.rtd", , "ASK", ".SPY150918P220")</f>
        <v>15.65</v>
      </c>
      <c r="M453">
        <f>RTD("tos.rtd", , "ASK_SIZE", ".SPY150918P220")</f>
        <v>217</v>
      </c>
      <c r="N453">
        <f>RTD("tos.rtd", , "BID", ".SPY150918P220")</f>
        <v>15.39</v>
      </c>
      <c r="O453">
        <f>RTD("tos.rtd", , "BID_SIZE", ".SPY150918P220")</f>
        <v>122</v>
      </c>
      <c r="P453">
        <f>RTD("tos.rtd", , "VOLUME", ".SPY150918P220")</f>
        <v>23</v>
      </c>
      <c r="Q453">
        <f>RTD("tos.rtd", , "OPEN_INT", ".SPY150918P220")</f>
        <v>1337</v>
      </c>
      <c r="R453">
        <f>RTD("tos.rtd", , "DELTA", ".SPY150918P220")</f>
        <v>-0.75034999999999996</v>
      </c>
      <c r="S453">
        <f>RTD("tos.rtd", , "THETA", ".SPY150918P220")</f>
        <v>-2.2970000000000001E-2</v>
      </c>
      <c r="T453">
        <f>RTD("tos.rtd", , "GAMMA", ".SPY150918P220")</f>
        <v>1.7850000000000001E-2</v>
      </c>
      <c r="U453">
        <f>RTD("tos.rtd", , "VEGA", ".SPY150918P220")</f>
        <v>0.43475000000000003</v>
      </c>
      <c r="V453">
        <f>RTD("tos.rtd", , "RHO", ".SPY150918P220")</f>
        <v>-0.77059</v>
      </c>
    </row>
    <row r="454" spans="1:22" x14ac:dyDescent="0.25">
      <c r="A454" t="str">
        <f>RTD("tos.rtd", , "ASK", ".SPY150918C221")</f>
        <v>N/A</v>
      </c>
      <c r="B454" t="str">
        <f>RTD("tos.rtd", , "ASK_SIZE", ".SPY150918C221")</f>
        <v>N/A</v>
      </c>
      <c r="C454" t="str">
        <f>RTD("tos.rtd", , "BID", ".SPY150918C221")</f>
        <v>N/A</v>
      </c>
      <c r="D454" t="str">
        <f>RTD("tos.rtd", , "BID_SIZE", ".SPY150918C221")</f>
        <v>N/A</v>
      </c>
      <c r="E454" t="str">
        <f>RTD("tos.rtd", , "VOLUME", ".SPY150918C221")</f>
        <v>N/A</v>
      </c>
      <c r="F454" t="str">
        <f>RTD("tos.rtd", , "OPEN_INT", ".SPY150918C221")</f>
        <v>N/A</v>
      </c>
      <c r="G454" t="str">
        <f>RTD("tos.rtd", , "DELTA", ".SPY150918C221")</f>
        <v>N/A</v>
      </c>
      <c r="H454" t="str">
        <f>RTD("tos.rtd", , "THETA", ".SPY150918C221")</f>
        <v>N/A</v>
      </c>
      <c r="I454" t="str">
        <f>RTD("tos.rtd", , "GAMMA", ".SPY150918C221")</f>
        <v>N/A</v>
      </c>
      <c r="J454" t="str">
        <f>RTD("tos.rtd", , "VEGA", ".SPY150918C221")</f>
        <v>N/A</v>
      </c>
      <c r="K454" t="str">
        <f>RTD("tos.rtd", , "RHO", ".SPY150918C221")</f>
        <v>N/A</v>
      </c>
      <c r="L454" t="str">
        <f>RTD("tos.rtd", , "ASK", ".SPY150918P221")</f>
        <v>N/A</v>
      </c>
      <c r="M454" t="str">
        <f>RTD("tos.rtd", , "ASK_SIZE", ".SPY150918P221")</f>
        <v>N/A</v>
      </c>
      <c r="N454" t="str">
        <f>RTD("tos.rtd", , "BID", ".SPY150918P221")</f>
        <v>N/A</v>
      </c>
      <c r="O454" t="str">
        <f>RTD("tos.rtd", , "BID_SIZE", ".SPY150918P221")</f>
        <v>N/A</v>
      </c>
      <c r="P454" t="str">
        <f>RTD("tos.rtd", , "VOLUME", ".SPY150918P221")</f>
        <v>N/A</v>
      </c>
      <c r="Q454" t="str">
        <f>RTD("tos.rtd", , "OPEN_INT", ".SPY150918P221")</f>
        <v>N/A</v>
      </c>
      <c r="R454" t="str">
        <f>RTD("tos.rtd", , "DELTA", ".SPY150918P221")</f>
        <v>N/A</v>
      </c>
      <c r="S454" t="str">
        <f>RTD("tos.rtd", , "THETA", ".SPY150918P221")</f>
        <v>N/A</v>
      </c>
      <c r="T454" t="str">
        <f>RTD("tos.rtd", , "GAMMA", ".SPY150918P221")</f>
        <v>N/A</v>
      </c>
      <c r="U454" t="str">
        <f>RTD("tos.rtd", , "VEGA", ".SPY150918P221")</f>
        <v>N/A</v>
      </c>
      <c r="V454" t="str">
        <f>RTD("tos.rtd", , "RHO", ".SPY150918P221")</f>
        <v>N/A</v>
      </c>
    </row>
    <row r="455" spans="1:22" x14ac:dyDescent="0.25">
      <c r="A455" t="str">
        <f>RTD("tos.rtd", , "ASK", ".SPY150918C222")</f>
        <v>N/A</v>
      </c>
      <c r="B455" t="str">
        <f>RTD("tos.rtd", , "ASK_SIZE", ".SPY150918C222")</f>
        <v>N/A</v>
      </c>
      <c r="C455" t="str">
        <f>RTD("tos.rtd", , "BID", ".SPY150918C222")</f>
        <v>N/A</v>
      </c>
      <c r="D455" t="str">
        <f>RTD("tos.rtd", , "BID_SIZE", ".SPY150918C222")</f>
        <v>N/A</v>
      </c>
      <c r="E455" t="str">
        <f>RTD("tos.rtd", , "VOLUME", ".SPY150918C222")</f>
        <v>N/A</v>
      </c>
      <c r="F455" t="str">
        <f>RTD("tos.rtd", , "OPEN_INT", ".SPY150918C222")</f>
        <v>N/A</v>
      </c>
      <c r="G455" t="str">
        <f>RTD("tos.rtd", , "DELTA", ".SPY150918C222")</f>
        <v>N/A</v>
      </c>
      <c r="H455" t="str">
        <f>RTD("tos.rtd", , "THETA", ".SPY150918C222")</f>
        <v>N/A</v>
      </c>
      <c r="I455" t="str">
        <f>RTD("tos.rtd", , "GAMMA", ".SPY150918C222")</f>
        <v>N/A</v>
      </c>
      <c r="J455" t="str">
        <f>RTD("tos.rtd", , "VEGA", ".SPY150918C222")</f>
        <v>N/A</v>
      </c>
      <c r="K455" t="str">
        <f>RTD("tos.rtd", , "RHO", ".SPY150918C222")</f>
        <v>N/A</v>
      </c>
      <c r="L455" t="str">
        <f>RTD("tos.rtd", , "ASK", ".SPY150918P222")</f>
        <v>N/A</v>
      </c>
      <c r="M455" t="str">
        <f>RTD("tos.rtd", , "ASK_SIZE", ".SPY150918P222")</f>
        <v>N/A</v>
      </c>
      <c r="N455" t="str">
        <f>RTD("tos.rtd", , "BID", ".SPY150918P222")</f>
        <v>N/A</v>
      </c>
      <c r="O455" t="str">
        <f>RTD("tos.rtd", , "BID_SIZE", ".SPY150918P222")</f>
        <v>N/A</v>
      </c>
      <c r="P455" t="str">
        <f>RTD("tos.rtd", , "VOLUME", ".SPY150918P222")</f>
        <v>N/A</v>
      </c>
      <c r="Q455" t="str">
        <f>RTD("tos.rtd", , "OPEN_INT", ".SPY150918P222")</f>
        <v>N/A</v>
      </c>
      <c r="R455" t="str">
        <f>RTD("tos.rtd", , "DELTA", ".SPY150918P222")</f>
        <v>N/A</v>
      </c>
      <c r="S455" t="str">
        <f>RTD("tos.rtd", , "THETA", ".SPY150918P222")</f>
        <v>N/A</v>
      </c>
      <c r="T455" t="str">
        <f>RTD("tos.rtd", , "GAMMA", ".SPY150918P222")</f>
        <v>N/A</v>
      </c>
      <c r="U455" t="str">
        <f>RTD("tos.rtd", , "VEGA", ".SPY150918P222")</f>
        <v>N/A</v>
      </c>
      <c r="V455" t="str">
        <f>RTD("tos.rtd", , "RHO", ".SPY150918P222")</f>
        <v>N/A</v>
      </c>
    </row>
    <row r="456" spans="1:22" x14ac:dyDescent="0.25">
      <c r="A456" t="str">
        <f>RTD("tos.rtd", , "ASK", ".SPY150918C223")</f>
        <v>N/A</v>
      </c>
      <c r="B456" t="str">
        <f>RTD("tos.rtd", , "ASK_SIZE", ".SPY150918C223")</f>
        <v>N/A</v>
      </c>
      <c r="C456" t="str">
        <f>RTD("tos.rtd", , "BID", ".SPY150918C223")</f>
        <v>N/A</v>
      </c>
      <c r="D456" t="str">
        <f>RTD("tos.rtd", , "BID_SIZE", ".SPY150918C223")</f>
        <v>N/A</v>
      </c>
      <c r="E456" t="str">
        <f>RTD("tos.rtd", , "VOLUME", ".SPY150918C223")</f>
        <v>N/A</v>
      </c>
      <c r="F456" t="str">
        <f>RTD("tos.rtd", , "OPEN_INT", ".SPY150918C223")</f>
        <v>N/A</v>
      </c>
      <c r="G456" t="str">
        <f>RTD("tos.rtd", , "DELTA", ".SPY150918C223")</f>
        <v>N/A</v>
      </c>
      <c r="H456" t="str">
        <f>RTD("tos.rtd", , "THETA", ".SPY150918C223")</f>
        <v>N/A</v>
      </c>
      <c r="I456" t="str">
        <f>RTD("tos.rtd", , "GAMMA", ".SPY150918C223")</f>
        <v>N/A</v>
      </c>
      <c r="J456" t="str">
        <f>RTD("tos.rtd", , "VEGA", ".SPY150918C223")</f>
        <v>N/A</v>
      </c>
      <c r="K456" t="str">
        <f>RTD("tos.rtd", , "RHO", ".SPY150918C223")</f>
        <v>N/A</v>
      </c>
      <c r="L456" t="str">
        <f>RTD("tos.rtd", , "ASK", ".SPY150918P223")</f>
        <v>N/A</v>
      </c>
      <c r="M456" t="str">
        <f>RTD("tos.rtd", , "ASK_SIZE", ".SPY150918P223")</f>
        <v>N/A</v>
      </c>
      <c r="N456" t="str">
        <f>RTD("tos.rtd", , "BID", ".SPY150918P223")</f>
        <v>N/A</v>
      </c>
      <c r="O456" t="str">
        <f>RTD("tos.rtd", , "BID_SIZE", ".SPY150918P223")</f>
        <v>N/A</v>
      </c>
      <c r="P456" t="str">
        <f>RTD("tos.rtd", , "VOLUME", ".SPY150918P223")</f>
        <v>N/A</v>
      </c>
      <c r="Q456" t="str">
        <f>RTD("tos.rtd", , "OPEN_INT", ".SPY150918P223")</f>
        <v>N/A</v>
      </c>
      <c r="R456" t="str">
        <f>RTD("tos.rtd", , "DELTA", ".SPY150918P223")</f>
        <v>N/A</v>
      </c>
      <c r="S456" t="str">
        <f>RTD("tos.rtd", , "THETA", ".SPY150918P223")</f>
        <v>N/A</v>
      </c>
      <c r="T456" t="str">
        <f>RTD("tos.rtd", , "GAMMA", ".SPY150918P223")</f>
        <v>N/A</v>
      </c>
      <c r="U456" t="str">
        <f>RTD("tos.rtd", , "VEGA", ".SPY150918P223")</f>
        <v>N/A</v>
      </c>
      <c r="V456" t="str">
        <f>RTD("tos.rtd", , "RHO", ".SPY150918P223")</f>
        <v>N/A</v>
      </c>
    </row>
    <row r="457" spans="1:22" x14ac:dyDescent="0.25">
      <c r="A457" t="str">
        <f>RTD("tos.rtd", , "ASK", ".SPY150918C224")</f>
        <v>N/A</v>
      </c>
      <c r="B457" t="str">
        <f>RTD("tos.rtd", , "ASK_SIZE", ".SPY150918C224")</f>
        <v>N/A</v>
      </c>
      <c r="C457" t="str">
        <f>RTD("tos.rtd", , "BID", ".SPY150918C224")</f>
        <v>N/A</v>
      </c>
      <c r="D457" t="str">
        <f>RTD("tos.rtd", , "BID_SIZE", ".SPY150918C224")</f>
        <v>N/A</v>
      </c>
      <c r="E457" t="str">
        <f>RTD("tos.rtd", , "VOLUME", ".SPY150918C224")</f>
        <v>N/A</v>
      </c>
      <c r="F457" t="str">
        <f>RTD("tos.rtd", , "OPEN_INT", ".SPY150918C224")</f>
        <v>N/A</v>
      </c>
      <c r="G457" t="str">
        <f>RTD("tos.rtd", , "DELTA", ".SPY150918C224")</f>
        <v>N/A</v>
      </c>
      <c r="H457" t="str">
        <f>RTD("tos.rtd", , "THETA", ".SPY150918C224")</f>
        <v>N/A</v>
      </c>
      <c r="I457" t="str">
        <f>RTD("tos.rtd", , "GAMMA", ".SPY150918C224")</f>
        <v>N/A</v>
      </c>
      <c r="J457" t="str">
        <f>RTD("tos.rtd", , "VEGA", ".SPY150918C224")</f>
        <v>N/A</v>
      </c>
      <c r="K457" t="str">
        <f>RTD("tos.rtd", , "RHO", ".SPY150918C224")</f>
        <v>N/A</v>
      </c>
      <c r="L457" t="str">
        <f>RTD("tos.rtd", , "ASK", ".SPY150918P224")</f>
        <v>N/A</v>
      </c>
      <c r="M457" t="str">
        <f>RTD("tos.rtd", , "ASK_SIZE", ".SPY150918P224")</f>
        <v>N/A</v>
      </c>
      <c r="N457" t="str">
        <f>RTD("tos.rtd", , "BID", ".SPY150918P224")</f>
        <v>N/A</v>
      </c>
      <c r="O457" t="str">
        <f>RTD("tos.rtd", , "BID_SIZE", ".SPY150918P224")</f>
        <v>N/A</v>
      </c>
      <c r="P457" t="str">
        <f>RTD("tos.rtd", , "VOLUME", ".SPY150918P224")</f>
        <v>N/A</v>
      </c>
      <c r="Q457" t="str">
        <f>RTD("tos.rtd", , "OPEN_INT", ".SPY150918P224")</f>
        <v>N/A</v>
      </c>
      <c r="R457" t="str">
        <f>RTD("tos.rtd", , "DELTA", ".SPY150918P224")</f>
        <v>N/A</v>
      </c>
      <c r="S457" t="str">
        <f>RTD("tos.rtd", , "THETA", ".SPY150918P224")</f>
        <v>N/A</v>
      </c>
      <c r="T457" t="str">
        <f>RTD("tos.rtd", , "GAMMA", ".SPY150918P224")</f>
        <v>N/A</v>
      </c>
      <c r="U457" t="str">
        <f>RTD("tos.rtd", , "VEGA", ".SPY150918P224")</f>
        <v>N/A</v>
      </c>
      <c r="V457" t="str">
        <f>RTD("tos.rtd", , "RHO", ".SPY150918P224")</f>
        <v>N/A</v>
      </c>
    </row>
    <row r="458" spans="1:22" x14ac:dyDescent="0.25">
      <c r="A458">
        <f>RTD("tos.rtd", , "ASK", ".SPY150918C225")</f>
        <v>0.93</v>
      </c>
      <c r="B458">
        <f>RTD("tos.rtd", , "ASK_SIZE", ".SPY150918C225")</f>
        <v>2304</v>
      </c>
      <c r="C458">
        <f>RTD("tos.rtd", , "BID", ".SPY150918C225")</f>
        <v>0.84</v>
      </c>
      <c r="D458">
        <f>RTD("tos.rtd", , "BID_SIZE", ".SPY150918C225")</f>
        <v>2314</v>
      </c>
      <c r="E458">
        <f>RTD("tos.rtd", , "VOLUME", ".SPY150918C225")</f>
        <v>365</v>
      </c>
      <c r="F458">
        <f>RTD("tos.rtd", , "OPEN_INT", ".SPY150918C225")</f>
        <v>25225</v>
      </c>
      <c r="G458">
        <f>RTD("tos.rtd", , "DELTA", ".SPY150918C225")</f>
        <v>0.12466000000000001</v>
      </c>
      <c r="H458">
        <f>RTD("tos.rtd", , "THETA", ".SPY150918C225")</f>
        <v>-8.1499999999999993E-3</v>
      </c>
      <c r="I458">
        <f>RTD("tos.rtd", , "GAMMA", ".SPY150918C225")</f>
        <v>1.3939999999999999E-2</v>
      </c>
      <c r="J458">
        <f>RTD("tos.rtd", , "VEGA", ".SPY150918C225")</f>
        <v>0.28771000000000002</v>
      </c>
      <c r="K458">
        <f>RTD("tos.rtd", , "RHO", ".SPY150918C225")</f>
        <v>0.11071</v>
      </c>
      <c r="L458">
        <f>RTD("tos.rtd", , "ASK", ".SPY150918P225")</f>
        <v>19.510000000000002</v>
      </c>
      <c r="M458">
        <f>RTD("tos.rtd", , "ASK_SIZE", ".SPY150918P225")</f>
        <v>120</v>
      </c>
      <c r="N458">
        <f>RTD("tos.rtd", , "BID", ".SPY150918P225")</f>
        <v>19.09</v>
      </c>
      <c r="O458">
        <f>RTD("tos.rtd", , "BID_SIZE", ".SPY150918P225")</f>
        <v>131</v>
      </c>
      <c r="P458">
        <f>RTD("tos.rtd", , "VOLUME", ".SPY150918P225")</f>
        <v>0</v>
      </c>
      <c r="Q458">
        <f>RTD("tos.rtd", , "OPEN_INT", ".SPY150918P225")</f>
        <v>1166</v>
      </c>
      <c r="R458">
        <f>RTD("tos.rtd", , "DELTA", ".SPY150918P225")</f>
        <v>-0.84572999999999998</v>
      </c>
      <c r="S458">
        <f>RTD("tos.rtd", , "THETA", ".SPY150918P225")</f>
        <v>-1.8530000000000001E-2</v>
      </c>
      <c r="T458">
        <f>RTD("tos.rtd", , "GAMMA", ".SPY150918P225")</f>
        <v>1.418E-2</v>
      </c>
      <c r="U458">
        <f>RTD("tos.rtd", , "VEGA", ".SPY150918P225")</f>
        <v>0.32064999999999999</v>
      </c>
      <c r="V458">
        <f>RTD("tos.rtd", , "RHO", ".SPY150918P225")</f>
        <v>-0.87687999999999999</v>
      </c>
    </row>
    <row r="459" spans="1:22" x14ac:dyDescent="0.25">
      <c r="A459" t="str">
        <f>RTD("tos.rtd", , "ASK", ".SPY150918C226")</f>
        <v>N/A</v>
      </c>
      <c r="B459" t="str">
        <f>RTD("tos.rtd", , "ASK_SIZE", ".SPY150918C226")</f>
        <v>N/A</v>
      </c>
      <c r="C459" t="str">
        <f>RTD("tos.rtd", , "BID", ".SPY150918C226")</f>
        <v>N/A</v>
      </c>
      <c r="D459" t="str">
        <f>RTD("tos.rtd", , "BID_SIZE", ".SPY150918C226")</f>
        <v>N/A</v>
      </c>
      <c r="E459" t="str">
        <f>RTD("tos.rtd", , "VOLUME", ".SPY150918C226")</f>
        <v>N/A</v>
      </c>
      <c r="F459" t="str">
        <f>RTD("tos.rtd", , "OPEN_INT", ".SPY150918C226")</f>
        <v>N/A</v>
      </c>
      <c r="G459" t="str">
        <f>RTD("tos.rtd", , "DELTA", ".SPY150918C226")</f>
        <v>N/A</v>
      </c>
      <c r="H459" t="str">
        <f>RTD("tos.rtd", , "THETA", ".SPY150918C226")</f>
        <v>N/A</v>
      </c>
      <c r="I459" t="str">
        <f>RTD("tos.rtd", , "GAMMA", ".SPY150918C226")</f>
        <v>N/A</v>
      </c>
      <c r="J459" t="str">
        <f>RTD("tos.rtd", , "VEGA", ".SPY150918C226")</f>
        <v>N/A</v>
      </c>
      <c r="K459" t="str">
        <f>RTD("tos.rtd", , "RHO", ".SPY150918C226")</f>
        <v>N/A</v>
      </c>
      <c r="L459" t="str">
        <f>RTD("tos.rtd", , "ASK", ".SPY150918P226")</f>
        <v>N/A</v>
      </c>
      <c r="M459" t="str">
        <f>RTD("tos.rtd", , "ASK_SIZE", ".SPY150918P226")</f>
        <v>N/A</v>
      </c>
      <c r="N459" t="str">
        <f>RTD("tos.rtd", , "BID", ".SPY150918P226")</f>
        <v>N/A</v>
      </c>
      <c r="O459" t="str">
        <f>RTD("tos.rtd", , "BID_SIZE", ".SPY150918P226")</f>
        <v>N/A</v>
      </c>
      <c r="P459" t="str">
        <f>RTD("tos.rtd", , "VOLUME", ".SPY150918P226")</f>
        <v>N/A</v>
      </c>
      <c r="Q459" t="str">
        <f>RTD("tos.rtd", , "OPEN_INT", ".SPY150918P226")</f>
        <v>N/A</v>
      </c>
      <c r="R459" t="str">
        <f>RTD("tos.rtd", , "DELTA", ".SPY150918P226")</f>
        <v>N/A</v>
      </c>
      <c r="S459" t="str">
        <f>RTD("tos.rtd", , "THETA", ".SPY150918P226")</f>
        <v>N/A</v>
      </c>
      <c r="T459" t="str">
        <f>RTD("tos.rtd", , "GAMMA", ".SPY150918P226")</f>
        <v>N/A</v>
      </c>
      <c r="U459" t="str">
        <f>RTD("tos.rtd", , "VEGA", ".SPY150918P226")</f>
        <v>N/A</v>
      </c>
      <c r="V459" t="str">
        <f>RTD("tos.rtd", , "RHO", ".SPY150918P226")</f>
        <v>N/A</v>
      </c>
    </row>
    <row r="460" spans="1:22" x14ac:dyDescent="0.25">
      <c r="A460" t="str">
        <f>RTD("tos.rtd", , "ASK", ".SPY150918C227")</f>
        <v>N/A</v>
      </c>
      <c r="B460" t="str">
        <f>RTD("tos.rtd", , "ASK_SIZE", ".SPY150918C227")</f>
        <v>N/A</v>
      </c>
      <c r="C460" t="str">
        <f>RTD("tos.rtd", , "BID", ".SPY150918C227")</f>
        <v>N/A</v>
      </c>
      <c r="D460" t="str">
        <f>RTD("tos.rtd", , "BID_SIZE", ".SPY150918C227")</f>
        <v>N/A</v>
      </c>
      <c r="E460" t="str">
        <f>RTD("tos.rtd", , "VOLUME", ".SPY150918C227")</f>
        <v>N/A</v>
      </c>
      <c r="F460" t="str">
        <f>RTD("tos.rtd", , "OPEN_INT", ".SPY150918C227")</f>
        <v>N/A</v>
      </c>
      <c r="G460" t="str">
        <f>RTD("tos.rtd", , "DELTA", ".SPY150918C227")</f>
        <v>N/A</v>
      </c>
      <c r="H460" t="str">
        <f>RTD("tos.rtd", , "THETA", ".SPY150918C227")</f>
        <v>N/A</v>
      </c>
      <c r="I460" t="str">
        <f>RTD("tos.rtd", , "GAMMA", ".SPY150918C227")</f>
        <v>N/A</v>
      </c>
      <c r="J460" t="str">
        <f>RTD("tos.rtd", , "VEGA", ".SPY150918C227")</f>
        <v>N/A</v>
      </c>
      <c r="K460" t="str">
        <f>RTD("tos.rtd", , "RHO", ".SPY150918C227")</f>
        <v>N/A</v>
      </c>
      <c r="L460" t="str">
        <f>RTD("tos.rtd", , "ASK", ".SPY150918P227")</f>
        <v>N/A</v>
      </c>
      <c r="M460" t="str">
        <f>RTD("tos.rtd", , "ASK_SIZE", ".SPY150918P227")</f>
        <v>N/A</v>
      </c>
      <c r="N460" t="str">
        <f>RTD("tos.rtd", , "BID", ".SPY150918P227")</f>
        <v>N/A</v>
      </c>
      <c r="O460" t="str">
        <f>RTD("tos.rtd", , "BID_SIZE", ".SPY150918P227")</f>
        <v>N/A</v>
      </c>
      <c r="P460" t="str">
        <f>RTD("tos.rtd", , "VOLUME", ".SPY150918P227")</f>
        <v>N/A</v>
      </c>
      <c r="Q460" t="str">
        <f>RTD("tos.rtd", , "OPEN_INT", ".SPY150918P227")</f>
        <v>N/A</v>
      </c>
      <c r="R460" t="str">
        <f>RTD("tos.rtd", , "DELTA", ".SPY150918P227")</f>
        <v>N/A</v>
      </c>
      <c r="S460" t="str">
        <f>RTD("tos.rtd", , "THETA", ".SPY150918P227")</f>
        <v>N/A</v>
      </c>
      <c r="T460" t="str">
        <f>RTD("tos.rtd", , "GAMMA", ".SPY150918P227")</f>
        <v>N/A</v>
      </c>
      <c r="U460" t="str">
        <f>RTD("tos.rtd", , "VEGA", ".SPY150918P227")</f>
        <v>N/A</v>
      </c>
      <c r="V460" t="str">
        <f>RTD("tos.rtd", , "RHO", ".SPY150918P227")</f>
        <v>N/A</v>
      </c>
    </row>
    <row r="461" spans="1:22" x14ac:dyDescent="0.25">
      <c r="A461" t="str">
        <f>RTD("tos.rtd", , "ASK", ".SPY150918C228")</f>
        <v>N/A</v>
      </c>
      <c r="B461" t="str">
        <f>RTD("tos.rtd", , "ASK_SIZE", ".SPY150918C228")</f>
        <v>N/A</v>
      </c>
      <c r="C461" t="str">
        <f>RTD("tos.rtd", , "BID", ".SPY150918C228")</f>
        <v>N/A</v>
      </c>
      <c r="D461" t="str">
        <f>RTD("tos.rtd", , "BID_SIZE", ".SPY150918C228")</f>
        <v>N/A</v>
      </c>
      <c r="E461" t="str">
        <f>RTD("tos.rtd", , "VOLUME", ".SPY150918C228")</f>
        <v>N/A</v>
      </c>
      <c r="F461" t="str">
        <f>RTD("tos.rtd", , "OPEN_INT", ".SPY150918C228")</f>
        <v>N/A</v>
      </c>
      <c r="G461" t="str">
        <f>RTD("tos.rtd", , "DELTA", ".SPY150918C228")</f>
        <v>N/A</v>
      </c>
      <c r="H461" t="str">
        <f>RTD("tos.rtd", , "THETA", ".SPY150918C228")</f>
        <v>N/A</v>
      </c>
      <c r="I461" t="str">
        <f>RTD("tos.rtd", , "GAMMA", ".SPY150918C228")</f>
        <v>N/A</v>
      </c>
      <c r="J461" t="str">
        <f>RTD("tos.rtd", , "VEGA", ".SPY150918C228")</f>
        <v>N/A</v>
      </c>
      <c r="K461" t="str">
        <f>RTD("tos.rtd", , "RHO", ".SPY150918C228")</f>
        <v>N/A</v>
      </c>
      <c r="L461" t="str">
        <f>RTD("tos.rtd", , "ASK", ".SPY150918P228")</f>
        <v>N/A</v>
      </c>
      <c r="M461" t="str">
        <f>RTD("tos.rtd", , "ASK_SIZE", ".SPY150918P228")</f>
        <v>N/A</v>
      </c>
      <c r="N461" t="str">
        <f>RTD("tos.rtd", , "BID", ".SPY150918P228")</f>
        <v>N/A</v>
      </c>
      <c r="O461" t="str">
        <f>RTD("tos.rtd", , "BID_SIZE", ".SPY150918P228")</f>
        <v>N/A</v>
      </c>
      <c r="P461" t="str">
        <f>RTD("tos.rtd", , "VOLUME", ".SPY150918P228")</f>
        <v>N/A</v>
      </c>
      <c r="Q461" t="str">
        <f>RTD("tos.rtd", , "OPEN_INT", ".SPY150918P228")</f>
        <v>N/A</v>
      </c>
      <c r="R461" t="str">
        <f>RTD("tos.rtd", , "DELTA", ".SPY150918P228")</f>
        <v>N/A</v>
      </c>
      <c r="S461" t="str">
        <f>RTD("tos.rtd", , "THETA", ".SPY150918P228")</f>
        <v>N/A</v>
      </c>
      <c r="T461" t="str">
        <f>RTD("tos.rtd", , "GAMMA", ".SPY150918P228")</f>
        <v>N/A</v>
      </c>
      <c r="U461" t="str">
        <f>RTD("tos.rtd", , "VEGA", ".SPY150918P228")</f>
        <v>N/A</v>
      </c>
      <c r="V461" t="str">
        <f>RTD("tos.rtd", , "RHO", ".SPY150918P228")</f>
        <v>N/A</v>
      </c>
    </row>
    <row r="462" spans="1:22" x14ac:dyDescent="0.25">
      <c r="A462" t="str">
        <f>RTD("tos.rtd", , "ASK", ".SPY150918C229")</f>
        <v>N/A</v>
      </c>
      <c r="B462" t="str">
        <f>RTD("tos.rtd", , "ASK_SIZE", ".SPY150918C229")</f>
        <v>N/A</v>
      </c>
      <c r="C462" t="str">
        <f>RTD("tos.rtd", , "BID", ".SPY150918C229")</f>
        <v>N/A</v>
      </c>
      <c r="D462" t="str">
        <f>RTD("tos.rtd", , "BID_SIZE", ".SPY150918C229")</f>
        <v>N/A</v>
      </c>
      <c r="E462" t="str">
        <f>RTD("tos.rtd", , "VOLUME", ".SPY150918C229")</f>
        <v>N/A</v>
      </c>
      <c r="F462" t="str">
        <f>RTD("tos.rtd", , "OPEN_INT", ".SPY150918C229")</f>
        <v>N/A</v>
      </c>
      <c r="G462" t="str">
        <f>RTD("tos.rtd", , "DELTA", ".SPY150918C229")</f>
        <v>N/A</v>
      </c>
      <c r="H462" t="str">
        <f>RTD("tos.rtd", , "THETA", ".SPY150918C229")</f>
        <v>N/A</v>
      </c>
      <c r="I462" t="str">
        <f>RTD("tos.rtd", , "GAMMA", ".SPY150918C229")</f>
        <v>N/A</v>
      </c>
      <c r="J462" t="str">
        <f>RTD("tos.rtd", , "VEGA", ".SPY150918C229")</f>
        <v>N/A</v>
      </c>
      <c r="K462" t="str">
        <f>RTD("tos.rtd", , "RHO", ".SPY150918C229")</f>
        <v>N/A</v>
      </c>
      <c r="L462" t="str">
        <f>RTD("tos.rtd", , "ASK", ".SPY150918P229")</f>
        <v>N/A</v>
      </c>
      <c r="M462" t="str">
        <f>RTD("tos.rtd", , "ASK_SIZE", ".SPY150918P229")</f>
        <v>N/A</v>
      </c>
      <c r="N462" t="str">
        <f>RTD("tos.rtd", , "BID", ".SPY150918P229")</f>
        <v>N/A</v>
      </c>
      <c r="O462" t="str">
        <f>RTD("tos.rtd", , "BID_SIZE", ".SPY150918P229")</f>
        <v>N/A</v>
      </c>
      <c r="P462" t="str">
        <f>RTD("tos.rtd", , "VOLUME", ".SPY150918P229")</f>
        <v>N/A</v>
      </c>
      <c r="Q462" t="str">
        <f>RTD("tos.rtd", , "OPEN_INT", ".SPY150918P229")</f>
        <v>N/A</v>
      </c>
      <c r="R462" t="str">
        <f>RTD("tos.rtd", , "DELTA", ".SPY150918P229")</f>
        <v>N/A</v>
      </c>
      <c r="S462" t="str">
        <f>RTD("tos.rtd", , "THETA", ".SPY150918P229")</f>
        <v>N/A</v>
      </c>
      <c r="T462" t="str">
        <f>RTD("tos.rtd", , "GAMMA", ".SPY150918P229")</f>
        <v>N/A</v>
      </c>
      <c r="U462" t="str">
        <f>RTD("tos.rtd", , "VEGA", ".SPY150918P229")</f>
        <v>N/A</v>
      </c>
      <c r="V462" t="str">
        <f>RTD("tos.rtd", , "RHO", ".SPY150918P229")</f>
        <v>N/A</v>
      </c>
    </row>
    <row r="463" spans="1:22" x14ac:dyDescent="0.25">
      <c r="A463" t="s">
        <v>11</v>
      </c>
      <c r="B463">
        <v>40</v>
      </c>
    </row>
    <row r="464" spans="1:22" x14ac:dyDescent="0.25">
      <c r="A464">
        <f>RTD("tos.rtd", ,"LAST", "SPY")</f>
        <v>207.97499999999999</v>
      </c>
    </row>
    <row r="465" spans="1:22" x14ac:dyDescent="0.25">
      <c r="A465">
        <f>RTD("tos.rtd", , "ASK", ".SPY150930C190")</f>
        <v>21.52</v>
      </c>
      <c r="B465">
        <f>RTD("tos.rtd", , "ASK_SIZE", ".SPY150930C190")</f>
        <v>203</v>
      </c>
      <c r="C465">
        <f>RTD("tos.rtd", , "BID", ".SPY150930C190")</f>
        <v>21.18</v>
      </c>
      <c r="D465">
        <f>RTD("tos.rtd", , "BID_SIZE", ".SPY150930C190")</f>
        <v>265</v>
      </c>
      <c r="E465">
        <f>RTD("tos.rtd", , "VOLUME", ".SPY150930C190")</f>
        <v>0</v>
      </c>
      <c r="F465">
        <f>RTD("tos.rtd", , "OPEN_INT", ".SPY150930C190")</f>
        <v>208</v>
      </c>
      <c r="G465">
        <f>RTD("tos.rtd", , "DELTA", ".SPY150930C190")</f>
        <v>0.76541000000000003</v>
      </c>
      <c r="H465">
        <f>RTD("tos.rtd", , "THETA", ".SPY150930C190")</f>
        <v>-1.9310000000000001E-2</v>
      </c>
      <c r="I465">
        <f>RTD("tos.rtd", , "GAMMA", ".SPY150930C190")</f>
        <v>1.1860000000000001E-2</v>
      </c>
      <c r="J465">
        <f>RTD("tos.rtd", , "VEGA", ".SPY150930C190")</f>
        <v>0.43463000000000002</v>
      </c>
      <c r="K465">
        <f>RTD("tos.rtd", , "RHO", ".SPY150930C190")</f>
        <v>0.49009999999999998</v>
      </c>
      <c r="L465">
        <f>RTD("tos.rtd", , "ASK", ".SPY150930P190")</f>
        <v>4.3099999999999996</v>
      </c>
      <c r="M465">
        <f>RTD("tos.rtd", , "ASK_SIZE", ".SPY150930P190")</f>
        <v>254</v>
      </c>
      <c r="N465">
        <f>RTD("tos.rtd", , "BID", ".SPY150930P190")</f>
        <v>4.2300000000000004</v>
      </c>
      <c r="O465">
        <f>RTD("tos.rtd", , "BID_SIZE", ".SPY150930P190")</f>
        <v>147</v>
      </c>
      <c r="P465">
        <f>RTD("tos.rtd", , "VOLUME", ".SPY150930P190")</f>
        <v>118</v>
      </c>
      <c r="Q465">
        <f>RTD("tos.rtd", , "OPEN_INT", ".SPY150930P190")</f>
        <v>924</v>
      </c>
      <c r="R465">
        <f>RTD("tos.rtd", , "DELTA", ".SPY150930P190")</f>
        <v>-0.24098</v>
      </c>
      <c r="S465">
        <f>RTD("tos.rtd", , "THETA", ".SPY150930P190")</f>
        <v>-2.673E-2</v>
      </c>
      <c r="T465">
        <f>RTD("tos.rtd", , "GAMMA", ".SPY150930P190")</f>
        <v>1.11E-2</v>
      </c>
      <c r="U465">
        <f>RTD("tos.rtd", , "VEGA", ".SPY150930P190")</f>
        <v>0.44922000000000001</v>
      </c>
      <c r="V465">
        <f>RTD("tos.rtd", , "RHO", ".SPY150930P190")</f>
        <v>-0.26188</v>
      </c>
    </row>
    <row r="466" spans="1:22" x14ac:dyDescent="0.25">
      <c r="A466">
        <f>RTD("tos.rtd", , "ASK", ".SPY150930C191")</f>
        <v>20.75</v>
      </c>
      <c r="B466">
        <f>RTD("tos.rtd", , "ASK_SIZE", ".SPY150930C191")</f>
        <v>238</v>
      </c>
      <c r="C466">
        <f>RTD("tos.rtd", , "BID", ".SPY150930C191")</f>
        <v>20.350000000000001</v>
      </c>
      <c r="D466">
        <f>RTD("tos.rtd", , "BID_SIZE", ".SPY150930C191")</f>
        <v>251</v>
      </c>
      <c r="E466">
        <f>RTD("tos.rtd", , "VOLUME", ".SPY150930C191")</f>
        <v>0</v>
      </c>
      <c r="F466">
        <f>RTD("tos.rtd", , "OPEN_INT", ".SPY150930C191")</f>
        <v>97</v>
      </c>
      <c r="G466">
        <f>RTD("tos.rtd", , "DELTA", ".SPY150930C191")</f>
        <v>0.75409999999999999</v>
      </c>
      <c r="H466">
        <f>RTD("tos.rtd", , "THETA", ".SPY150930C191")</f>
        <v>-1.9730000000000001E-2</v>
      </c>
      <c r="I466">
        <f>RTD("tos.rtd", , "GAMMA", ".SPY150930C191")</f>
        <v>1.222E-2</v>
      </c>
      <c r="J466">
        <f>RTD("tos.rtd", , "VEGA", ".SPY150930C191")</f>
        <v>0.44641999999999998</v>
      </c>
      <c r="K466">
        <f>RTD("tos.rtd", , "RHO", ".SPY150930C191")</f>
        <v>0.49270000000000003</v>
      </c>
      <c r="L466">
        <f>RTD("tos.rtd", , "ASK", ".SPY150930P191")</f>
        <v>4.5</v>
      </c>
      <c r="M466">
        <f>RTD("tos.rtd", , "ASK_SIZE", ".SPY150930P191")</f>
        <v>252</v>
      </c>
      <c r="N466">
        <f>RTD("tos.rtd", , "BID", ".SPY150930P191")</f>
        <v>4.42</v>
      </c>
      <c r="O466">
        <f>RTD("tos.rtd", , "BID_SIZE", ".SPY150930P191")</f>
        <v>154</v>
      </c>
      <c r="P466">
        <f>RTD("tos.rtd", , "VOLUME", ".SPY150930P191")</f>
        <v>0</v>
      </c>
      <c r="Q466">
        <f>RTD("tos.rtd", , "OPEN_INT", ".SPY150930P191")</f>
        <v>808</v>
      </c>
      <c r="R466">
        <f>RTD("tos.rtd", , "DELTA", ".SPY150930P191")</f>
        <v>-0.25131999999999999</v>
      </c>
      <c r="S466">
        <f>RTD("tos.rtd", , "THETA", ".SPY150930P191")</f>
        <v>-2.7089999999999999E-2</v>
      </c>
      <c r="T466">
        <f>RTD("tos.rtd", , "GAMMA", ".SPY150930P191")</f>
        <v>1.1480000000000001E-2</v>
      </c>
      <c r="U466">
        <f>RTD("tos.rtd", , "VEGA", ".SPY150930P191")</f>
        <v>0.45934999999999998</v>
      </c>
      <c r="V466">
        <f>RTD("tos.rtd", , "RHO", ".SPY150930P191")</f>
        <v>-0.27315</v>
      </c>
    </row>
    <row r="467" spans="1:22" x14ac:dyDescent="0.25">
      <c r="A467">
        <f>RTD("tos.rtd", , "ASK", ".SPY150930C192")</f>
        <v>19.86</v>
      </c>
      <c r="B467">
        <f>RTD("tos.rtd", , "ASK_SIZE", ".SPY150930C192")</f>
        <v>168</v>
      </c>
      <c r="C467">
        <f>RTD("tos.rtd", , "BID", ".SPY150930C192")</f>
        <v>19.53</v>
      </c>
      <c r="D467">
        <f>RTD("tos.rtd", , "BID_SIZE", ".SPY150930C192")</f>
        <v>281</v>
      </c>
      <c r="E467">
        <f>RTD("tos.rtd", , "VOLUME", ".SPY150930C192")</f>
        <v>0</v>
      </c>
      <c r="F467">
        <f>RTD("tos.rtd", , "OPEN_INT", ".SPY150930C192")</f>
        <v>239</v>
      </c>
      <c r="G467">
        <f>RTD("tos.rtd", , "DELTA", ".SPY150930C192")</f>
        <v>0.74392000000000003</v>
      </c>
      <c r="H467">
        <f>RTD("tos.rtd", , "THETA", ".SPY150930C192")</f>
        <v>-1.9859999999999999E-2</v>
      </c>
      <c r="I467">
        <f>RTD("tos.rtd", , "GAMMA", ".SPY150930C192")</f>
        <v>1.2659999999999999E-2</v>
      </c>
      <c r="J467">
        <f>RTD("tos.rtd", , "VEGA", ".SPY150930C192")</f>
        <v>0.45646999999999999</v>
      </c>
      <c r="K467">
        <f>RTD("tos.rtd", , "RHO", ".SPY150930C192")</f>
        <v>0.49432999999999999</v>
      </c>
      <c r="L467">
        <f>RTD("tos.rtd", , "ASK", ".SPY150930P192")</f>
        <v>4.7</v>
      </c>
      <c r="M467">
        <f>RTD("tos.rtd", , "ASK_SIZE", ".SPY150930P192")</f>
        <v>248</v>
      </c>
      <c r="N467">
        <f>RTD("tos.rtd", , "BID", ".SPY150930P192")</f>
        <v>4.6100000000000003</v>
      </c>
      <c r="O467">
        <f>RTD("tos.rtd", , "BID_SIZE", ".SPY150930P192")</f>
        <v>210</v>
      </c>
      <c r="P467">
        <f>RTD("tos.rtd", , "VOLUME", ".SPY150930P192")</f>
        <v>0</v>
      </c>
      <c r="Q467">
        <f>RTD("tos.rtd", , "OPEN_INT", ".SPY150930P192")</f>
        <v>494</v>
      </c>
      <c r="R467">
        <f>RTD("tos.rtd", , "DELTA", ".SPY150930P192")</f>
        <v>-0.26200000000000001</v>
      </c>
      <c r="S467">
        <f>RTD("tos.rtd", , "THETA", ".SPY150930P192")</f>
        <v>-2.741E-2</v>
      </c>
      <c r="T467">
        <f>RTD("tos.rtd", , "GAMMA", ".SPY150930P192")</f>
        <v>1.188E-2</v>
      </c>
      <c r="U467">
        <f>RTD("tos.rtd", , "VEGA", ".SPY150930P192")</f>
        <v>0.46931</v>
      </c>
      <c r="V467">
        <f>RTD("tos.rtd", , "RHO", ".SPY150930P192")</f>
        <v>-0.2848</v>
      </c>
    </row>
    <row r="468" spans="1:22" x14ac:dyDescent="0.25">
      <c r="A468">
        <f>RTD("tos.rtd", , "ASK", ".SPY150930C193")</f>
        <v>19.010000000000002</v>
      </c>
      <c r="B468">
        <f>RTD("tos.rtd", , "ASK_SIZE", ".SPY150930C193")</f>
        <v>162</v>
      </c>
      <c r="C468">
        <f>RTD("tos.rtd", , "BID", ".SPY150930C193")</f>
        <v>18.72</v>
      </c>
      <c r="D468">
        <f>RTD("tos.rtd", , "BID_SIZE", ".SPY150930C193")</f>
        <v>263</v>
      </c>
      <c r="E468">
        <f>RTD("tos.rtd", , "VOLUME", ".SPY150930C193")</f>
        <v>0</v>
      </c>
      <c r="F468">
        <f>RTD("tos.rtd", , "OPEN_INT", ".SPY150930C193")</f>
        <v>297</v>
      </c>
      <c r="G468">
        <f>RTD("tos.rtd", , "DELTA", ".SPY150930C193")</f>
        <v>0.73280000000000001</v>
      </c>
      <c r="H468">
        <f>RTD("tos.rtd", , "THETA", ".SPY150930C193")</f>
        <v>-2.0060000000000001E-2</v>
      </c>
      <c r="I468">
        <f>RTD("tos.rtd", , "GAMMA", ".SPY150930C193")</f>
        <v>1.3089999999999999E-2</v>
      </c>
      <c r="J468">
        <f>RTD("tos.rtd", , "VEGA", ".SPY150930C193")</f>
        <v>0.46690999999999999</v>
      </c>
      <c r="K468">
        <f>RTD("tos.rtd", , "RHO", ".SPY150930C193")</f>
        <v>0.49540000000000001</v>
      </c>
      <c r="L468">
        <f>RTD("tos.rtd", , "ASK", ".SPY150930P193")</f>
        <v>4.91</v>
      </c>
      <c r="M468">
        <f>RTD("tos.rtd", , "ASK_SIZE", ".SPY150930P193")</f>
        <v>196</v>
      </c>
      <c r="N468">
        <f>RTD("tos.rtd", , "BID", ".SPY150930P193")</f>
        <v>4.82</v>
      </c>
      <c r="O468">
        <f>RTD("tos.rtd", , "BID_SIZE", ".SPY150930P193")</f>
        <v>161</v>
      </c>
      <c r="P468">
        <f>RTD("tos.rtd", , "VOLUME", ".SPY150930P193")</f>
        <v>0</v>
      </c>
      <c r="Q468">
        <f>RTD("tos.rtd", , "OPEN_INT", ".SPY150930P193")</f>
        <v>753</v>
      </c>
      <c r="R468">
        <f>RTD("tos.rtd", , "DELTA", ".SPY150930P193")</f>
        <v>-0.27321000000000001</v>
      </c>
      <c r="S468">
        <f>RTD("tos.rtd", , "THETA", ".SPY150930P193")</f>
        <v>-2.7740000000000001E-2</v>
      </c>
      <c r="T468">
        <f>RTD("tos.rtd", , "GAMMA", ".SPY150930P193")</f>
        <v>1.227E-2</v>
      </c>
      <c r="U468">
        <f>RTD("tos.rtd", , "VEGA", ".SPY150930P193")</f>
        <v>0.47921000000000002</v>
      </c>
      <c r="V468">
        <f>RTD("tos.rtd", , "RHO", ".SPY150930P193")</f>
        <v>-0.29704000000000003</v>
      </c>
    </row>
    <row r="469" spans="1:22" x14ac:dyDescent="0.25">
      <c r="A469">
        <f>RTD("tos.rtd", , "ASK", ".SPY150930C194")</f>
        <v>18.260000000000002</v>
      </c>
      <c r="B469">
        <f>RTD("tos.rtd", , "ASK_SIZE", ".SPY150930C194")</f>
        <v>170</v>
      </c>
      <c r="C469">
        <f>RTD("tos.rtd", , "BID", ".SPY150930C194")</f>
        <v>17.920000000000002</v>
      </c>
      <c r="D469">
        <f>RTD("tos.rtd", , "BID_SIZE", ".SPY150930C194")</f>
        <v>281</v>
      </c>
      <c r="E469">
        <f>RTD("tos.rtd", , "VOLUME", ".SPY150930C194")</f>
        <v>0</v>
      </c>
      <c r="F469">
        <f>RTD("tos.rtd", , "OPEN_INT", ".SPY150930C194")</f>
        <v>195</v>
      </c>
      <c r="G469">
        <f>RTD("tos.rtd", , "DELTA", ".SPY150930C194")</f>
        <v>0.72031999999999996</v>
      </c>
      <c r="H469">
        <f>RTD("tos.rtd", , "THETA", ".SPY150930C194")</f>
        <v>-2.0410000000000001E-2</v>
      </c>
      <c r="I469">
        <f>RTD("tos.rtd", , "GAMMA", ".SPY150930C194")</f>
        <v>1.346E-2</v>
      </c>
      <c r="J469">
        <f>RTD("tos.rtd", , "VEGA", ".SPY150930C194")</f>
        <v>0.47799999999999998</v>
      </c>
      <c r="K469">
        <f>RTD("tos.rtd", , "RHO", ".SPY150930C194")</f>
        <v>0.49580000000000002</v>
      </c>
      <c r="L469">
        <f>RTD("tos.rtd", , "ASK", ".SPY150930P194")</f>
        <v>5.13</v>
      </c>
      <c r="M469">
        <f>RTD("tos.rtd", , "ASK_SIZE", ".SPY150930P194")</f>
        <v>194</v>
      </c>
      <c r="N469">
        <f>RTD("tos.rtd", , "BID", ".SPY150930P194")</f>
        <v>5.04</v>
      </c>
      <c r="O469">
        <f>RTD("tos.rtd", , "BID_SIZE", ".SPY150930P194")</f>
        <v>163</v>
      </c>
      <c r="P469">
        <f>RTD("tos.rtd", , "VOLUME", ".SPY150930P194")</f>
        <v>0</v>
      </c>
      <c r="Q469">
        <f>RTD("tos.rtd", , "OPEN_INT", ".SPY150930P194")</f>
        <v>366</v>
      </c>
      <c r="R469">
        <f>RTD("tos.rtd", , "DELTA", ".SPY150930P194")</f>
        <v>-0.28484999999999999</v>
      </c>
      <c r="S469">
        <f>RTD("tos.rtd", , "THETA", ".SPY150930P194")</f>
        <v>-2.8049999999999999E-2</v>
      </c>
      <c r="T469">
        <f>RTD("tos.rtd", , "GAMMA", ".SPY150930P194")</f>
        <v>1.2670000000000001E-2</v>
      </c>
      <c r="U469">
        <f>RTD("tos.rtd", , "VEGA", ".SPY150930P194")</f>
        <v>0.48891000000000001</v>
      </c>
      <c r="V469">
        <f>RTD("tos.rtd", , "RHO", ".SPY150930P194")</f>
        <v>-0.30975999999999998</v>
      </c>
    </row>
    <row r="470" spans="1:22" x14ac:dyDescent="0.25">
      <c r="A470">
        <f>RTD("tos.rtd", , "ASK", ".SPY150930C195")</f>
        <v>17.41</v>
      </c>
      <c r="B470">
        <f>RTD("tos.rtd", , "ASK_SIZE", ".SPY150930C195")</f>
        <v>161</v>
      </c>
      <c r="C470">
        <f>RTD("tos.rtd", , "BID", ".SPY150930C195")</f>
        <v>17.13</v>
      </c>
      <c r="D470">
        <f>RTD("tos.rtd", , "BID_SIZE", ".SPY150930C195")</f>
        <v>273</v>
      </c>
      <c r="E470">
        <f>RTD("tos.rtd", , "VOLUME", ".SPY150930C195")</f>
        <v>0</v>
      </c>
      <c r="F470">
        <f>RTD("tos.rtd", , "OPEN_INT", ".SPY150930C195")</f>
        <v>166</v>
      </c>
      <c r="G470">
        <f>RTD("tos.rtd", , "DELTA", ".SPY150930C195")</f>
        <v>0.70845999999999998</v>
      </c>
      <c r="H470">
        <f>RTD("tos.rtd", , "THETA", ".SPY150930C195")</f>
        <v>-2.053E-2</v>
      </c>
      <c r="I470">
        <f>RTD("tos.rtd", , "GAMMA", ".SPY150930C195")</f>
        <v>1.391E-2</v>
      </c>
      <c r="J470">
        <f>RTD("tos.rtd", , "VEGA", ".SPY150930C195")</f>
        <v>0.48787999999999998</v>
      </c>
      <c r="K470">
        <f>RTD("tos.rtd", , "RHO", ".SPY150930C195")</f>
        <v>0.49545</v>
      </c>
      <c r="L470">
        <f>RTD("tos.rtd", , "ASK", ".SPY150930P195")</f>
        <v>5.35</v>
      </c>
      <c r="M470">
        <f>RTD("tos.rtd", , "ASK_SIZE", ".SPY150930P195")</f>
        <v>209</v>
      </c>
      <c r="N470">
        <f>RTD("tos.rtd", , "BID", ".SPY150930P195")</f>
        <v>5.27</v>
      </c>
      <c r="O470">
        <f>RTD("tos.rtd", , "BID_SIZE", ".SPY150930P195")</f>
        <v>99</v>
      </c>
      <c r="P470">
        <f>RTD("tos.rtd", , "VOLUME", ".SPY150930P195")</f>
        <v>0</v>
      </c>
      <c r="Q470">
        <f>RTD("tos.rtd", , "OPEN_INT", ".SPY150930P195")</f>
        <v>1121</v>
      </c>
      <c r="R470">
        <f>RTD("tos.rtd", , "DELTA", ".SPY150930P195")</f>
        <v>-0.29686000000000001</v>
      </c>
      <c r="S470">
        <f>RTD("tos.rtd", , "THETA", ".SPY150930P195")</f>
        <v>-2.8320000000000001E-2</v>
      </c>
      <c r="T470">
        <f>RTD("tos.rtd", , "GAMMA", ".SPY150930P195")</f>
        <v>1.308E-2</v>
      </c>
      <c r="U470">
        <f>RTD("tos.rtd", , "VEGA", ".SPY150930P195")</f>
        <v>0.49830999999999998</v>
      </c>
      <c r="V470">
        <f>RTD("tos.rtd", , "RHO", ".SPY150930P195")</f>
        <v>-0.32286999999999999</v>
      </c>
    </row>
    <row r="471" spans="1:22" x14ac:dyDescent="0.25">
      <c r="A471">
        <f>RTD("tos.rtd", , "ASK", ".SPY150930C196")</f>
        <v>16.739999999999998</v>
      </c>
      <c r="B471">
        <f>RTD("tos.rtd", , "ASK_SIZE", ".SPY150930C196")</f>
        <v>319</v>
      </c>
      <c r="C471">
        <f>RTD("tos.rtd", , "BID", ".SPY150930C196")</f>
        <v>16.34</v>
      </c>
      <c r="D471">
        <f>RTD("tos.rtd", , "BID_SIZE", ".SPY150930C196")</f>
        <v>341</v>
      </c>
      <c r="E471">
        <f>RTD("tos.rtd", , "VOLUME", ".SPY150930C196")</f>
        <v>0</v>
      </c>
      <c r="F471">
        <f>RTD("tos.rtd", , "OPEN_INT", ".SPY150930C196")</f>
        <v>244</v>
      </c>
      <c r="G471">
        <f>RTD("tos.rtd", , "DELTA", ".SPY150930C196")</f>
        <v>0.69467999999999996</v>
      </c>
      <c r="H471">
        <f>RTD("tos.rtd", , "THETA", ".SPY150930C196")</f>
        <v>-2.0920000000000001E-2</v>
      </c>
      <c r="I471">
        <f>RTD("tos.rtd", , "GAMMA", ".SPY150930C196")</f>
        <v>1.4250000000000001E-2</v>
      </c>
      <c r="J471">
        <f>RTD("tos.rtd", , "VEGA", ".SPY150930C196")</f>
        <v>0.49864999999999998</v>
      </c>
      <c r="K471">
        <f>RTD("tos.rtd", , "RHO", ".SPY150930C196")</f>
        <v>0.49426999999999999</v>
      </c>
      <c r="L471">
        <f>RTD("tos.rtd", , "ASK", ".SPY150930P196")</f>
        <v>5.59</v>
      </c>
      <c r="M471">
        <f>RTD("tos.rtd", , "ASK_SIZE", ".SPY150930P196")</f>
        <v>218</v>
      </c>
      <c r="N471">
        <f>RTD("tos.rtd", , "BID", ".SPY150930P196")</f>
        <v>5.5</v>
      </c>
      <c r="O471">
        <f>RTD("tos.rtd", , "BID_SIZE", ".SPY150930P196")</f>
        <v>126</v>
      </c>
      <c r="P471">
        <f>RTD("tos.rtd", , "VOLUME", ".SPY150930P196")</f>
        <v>0</v>
      </c>
      <c r="Q471">
        <f>RTD("tos.rtd", , "OPEN_INT", ".SPY150930P196")</f>
        <v>631</v>
      </c>
      <c r="R471">
        <f>RTD("tos.rtd", , "DELTA", ".SPY150930P196")</f>
        <v>-0.30931999999999998</v>
      </c>
      <c r="S471">
        <f>RTD("tos.rtd", , "THETA", ".SPY150930P196")</f>
        <v>-2.8570000000000002E-2</v>
      </c>
      <c r="T471">
        <f>RTD("tos.rtd", , "GAMMA", ".SPY150930P196")</f>
        <v>1.349E-2</v>
      </c>
      <c r="U471">
        <f>RTD("tos.rtd", , "VEGA", ".SPY150930P196")</f>
        <v>0.50743000000000005</v>
      </c>
      <c r="V471">
        <f>RTD("tos.rtd", , "RHO", ".SPY150930P196")</f>
        <v>-0.33649000000000001</v>
      </c>
    </row>
    <row r="472" spans="1:22" x14ac:dyDescent="0.25">
      <c r="A472">
        <f>RTD("tos.rtd", , "ASK", ".SPY150930C197")</f>
        <v>15.91</v>
      </c>
      <c r="B472">
        <f>RTD("tos.rtd", , "ASK_SIZE", ".SPY150930C197")</f>
        <v>181</v>
      </c>
      <c r="C472">
        <f>RTD("tos.rtd", , "BID", ".SPY150930C197")</f>
        <v>15.58</v>
      </c>
      <c r="D472">
        <f>RTD("tos.rtd", , "BID_SIZE", ".SPY150930C197")</f>
        <v>295</v>
      </c>
      <c r="E472">
        <f>RTD("tos.rtd", , "VOLUME", ".SPY150930C197")</f>
        <v>0</v>
      </c>
      <c r="F472">
        <f>RTD("tos.rtd", , "OPEN_INT", ".SPY150930C197")</f>
        <v>76</v>
      </c>
      <c r="G472">
        <f>RTD("tos.rtd", , "DELTA", ".SPY150930C197")</f>
        <v>0.68174999999999997</v>
      </c>
      <c r="H472">
        <f>RTD("tos.rtd", , "THETA", ".SPY150930C197")</f>
        <v>-2.1010000000000001E-2</v>
      </c>
      <c r="I472">
        <f>RTD("tos.rtd", , "GAMMA", ".SPY150930C197")</f>
        <v>1.469E-2</v>
      </c>
      <c r="J472">
        <f>RTD("tos.rtd", , "VEGA", ".SPY150930C197")</f>
        <v>0.50800000000000001</v>
      </c>
      <c r="K472">
        <f>RTD("tos.rtd", , "RHO", ".SPY150930C197")</f>
        <v>0.4924</v>
      </c>
      <c r="L472">
        <f>RTD("tos.rtd", , "ASK", ".SPY150930P197")</f>
        <v>5.83</v>
      </c>
      <c r="M472">
        <f>RTD("tos.rtd", , "ASK_SIZE", ".SPY150930P197")</f>
        <v>221</v>
      </c>
      <c r="N472">
        <f>RTD("tos.rtd", , "BID", ".SPY150930P197")</f>
        <v>5.74</v>
      </c>
      <c r="O472">
        <f>RTD("tos.rtd", , "BID_SIZE", ".SPY150930P197")</f>
        <v>199</v>
      </c>
      <c r="P472">
        <f>RTD("tos.rtd", , "VOLUME", ".SPY150930P197")</f>
        <v>0</v>
      </c>
      <c r="Q472">
        <f>RTD("tos.rtd", , "OPEN_INT", ".SPY150930P197")</f>
        <v>481</v>
      </c>
      <c r="R472">
        <f>RTD("tos.rtd", , "DELTA", ".SPY150930P197")</f>
        <v>-0.32217000000000001</v>
      </c>
      <c r="S472">
        <f>RTD("tos.rtd", , "THETA", ".SPY150930P197")</f>
        <v>-2.878E-2</v>
      </c>
      <c r="T472">
        <f>RTD("tos.rtd", , "GAMMA", ".SPY150930P197")</f>
        <v>1.391E-2</v>
      </c>
      <c r="U472">
        <f>RTD("tos.rtd", , "VEGA", ".SPY150930P197")</f>
        <v>0.51615999999999995</v>
      </c>
      <c r="V472">
        <f>RTD("tos.rtd", , "RHO", ".SPY150930P197")</f>
        <v>-0.35052</v>
      </c>
    </row>
    <row r="473" spans="1:22" x14ac:dyDescent="0.25">
      <c r="A473">
        <f>RTD("tos.rtd", , "ASK", ".SPY150930C198")</f>
        <v>15.2</v>
      </c>
      <c r="B473">
        <f>RTD("tos.rtd", , "ASK_SIZE", ".SPY150930C198")</f>
        <v>259</v>
      </c>
      <c r="C473">
        <f>RTD("tos.rtd", , "BID", ".SPY150930C198")</f>
        <v>14.81</v>
      </c>
      <c r="D473">
        <f>RTD("tos.rtd", , "BID_SIZE", ".SPY150930C198")</f>
        <v>328</v>
      </c>
      <c r="E473">
        <f>RTD("tos.rtd", , "VOLUME", ".SPY150930C198")</f>
        <v>0</v>
      </c>
      <c r="F473">
        <f>RTD("tos.rtd", , "OPEN_INT", ".SPY150930C198")</f>
        <v>1502</v>
      </c>
      <c r="G473">
        <f>RTD("tos.rtd", , "DELTA", ".SPY150930C198")</f>
        <v>0.66764000000000001</v>
      </c>
      <c r="H473">
        <f>RTD("tos.rtd", , "THETA", ".SPY150930C198")</f>
        <v>-2.1219999999999999E-2</v>
      </c>
      <c r="I473">
        <f>RTD("tos.rtd", , "GAMMA", ".SPY150930C198")</f>
        <v>1.507E-2</v>
      </c>
      <c r="J473">
        <f>RTD("tos.rtd", , "VEGA", ".SPY150930C198")</f>
        <v>0.51744999999999997</v>
      </c>
      <c r="K473">
        <f>RTD("tos.rtd", , "RHO", ".SPY150930C198")</f>
        <v>0.48965999999999998</v>
      </c>
      <c r="L473">
        <f>RTD("tos.rtd", , "ASK", ".SPY150930P198")</f>
        <v>6.09</v>
      </c>
      <c r="M473">
        <f>RTD("tos.rtd", , "ASK_SIZE", ".SPY150930P198")</f>
        <v>216</v>
      </c>
      <c r="N473">
        <f>RTD("tos.rtd", , "BID", ".SPY150930P198")</f>
        <v>6</v>
      </c>
      <c r="O473">
        <f>RTD("tos.rtd", , "BID_SIZE", ".SPY150930P198")</f>
        <v>163</v>
      </c>
      <c r="P473">
        <f>RTD("tos.rtd", , "VOLUME", ".SPY150930P198")</f>
        <v>0</v>
      </c>
      <c r="Q473">
        <f>RTD("tos.rtd", , "OPEN_INT", ".SPY150930P198")</f>
        <v>821</v>
      </c>
      <c r="R473">
        <f>RTD("tos.rtd", , "DELTA", ".SPY150930P198")</f>
        <v>-0.33561999999999997</v>
      </c>
      <c r="S473">
        <f>RTD("tos.rtd", , "THETA", ".SPY150930P198")</f>
        <v>-2.8979999999999999E-2</v>
      </c>
      <c r="T473">
        <f>RTD("tos.rtd", , "GAMMA", ".SPY150930P198")</f>
        <v>1.4319999999999999E-2</v>
      </c>
      <c r="U473">
        <f>RTD("tos.rtd", , "VEGA", ".SPY150930P198")</f>
        <v>0.52459</v>
      </c>
      <c r="V473">
        <f>RTD("tos.rtd", , "RHO", ".SPY150930P198")</f>
        <v>-0.36525000000000002</v>
      </c>
    </row>
    <row r="474" spans="1:22" x14ac:dyDescent="0.25">
      <c r="A474">
        <f>RTD("tos.rtd", , "ASK", ".SPY150930C199")</f>
        <v>14.39</v>
      </c>
      <c r="B474">
        <f>RTD("tos.rtd", , "ASK_SIZE", ".SPY150930C199")</f>
        <v>187</v>
      </c>
      <c r="C474">
        <f>RTD("tos.rtd", , "BID", ".SPY150930C199")</f>
        <v>14.06</v>
      </c>
      <c r="D474">
        <f>RTD("tos.rtd", , "BID_SIZE", ".SPY150930C199")</f>
        <v>336</v>
      </c>
      <c r="E474">
        <f>RTD("tos.rtd", , "VOLUME", ".SPY150930C199")</f>
        <v>0</v>
      </c>
      <c r="F474">
        <f>RTD("tos.rtd", , "OPEN_INT", ".SPY150930C199")</f>
        <v>442</v>
      </c>
      <c r="G474">
        <f>RTD("tos.rtd", , "DELTA", ".SPY150930C199")</f>
        <v>0.65373000000000003</v>
      </c>
      <c r="H474">
        <f>RTD("tos.rtd", , "THETA", ".SPY150930C199")</f>
        <v>-2.1239999999999998E-2</v>
      </c>
      <c r="I474">
        <f>RTD("tos.rtd", , "GAMMA", ".SPY150930C199")</f>
        <v>1.554E-2</v>
      </c>
      <c r="J474">
        <f>RTD("tos.rtd", , "VEGA", ".SPY150930C199")</f>
        <v>0.52593999999999996</v>
      </c>
      <c r="K474">
        <f>RTD("tos.rtd", , "RHO", ".SPY150930C199")</f>
        <v>0.48625000000000002</v>
      </c>
      <c r="L474">
        <f>RTD("tos.rtd", , "ASK", ".SPY150930P199")</f>
        <v>6.36</v>
      </c>
      <c r="M474">
        <f>RTD("tos.rtd", , "ASK_SIZE", ".SPY150930P199")</f>
        <v>215</v>
      </c>
      <c r="N474">
        <f>RTD("tos.rtd", , "BID", ".SPY150930P199")</f>
        <v>6.27</v>
      </c>
      <c r="O474">
        <f>RTD("tos.rtd", , "BID_SIZE", ".SPY150930P199")</f>
        <v>163</v>
      </c>
      <c r="P474">
        <f>RTD("tos.rtd", , "VOLUME", ".SPY150930P199")</f>
        <v>0</v>
      </c>
      <c r="Q474">
        <f>RTD("tos.rtd", , "OPEN_INT", ".SPY150930P199")</f>
        <v>484</v>
      </c>
      <c r="R474">
        <f>RTD("tos.rtd", , "DELTA", ".SPY150930P199")</f>
        <v>-0.34952</v>
      </c>
      <c r="S474">
        <f>RTD("tos.rtd", , "THETA", ".SPY150930P199")</f>
        <v>-2.9149999999999999E-2</v>
      </c>
      <c r="T474">
        <f>RTD("tos.rtd", , "GAMMA", ".SPY150930P199")</f>
        <v>1.472E-2</v>
      </c>
      <c r="U474">
        <f>RTD("tos.rtd", , "VEGA", ".SPY150930P199")</f>
        <v>0.53254000000000001</v>
      </c>
      <c r="V474">
        <f>RTD("tos.rtd", , "RHO", ".SPY150930P199")</f>
        <v>-0.38048999999999999</v>
      </c>
    </row>
    <row r="475" spans="1:22" x14ac:dyDescent="0.25">
      <c r="A475">
        <f>RTD("tos.rtd", , "ASK", ".SPY150930C200")</f>
        <v>13.65</v>
      </c>
      <c r="B475">
        <f>RTD("tos.rtd", , "ASK_SIZE", ".SPY150930C200")</f>
        <v>209</v>
      </c>
      <c r="C475">
        <f>RTD("tos.rtd", , "BID", ".SPY150930C200")</f>
        <v>13.32</v>
      </c>
      <c r="D475">
        <f>RTD("tos.rtd", , "BID_SIZE", ".SPY150930C200")</f>
        <v>348</v>
      </c>
      <c r="E475">
        <f>RTD("tos.rtd", , "VOLUME", ".SPY150930C200")</f>
        <v>0</v>
      </c>
      <c r="F475">
        <f>RTD("tos.rtd", , "OPEN_INT", ".SPY150930C200")</f>
        <v>2601</v>
      </c>
      <c r="G475">
        <f>RTD("tos.rtd", , "DELTA", ".SPY150930C200")</f>
        <v>0.63890999999999998</v>
      </c>
      <c r="H475">
        <f>RTD("tos.rtd", , "THETA", ".SPY150930C200")</f>
        <v>-2.1309999999999999E-2</v>
      </c>
      <c r="I475">
        <f>RTD("tos.rtd", , "GAMMA", ".SPY150930C200")</f>
        <v>1.5949999999999999E-2</v>
      </c>
      <c r="J475">
        <f>RTD("tos.rtd", , "VEGA", ".SPY150930C200")</f>
        <v>0.53417999999999999</v>
      </c>
      <c r="K475">
        <f>RTD("tos.rtd", , "RHO", ".SPY150930C200")</f>
        <v>0.48193999999999998</v>
      </c>
      <c r="L475">
        <f>RTD("tos.rtd", , "ASK", ".SPY150930P200")</f>
        <v>6.64</v>
      </c>
      <c r="M475">
        <f>RTD("tos.rtd", , "ASK_SIZE", ".SPY150930P200")</f>
        <v>214</v>
      </c>
      <c r="N475">
        <f>RTD("tos.rtd", , "BID", ".SPY150930P200")</f>
        <v>6.55</v>
      </c>
      <c r="O475">
        <f>RTD("tos.rtd", , "BID_SIZE", ".SPY150930P200")</f>
        <v>111</v>
      </c>
      <c r="P475">
        <f>RTD("tos.rtd", , "VOLUME", ".SPY150930P200")</f>
        <v>7</v>
      </c>
      <c r="Q475">
        <f>RTD("tos.rtd", , "OPEN_INT", ".SPY150930P200")</f>
        <v>1888</v>
      </c>
      <c r="R475">
        <f>RTD("tos.rtd", , "DELTA", ".SPY150930P200")</f>
        <v>-0.3639</v>
      </c>
      <c r="S475">
        <f>RTD("tos.rtd", , "THETA", ".SPY150930P200")</f>
        <v>-2.929E-2</v>
      </c>
      <c r="T475">
        <f>RTD("tos.rtd", , "GAMMA", ".SPY150930P200")</f>
        <v>1.5129999999999999E-2</v>
      </c>
      <c r="U475">
        <f>RTD("tos.rtd", , "VEGA", ".SPY150930P200")</f>
        <v>0.53996999999999995</v>
      </c>
      <c r="V475">
        <f>RTD("tos.rtd", , "RHO", ".SPY150930P200")</f>
        <v>-0.39624999999999999</v>
      </c>
    </row>
    <row r="476" spans="1:22" x14ac:dyDescent="0.25">
      <c r="A476">
        <f>RTD("tos.rtd", , "ASK", ".SPY150930C201")</f>
        <v>12.83</v>
      </c>
      <c r="B476">
        <f>RTD("tos.rtd", , "ASK_SIZE", ".SPY150930C201")</f>
        <v>26</v>
      </c>
      <c r="C476">
        <f>RTD("tos.rtd", , "BID", ".SPY150930C201")</f>
        <v>12.68</v>
      </c>
      <c r="D476">
        <f>RTD("tos.rtd", , "BID_SIZE", ".SPY150930C201")</f>
        <v>181</v>
      </c>
      <c r="E476">
        <f>RTD("tos.rtd", , "VOLUME", ".SPY150930C201")</f>
        <v>0</v>
      </c>
      <c r="F476">
        <f>RTD("tos.rtd", , "OPEN_INT", ".SPY150930C201")</f>
        <v>739</v>
      </c>
      <c r="G476">
        <f>RTD("tos.rtd", , "DELTA", ".SPY150930C201")</f>
        <v>0.62358000000000002</v>
      </c>
      <c r="H476">
        <f>RTD("tos.rtd", , "THETA", ".SPY150930C201")</f>
        <v>-2.1340000000000001E-2</v>
      </c>
      <c r="I476">
        <f>RTD("tos.rtd", , "GAMMA", ".SPY150930C201")</f>
        <v>1.636E-2</v>
      </c>
      <c r="J476">
        <f>RTD("tos.rtd", , "VEGA", ".SPY150930C201")</f>
        <v>0.54181000000000001</v>
      </c>
      <c r="K476">
        <f>RTD("tos.rtd", , "RHO", ".SPY150930C201")</f>
        <v>0.4768</v>
      </c>
      <c r="L476">
        <f>RTD("tos.rtd", , "ASK", ".SPY150930P201")</f>
        <v>6.93</v>
      </c>
      <c r="M476">
        <f>RTD("tos.rtd", , "ASK_SIZE", ".SPY150930P201")</f>
        <v>203</v>
      </c>
      <c r="N476">
        <f>RTD("tos.rtd", , "BID", ".SPY150930P201")</f>
        <v>6.84</v>
      </c>
      <c r="O476">
        <f>RTD("tos.rtd", , "BID_SIZE", ".SPY150930P201")</f>
        <v>132</v>
      </c>
      <c r="P476">
        <f>RTD("tos.rtd", , "VOLUME", ".SPY150930P201")</f>
        <v>51</v>
      </c>
      <c r="Q476">
        <f>RTD("tos.rtd", , "OPEN_INT", ".SPY150930P201")</f>
        <v>265</v>
      </c>
      <c r="R476">
        <f>RTD("tos.rtd", , "DELTA", ".SPY150930P201")</f>
        <v>-0.37877</v>
      </c>
      <c r="S476">
        <f>RTD("tos.rtd", , "THETA", ".SPY150930P201")</f>
        <v>-2.938E-2</v>
      </c>
      <c r="T476">
        <f>RTD("tos.rtd", , "GAMMA", ".SPY150930P201")</f>
        <v>1.554E-2</v>
      </c>
      <c r="U476">
        <f>RTD("tos.rtd", , "VEGA", ".SPY150930P201")</f>
        <v>0.54681000000000002</v>
      </c>
      <c r="V476">
        <f>RTD("tos.rtd", , "RHO", ".SPY150930P201")</f>
        <v>-0.41254000000000002</v>
      </c>
    </row>
    <row r="477" spans="1:22" x14ac:dyDescent="0.25">
      <c r="A477">
        <f>RTD("tos.rtd", , "ASK", ".SPY150930C202")</f>
        <v>12.14</v>
      </c>
      <c r="B477">
        <f>RTD("tos.rtd", , "ASK_SIZE", ".SPY150930C202")</f>
        <v>128</v>
      </c>
      <c r="C477">
        <f>RTD("tos.rtd", , "BID", ".SPY150930C202")</f>
        <v>11.97</v>
      </c>
      <c r="D477">
        <f>RTD("tos.rtd", , "BID_SIZE", ".SPY150930C202")</f>
        <v>180</v>
      </c>
      <c r="E477">
        <f>RTD("tos.rtd", , "VOLUME", ".SPY150930C202")</f>
        <v>10</v>
      </c>
      <c r="F477">
        <f>RTD("tos.rtd", , "OPEN_INT", ".SPY150930C202")</f>
        <v>557</v>
      </c>
      <c r="G477">
        <f>RTD("tos.rtd", , "DELTA", ".SPY150930C202")</f>
        <v>0.60757000000000005</v>
      </c>
      <c r="H477">
        <f>RTD("tos.rtd", , "THETA", ".SPY150930C202")</f>
        <v>-2.1389999999999999E-2</v>
      </c>
      <c r="I477">
        <f>RTD("tos.rtd", , "GAMMA", ".SPY150930C202")</f>
        <v>1.6729999999999998E-2</v>
      </c>
      <c r="J477">
        <f>RTD("tos.rtd", , "VEGA", ".SPY150930C202")</f>
        <v>0.54881999999999997</v>
      </c>
      <c r="K477">
        <f>RTD("tos.rtd", , "RHO", ".SPY150930C202")</f>
        <v>0.47076000000000001</v>
      </c>
      <c r="L477">
        <f>RTD("tos.rtd", , "ASK", ".SPY150930P202")</f>
        <v>7.24</v>
      </c>
      <c r="M477">
        <f>RTD("tos.rtd", , "ASK_SIZE", ".SPY150930P202")</f>
        <v>196</v>
      </c>
      <c r="N477">
        <f>RTD("tos.rtd", , "BID", ".SPY150930P202")</f>
        <v>7.14</v>
      </c>
      <c r="O477">
        <f>RTD("tos.rtd", , "BID_SIZE", ".SPY150930P202")</f>
        <v>174</v>
      </c>
      <c r="P477">
        <f>RTD("tos.rtd", , "VOLUME", ".SPY150930P202")</f>
        <v>0</v>
      </c>
      <c r="Q477">
        <f>RTD("tos.rtd", , "OPEN_INT", ".SPY150930P202")</f>
        <v>299</v>
      </c>
      <c r="R477">
        <f>RTD("tos.rtd", , "DELTA", ".SPY150930P202")</f>
        <v>-0.39413999999999999</v>
      </c>
      <c r="S477">
        <f>RTD("tos.rtd", , "THETA", ".SPY150930P202")</f>
        <v>-2.9430000000000001E-2</v>
      </c>
      <c r="T477">
        <f>RTD("tos.rtd", , "GAMMA", ".SPY150930P202")</f>
        <v>1.5949999999999999E-2</v>
      </c>
      <c r="U477">
        <f>RTD("tos.rtd", , "VEGA", ".SPY150930P202")</f>
        <v>0.55300000000000005</v>
      </c>
      <c r="V477">
        <f>RTD("tos.rtd", , "RHO", ".SPY150930P202")</f>
        <v>-0.4294</v>
      </c>
    </row>
    <row r="478" spans="1:22" x14ac:dyDescent="0.25">
      <c r="A478">
        <f>RTD("tos.rtd", , "ASK", ".SPY150930C203")</f>
        <v>11.42</v>
      </c>
      <c r="B478">
        <f>RTD("tos.rtd", , "ASK_SIZE", ".SPY150930C203")</f>
        <v>130</v>
      </c>
      <c r="C478">
        <f>RTD("tos.rtd", , "BID", ".SPY150930C203")</f>
        <v>11.3</v>
      </c>
      <c r="D478">
        <f>RTD("tos.rtd", , "BID_SIZE", ".SPY150930C203")</f>
        <v>248</v>
      </c>
      <c r="E478">
        <f>RTD("tos.rtd", , "VOLUME", ".SPY150930C203")</f>
        <v>0</v>
      </c>
      <c r="F478">
        <f>RTD("tos.rtd", , "OPEN_INT", ".SPY150930C203")</f>
        <v>357</v>
      </c>
      <c r="G478">
        <f>RTD("tos.rtd", , "DELTA", ".SPY150930C203")</f>
        <v>0.59111000000000002</v>
      </c>
      <c r="H478">
        <f>RTD("tos.rtd", , "THETA", ".SPY150930C203")</f>
        <v>-2.137E-2</v>
      </c>
      <c r="I478">
        <f>RTD("tos.rtd", , "GAMMA", ".SPY150930C203")</f>
        <v>1.711E-2</v>
      </c>
      <c r="J478">
        <f>RTD("tos.rtd", , "VEGA", ".SPY150930C203")</f>
        <v>0.55503000000000002</v>
      </c>
      <c r="K478">
        <f>RTD("tos.rtd", , "RHO", ".SPY150930C203")</f>
        <v>0.46388000000000001</v>
      </c>
      <c r="L478">
        <f>RTD("tos.rtd", , "ASK", ".SPY150930P203")</f>
        <v>7.56</v>
      </c>
      <c r="M478">
        <f>RTD("tos.rtd", , "ASK_SIZE", ".SPY150930P203")</f>
        <v>2159</v>
      </c>
      <c r="N478">
        <f>RTD("tos.rtd", , "BID", ".SPY150930P203")</f>
        <v>7.46</v>
      </c>
      <c r="O478">
        <f>RTD("tos.rtd", , "BID_SIZE", ".SPY150930P203")</f>
        <v>132</v>
      </c>
      <c r="P478">
        <f>RTD("tos.rtd", , "VOLUME", ".SPY150930P203")</f>
        <v>0</v>
      </c>
      <c r="Q478">
        <f>RTD("tos.rtd", , "OPEN_INT", ".SPY150930P203")</f>
        <v>323</v>
      </c>
      <c r="R478">
        <f>RTD("tos.rtd", , "DELTA", ".SPY150930P203")</f>
        <v>-0.41005999999999998</v>
      </c>
      <c r="S478">
        <f>RTD("tos.rtd", , "THETA", ".SPY150930P203")</f>
        <v>-2.945E-2</v>
      </c>
      <c r="T478">
        <f>RTD("tos.rtd", , "GAMMA", ".SPY150930P203")</f>
        <v>1.6330000000000001E-2</v>
      </c>
      <c r="U478">
        <f>RTD("tos.rtd", , "VEGA", ".SPY150930P203")</f>
        <v>0.55847999999999998</v>
      </c>
      <c r="V478">
        <f>RTD("tos.rtd", , "RHO", ".SPY150930P203")</f>
        <v>-0.44690000000000002</v>
      </c>
    </row>
    <row r="479" spans="1:22" x14ac:dyDescent="0.25">
      <c r="A479">
        <f>RTD("tos.rtd", , "ASK", ".SPY150930C204")</f>
        <v>10.76</v>
      </c>
      <c r="B479">
        <f>RTD("tos.rtd", , "ASK_SIZE", ".SPY150930C204")</f>
        <v>180</v>
      </c>
      <c r="C479">
        <f>RTD("tos.rtd", , "BID", ".SPY150930C204")</f>
        <v>10.6</v>
      </c>
      <c r="D479">
        <f>RTD("tos.rtd", , "BID_SIZE", ".SPY150930C204")</f>
        <v>265</v>
      </c>
      <c r="E479">
        <f>RTD("tos.rtd", , "VOLUME", ".SPY150930C204")</f>
        <v>0</v>
      </c>
      <c r="F479">
        <f>RTD("tos.rtd", , "OPEN_INT", ".SPY150930C204")</f>
        <v>250</v>
      </c>
      <c r="G479">
        <f>RTD("tos.rtd", , "DELTA", ".SPY150930C204")</f>
        <v>0.57411000000000001</v>
      </c>
      <c r="H479">
        <f>RTD("tos.rtd", , "THETA", ".SPY150930C204")</f>
        <v>-2.1309999999999999E-2</v>
      </c>
      <c r="I479">
        <f>RTD("tos.rtd", , "GAMMA", ".SPY150930C204")</f>
        <v>1.7479999999999999E-2</v>
      </c>
      <c r="J479">
        <f>RTD("tos.rtd", , "VEGA", ".SPY150930C204")</f>
        <v>0.56037999999999999</v>
      </c>
      <c r="K479">
        <f>RTD("tos.rtd", , "RHO", ".SPY150930C204")</f>
        <v>0.45612999999999998</v>
      </c>
      <c r="L479">
        <f>RTD("tos.rtd", , "ASK", ".SPY150930P204")</f>
        <v>7.89</v>
      </c>
      <c r="M479">
        <f>RTD("tos.rtd", , "ASK_SIZE", ".SPY150930P204")</f>
        <v>2089</v>
      </c>
      <c r="N479">
        <f>RTD("tos.rtd", , "BID", ".SPY150930P204")</f>
        <v>7.79</v>
      </c>
      <c r="O479">
        <f>RTD("tos.rtd", , "BID_SIZE", ".SPY150930P204")</f>
        <v>171</v>
      </c>
      <c r="P479">
        <f>RTD("tos.rtd", , "VOLUME", ".SPY150930P204")</f>
        <v>1</v>
      </c>
      <c r="Q479">
        <f>RTD("tos.rtd", , "OPEN_INT", ".SPY150930P204")</f>
        <v>309</v>
      </c>
      <c r="R479">
        <f>RTD("tos.rtd", , "DELTA", ".SPY150930P204")</f>
        <v>-0.42648000000000003</v>
      </c>
      <c r="S479">
        <f>RTD("tos.rtd", , "THETA", ".SPY150930P204")</f>
        <v>-2.9420000000000002E-2</v>
      </c>
      <c r="T479">
        <f>RTD("tos.rtd", , "GAMMA", ".SPY150930P204")</f>
        <v>1.6709999999999999E-2</v>
      </c>
      <c r="U479">
        <f>RTD("tos.rtd", , "VEGA", ".SPY150930P204")</f>
        <v>0.56313000000000002</v>
      </c>
      <c r="V479">
        <f>RTD("tos.rtd", , "RHO", ".SPY150930P204")</f>
        <v>-0.46494999999999997</v>
      </c>
    </row>
    <row r="480" spans="1:22" x14ac:dyDescent="0.25">
      <c r="A480">
        <f>RTD("tos.rtd", , "ASK", ".SPY150930C205")</f>
        <v>10.07</v>
      </c>
      <c r="B480">
        <f>RTD("tos.rtd", , "ASK_SIZE", ".SPY150930C205")</f>
        <v>101</v>
      </c>
      <c r="C480">
        <f>RTD("tos.rtd", , "BID", ".SPY150930C205")</f>
        <v>9.9</v>
      </c>
      <c r="D480">
        <f>RTD("tos.rtd", , "BID_SIZE", ".SPY150930C205")</f>
        <v>2560</v>
      </c>
      <c r="E480">
        <f>RTD("tos.rtd", , "VOLUME", ".SPY150930C205")</f>
        <v>0</v>
      </c>
      <c r="F480">
        <f>RTD("tos.rtd", , "OPEN_INT", ".SPY150930C205")</f>
        <v>741</v>
      </c>
      <c r="G480">
        <f>RTD("tos.rtd", , "DELTA", ".SPY150930C205")</f>
        <v>0.55667</v>
      </c>
      <c r="H480">
        <f>RTD("tos.rtd", , "THETA", ".SPY150930C205")</f>
        <v>-2.111E-2</v>
      </c>
      <c r="I480">
        <f>RTD("tos.rtd", , "GAMMA", ".SPY150930C205")</f>
        <v>1.7899999999999999E-2</v>
      </c>
      <c r="J480">
        <f>RTD("tos.rtd", , "VEGA", ".SPY150930C205")</f>
        <v>0.56474999999999997</v>
      </c>
      <c r="K480">
        <f>RTD("tos.rtd", , "RHO", ".SPY150930C205")</f>
        <v>0.44751999999999997</v>
      </c>
      <c r="L480">
        <f>RTD("tos.rtd", , "ASK", ".SPY150930P205")</f>
        <v>8.23</v>
      </c>
      <c r="M480">
        <f>RTD("tos.rtd", , "ASK_SIZE", ".SPY150930P205")</f>
        <v>248</v>
      </c>
      <c r="N480">
        <f>RTD("tos.rtd", , "BID", ".SPY150930P205")</f>
        <v>8.14</v>
      </c>
      <c r="O480">
        <f>RTD("tos.rtd", , "BID_SIZE", ".SPY150930P205")</f>
        <v>163</v>
      </c>
      <c r="P480">
        <f>RTD("tos.rtd", , "VOLUME", ".SPY150930P205")</f>
        <v>0</v>
      </c>
      <c r="Q480">
        <f>RTD("tos.rtd", , "OPEN_INT", ".SPY150930P205")</f>
        <v>813</v>
      </c>
      <c r="R480">
        <f>RTD("tos.rtd", , "DELTA", ".SPY150930P205")</f>
        <v>-0.44344</v>
      </c>
      <c r="S480">
        <f>RTD("tos.rtd", , "THETA", ".SPY150930P205")</f>
        <v>-2.9360000000000001E-2</v>
      </c>
      <c r="T480">
        <f>RTD("tos.rtd", , "GAMMA", ".SPY150930P205")</f>
        <v>1.7069999999999998E-2</v>
      </c>
      <c r="U480">
        <f>RTD("tos.rtd", , "VEGA", ".SPY150930P205")</f>
        <v>0.56689000000000001</v>
      </c>
      <c r="V480">
        <f>RTD("tos.rtd", , "RHO", ".SPY150930P205")</f>
        <v>-0.48363</v>
      </c>
    </row>
    <row r="481" spans="1:22" x14ac:dyDescent="0.25">
      <c r="A481">
        <f>RTD("tos.rtd", , "ASK", ".SPY150930C206")</f>
        <v>9.41</v>
      </c>
      <c r="B481">
        <f>RTD("tos.rtd", , "ASK_SIZE", ".SPY150930C206")</f>
        <v>101</v>
      </c>
      <c r="C481">
        <f>RTD("tos.rtd", , "BID", ".SPY150930C206")</f>
        <v>9.32</v>
      </c>
      <c r="D481">
        <f>RTD("tos.rtd", , "BID_SIZE", ".SPY150930C206")</f>
        <v>148</v>
      </c>
      <c r="E481">
        <f>RTD("tos.rtd", , "VOLUME", ".SPY150930C206")</f>
        <v>5</v>
      </c>
      <c r="F481">
        <f>RTD("tos.rtd", , "OPEN_INT", ".SPY150930C206")</f>
        <v>926</v>
      </c>
      <c r="G481">
        <f>RTD("tos.rtd", , "DELTA", ".SPY150930C206")</f>
        <v>0.53851000000000004</v>
      </c>
      <c r="H481">
        <f>RTD("tos.rtd", , "THETA", ".SPY150930C206")</f>
        <v>-2.104E-2</v>
      </c>
      <c r="I481">
        <f>RTD("tos.rtd", , "GAMMA", ".SPY150930C206")</f>
        <v>1.822E-2</v>
      </c>
      <c r="J481">
        <f>RTD("tos.rtd", , "VEGA", ".SPY150930C206")</f>
        <v>0.56815000000000004</v>
      </c>
      <c r="K481">
        <f>RTD("tos.rtd", , "RHO", ".SPY150930C206")</f>
        <v>0.43797000000000003</v>
      </c>
      <c r="L481">
        <f>RTD("tos.rtd", , "ASK", ".SPY150930P206")</f>
        <v>8.6</v>
      </c>
      <c r="M481">
        <f>RTD("tos.rtd", , "ASK_SIZE", ".SPY150930P206")</f>
        <v>2142</v>
      </c>
      <c r="N481">
        <f>RTD("tos.rtd", , "BID", ".SPY150930P206")</f>
        <v>8.5</v>
      </c>
      <c r="O481">
        <f>RTD("tos.rtd", , "BID_SIZE", ".SPY150930P206")</f>
        <v>210</v>
      </c>
      <c r="P481">
        <f>RTD("tos.rtd", , "VOLUME", ".SPY150930P206")</f>
        <v>0</v>
      </c>
      <c r="Q481">
        <f>RTD("tos.rtd", , "OPEN_INT", ".SPY150930P206")</f>
        <v>477</v>
      </c>
      <c r="R481">
        <f>RTD("tos.rtd", , "DELTA", ".SPY150930P206")</f>
        <v>-0.46094000000000002</v>
      </c>
      <c r="S481">
        <f>RTD("tos.rtd", , "THETA", ".SPY150930P206")</f>
        <v>-2.9260000000000001E-2</v>
      </c>
      <c r="T481">
        <f>RTD("tos.rtd", , "GAMMA", ".SPY150930P206")</f>
        <v>1.746E-2</v>
      </c>
      <c r="U481">
        <f>RTD("tos.rtd", , "VEGA", ".SPY150930P206")</f>
        <v>0.56967000000000001</v>
      </c>
      <c r="V481">
        <f>RTD("tos.rtd", , "RHO", ".SPY150930P206")</f>
        <v>-0.50292999999999999</v>
      </c>
    </row>
    <row r="482" spans="1:22" x14ac:dyDescent="0.25">
      <c r="A482">
        <f>RTD("tos.rtd", , "ASK", ".SPY150930C207")</f>
        <v>8.77</v>
      </c>
      <c r="B482">
        <f>RTD("tos.rtd", , "ASK_SIZE", ".SPY150930C207")</f>
        <v>123</v>
      </c>
      <c r="C482">
        <f>RTD("tos.rtd", , "BID", ".SPY150930C207")</f>
        <v>8.67</v>
      </c>
      <c r="D482">
        <f>RTD("tos.rtd", , "BID_SIZE", ".SPY150930C207")</f>
        <v>149</v>
      </c>
      <c r="E482">
        <f>RTD("tos.rtd", , "VOLUME", ".SPY150930C207")</f>
        <v>0</v>
      </c>
      <c r="F482">
        <f>RTD("tos.rtd", , "OPEN_INT", ".SPY150930C207")</f>
        <v>405</v>
      </c>
      <c r="G482">
        <f>RTD("tos.rtd", , "DELTA", ".SPY150930C207")</f>
        <v>0.51985000000000003</v>
      </c>
      <c r="H482">
        <f>RTD("tos.rtd", , "THETA", ".SPY150930C207")</f>
        <v>-2.0820000000000002E-2</v>
      </c>
      <c r="I482">
        <f>RTD("tos.rtd", , "GAMMA", ".SPY150930C207")</f>
        <v>1.8550000000000001E-2</v>
      </c>
      <c r="J482">
        <f>RTD("tos.rtd", , "VEGA", ".SPY150930C207")</f>
        <v>0.57037000000000004</v>
      </c>
      <c r="K482">
        <f>RTD("tos.rtd", , "RHO", ".SPY150930C207")</f>
        <v>0.42751</v>
      </c>
      <c r="L482">
        <f>RTD("tos.rtd", , "ASK", ".SPY150930P207")</f>
        <v>8.9700000000000006</v>
      </c>
      <c r="M482">
        <f>RTD("tos.rtd", , "ASK_SIZE", ".SPY150930P207")</f>
        <v>214</v>
      </c>
      <c r="N482">
        <f>RTD("tos.rtd", , "BID", ".SPY150930P207")</f>
        <v>8.8800000000000008</v>
      </c>
      <c r="O482">
        <f>RTD("tos.rtd", , "BID_SIZE", ".SPY150930P207")</f>
        <v>177</v>
      </c>
      <c r="P482">
        <f>RTD("tos.rtd", , "VOLUME", ".SPY150930P207")</f>
        <v>7</v>
      </c>
      <c r="Q482">
        <f>RTD("tos.rtd", , "OPEN_INT", ".SPY150930P207")</f>
        <v>165</v>
      </c>
      <c r="R482">
        <f>RTD("tos.rtd", , "DELTA", ".SPY150930P207")</f>
        <v>-0.47899000000000003</v>
      </c>
      <c r="S482">
        <f>RTD("tos.rtd", , "THETA", ".SPY150930P207")</f>
        <v>-2.9080000000000002E-2</v>
      </c>
      <c r="T482">
        <f>RTD("tos.rtd", , "GAMMA", ".SPY150930P207")</f>
        <v>1.779E-2</v>
      </c>
      <c r="U482">
        <f>RTD("tos.rtd", , "VEGA", ".SPY150930P207")</f>
        <v>0.57135999999999998</v>
      </c>
      <c r="V482">
        <f>RTD("tos.rtd", , "RHO", ".SPY150930P207")</f>
        <v>-0.52283000000000002</v>
      </c>
    </row>
    <row r="483" spans="1:22" x14ac:dyDescent="0.25">
      <c r="A483">
        <f>RTD("tos.rtd", , "ASK", ".SPY150930C208")</f>
        <v>8.14</v>
      </c>
      <c r="B483">
        <f>RTD("tos.rtd", , "ASK_SIZE", ".SPY150930C208")</f>
        <v>101</v>
      </c>
      <c r="C483">
        <f>RTD("tos.rtd", , "BID", ".SPY150930C208")</f>
        <v>8.06</v>
      </c>
      <c r="D483">
        <f>RTD("tos.rtd", , "BID_SIZE", ".SPY150930C208")</f>
        <v>144</v>
      </c>
      <c r="E483">
        <f>RTD("tos.rtd", , "VOLUME", ".SPY150930C208")</f>
        <v>0</v>
      </c>
      <c r="F483">
        <f>RTD("tos.rtd", , "OPEN_INT", ".SPY150930C208")</f>
        <v>334</v>
      </c>
      <c r="G483">
        <f>RTD("tos.rtd", , "DELTA", ".SPY150930C208")</f>
        <v>0.50061999999999995</v>
      </c>
      <c r="H483">
        <f>RTD("tos.rtd", , "THETA", ".SPY150930C208")</f>
        <v>-2.0539999999999999E-2</v>
      </c>
      <c r="I483">
        <f>RTD("tos.rtd", , "GAMMA", ".SPY150930C208")</f>
        <v>1.8800000000000001E-2</v>
      </c>
      <c r="J483">
        <f>RTD("tos.rtd", , "VEGA", ".SPY150930C208")</f>
        <v>0.57135000000000002</v>
      </c>
      <c r="K483">
        <f>RTD("tos.rtd", , "RHO", ".SPY150930C208")</f>
        <v>0.41614000000000001</v>
      </c>
      <c r="L483">
        <f>RTD("tos.rtd", , "ASK", ".SPY150930P208")</f>
        <v>9.3800000000000008</v>
      </c>
      <c r="M483">
        <f>RTD("tos.rtd", , "ASK_SIZE", ".SPY150930P208")</f>
        <v>2326</v>
      </c>
      <c r="N483">
        <f>RTD("tos.rtd", , "BID", ".SPY150930P208")</f>
        <v>9.27</v>
      </c>
      <c r="O483">
        <f>RTD("tos.rtd", , "BID_SIZE", ".SPY150930P208")</f>
        <v>210</v>
      </c>
      <c r="P483">
        <f>RTD("tos.rtd", , "VOLUME", ".SPY150930P208")</f>
        <v>5</v>
      </c>
      <c r="Q483">
        <f>RTD("tos.rtd", , "OPEN_INT", ".SPY150930P208")</f>
        <v>735</v>
      </c>
      <c r="R483">
        <f>RTD("tos.rtd", , "DELTA", ".SPY150930P208")</f>
        <v>-0.49752000000000002</v>
      </c>
      <c r="S483">
        <f>RTD("tos.rtd", , "THETA", ".SPY150930P208")</f>
        <v>-2.8889999999999999E-2</v>
      </c>
      <c r="T483">
        <f>RTD("tos.rtd", , "GAMMA", ".SPY150930P208")</f>
        <v>1.804E-2</v>
      </c>
      <c r="U483">
        <f>RTD("tos.rtd", , "VEGA", ".SPY150930P208")</f>
        <v>0.57186000000000003</v>
      </c>
      <c r="V483">
        <f>RTD("tos.rtd", , "RHO", ".SPY150930P208")</f>
        <v>-0.54335</v>
      </c>
    </row>
    <row r="484" spans="1:22" x14ac:dyDescent="0.25">
      <c r="A484">
        <f>RTD("tos.rtd", , "ASK", ".SPY150930C209")</f>
        <v>7.54</v>
      </c>
      <c r="B484">
        <f>RTD("tos.rtd", , "ASK_SIZE", ".SPY150930C209")</f>
        <v>100</v>
      </c>
      <c r="C484">
        <f>RTD("tos.rtd", , "BID", ".SPY150930C209")</f>
        <v>7.45</v>
      </c>
      <c r="D484">
        <f>RTD("tos.rtd", , "BID_SIZE", ".SPY150930C209")</f>
        <v>216</v>
      </c>
      <c r="E484">
        <f>RTD("tos.rtd", , "VOLUME", ".SPY150930C209")</f>
        <v>0</v>
      </c>
      <c r="F484">
        <f>RTD("tos.rtd", , "OPEN_INT", ".SPY150930C209")</f>
        <v>273</v>
      </c>
      <c r="G484">
        <f>RTD("tos.rtd", , "DELTA", ".SPY150930C209")</f>
        <v>0.48088999999999998</v>
      </c>
      <c r="H484">
        <f>RTD("tos.rtd", , "THETA", ".SPY150930C209")</f>
        <v>-2.0219999999999998E-2</v>
      </c>
      <c r="I484">
        <f>RTD("tos.rtd", , "GAMMA", ".SPY150930C209")</f>
        <v>1.908E-2</v>
      </c>
      <c r="J484">
        <f>RTD("tos.rtd", , "VEGA", ".SPY150930C209")</f>
        <v>0.57096999999999998</v>
      </c>
      <c r="K484">
        <f>RTD("tos.rtd", , "RHO", ".SPY150930C209")</f>
        <v>0.40392</v>
      </c>
      <c r="L484">
        <f>RTD("tos.rtd", , "ASK", ".SPY150930P209")</f>
        <v>9.7799999999999994</v>
      </c>
      <c r="M484">
        <f>RTD("tos.rtd", , "ASK_SIZE", ".SPY150930P209")</f>
        <v>196</v>
      </c>
      <c r="N484">
        <f>RTD("tos.rtd", , "BID", ".SPY150930P209")</f>
        <v>9.69</v>
      </c>
      <c r="O484">
        <f>RTD("tos.rtd", , "BID_SIZE", ".SPY150930P209")</f>
        <v>111</v>
      </c>
      <c r="P484">
        <f>RTD("tos.rtd", , "VOLUME", ".SPY150930P209")</f>
        <v>5</v>
      </c>
      <c r="Q484">
        <f>RTD("tos.rtd", , "OPEN_INT", ".SPY150930P209")</f>
        <v>868</v>
      </c>
      <c r="R484">
        <f>RTD("tos.rtd", , "DELTA", ".SPY150930P209")</f>
        <v>-0.51658000000000004</v>
      </c>
      <c r="S484">
        <f>RTD("tos.rtd", , "THETA", ".SPY150930P209")</f>
        <v>-2.86E-2</v>
      </c>
      <c r="T484">
        <f>RTD("tos.rtd", , "GAMMA", ".SPY150930P209")</f>
        <v>1.8329999999999999E-2</v>
      </c>
      <c r="U484">
        <f>RTD("tos.rtd", , "VEGA", ".SPY150930P209")</f>
        <v>0.57108000000000003</v>
      </c>
      <c r="V484">
        <f>RTD("tos.rtd", , "RHO", ".SPY150930P209")</f>
        <v>-0.56440999999999997</v>
      </c>
    </row>
    <row r="485" spans="1:22" x14ac:dyDescent="0.25">
      <c r="A485">
        <f>RTD("tos.rtd", , "ASK", ".SPY150930C210")</f>
        <v>6.95</v>
      </c>
      <c r="B485">
        <f>RTD("tos.rtd", , "ASK_SIZE", ".SPY150930C210")</f>
        <v>123</v>
      </c>
      <c r="C485">
        <f>RTD("tos.rtd", , "BID", ".SPY150930C210")</f>
        <v>6.87</v>
      </c>
      <c r="D485">
        <f>RTD("tos.rtd", , "BID_SIZE", ".SPY150930C210")</f>
        <v>216</v>
      </c>
      <c r="E485">
        <f>RTD("tos.rtd", , "VOLUME", ".SPY150930C210")</f>
        <v>0</v>
      </c>
      <c r="F485">
        <f>RTD("tos.rtd", , "OPEN_INT", ".SPY150930C210")</f>
        <v>1491</v>
      </c>
      <c r="G485">
        <f>RTD("tos.rtd", , "DELTA", ".SPY150930C210")</f>
        <v>0.46065</v>
      </c>
      <c r="H485">
        <f>RTD("tos.rtd", , "THETA", ".SPY150930C210")</f>
        <v>-1.985E-2</v>
      </c>
      <c r="I485">
        <f>RTD("tos.rtd", , "GAMMA", ".SPY150930C210")</f>
        <v>1.9300000000000001E-2</v>
      </c>
      <c r="J485">
        <f>RTD("tos.rtd", , "VEGA", ".SPY150930C210")</f>
        <v>0.56911999999999996</v>
      </c>
      <c r="K485">
        <f>RTD("tos.rtd", , "RHO", ".SPY150930C210")</f>
        <v>0.39082</v>
      </c>
      <c r="L485">
        <f>RTD("tos.rtd", , "ASK", ".SPY150930P210")</f>
        <v>10.220000000000001</v>
      </c>
      <c r="M485">
        <f>RTD("tos.rtd", , "ASK_SIZE", ".SPY150930P210")</f>
        <v>185</v>
      </c>
      <c r="N485">
        <f>RTD("tos.rtd", , "BID", ".SPY150930P210")</f>
        <v>10.11</v>
      </c>
      <c r="O485">
        <f>RTD("tos.rtd", , "BID_SIZE", ".SPY150930P210")</f>
        <v>210</v>
      </c>
      <c r="P485">
        <f>RTD("tos.rtd", , "VOLUME", ".SPY150930P210")</f>
        <v>12</v>
      </c>
      <c r="Q485">
        <f>RTD("tos.rtd", , "OPEN_INT", ".SPY150930P210")</f>
        <v>803</v>
      </c>
      <c r="R485">
        <f>RTD("tos.rtd", , "DELTA", ".SPY150930P210")</f>
        <v>-0.53608</v>
      </c>
      <c r="S485">
        <f>RTD("tos.rtd", , "THETA", ".SPY150930P210")</f>
        <v>-2.8289999999999999E-2</v>
      </c>
      <c r="T485">
        <f>RTD("tos.rtd", , "GAMMA", ".SPY150930P210")</f>
        <v>1.856E-2</v>
      </c>
      <c r="U485">
        <f>RTD("tos.rtd", , "VEGA", ".SPY150930P210")</f>
        <v>0.56891999999999998</v>
      </c>
      <c r="V485">
        <f>RTD("tos.rtd", , "RHO", ".SPY150930P210")</f>
        <v>-0.58606000000000003</v>
      </c>
    </row>
    <row r="486" spans="1:22" x14ac:dyDescent="0.25">
      <c r="A486">
        <f>RTD("tos.rtd", , "ASK", ".SPY150930C211")</f>
        <v>6.38</v>
      </c>
      <c r="B486">
        <f>RTD("tos.rtd", , "ASK_SIZE", ".SPY150930C211")</f>
        <v>123</v>
      </c>
      <c r="C486">
        <f>RTD("tos.rtd", , "BID", ".SPY150930C211")</f>
        <v>6.3</v>
      </c>
      <c r="D486">
        <f>RTD("tos.rtd", , "BID_SIZE", ".SPY150930C211")</f>
        <v>216</v>
      </c>
      <c r="E486">
        <f>RTD("tos.rtd", , "VOLUME", ".SPY150930C211")</f>
        <v>0</v>
      </c>
      <c r="F486">
        <f>RTD("tos.rtd", , "OPEN_INT", ".SPY150930C211")</f>
        <v>2377</v>
      </c>
      <c r="G486">
        <f>RTD("tos.rtd", , "DELTA", ".SPY150930C211")</f>
        <v>0.43981999999999999</v>
      </c>
      <c r="H486">
        <f>RTD("tos.rtd", , "THETA", ".SPY150930C211")</f>
        <v>-1.941E-2</v>
      </c>
      <c r="I486">
        <f>RTD("tos.rtd", , "GAMMA", ".SPY150930C211")</f>
        <v>1.951E-2</v>
      </c>
      <c r="J486">
        <f>RTD("tos.rtd", , "VEGA", ".SPY150930C211")</f>
        <v>0.56566000000000005</v>
      </c>
      <c r="K486">
        <f>RTD("tos.rtd", , "RHO", ".SPY150930C211")</f>
        <v>0.37680000000000002</v>
      </c>
      <c r="L486">
        <f>RTD("tos.rtd", , "ASK", ".SPY150930P211")</f>
        <v>10.79</v>
      </c>
      <c r="M486">
        <f>RTD("tos.rtd", , "ASK_SIZE", ".SPY150930P211")</f>
        <v>271</v>
      </c>
      <c r="N486">
        <f>RTD("tos.rtd", , "BID", ".SPY150930P211")</f>
        <v>10.45</v>
      </c>
      <c r="O486">
        <f>RTD("tos.rtd", , "BID_SIZE", ".SPY150930P211")</f>
        <v>280</v>
      </c>
      <c r="P486">
        <f>RTD("tos.rtd", , "VOLUME", ".SPY150930P211")</f>
        <v>0</v>
      </c>
      <c r="Q486">
        <f>RTD("tos.rtd", , "OPEN_INT", ".SPY150930P211")</f>
        <v>422</v>
      </c>
      <c r="R486">
        <f>RTD("tos.rtd", , "DELTA", ".SPY150930P211")</f>
        <v>-0.55600000000000005</v>
      </c>
      <c r="S486">
        <f>RTD("tos.rtd", , "THETA", ".SPY150930P211")</f>
        <v>-2.793E-2</v>
      </c>
      <c r="T486">
        <f>RTD("tos.rtd", , "GAMMA", ".SPY150930P211")</f>
        <v>1.874E-2</v>
      </c>
      <c r="U486">
        <f>RTD("tos.rtd", , "VEGA", ".SPY150930P211")</f>
        <v>0.56527000000000005</v>
      </c>
      <c r="V486">
        <f>RTD("tos.rtd", , "RHO", ".SPY150930P211")</f>
        <v>-0.60823000000000005</v>
      </c>
    </row>
    <row r="487" spans="1:22" x14ac:dyDescent="0.25">
      <c r="A487">
        <f>RTD("tos.rtd", , "ASK", ".SPY150930C212")</f>
        <v>5.84</v>
      </c>
      <c r="B487">
        <f>RTD("tos.rtd", , "ASK_SIZE", ".SPY150930C212")</f>
        <v>101</v>
      </c>
      <c r="C487">
        <f>RTD("tos.rtd", , "BID", ".SPY150930C212")</f>
        <v>5.76</v>
      </c>
      <c r="D487">
        <f>RTD("tos.rtd", , "BID_SIZE", ".SPY150930C212")</f>
        <v>216</v>
      </c>
      <c r="E487">
        <f>RTD("tos.rtd", , "VOLUME", ".SPY150930C212")</f>
        <v>0</v>
      </c>
      <c r="F487">
        <f>RTD("tos.rtd", , "OPEN_INT", ".SPY150930C212")</f>
        <v>1773</v>
      </c>
      <c r="G487">
        <f>RTD("tos.rtd", , "DELTA", ".SPY150930C212")</f>
        <v>0.41857</v>
      </c>
      <c r="H487">
        <f>RTD("tos.rtd", , "THETA", ".SPY150930C212")</f>
        <v>-1.8919999999999999E-2</v>
      </c>
      <c r="I487">
        <f>RTD("tos.rtd", , "GAMMA", ".SPY150930C212")</f>
        <v>1.9650000000000001E-2</v>
      </c>
      <c r="J487">
        <f>RTD("tos.rtd", , "VEGA", ".SPY150930C212")</f>
        <v>0.56050999999999995</v>
      </c>
      <c r="K487">
        <f>RTD("tos.rtd", , "RHO", ".SPY150930C212")</f>
        <v>0.36196</v>
      </c>
      <c r="L487">
        <f>RTD("tos.rtd", , "ASK", ".SPY150930P212")</f>
        <v>11.26</v>
      </c>
      <c r="M487">
        <f>RTD("tos.rtd", , "ASK_SIZE", ".SPY150930P212")</f>
        <v>248</v>
      </c>
      <c r="N487">
        <f>RTD("tos.rtd", , "BID", ".SPY150930P212")</f>
        <v>10.87</v>
      </c>
      <c r="O487">
        <f>RTD("tos.rtd", , "BID_SIZE", ".SPY150930P212")</f>
        <v>275</v>
      </c>
      <c r="P487">
        <f>RTD("tos.rtd", , "VOLUME", ".SPY150930P212")</f>
        <v>0</v>
      </c>
      <c r="Q487">
        <f>RTD("tos.rtd", , "OPEN_INT", ".SPY150930P212")</f>
        <v>294</v>
      </c>
      <c r="R487">
        <f>RTD("tos.rtd", , "DELTA", ".SPY150930P212")</f>
        <v>-0.57677999999999996</v>
      </c>
      <c r="S487">
        <f>RTD("tos.rtd", , "THETA", ".SPY150930P212")</f>
        <v>-2.742E-2</v>
      </c>
      <c r="T487">
        <f>RTD("tos.rtd", , "GAMMA", ".SPY150930P212")</f>
        <v>1.8950000000000002E-2</v>
      </c>
      <c r="U487">
        <f>RTD("tos.rtd", , "VEGA", ".SPY150930P212")</f>
        <v>0.55991000000000002</v>
      </c>
      <c r="V487">
        <f>RTD("tos.rtd", , "RHO", ".SPY150930P212")</f>
        <v>-0.63122</v>
      </c>
    </row>
    <row r="488" spans="1:22" x14ac:dyDescent="0.25">
      <c r="A488">
        <f>RTD("tos.rtd", , "ASK", ".SPY150930C213")</f>
        <v>5.33</v>
      </c>
      <c r="B488">
        <f>RTD("tos.rtd", , "ASK_SIZE", ".SPY150930C213")</f>
        <v>199</v>
      </c>
      <c r="C488">
        <f>RTD("tos.rtd", , "BID", ".SPY150930C213")</f>
        <v>5.24</v>
      </c>
      <c r="D488">
        <f>RTD("tos.rtd", , "BID_SIZE", ".SPY150930C213")</f>
        <v>198</v>
      </c>
      <c r="E488">
        <f>RTD("tos.rtd", , "VOLUME", ".SPY150930C213")</f>
        <v>0</v>
      </c>
      <c r="F488">
        <f>RTD("tos.rtd", , "OPEN_INT", ".SPY150930C213")</f>
        <v>100</v>
      </c>
      <c r="G488">
        <f>RTD("tos.rtd", , "DELTA", ".SPY150930C213")</f>
        <v>0.39704</v>
      </c>
      <c r="H488">
        <f>RTD("tos.rtd", , "THETA", ".SPY150930C213")</f>
        <v>-1.84E-2</v>
      </c>
      <c r="I488">
        <f>RTD("tos.rtd", , "GAMMA", ".SPY150930C213")</f>
        <v>1.9709999999999998E-2</v>
      </c>
      <c r="J488">
        <f>RTD("tos.rtd", , "VEGA", ".SPY150930C213")</f>
        <v>0.55359000000000003</v>
      </c>
      <c r="K488">
        <f>RTD("tos.rtd", , "RHO", ".SPY150930C213")</f>
        <v>0.34644000000000003</v>
      </c>
      <c r="L488">
        <f>RTD("tos.rtd", , "ASK", ".SPY150930P213")</f>
        <v>11.76</v>
      </c>
      <c r="M488">
        <f>RTD("tos.rtd", , "ASK_SIZE", ".SPY150930P213")</f>
        <v>270</v>
      </c>
      <c r="N488">
        <f>RTD("tos.rtd", , "BID", ".SPY150930P213")</f>
        <v>11.41</v>
      </c>
      <c r="O488">
        <f>RTD("tos.rtd", , "BID_SIZE", ".SPY150930P213")</f>
        <v>252</v>
      </c>
      <c r="P488">
        <f>RTD("tos.rtd", , "VOLUME", ".SPY150930P213")</f>
        <v>0</v>
      </c>
      <c r="Q488">
        <f>RTD("tos.rtd", , "OPEN_INT", ".SPY150930P213")</f>
        <v>1526</v>
      </c>
      <c r="R488">
        <f>RTD("tos.rtd", , "DELTA", ".SPY150930P213")</f>
        <v>-0.59714999999999996</v>
      </c>
      <c r="S488">
        <f>RTD("tos.rtd", , "THETA", ".SPY150930P213")</f>
        <v>-2.7019999999999999E-2</v>
      </c>
      <c r="T488">
        <f>RTD("tos.rtd", , "GAMMA", ".SPY150930P213")</f>
        <v>1.898E-2</v>
      </c>
      <c r="U488">
        <f>RTD("tos.rtd", , "VEGA", ".SPY150930P213")</f>
        <v>0.55310000000000004</v>
      </c>
      <c r="V488">
        <f>RTD("tos.rtd", , "RHO", ".SPY150930P213")</f>
        <v>-0.65415999999999996</v>
      </c>
    </row>
    <row r="489" spans="1:22" x14ac:dyDescent="0.25">
      <c r="A489">
        <f>RTD("tos.rtd", , "ASK", ".SPY150930C214")</f>
        <v>4.83</v>
      </c>
      <c r="B489">
        <f>RTD("tos.rtd", , "ASK_SIZE", ".SPY150930C214")</f>
        <v>150</v>
      </c>
      <c r="C489">
        <f>RTD("tos.rtd", , "BID", ".SPY150930C214")</f>
        <v>4.74</v>
      </c>
      <c r="D489">
        <f>RTD("tos.rtd", , "BID_SIZE", ".SPY150930C214")</f>
        <v>199</v>
      </c>
      <c r="E489">
        <f>RTD("tos.rtd", , "VOLUME", ".SPY150930C214")</f>
        <v>0</v>
      </c>
      <c r="F489">
        <f>RTD("tos.rtd", , "OPEN_INT", ".SPY150930C214")</f>
        <v>208</v>
      </c>
      <c r="G489">
        <f>RTD("tos.rtd", , "DELTA", ".SPY150930C214")</f>
        <v>0.37496000000000002</v>
      </c>
      <c r="H489">
        <f>RTD("tos.rtd", , "THETA", ".SPY150930C214")</f>
        <v>-1.78E-2</v>
      </c>
      <c r="I489">
        <f>RTD("tos.rtd", , "GAMMA", ".SPY150930C214")</f>
        <v>1.9730000000000001E-2</v>
      </c>
      <c r="J489">
        <f>RTD("tos.rtd", , "VEGA", ".SPY150930C214")</f>
        <v>0.54469000000000001</v>
      </c>
      <c r="K489">
        <f>RTD("tos.rtd", , "RHO", ".SPY150930C214")</f>
        <v>0.33001999999999998</v>
      </c>
      <c r="L489">
        <f>RTD("tos.rtd", , "ASK", ".SPY150930P214")</f>
        <v>12.29</v>
      </c>
      <c r="M489">
        <f>RTD("tos.rtd", , "ASK_SIZE", ".SPY150930P214")</f>
        <v>215</v>
      </c>
      <c r="N489">
        <f>RTD("tos.rtd", , "BID", ".SPY150930P214")</f>
        <v>12.04</v>
      </c>
      <c r="O489">
        <f>RTD("tos.rtd", , "BID_SIZE", ".SPY150930P214")</f>
        <v>128</v>
      </c>
      <c r="P489">
        <f>RTD("tos.rtd", , "VOLUME", ".SPY150930P214")</f>
        <v>0</v>
      </c>
      <c r="Q489">
        <f>RTD("tos.rtd", , "OPEN_INT", ".SPY150930P214")</f>
        <v>14</v>
      </c>
      <c r="R489">
        <f>RTD("tos.rtd", , "DELTA", ".SPY150930P214")</f>
        <v>-0.61690999999999996</v>
      </c>
      <c r="S489">
        <f>RTD("tos.rtd", , "THETA", ".SPY150930P214")</f>
        <v>-2.6669999999999999E-2</v>
      </c>
      <c r="T489">
        <f>RTD("tos.rtd", , "GAMMA", ".SPY150930P214")</f>
        <v>1.8870000000000001E-2</v>
      </c>
      <c r="U489">
        <f>RTD("tos.rtd", , "VEGA", ".SPY150930P214")</f>
        <v>0.54500999999999999</v>
      </c>
      <c r="V489">
        <f>RTD("tos.rtd", , "RHO", ".SPY150930P214")</f>
        <v>-0.67679</v>
      </c>
    </row>
    <row r="490" spans="1:22" x14ac:dyDescent="0.25">
      <c r="A490">
        <f>RTD("tos.rtd", , "ASK", ".SPY150930C215")</f>
        <v>4.3499999999999996</v>
      </c>
      <c r="B490">
        <f>RTD("tos.rtd", , "ASK_SIZE", ".SPY150930C215")</f>
        <v>123</v>
      </c>
      <c r="C490">
        <f>RTD("tos.rtd", , "BID", ".SPY150930C215")</f>
        <v>4.26</v>
      </c>
      <c r="D490">
        <f>RTD("tos.rtd", , "BID_SIZE", ".SPY150930C215")</f>
        <v>2000</v>
      </c>
      <c r="E490">
        <f>RTD("tos.rtd", , "VOLUME", ".SPY150930C215")</f>
        <v>0</v>
      </c>
      <c r="F490">
        <f>RTD("tos.rtd", , "OPEN_INT", ".SPY150930C215")</f>
        <v>2942</v>
      </c>
      <c r="G490">
        <f>RTD("tos.rtd", , "DELTA", ".SPY150930C215")</f>
        <v>0.35246</v>
      </c>
      <c r="H490">
        <f>RTD("tos.rtd", , "THETA", ".SPY150930C215")</f>
        <v>-1.7129999999999999E-2</v>
      </c>
      <c r="I490">
        <f>RTD("tos.rtd", , "GAMMA", ".SPY150930C215")</f>
        <v>1.9689999999999999E-2</v>
      </c>
      <c r="J490">
        <f>RTD("tos.rtd", , "VEGA", ".SPY150930C215")</f>
        <v>0.53371999999999997</v>
      </c>
      <c r="K490">
        <f>RTD("tos.rtd", , "RHO", ".SPY150930C215")</f>
        <v>0.31283</v>
      </c>
      <c r="L490">
        <f>RTD("tos.rtd", , "ASK", ".SPY150930P215")</f>
        <v>12.83</v>
      </c>
      <c r="M490">
        <f>RTD("tos.rtd", , "ASK_SIZE", ".SPY150930P215")</f>
        <v>239</v>
      </c>
      <c r="N490">
        <f>RTD("tos.rtd", , "BID", ".SPY150930P215")</f>
        <v>12.47</v>
      </c>
      <c r="O490">
        <f>RTD("tos.rtd", , "BID_SIZE", ".SPY150930P215")</f>
        <v>243</v>
      </c>
      <c r="P490">
        <f>RTD("tos.rtd", , "VOLUME", ".SPY150930P215")</f>
        <v>0</v>
      </c>
      <c r="Q490">
        <f>RTD("tos.rtd", , "OPEN_INT", ".SPY150930P215")</f>
        <v>1235</v>
      </c>
      <c r="R490">
        <f>RTD("tos.rtd", , "DELTA", ".SPY150930P215")</f>
        <v>-0.63939999999999997</v>
      </c>
      <c r="S490">
        <f>RTD("tos.rtd", , "THETA", ".SPY150930P215")</f>
        <v>-2.5909999999999999E-2</v>
      </c>
      <c r="T490">
        <f>RTD("tos.rtd", , "GAMMA", ".SPY150930P215")</f>
        <v>1.8960000000000001E-2</v>
      </c>
      <c r="U490">
        <f>RTD("tos.rtd", , "VEGA", ".SPY150930P215")</f>
        <v>0.53398999999999996</v>
      </c>
      <c r="V490">
        <f>RTD("tos.rtd", , "RHO", ".SPY150930P215")</f>
        <v>-0.70167999999999997</v>
      </c>
    </row>
    <row r="491" spans="1:22" x14ac:dyDescent="0.25">
      <c r="A491" t="str">
        <f>RTD("tos.rtd", , "ASK", ".SPY150930C216")</f>
        <v>N/A</v>
      </c>
      <c r="B491" t="str">
        <f>RTD("tos.rtd", , "ASK_SIZE", ".SPY150930C216")</f>
        <v>N/A</v>
      </c>
      <c r="C491" t="str">
        <f>RTD("tos.rtd", , "BID", ".SPY150930C216")</f>
        <v>N/A</v>
      </c>
      <c r="D491" t="str">
        <f>RTD("tos.rtd", , "BID_SIZE", ".SPY150930C216")</f>
        <v>N/A</v>
      </c>
      <c r="E491" t="str">
        <f>RTD("tos.rtd", , "VOLUME", ".SPY150930C216")</f>
        <v>N/A</v>
      </c>
      <c r="F491" t="str">
        <f>RTD("tos.rtd", , "OPEN_INT", ".SPY150930C216")</f>
        <v>N/A</v>
      </c>
      <c r="G491" t="str">
        <f>RTD("tos.rtd", , "DELTA", ".SPY150930C216")</f>
        <v>N/A</v>
      </c>
      <c r="H491" t="str">
        <f>RTD("tos.rtd", , "THETA", ".SPY150930C216")</f>
        <v>N/A</v>
      </c>
      <c r="I491" t="str">
        <f>RTD("tos.rtd", , "GAMMA", ".SPY150930C216")</f>
        <v>N/A</v>
      </c>
      <c r="J491" t="str">
        <f>RTD("tos.rtd", , "VEGA", ".SPY150930C216")</f>
        <v>N/A</v>
      </c>
      <c r="K491" t="str">
        <f>RTD("tos.rtd", , "RHO", ".SPY150930C216")</f>
        <v>N/A</v>
      </c>
      <c r="L491" t="str">
        <f>RTD("tos.rtd", , "ASK", ".SPY150930P216")</f>
        <v>N/A</v>
      </c>
      <c r="M491" t="str">
        <f>RTD("tos.rtd", , "ASK_SIZE", ".SPY150930P216")</f>
        <v>N/A</v>
      </c>
      <c r="N491" t="str">
        <f>RTD("tos.rtd", , "BID", ".SPY150930P216")</f>
        <v>N/A</v>
      </c>
      <c r="O491" t="str">
        <f>RTD("tos.rtd", , "BID_SIZE", ".SPY150930P216")</f>
        <v>N/A</v>
      </c>
      <c r="P491" t="str">
        <f>RTD("tos.rtd", , "VOLUME", ".SPY150930P216")</f>
        <v>N/A</v>
      </c>
      <c r="Q491" t="str">
        <f>RTD("tos.rtd", , "OPEN_INT", ".SPY150930P216")</f>
        <v>N/A</v>
      </c>
      <c r="R491" t="str">
        <f>RTD("tos.rtd", , "DELTA", ".SPY150930P216")</f>
        <v>N/A</v>
      </c>
      <c r="S491" t="str">
        <f>RTD("tos.rtd", , "THETA", ".SPY150930P216")</f>
        <v>N/A</v>
      </c>
      <c r="T491" t="str">
        <f>RTD("tos.rtd", , "GAMMA", ".SPY150930P216")</f>
        <v>N/A</v>
      </c>
      <c r="U491" t="str">
        <f>RTD("tos.rtd", , "VEGA", ".SPY150930P216")</f>
        <v>N/A</v>
      </c>
      <c r="V491" t="str">
        <f>RTD("tos.rtd", , "RHO", ".SPY150930P216")</f>
        <v>N/A</v>
      </c>
    </row>
    <row r="492" spans="1:22" x14ac:dyDescent="0.25">
      <c r="A492" t="str">
        <f>RTD("tos.rtd", , "ASK", ".SPY150930C217")</f>
        <v>N/A</v>
      </c>
      <c r="B492" t="str">
        <f>RTD("tos.rtd", , "ASK_SIZE", ".SPY150930C217")</f>
        <v>N/A</v>
      </c>
      <c r="C492" t="str">
        <f>RTD("tos.rtd", , "BID", ".SPY150930C217")</f>
        <v>N/A</v>
      </c>
      <c r="D492" t="str">
        <f>RTD("tos.rtd", , "BID_SIZE", ".SPY150930C217")</f>
        <v>N/A</v>
      </c>
      <c r="E492" t="str">
        <f>RTD("tos.rtd", , "VOLUME", ".SPY150930C217")</f>
        <v>N/A</v>
      </c>
      <c r="F492" t="str">
        <f>RTD("tos.rtd", , "OPEN_INT", ".SPY150930C217")</f>
        <v>N/A</v>
      </c>
      <c r="G492" t="str">
        <f>RTD("tos.rtd", , "DELTA", ".SPY150930C217")</f>
        <v>N/A</v>
      </c>
      <c r="H492" t="str">
        <f>RTD("tos.rtd", , "THETA", ".SPY150930C217")</f>
        <v>N/A</v>
      </c>
      <c r="I492" t="str">
        <f>RTD("tos.rtd", , "GAMMA", ".SPY150930C217")</f>
        <v>N/A</v>
      </c>
      <c r="J492" t="str">
        <f>RTD("tos.rtd", , "VEGA", ".SPY150930C217")</f>
        <v>N/A</v>
      </c>
      <c r="K492" t="str">
        <f>RTD("tos.rtd", , "RHO", ".SPY150930C217")</f>
        <v>N/A</v>
      </c>
      <c r="L492" t="str">
        <f>RTD("tos.rtd", , "ASK", ".SPY150930P217")</f>
        <v>N/A</v>
      </c>
      <c r="M492" t="str">
        <f>RTD("tos.rtd", , "ASK_SIZE", ".SPY150930P217")</f>
        <v>N/A</v>
      </c>
      <c r="N492" t="str">
        <f>RTD("tos.rtd", , "BID", ".SPY150930P217")</f>
        <v>N/A</v>
      </c>
      <c r="O492" t="str">
        <f>RTD("tos.rtd", , "BID_SIZE", ".SPY150930P217")</f>
        <v>N/A</v>
      </c>
      <c r="P492" t="str">
        <f>RTD("tos.rtd", , "VOLUME", ".SPY150930P217")</f>
        <v>N/A</v>
      </c>
      <c r="Q492" t="str">
        <f>RTD("tos.rtd", , "OPEN_INT", ".SPY150930P217")</f>
        <v>N/A</v>
      </c>
      <c r="R492" t="str">
        <f>RTD("tos.rtd", , "DELTA", ".SPY150930P217")</f>
        <v>N/A</v>
      </c>
      <c r="S492" t="str">
        <f>RTD("tos.rtd", , "THETA", ".SPY150930P217")</f>
        <v>N/A</v>
      </c>
      <c r="T492" t="str">
        <f>RTD("tos.rtd", , "GAMMA", ".SPY150930P217")</f>
        <v>N/A</v>
      </c>
      <c r="U492" t="str">
        <f>RTD("tos.rtd", , "VEGA", ".SPY150930P217")</f>
        <v>N/A</v>
      </c>
      <c r="V492" t="str">
        <f>RTD("tos.rtd", , "RHO", ".SPY150930P217")</f>
        <v>N/A</v>
      </c>
    </row>
    <row r="493" spans="1:22" x14ac:dyDescent="0.25">
      <c r="A493" t="str">
        <f>RTD("tos.rtd", , "ASK", ".SPY150930C218")</f>
        <v>N/A</v>
      </c>
      <c r="B493" t="str">
        <f>RTD("tos.rtd", , "ASK_SIZE", ".SPY150930C218")</f>
        <v>N/A</v>
      </c>
      <c r="C493" t="str">
        <f>RTD("tos.rtd", , "BID", ".SPY150930C218")</f>
        <v>N/A</v>
      </c>
      <c r="D493" t="str">
        <f>RTD("tos.rtd", , "BID_SIZE", ".SPY150930C218")</f>
        <v>N/A</v>
      </c>
      <c r="E493" t="str">
        <f>RTD("tos.rtd", , "VOLUME", ".SPY150930C218")</f>
        <v>N/A</v>
      </c>
      <c r="F493" t="str">
        <f>RTD("tos.rtd", , "OPEN_INT", ".SPY150930C218")</f>
        <v>N/A</v>
      </c>
      <c r="G493" t="str">
        <f>RTD("tos.rtd", , "DELTA", ".SPY150930C218")</f>
        <v>N/A</v>
      </c>
      <c r="H493" t="str">
        <f>RTD("tos.rtd", , "THETA", ".SPY150930C218")</f>
        <v>N/A</v>
      </c>
      <c r="I493" t="str">
        <f>RTD("tos.rtd", , "GAMMA", ".SPY150930C218")</f>
        <v>N/A</v>
      </c>
      <c r="J493" t="str">
        <f>RTD("tos.rtd", , "VEGA", ".SPY150930C218")</f>
        <v>N/A</v>
      </c>
      <c r="K493" t="str">
        <f>RTD("tos.rtd", , "RHO", ".SPY150930C218")</f>
        <v>N/A</v>
      </c>
      <c r="L493" t="str">
        <f>RTD("tos.rtd", , "ASK", ".SPY150930P218")</f>
        <v>N/A</v>
      </c>
      <c r="M493" t="str">
        <f>RTD("tos.rtd", , "ASK_SIZE", ".SPY150930P218")</f>
        <v>N/A</v>
      </c>
      <c r="N493" t="str">
        <f>RTD("tos.rtd", , "BID", ".SPY150930P218")</f>
        <v>N/A</v>
      </c>
      <c r="O493" t="str">
        <f>RTD("tos.rtd", , "BID_SIZE", ".SPY150930P218")</f>
        <v>N/A</v>
      </c>
      <c r="P493" t="str">
        <f>RTD("tos.rtd", , "VOLUME", ".SPY150930P218")</f>
        <v>N/A</v>
      </c>
      <c r="Q493" t="str">
        <f>RTD("tos.rtd", , "OPEN_INT", ".SPY150930P218")</f>
        <v>N/A</v>
      </c>
      <c r="R493" t="str">
        <f>RTD("tos.rtd", , "DELTA", ".SPY150930P218")</f>
        <v>N/A</v>
      </c>
      <c r="S493" t="str">
        <f>RTD("tos.rtd", , "THETA", ".SPY150930P218")</f>
        <v>N/A</v>
      </c>
      <c r="T493" t="str">
        <f>RTD("tos.rtd", , "GAMMA", ".SPY150930P218")</f>
        <v>N/A</v>
      </c>
      <c r="U493" t="str">
        <f>RTD("tos.rtd", , "VEGA", ".SPY150930P218")</f>
        <v>N/A</v>
      </c>
      <c r="V493" t="str">
        <f>RTD("tos.rtd", , "RHO", ".SPY150930P218")</f>
        <v>N/A</v>
      </c>
    </row>
    <row r="494" spans="1:22" x14ac:dyDescent="0.25">
      <c r="A494" t="str">
        <f>RTD("tos.rtd", , "ASK", ".SPY150930C219")</f>
        <v>N/A</v>
      </c>
      <c r="B494" t="str">
        <f>RTD("tos.rtd", , "ASK_SIZE", ".SPY150930C219")</f>
        <v>N/A</v>
      </c>
      <c r="C494" t="str">
        <f>RTD("tos.rtd", , "BID", ".SPY150930C219")</f>
        <v>N/A</v>
      </c>
      <c r="D494" t="str">
        <f>RTD("tos.rtd", , "BID_SIZE", ".SPY150930C219")</f>
        <v>N/A</v>
      </c>
      <c r="E494" t="str">
        <f>RTD("tos.rtd", , "VOLUME", ".SPY150930C219")</f>
        <v>N/A</v>
      </c>
      <c r="F494" t="str">
        <f>RTD("tos.rtd", , "OPEN_INT", ".SPY150930C219")</f>
        <v>N/A</v>
      </c>
      <c r="G494" t="str">
        <f>RTD("tos.rtd", , "DELTA", ".SPY150930C219")</f>
        <v>N/A</v>
      </c>
      <c r="H494" t="str">
        <f>RTD("tos.rtd", , "THETA", ".SPY150930C219")</f>
        <v>N/A</v>
      </c>
      <c r="I494" t="str">
        <f>RTD("tos.rtd", , "GAMMA", ".SPY150930C219")</f>
        <v>N/A</v>
      </c>
      <c r="J494" t="str">
        <f>RTD("tos.rtd", , "VEGA", ".SPY150930C219")</f>
        <v>N/A</v>
      </c>
      <c r="K494" t="str">
        <f>RTD("tos.rtd", , "RHO", ".SPY150930C219")</f>
        <v>N/A</v>
      </c>
      <c r="L494" t="str">
        <f>RTD("tos.rtd", , "ASK", ".SPY150930P219")</f>
        <v>N/A</v>
      </c>
      <c r="M494" t="str">
        <f>RTD("tos.rtd", , "ASK_SIZE", ".SPY150930P219")</f>
        <v>N/A</v>
      </c>
      <c r="N494" t="str">
        <f>RTD("tos.rtd", , "BID", ".SPY150930P219")</f>
        <v>N/A</v>
      </c>
      <c r="O494" t="str">
        <f>RTD("tos.rtd", , "BID_SIZE", ".SPY150930P219")</f>
        <v>N/A</v>
      </c>
      <c r="P494" t="str">
        <f>RTD("tos.rtd", , "VOLUME", ".SPY150930P219")</f>
        <v>N/A</v>
      </c>
      <c r="Q494" t="str">
        <f>RTD("tos.rtd", , "OPEN_INT", ".SPY150930P219")</f>
        <v>N/A</v>
      </c>
      <c r="R494" t="str">
        <f>RTD("tos.rtd", , "DELTA", ".SPY150930P219")</f>
        <v>N/A</v>
      </c>
      <c r="S494" t="str">
        <f>RTD("tos.rtd", , "THETA", ".SPY150930P219")</f>
        <v>N/A</v>
      </c>
      <c r="T494" t="str">
        <f>RTD("tos.rtd", , "GAMMA", ".SPY150930P219")</f>
        <v>N/A</v>
      </c>
      <c r="U494" t="str">
        <f>RTD("tos.rtd", , "VEGA", ".SPY150930P219")</f>
        <v>N/A</v>
      </c>
      <c r="V494" t="str">
        <f>RTD("tos.rtd", , "RHO", ".SPY150930P219")</f>
        <v>N/A</v>
      </c>
    </row>
    <row r="495" spans="1:22" x14ac:dyDescent="0.25">
      <c r="A495">
        <f>RTD("tos.rtd", , "ASK", ".SPY150930C220")</f>
        <v>2.37</v>
      </c>
      <c r="B495">
        <f>RTD("tos.rtd", , "ASK_SIZE", ".SPY150930C220")</f>
        <v>160</v>
      </c>
      <c r="C495">
        <f>RTD("tos.rtd", , "BID", ".SPY150930C220")</f>
        <v>2.29</v>
      </c>
      <c r="D495">
        <f>RTD("tos.rtd", , "BID_SIZE", ".SPY150930C220")</f>
        <v>37</v>
      </c>
      <c r="E495">
        <f>RTD("tos.rtd", , "VOLUME", ".SPY150930C220")</f>
        <v>0</v>
      </c>
      <c r="F495">
        <f>RTD("tos.rtd", , "OPEN_INT", ".SPY150930C220")</f>
        <v>3333</v>
      </c>
      <c r="G495">
        <f>RTD("tos.rtd", , "DELTA", ".SPY150930C220")</f>
        <v>0.23932999999999999</v>
      </c>
      <c r="H495">
        <f>RTD("tos.rtd", , "THETA", ".SPY150930C220")</f>
        <v>-1.3129999999999999E-2</v>
      </c>
      <c r="I495">
        <f>RTD("tos.rtd", , "GAMMA", ".SPY150930C220")</f>
        <v>1.8100000000000002E-2</v>
      </c>
      <c r="J495">
        <f>RTD("tos.rtd", , "VEGA", ".SPY150930C220")</f>
        <v>0.44762000000000002</v>
      </c>
      <c r="K495">
        <f>RTD("tos.rtd", , "RHO", ".SPY150930C220")</f>
        <v>0.22040000000000001</v>
      </c>
      <c r="L495">
        <f>RTD("tos.rtd", , "ASK", ".SPY150930P220")</f>
        <v>15.93</v>
      </c>
      <c r="M495">
        <f>RTD("tos.rtd", , "ASK_SIZE", ".SPY150930P220")</f>
        <v>215</v>
      </c>
      <c r="N495">
        <f>RTD("tos.rtd", , "BID", ".SPY150930P220")</f>
        <v>15.64</v>
      </c>
      <c r="O495">
        <f>RTD("tos.rtd", , "BID_SIZE", ".SPY150930P220")</f>
        <v>163</v>
      </c>
      <c r="P495">
        <f>RTD("tos.rtd", , "VOLUME", ".SPY150930P220")</f>
        <v>42</v>
      </c>
      <c r="Q495">
        <f>RTD("tos.rtd", , "OPEN_INT", ".SPY150930P220")</f>
        <v>657</v>
      </c>
      <c r="R495">
        <f>RTD("tos.rtd", , "DELTA", ".SPY150930P220")</f>
        <v>-0.74363000000000001</v>
      </c>
      <c r="S495">
        <f>RTD("tos.rtd", , "THETA", ".SPY150930P220")</f>
        <v>-2.2530000000000001E-2</v>
      </c>
      <c r="T495">
        <f>RTD("tos.rtd", , "GAMMA", ".SPY150930P220")</f>
        <v>1.7479999999999999E-2</v>
      </c>
      <c r="U495">
        <f>RTD("tos.rtd", , "VEGA", ".SPY150930P220")</f>
        <v>0.45629999999999998</v>
      </c>
      <c r="V495">
        <f>RTD("tos.rtd", , "RHO", ".SPY150930P220")</f>
        <v>-0.82143999999999995</v>
      </c>
    </row>
    <row r="496" spans="1:22" x14ac:dyDescent="0.25">
      <c r="A496" t="str">
        <f>RTD("tos.rtd", , "ASK", ".SPY150930C221")</f>
        <v>N/A</v>
      </c>
      <c r="B496" t="str">
        <f>RTD("tos.rtd", , "ASK_SIZE", ".SPY150930C221")</f>
        <v>N/A</v>
      </c>
      <c r="C496" t="str">
        <f>RTD("tos.rtd", , "BID", ".SPY150930C221")</f>
        <v>N/A</v>
      </c>
      <c r="D496" t="str">
        <f>RTD("tos.rtd", , "BID_SIZE", ".SPY150930C221")</f>
        <v>N/A</v>
      </c>
      <c r="E496" t="str">
        <f>RTD("tos.rtd", , "VOLUME", ".SPY150930C221")</f>
        <v>N/A</v>
      </c>
      <c r="F496" t="str">
        <f>RTD("tos.rtd", , "OPEN_INT", ".SPY150930C221")</f>
        <v>N/A</v>
      </c>
      <c r="G496" t="str">
        <f>RTD("tos.rtd", , "DELTA", ".SPY150930C221")</f>
        <v>N/A</v>
      </c>
      <c r="H496" t="str">
        <f>RTD("tos.rtd", , "THETA", ".SPY150930C221")</f>
        <v>N/A</v>
      </c>
      <c r="I496" t="str">
        <f>RTD("tos.rtd", , "GAMMA", ".SPY150930C221")</f>
        <v>N/A</v>
      </c>
      <c r="J496" t="str">
        <f>RTD("tos.rtd", , "VEGA", ".SPY150930C221")</f>
        <v>N/A</v>
      </c>
      <c r="K496" t="str">
        <f>RTD("tos.rtd", , "RHO", ".SPY150930C221")</f>
        <v>N/A</v>
      </c>
      <c r="L496" t="str">
        <f>RTD("tos.rtd", , "ASK", ".SPY150930P221")</f>
        <v>N/A</v>
      </c>
      <c r="M496" t="str">
        <f>RTD("tos.rtd", , "ASK_SIZE", ".SPY150930P221")</f>
        <v>N/A</v>
      </c>
      <c r="N496" t="str">
        <f>RTD("tos.rtd", , "BID", ".SPY150930P221")</f>
        <v>N/A</v>
      </c>
      <c r="O496" t="str">
        <f>RTD("tos.rtd", , "BID_SIZE", ".SPY150930P221")</f>
        <v>N/A</v>
      </c>
      <c r="P496" t="str">
        <f>RTD("tos.rtd", , "VOLUME", ".SPY150930P221")</f>
        <v>N/A</v>
      </c>
      <c r="Q496" t="str">
        <f>RTD("tos.rtd", , "OPEN_INT", ".SPY150930P221")</f>
        <v>N/A</v>
      </c>
      <c r="R496" t="str">
        <f>RTD("tos.rtd", , "DELTA", ".SPY150930P221")</f>
        <v>N/A</v>
      </c>
      <c r="S496" t="str">
        <f>RTD("tos.rtd", , "THETA", ".SPY150930P221")</f>
        <v>N/A</v>
      </c>
      <c r="T496" t="str">
        <f>RTD("tos.rtd", , "GAMMA", ".SPY150930P221")</f>
        <v>N/A</v>
      </c>
      <c r="U496" t="str">
        <f>RTD("tos.rtd", , "VEGA", ".SPY150930P221")</f>
        <v>N/A</v>
      </c>
      <c r="V496" t="str">
        <f>RTD("tos.rtd", , "RHO", ".SPY150930P221")</f>
        <v>N/A</v>
      </c>
    </row>
    <row r="497" spans="1:22" x14ac:dyDescent="0.25">
      <c r="A497" t="str">
        <f>RTD("tos.rtd", , "ASK", ".SPY150930C222")</f>
        <v>N/A</v>
      </c>
      <c r="B497" t="str">
        <f>RTD("tos.rtd", , "ASK_SIZE", ".SPY150930C222")</f>
        <v>N/A</v>
      </c>
      <c r="C497" t="str">
        <f>RTD("tos.rtd", , "BID", ".SPY150930C222")</f>
        <v>N/A</v>
      </c>
      <c r="D497" t="str">
        <f>RTD("tos.rtd", , "BID_SIZE", ".SPY150930C222")</f>
        <v>N/A</v>
      </c>
      <c r="E497" t="str">
        <f>RTD("tos.rtd", , "VOLUME", ".SPY150930C222")</f>
        <v>N/A</v>
      </c>
      <c r="F497" t="str">
        <f>RTD("tos.rtd", , "OPEN_INT", ".SPY150930C222")</f>
        <v>N/A</v>
      </c>
      <c r="G497" t="str">
        <f>RTD("tos.rtd", , "DELTA", ".SPY150930C222")</f>
        <v>N/A</v>
      </c>
      <c r="H497" t="str">
        <f>RTD("tos.rtd", , "THETA", ".SPY150930C222")</f>
        <v>N/A</v>
      </c>
      <c r="I497" t="str">
        <f>RTD("tos.rtd", , "GAMMA", ".SPY150930C222")</f>
        <v>N/A</v>
      </c>
      <c r="J497" t="str">
        <f>RTD("tos.rtd", , "VEGA", ".SPY150930C222")</f>
        <v>N/A</v>
      </c>
      <c r="K497" t="str">
        <f>RTD("tos.rtd", , "RHO", ".SPY150930C222")</f>
        <v>N/A</v>
      </c>
      <c r="L497" t="str">
        <f>RTD("tos.rtd", , "ASK", ".SPY150930P222")</f>
        <v>N/A</v>
      </c>
      <c r="M497" t="str">
        <f>RTD("tos.rtd", , "ASK_SIZE", ".SPY150930P222")</f>
        <v>N/A</v>
      </c>
      <c r="N497" t="str">
        <f>RTD("tos.rtd", , "BID", ".SPY150930P222")</f>
        <v>N/A</v>
      </c>
      <c r="O497" t="str">
        <f>RTD("tos.rtd", , "BID_SIZE", ".SPY150930P222")</f>
        <v>N/A</v>
      </c>
      <c r="P497" t="str">
        <f>RTD("tos.rtd", , "VOLUME", ".SPY150930P222")</f>
        <v>N/A</v>
      </c>
      <c r="Q497" t="str">
        <f>RTD("tos.rtd", , "OPEN_INT", ".SPY150930P222")</f>
        <v>N/A</v>
      </c>
      <c r="R497" t="str">
        <f>RTD("tos.rtd", , "DELTA", ".SPY150930P222")</f>
        <v>N/A</v>
      </c>
      <c r="S497" t="str">
        <f>RTD("tos.rtd", , "THETA", ".SPY150930P222")</f>
        <v>N/A</v>
      </c>
      <c r="T497" t="str">
        <f>RTD("tos.rtd", , "GAMMA", ".SPY150930P222")</f>
        <v>N/A</v>
      </c>
      <c r="U497" t="str">
        <f>RTD("tos.rtd", , "VEGA", ".SPY150930P222")</f>
        <v>N/A</v>
      </c>
      <c r="V497" t="str">
        <f>RTD("tos.rtd", , "RHO", ".SPY150930P222")</f>
        <v>N/A</v>
      </c>
    </row>
    <row r="498" spans="1:22" x14ac:dyDescent="0.25">
      <c r="A498" t="str">
        <f>RTD("tos.rtd", , "ASK", ".SPY150930C223")</f>
        <v>N/A</v>
      </c>
      <c r="B498" t="str">
        <f>RTD("tos.rtd", , "ASK_SIZE", ".SPY150930C223")</f>
        <v>N/A</v>
      </c>
      <c r="C498" t="str">
        <f>RTD("tos.rtd", , "BID", ".SPY150930C223")</f>
        <v>N/A</v>
      </c>
      <c r="D498" t="str">
        <f>RTD("tos.rtd", , "BID_SIZE", ".SPY150930C223")</f>
        <v>N/A</v>
      </c>
      <c r="E498" t="str">
        <f>RTD("tos.rtd", , "VOLUME", ".SPY150930C223")</f>
        <v>N/A</v>
      </c>
      <c r="F498" t="str">
        <f>RTD("tos.rtd", , "OPEN_INT", ".SPY150930C223")</f>
        <v>N/A</v>
      </c>
      <c r="G498" t="str">
        <f>RTD("tos.rtd", , "DELTA", ".SPY150930C223")</f>
        <v>N/A</v>
      </c>
      <c r="H498" t="str">
        <f>RTD("tos.rtd", , "THETA", ".SPY150930C223")</f>
        <v>N/A</v>
      </c>
      <c r="I498" t="str">
        <f>RTD("tos.rtd", , "GAMMA", ".SPY150930C223")</f>
        <v>N/A</v>
      </c>
      <c r="J498" t="str">
        <f>RTD("tos.rtd", , "VEGA", ".SPY150930C223")</f>
        <v>N/A</v>
      </c>
      <c r="K498" t="str">
        <f>RTD("tos.rtd", , "RHO", ".SPY150930C223")</f>
        <v>N/A</v>
      </c>
      <c r="L498" t="str">
        <f>RTD("tos.rtd", , "ASK", ".SPY150930P223")</f>
        <v>N/A</v>
      </c>
      <c r="M498" t="str">
        <f>RTD("tos.rtd", , "ASK_SIZE", ".SPY150930P223")</f>
        <v>N/A</v>
      </c>
      <c r="N498" t="str">
        <f>RTD("tos.rtd", , "BID", ".SPY150930P223")</f>
        <v>N/A</v>
      </c>
      <c r="O498" t="str">
        <f>RTD("tos.rtd", , "BID_SIZE", ".SPY150930P223")</f>
        <v>N/A</v>
      </c>
      <c r="P498" t="str">
        <f>RTD("tos.rtd", , "VOLUME", ".SPY150930P223")</f>
        <v>N/A</v>
      </c>
      <c r="Q498" t="str">
        <f>RTD("tos.rtd", , "OPEN_INT", ".SPY150930P223")</f>
        <v>N/A</v>
      </c>
      <c r="R498" t="str">
        <f>RTD("tos.rtd", , "DELTA", ".SPY150930P223")</f>
        <v>N/A</v>
      </c>
      <c r="S498" t="str">
        <f>RTD("tos.rtd", , "THETA", ".SPY150930P223")</f>
        <v>N/A</v>
      </c>
      <c r="T498" t="str">
        <f>RTD("tos.rtd", , "GAMMA", ".SPY150930P223")</f>
        <v>N/A</v>
      </c>
      <c r="U498" t="str">
        <f>RTD("tos.rtd", , "VEGA", ".SPY150930P223")</f>
        <v>N/A</v>
      </c>
      <c r="V498" t="str">
        <f>RTD("tos.rtd", , "RHO", ".SPY150930P223")</f>
        <v>N/A</v>
      </c>
    </row>
    <row r="499" spans="1:22" x14ac:dyDescent="0.25">
      <c r="A499" t="str">
        <f>RTD("tos.rtd", , "ASK", ".SPY150930C224")</f>
        <v>N/A</v>
      </c>
      <c r="B499" t="str">
        <f>RTD("tos.rtd", , "ASK_SIZE", ".SPY150930C224")</f>
        <v>N/A</v>
      </c>
      <c r="C499" t="str">
        <f>RTD("tos.rtd", , "BID", ".SPY150930C224")</f>
        <v>N/A</v>
      </c>
      <c r="D499" t="str">
        <f>RTD("tos.rtd", , "BID_SIZE", ".SPY150930C224")</f>
        <v>N/A</v>
      </c>
      <c r="E499" t="str">
        <f>RTD("tos.rtd", , "VOLUME", ".SPY150930C224")</f>
        <v>N/A</v>
      </c>
      <c r="F499" t="str">
        <f>RTD("tos.rtd", , "OPEN_INT", ".SPY150930C224")</f>
        <v>N/A</v>
      </c>
      <c r="G499" t="str">
        <f>RTD("tos.rtd", , "DELTA", ".SPY150930C224")</f>
        <v>N/A</v>
      </c>
      <c r="H499" t="str">
        <f>RTD("tos.rtd", , "THETA", ".SPY150930C224")</f>
        <v>N/A</v>
      </c>
      <c r="I499" t="str">
        <f>RTD("tos.rtd", , "GAMMA", ".SPY150930C224")</f>
        <v>N/A</v>
      </c>
      <c r="J499" t="str">
        <f>RTD("tos.rtd", , "VEGA", ".SPY150930C224")</f>
        <v>N/A</v>
      </c>
      <c r="K499" t="str">
        <f>RTD("tos.rtd", , "RHO", ".SPY150930C224")</f>
        <v>N/A</v>
      </c>
      <c r="L499" t="str">
        <f>RTD("tos.rtd", , "ASK", ".SPY150930P224")</f>
        <v>N/A</v>
      </c>
      <c r="M499" t="str">
        <f>RTD("tos.rtd", , "ASK_SIZE", ".SPY150930P224")</f>
        <v>N/A</v>
      </c>
      <c r="N499" t="str">
        <f>RTD("tos.rtd", , "BID", ".SPY150930P224")</f>
        <v>N/A</v>
      </c>
      <c r="O499" t="str">
        <f>RTD("tos.rtd", , "BID_SIZE", ".SPY150930P224")</f>
        <v>N/A</v>
      </c>
      <c r="P499" t="str">
        <f>RTD("tos.rtd", , "VOLUME", ".SPY150930P224")</f>
        <v>N/A</v>
      </c>
      <c r="Q499" t="str">
        <f>RTD("tos.rtd", , "OPEN_INT", ".SPY150930P224")</f>
        <v>N/A</v>
      </c>
      <c r="R499" t="str">
        <f>RTD("tos.rtd", , "DELTA", ".SPY150930P224")</f>
        <v>N/A</v>
      </c>
      <c r="S499" t="str">
        <f>RTD("tos.rtd", , "THETA", ".SPY150930P224")</f>
        <v>N/A</v>
      </c>
      <c r="T499" t="str">
        <f>RTD("tos.rtd", , "GAMMA", ".SPY150930P224")</f>
        <v>N/A</v>
      </c>
      <c r="U499" t="str">
        <f>RTD("tos.rtd", , "VEGA", ".SPY150930P224")</f>
        <v>N/A</v>
      </c>
      <c r="V499" t="str">
        <f>RTD("tos.rtd", , "RHO", ".SPY150930P224")</f>
        <v>N/A</v>
      </c>
    </row>
    <row r="500" spans="1:22" x14ac:dyDescent="0.25">
      <c r="A500">
        <f>RTD("tos.rtd", , "ASK", ".SPY150930C225")</f>
        <v>1.07</v>
      </c>
      <c r="B500">
        <f>RTD("tos.rtd", , "ASK_SIZE", ".SPY150930C225")</f>
        <v>100</v>
      </c>
      <c r="C500">
        <f>RTD("tos.rtd", , "BID", ".SPY150930C225")</f>
        <v>0.99</v>
      </c>
      <c r="D500">
        <f>RTD("tos.rtd", , "BID_SIZE", ".SPY150930C225")</f>
        <v>2316</v>
      </c>
      <c r="E500">
        <f>RTD("tos.rtd", , "VOLUME", ".SPY150930C225")</f>
        <v>86</v>
      </c>
      <c r="F500">
        <f>RTD("tos.rtd", , "OPEN_INT", ".SPY150930C225")</f>
        <v>2661</v>
      </c>
      <c r="G500">
        <f>RTD("tos.rtd", , "DELTA", ".SPY150930C225")</f>
        <v>0.13572000000000001</v>
      </c>
      <c r="H500">
        <f>RTD("tos.rtd", , "THETA", ".SPY150930C225")</f>
        <v>-8.4100000000000008E-3</v>
      </c>
      <c r="I500">
        <f>RTD("tos.rtd", , "GAMMA", ".SPY150930C225")</f>
        <v>1.4080000000000001E-2</v>
      </c>
      <c r="J500">
        <f>RTD("tos.rtd", , "VEGA", ".SPY150930C225")</f>
        <v>0.31580000000000003</v>
      </c>
      <c r="K500">
        <f>RTD("tos.rtd", , "RHO", ".SPY150930C225")</f>
        <v>0.12866</v>
      </c>
      <c r="L500">
        <f>RTD("tos.rtd", , "ASK", ".SPY150930P225")</f>
        <v>19.690000000000001</v>
      </c>
      <c r="M500">
        <f>RTD("tos.rtd", , "ASK_SIZE", ".SPY150930P225")</f>
        <v>120</v>
      </c>
      <c r="N500">
        <f>RTD("tos.rtd", , "BID", ".SPY150930P225")</f>
        <v>19.309999999999999</v>
      </c>
      <c r="O500">
        <f>RTD("tos.rtd", , "BID_SIZE", ".SPY150930P225")</f>
        <v>111</v>
      </c>
      <c r="P500">
        <f>RTD("tos.rtd", , "VOLUME", ".SPY150930P225")</f>
        <v>0</v>
      </c>
      <c r="Q500">
        <f>RTD("tos.rtd", , "OPEN_INT", ".SPY150930P225")</f>
        <v>40</v>
      </c>
      <c r="R500">
        <f>RTD("tos.rtd", , "DELTA", ".SPY150930P225")</f>
        <v>-0.83906000000000003</v>
      </c>
      <c r="S500">
        <f>RTD("tos.rtd", , "THETA", ".SPY150930P225")</f>
        <v>-1.831E-2</v>
      </c>
      <c r="T500">
        <f>RTD("tos.rtd", , "GAMMA", ".SPY150930P225")</f>
        <v>1.414E-2</v>
      </c>
      <c r="U500">
        <f>RTD("tos.rtd", , "VEGA", ".SPY150930P225")</f>
        <v>0.34118999999999999</v>
      </c>
      <c r="V500">
        <f>RTD("tos.rtd", , "RHO", ".SPY150930P225")</f>
        <v>-0.93525000000000003</v>
      </c>
    </row>
    <row r="501" spans="1:22" x14ac:dyDescent="0.25">
      <c r="A501" t="str">
        <f>RTD("tos.rtd", , "ASK", ".SPY150930C226")</f>
        <v>N/A</v>
      </c>
      <c r="B501" t="str">
        <f>RTD("tos.rtd", , "ASK_SIZE", ".SPY150930C226")</f>
        <v>N/A</v>
      </c>
      <c r="C501" t="str">
        <f>RTD("tos.rtd", , "BID", ".SPY150930C226")</f>
        <v>N/A</v>
      </c>
      <c r="D501" t="str">
        <f>RTD("tos.rtd", , "BID_SIZE", ".SPY150930C226")</f>
        <v>N/A</v>
      </c>
      <c r="E501" t="str">
        <f>RTD("tos.rtd", , "VOLUME", ".SPY150930C226")</f>
        <v>N/A</v>
      </c>
      <c r="F501" t="str">
        <f>RTD("tos.rtd", , "OPEN_INT", ".SPY150930C226")</f>
        <v>N/A</v>
      </c>
      <c r="G501" t="str">
        <f>RTD("tos.rtd", , "DELTA", ".SPY150930C226")</f>
        <v>N/A</v>
      </c>
      <c r="H501" t="str">
        <f>RTD("tos.rtd", , "THETA", ".SPY150930C226")</f>
        <v>N/A</v>
      </c>
      <c r="I501" t="str">
        <f>RTD("tos.rtd", , "GAMMA", ".SPY150930C226")</f>
        <v>N/A</v>
      </c>
      <c r="J501" t="str">
        <f>RTD("tos.rtd", , "VEGA", ".SPY150930C226")</f>
        <v>N/A</v>
      </c>
      <c r="K501" t="str">
        <f>RTD("tos.rtd", , "RHO", ".SPY150930C226")</f>
        <v>N/A</v>
      </c>
      <c r="L501" t="str">
        <f>RTD("tos.rtd", , "ASK", ".SPY150930P226")</f>
        <v>N/A</v>
      </c>
      <c r="M501" t="str">
        <f>RTD("tos.rtd", , "ASK_SIZE", ".SPY150930P226")</f>
        <v>N/A</v>
      </c>
      <c r="N501" t="str">
        <f>RTD("tos.rtd", , "BID", ".SPY150930P226")</f>
        <v>N/A</v>
      </c>
      <c r="O501" t="str">
        <f>RTD("tos.rtd", , "BID_SIZE", ".SPY150930P226")</f>
        <v>N/A</v>
      </c>
      <c r="P501" t="str">
        <f>RTD("tos.rtd", , "VOLUME", ".SPY150930P226")</f>
        <v>N/A</v>
      </c>
      <c r="Q501" t="str">
        <f>RTD("tos.rtd", , "OPEN_INT", ".SPY150930P226")</f>
        <v>N/A</v>
      </c>
      <c r="R501" t="str">
        <f>RTD("tos.rtd", , "DELTA", ".SPY150930P226")</f>
        <v>N/A</v>
      </c>
      <c r="S501" t="str">
        <f>RTD("tos.rtd", , "THETA", ".SPY150930P226")</f>
        <v>N/A</v>
      </c>
      <c r="T501" t="str">
        <f>RTD("tos.rtd", , "GAMMA", ".SPY150930P226")</f>
        <v>N/A</v>
      </c>
      <c r="U501" t="str">
        <f>RTD("tos.rtd", , "VEGA", ".SPY150930P226")</f>
        <v>N/A</v>
      </c>
      <c r="V501" t="str">
        <f>RTD("tos.rtd", , "RHO", ".SPY150930P226")</f>
        <v>N/A</v>
      </c>
    </row>
    <row r="502" spans="1:22" x14ac:dyDescent="0.25">
      <c r="A502" t="str">
        <f>RTD("tos.rtd", , "ASK", ".SPY150930C227")</f>
        <v>N/A</v>
      </c>
      <c r="B502" t="str">
        <f>RTD("tos.rtd", , "ASK_SIZE", ".SPY150930C227")</f>
        <v>N/A</v>
      </c>
      <c r="C502" t="str">
        <f>RTD("tos.rtd", , "BID", ".SPY150930C227")</f>
        <v>N/A</v>
      </c>
      <c r="D502" t="str">
        <f>RTD("tos.rtd", , "BID_SIZE", ".SPY150930C227")</f>
        <v>N/A</v>
      </c>
      <c r="E502" t="str">
        <f>RTD("tos.rtd", , "VOLUME", ".SPY150930C227")</f>
        <v>N/A</v>
      </c>
      <c r="F502" t="str">
        <f>RTD("tos.rtd", , "OPEN_INT", ".SPY150930C227")</f>
        <v>N/A</v>
      </c>
      <c r="G502" t="str">
        <f>RTD("tos.rtd", , "DELTA", ".SPY150930C227")</f>
        <v>N/A</v>
      </c>
      <c r="H502" t="str">
        <f>RTD("tos.rtd", , "THETA", ".SPY150930C227")</f>
        <v>N/A</v>
      </c>
      <c r="I502" t="str">
        <f>RTD("tos.rtd", , "GAMMA", ".SPY150930C227")</f>
        <v>N/A</v>
      </c>
      <c r="J502" t="str">
        <f>RTD("tos.rtd", , "VEGA", ".SPY150930C227")</f>
        <v>N/A</v>
      </c>
      <c r="K502" t="str">
        <f>RTD("tos.rtd", , "RHO", ".SPY150930C227")</f>
        <v>N/A</v>
      </c>
      <c r="L502" t="str">
        <f>RTD("tos.rtd", , "ASK", ".SPY150930P227")</f>
        <v>N/A</v>
      </c>
      <c r="M502" t="str">
        <f>RTD("tos.rtd", , "ASK_SIZE", ".SPY150930P227")</f>
        <v>N/A</v>
      </c>
      <c r="N502" t="str">
        <f>RTD("tos.rtd", , "BID", ".SPY150930P227")</f>
        <v>N/A</v>
      </c>
      <c r="O502" t="str">
        <f>RTD("tos.rtd", , "BID_SIZE", ".SPY150930P227")</f>
        <v>N/A</v>
      </c>
      <c r="P502" t="str">
        <f>RTD("tos.rtd", , "VOLUME", ".SPY150930P227")</f>
        <v>N/A</v>
      </c>
      <c r="Q502" t="str">
        <f>RTD("tos.rtd", , "OPEN_INT", ".SPY150930P227")</f>
        <v>N/A</v>
      </c>
      <c r="R502" t="str">
        <f>RTD("tos.rtd", , "DELTA", ".SPY150930P227")</f>
        <v>N/A</v>
      </c>
      <c r="S502" t="str">
        <f>RTD("tos.rtd", , "THETA", ".SPY150930P227")</f>
        <v>N/A</v>
      </c>
      <c r="T502" t="str">
        <f>RTD("tos.rtd", , "GAMMA", ".SPY150930P227")</f>
        <v>N/A</v>
      </c>
      <c r="U502" t="str">
        <f>RTD("tos.rtd", , "VEGA", ".SPY150930P227")</f>
        <v>N/A</v>
      </c>
      <c r="V502" t="str">
        <f>RTD("tos.rtd", , "RHO", ".SPY150930P227")</f>
        <v>N/A</v>
      </c>
    </row>
    <row r="503" spans="1:22" x14ac:dyDescent="0.25">
      <c r="A503" t="str">
        <f>RTD("tos.rtd", , "ASK", ".SPY150930C228")</f>
        <v>N/A</v>
      </c>
      <c r="B503" t="str">
        <f>RTD("tos.rtd", , "ASK_SIZE", ".SPY150930C228")</f>
        <v>N/A</v>
      </c>
      <c r="C503" t="str">
        <f>RTD("tos.rtd", , "BID", ".SPY150930C228")</f>
        <v>N/A</v>
      </c>
      <c r="D503" t="str">
        <f>RTD("tos.rtd", , "BID_SIZE", ".SPY150930C228")</f>
        <v>N/A</v>
      </c>
      <c r="E503" t="str">
        <f>RTD("tos.rtd", , "VOLUME", ".SPY150930C228")</f>
        <v>N/A</v>
      </c>
      <c r="F503" t="str">
        <f>RTD("tos.rtd", , "OPEN_INT", ".SPY150930C228")</f>
        <v>N/A</v>
      </c>
      <c r="G503" t="str">
        <f>RTD("tos.rtd", , "DELTA", ".SPY150930C228")</f>
        <v>N/A</v>
      </c>
      <c r="H503" t="str">
        <f>RTD("tos.rtd", , "THETA", ".SPY150930C228")</f>
        <v>N/A</v>
      </c>
      <c r="I503" t="str">
        <f>RTD("tos.rtd", , "GAMMA", ".SPY150930C228")</f>
        <v>N/A</v>
      </c>
      <c r="J503" t="str">
        <f>RTD("tos.rtd", , "VEGA", ".SPY150930C228")</f>
        <v>N/A</v>
      </c>
      <c r="K503" t="str">
        <f>RTD("tos.rtd", , "RHO", ".SPY150930C228")</f>
        <v>N/A</v>
      </c>
      <c r="L503" t="str">
        <f>RTD("tos.rtd", , "ASK", ".SPY150930P228")</f>
        <v>N/A</v>
      </c>
      <c r="M503" t="str">
        <f>RTD("tos.rtd", , "ASK_SIZE", ".SPY150930P228")</f>
        <v>N/A</v>
      </c>
      <c r="N503" t="str">
        <f>RTD("tos.rtd", , "BID", ".SPY150930P228")</f>
        <v>N/A</v>
      </c>
      <c r="O503" t="str">
        <f>RTD("tos.rtd", , "BID_SIZE", ".SPY150930P228")</f>
        <v>N/A</v>
      </c>
      <c r="P503" t="str">
        <f>RTD("tos.rtd", , "VOLUME", ".SPY150930P228")</f>
        <v>N/A</v>
      </c>
      <c r="Q503" t="str">
        <f>RTD("tos.rtd", , "OPEN_INT", ".SPY150930P228")</f>
        <v>N/A</v>
      </c>
      <c r="R503" t="str">
        <f>RTD("tos.rtd", , "DELTA", ".SPY150930P228")</f>
        <v>N/A</v>
      </c>
      <c r="S503" t="str">
        <f>RTD("tos.rtd", , "THETA", ".SPY150930P228")</f>
        <v>N/A</v>
      </c>
      <c r="T503" t="str">
        <f>RTD("tos.rtd", , "GAMMA", ".SPY150930P228")</f>
        <v>N/A</v>
      </c>
      <c r="U503" t="str">
        <f>RTD("tos.rtd", , "VEGA", ".SPY150930P228")</f>
        <v>N/A</v>
      </c>
      <c r="V503" t="str">
        <f>RTD("tos.rtd", , "RHO", ".SPY150930P228")</f>
        <v>N/A</v>
      </c>
    </row>
    <row r="504" spans="1:22" x14ac:dyDescent="0.25">
      <c r="A504" t="str">
        <f>RTD("tos.rtd", , "ASK", ".SPY150930C229")</f>
        <v>N/A</v>
      </c>
      <c r="B504" t="str">
        <f>RTD("tos.rtd", , "ASK_SIZE", ".SPY150930C229")</f>
        <v>N/A</v>
      </c>
      <c r="C504" t="str">
        <f>RTD("tos.rtd", , "BID", ".SPY150930C229")</f>
        <v>N/A</v>
      </c>
      <c r="D504" t="str">
        <f>RTD("tos.rtd", , "BID_SIZE", ".SPY150930C229")</f>
        <v>N/A</v>
      </c>
      <c r="E504" t="str">
        <f>RTD("tos.rtd", , "VOLUME", ".SPY150930C229")</f>
        <v>N/A</v>
      </c>
      <c r="F504" t="str">
        <f>RTD("tos.rtd", , "OPEN_INT", ".SPY150930C229")</f>
        <v>N/A</v>
      </c>
      <c r="G504" t="str">
        <f>RTD("tos.rtd", , "DELTA", ".SPY150930C229")</f>
        <v>N/A</v>
      </c>
      <c r="H504" t="str">
        <f>RTD("tos.rtd", , "THETA", ".SPY150930C229")</f>
        <v>N/A</v>
      </c>
      <c r="I504" t="str">
        <f>RTD("tos.rtd", , "GAMMA", ".SPY150930C229")</f>
        <v>N/A</v>
      </c>
      <c r="J504" t="str">
        <f>RTD("tos.rtd", , "VEGA", ".SPY150930C229")</f>
        <v>N/A</v>
      </c>
      <c r="K504" t="str">
        <f>RTD("tos.rtd", , "RHO", ".SPY150930C229")</f>
        <v>N/A</v>
      </c>
      <c r="L504" t="str">
        <f>RTD("tos.rtd", , "ASK", ".SPY150930P229")</f>
        <v>N/A</v>
      </c>
      <c r="M504" t="str">
        <f>RTD("tos.rtd", , "ASK_SIZE", ".SPY150930P229")</f>
        <v>N/A</v>
      </c>
      <c r="N504" t="str">
        <f>RTD("tos.rtd", , "BID", ".SPY150930P229")</f>
        <v>N/A</v>
      </c>
      <c r="O504" t="str">
        <f>RTD("tos.rtd", , "BID_SIZE", ".SPY150930P229")</f>
        <v>N/A</v>
      </c>
      <c r="P504" t="str">
        <f>RTD("tos.rtd", , "VOLUME", ".SPY150930P229")</f>
        <v>N/A</v>
      </c>
      <c r="Q504" t="str">
        <f>RTD("tos.rtd", , "OPEN_INT", ".SPY150930P229")</f>
        <v>N/A</v>
      </c>
      <c r="R504" t="str">
        <f>RTD("tos.rtd", , "DELTA", ".SPY150930P229")</f>
        <v>N/A</v>
      </c>
      <c r="S504" t="str">
        <f>RTD("tos.rtd", , "THETA", ".SPY150930P229")</f>
        <v>N/A</v>
      </c>
      <c r="T504" t="str">
        <f>RTD("tos.rtd", , "GAMMA", ".SPY150930P229")</f>
        <v>N/A</v>
      </c>
      <c r="U504" t="str">
        <f>RTD("tos.rtd", , "VEGA", ".SPY150930P229")</f>
        <v>N/A</v>
      </c>
      <c r="V504" t="str">
        <f>RTD("tos.rtd", , "RHO", ".SPY150930P229")</f>
        <v>N/A</v>
      </c>
    </row>
    <row r="505" spans="1:22" x14ac:dyDescent="0.25">
      <c r="A505" t="s">
        <v>12</v>
      </c>
      <c r="B505">
        <v>40</v>
      </c>
    </row>
    <row r="506" spans="1:22" x14ac:dyDescent="0.25">
      <c r="A506">
        <f>RTD("tos.rtd", ,"LAST", "SPY")</f>
        <v>207.97499999999999</v>
      </c>
    </row>
    <row r="507" spans="1:22" x14ac:dyDescent="0.25">
      <c r="A507">
        <f>RTD("tos.rtd", , "ASK", ".SPY151219C190")</f>
        <v>22.97</v>
      </c>
      <c r="B507">
        <f>RTD("tos.rtd", , "ASK_SIZE", ".SPY151219C190")</f>
        <v>299</v>
      </c>
      <c r="C507">
        <f>RTD("tos.rtd", , "BID", ".SPY151219C190")</f>
        <v>22.5</v>
      </c>
      <c r="D507">
        <f>RTD("tos.rtd", , "BID_SIZE", ".SPY151219C190")</f>
        <v>313</v>
      </c>
      <c r="E507">
        <f>RTD("tos.rtd", , "VOLUME", ".SPY151219C190")</f>
        <v>1</v>
      </c>
      <c r="F507">
        <f>RTD("tos.rtd", , "OPEN_INT", ".SPY151219C190")</f>
        <v>17362</v>
      </c>
      <c r="G507">
        <f>RTD("tos.rtd", , "DELTA", ".SPY151219C190")</f>
        <v>0.72953000000000001</v>
      </c>
      <c r="H507">
        <f>RTD("tos.rtd", , "THETA", ".SPY151219C190")</f>
        <v>-1.6729999999999998E-2</v>
      </c>
      <c r="I507">
        <f>RTD("tos.rtd", , "GAMMA", ".SPY151219C190")</f>
        <v>1.0670000000000001E-2</v>
      </c>
      <c r="J507">
        <f>RTD("tos.rtd", , "VEGA", ".SPY151219C190")</f>
        <v>0.56255999999999995</v>
      </c>
      <c r="K507">
        <f>RTD("tos.rtd", , "RHO", ".SPY151219C190")</f>
        <v>0.67444999999999999</v>
      </c>
      <c r="L507">
        <f>RTD("tos.rtd", , "ASK", ".SPY151219P190")</f>
        <v>6.33</v>
      </c>
      <c r="M507">
        <f>RTD("tos.rtd", , "ASK_SIZE", ".SPY151219P190")</f>
        <v>51</v>
      </c>
      <c r="N507">
        <f>RTD("tos.rtd", , "BID", ".SPY151219P190")</f>
        <v>6.24</v>
      </c>
      <c r="O507">
        <f>RTD("tos.rtd", , "BID_SIZE", ".SPY151219P190")</f>
        <v>257</v>
      </c>
      <c r="P507">
        <f>RTD("tos.rtd", , "VOLUME", ".SPY151219P190")</f>
        <v>1270</v>
      </c>
      <c r="Q507">
        <f>RTD("tos.rtd", , "OPEN_INT", ".SPY151219P190")</f>
        <v>15628</v>
      </c>
      <c r="R507">
        <f>RTD("tos.rtd", , "DELTA", ".SPY151219P190")</f>
        <v>-0.27651999999999999</v>
      </c>
      <c r="S507">
        <f>RTD("tos.rtd", , "THETA", ".SPY151219P190")</f>
        <v>-2.4230000000000002E-2</v>
      </c>
      <c r="T507">
        <f>RTD("tos.rtd", , "GAMMA", ".SPY151219P190")</f>
        <v>9.8799999999999999E-3</v>
      </c>
      <c r="U507">
        <f>RTD("tos.rtd", , "VEGA", ".SPY151219P190")</f>
        <v>0.58011000000000001</v>
      </c>
      <c r="V507">
        <f>RTD("tos.rtd", , "RHO", ".SPY151219P190")</f>
        <v>-0.44661000000000001</v>
      </c>
    </row>
    <row r="508" spans="1:22" x14ac:dyDescent="0.25">
      <c r="A508">
        <f>RTD("tos.rtd", , "ASK", ".SPY151219C191")</f>
        <v>22.18</v>
      </c>
      <c r="B508">
        <f>RTD("tos.rtd", , "ASK_SIZE", ".SPY151219C191")</f>
        <v>276</v>
      </c>
      <c r="C508">
        <f>RTD("tos.rtd", , "BID", ".SPY151219C191")</f>
        <v>21.71</v>
      </c>
      <c r="D508">
        <f>RTD("tos.rtd", , "BID_SIZE", ".SPY151219C191")</f>
        <v>370</v>
      </c>
      <c r="E508">
        <f>RTD("tos.rtd", , "VOLUME", ".SPY151219C191")</f>
        <v>0</v>
      </c>
      <c r="F508">
        <f>RTD("tos.rtd", , "OPEN_INT", ".SPY151219C191")</f>
        <v>1844</v>
      </c>
      <c r="G508">
        <f>RTD("tos.rtd", , "DELTA", ".SPY151219C191")</f>
        <v>0.71953</v>
      </c>
      <c r="H508">
        <f>RTD("tos.rtd", , "THETA", ".SPY151219C191")</f>
        <v>-1.6920000000000001E-2</v>
      </c>
      <c r="I508">
        <f>RTD("tos.rtd", , "GAMMA", ".SPY151219C191")</f>
        <v>1.094E-2</v>
      </c>
      <c r="J508">
        <f>RTD("tos.rtd", , "VEGA", ".SPY151219C191")</f>
        <v>0.57323000000000002</v>
      </c>
      <c r="K508">
        <f>RTD("tos.rtd", , "RHO", ".SPY151219C191")</f>
        <v>0.67588000000000004</v>
      </c>
      <c r="L508">
        <f>RTD("tos.rtd", , "ASK", ".SPY151219P191")</f>
        <v>6.56</v>
      </c>
      <c r="M508">
        <f>RTD("tos.rtd", , "ASK_SIZE", ".SPY151219P191")</f>
        <v>42</v>
      </c>
      <c r="N508">
        <f>RTD("tos.rtd", , "BID", ".SPY151219P191")</f>
        <v>6.48</v>
      </c>
      <c r="O508">
        <f>RTD("tos.rtd", , "BID_SIZE", ".SPY151219P191")</f>
        <v>257</v>
      </c>
      <c r="P508">
        <f>RTD("tos.rtd", , "VOLUME", ".SPY151219P191")</f>
        <v>34</v>
      </c>
      <c r="Q508">
        <f>RTD("tos.rtd", , "OPEN_INT", ".SPY151219P191")</f>
        <v>1249</v>
      </c>
      <c r="R508">
        <f>RTD("tos.rtd", , "DELTA", ".SPY151219P191")</f>
        <v>-0.28616000000000003</v>
      </c>
      <c r="S508">
        <f>RTD("tos.rtd", , "THETA", ".SPY151219P191")</f>
        <v>-2.4459999999999999E-2</v>
      </c>
      <c r="T508">
        <f>RTD("tos.rtd", , "GAMMA", ".SPY151219P191")</f>
        <v>1.014E-2</v>
      </c>
      <c r="U508">
        <f>RTD("tos.rtd", , "VEGA", ".SPY151219P191")</f>
        <v>0.58964000000000005</v>
      </c>
      <c r="V508">
        <f>RTD("tos.rtd", , "RHO", ".SPY151219P191")</f>
        <v>-0.46231</v>
      </c>
    </row>
    <row r="509" spans="1:22" x14ac:dyDescent="0.25">
      <c r="A509">
        <f>RTD("tos.rtd", , "ASK", ".SPY151219C192")</f>
        <v>21.34</v>
      </c>
      <c r="B509">
        <f>RTD("tos.rtd", , "ASK_SIZE", ".SPY151219C192")</f>
        <v>173</v>
      </c>
      <c r="C509">
        <f>RTD("tos.rtd", , "BID", ".SPY151219C192")</f>
        <v>20.93</v>
      </c>
      <c r="D509">
        <f>RTD("tos.rtd", , "BID_SIZE", ".SPY151219C192")</f>
        <v>371</v>
      </c>
      <c r="E509">
        <f>RTD("tos.rtd", , "VOLUME", ".SPY151219C192")</f>
        <v>0</v>
      </c>
      <c r="F509">
        <f>RTD("tos.rtd", , "OPEN_INT", ".SPY151219C192")</f>
        <v>439</v>
      </c>
      <c r="G509">
        <f>RTD("tos.rtd", , "DELTA", ".SPY151219C192")</f>
        <v>0.70964000000000005</v>
      </c>
      <c r="H509">
        <f>RTD("tos.rtd", , "THETA", ".SPY151219C192")</f>
        <v>-1.702E-2</v>
      </c>
      <c r="I509">
        <f>RTD("tos.rtd", , "GAMMA", ".SPY151219C192")</f>
        <v>1.123E-2</v>
      </c>
      <c r="J509">
        <f>RTD("tos.rtd", , "VEGA", ".SPY151219C192")</f>
        <v>0.58323999999999998</v>
      </c>
      <c r="K509">
        <f>RTD("tos.rtd", , "RHO", ".SPY151219C192")</f>
        <v>0.67657999999999996</v>
      </c>
      <c r="L509">
        <f>RTD("tos.rtd", , "ASK", ".SPY151219P192")</f>
        <v>6.8</v>
      </c>
      <c r="M509">
        <f>RTD("tos.rtd", , "ASK_SIZE", ".SPY151219P192")</f>
        <v>38</v>
      </c>
      <c r="N509">
        <f>RTD("tos.rtd", , "BID", ".SPY151219P192")</f>
        <v>6.72</v>
      </c>
      <c r="O509">
        <f>RTD("tos.rtd", , "BID_SIZE", ".SPY151219P192")</f>
        <v>158</v>
      </c>
      <c r="P509">
        <f>RTD("tos.rtd", , "VOLUME", ".SPY151219P192")</f>
        <v>13</v>
      </c>
      <c r="Q509">
        <f>RTD("tos.rtd", , "OPEN_INT", ".SPY151219P192")</f>
        <v>2089</v>
      </c>
      <c r="R509">
        <f>RTD("tos.rtd", , "DELTA", ".SPY151219P192")</f>
        <v>-0.29604999999999998</v>
      </c>
      <c r="S509">
        <f>RTD("tos.rtd", , "THETA", ".SPY151219P192")</f>
        <v>-2.4680000000000001E-2</v>
      </c>
      <c r="T509">
        <f>RTD("tos.rtd", , "GAMMA", ".SPY151219P192")</f>
        <v>1.04E-2</v>
      </c>
      <c r="U509">
        <f>RTD("tos.rtd", , "VEGA", ".SPY151219P192")</f>
        <v>0.59891000000000005</v>
      </c>
      <c r="V509">
        <f>RTD("tos.rtd", , "RHO", ".SPY151219P192")</f>
        <v>-0.47838999999999998</v>
      </c>
    </row>
    <row r="510" spans="1:22" x14ac:dyDescent="0.25">
      <c r="A510">
        <f>RTD("tos.rtd", , "ASK", ".SPY151219C193")</f>
        <v>20.54</v>
      </c>
      <c r="B510">
        <f>RTD("tos.rtd", , "ASK_SIZE", ".SPY151219C193")</f>
        <v>122</v>
      </c>
      <c r="C510">
        <f>RTD("tos.rtd", , "BID", ".SPY151219C193")</f>
        <v>20.16</v>
      </c>
      <c r="D510">
        <f>RTD("tos.rtd", , "BID_SIZE", ".SPY151219C193")</f>
        <v>252</v>
      </c>
      <c r="E510">
        <f>RTD("tos.rtd", , "VOLUME", ".SPY151219C193")</f>
        <v>0</v>
      </c>
      <c r="F510">
        <f>RTD("tos.rtd", , "OPEN_INT", ".SPY151219C193")</f>
        <v>499</v>
      </c>
      <c r="G510">
        <f>RTD("tos.rtd", , "DELTA", ".SPY151219C193")</f>
        <v>0.69916999999999996</v>
      </c>
      <c r="H510">
        <f>RTD("tos.rtd", , "THETA", ".SPY151219C193")</f>
        <v>-1.7149999999999999E-2</v>
      </c>
      <c r="I510">
        <f>RTD("tos.rtd", , "GAMMA", ".SPY151219C193")</f>
        <v>1.1509999999999999E-2</v>
      </c>
      <c r="J510">
        <f>RTD("tos.rtd", , "VEGA", ".SPY151219C193")</f>
        <v>0.59330000000000005</v>
      </c>
      <c r="K510">
        <f>RTD("tos.rtd", , "RHO", ".SPY151219C193")</f>
        <v>0.67659999999999998</v>
      </c>
      <c r="L510">
        <f>RTD("tos.rtd", , "ASK", ".SPY151219P193")</f>
        <v>7.04</v>
      </c>
      <c r="M510">
        <f>RTD("tos.rtd", , "ASK_SIZE", ".SPY151219P193")</f>
        <v>99</v>
      </c>
      <c r="N510">
        <f>RTD("tos.rtd", , "BID", ".SPY151219P193")</f>
        <v>6.96</v>
      </c>
      <c r="O510">
        <f>RTD("tos.rtd", , "BID_SIZE", ".SPY151219P193")</f>
        <v>257</v>
      </c>
      <c r="P510">
        <f>RTD("tos.rtd", , "VOLUME", ".SPY151219P193")</f>
        <v>65</v>
      </c>
      <c r="Q510">
        <f>RTD("tos.rtd", , "OPEN_INT", ".SPY151219P193")</f>
        <v>1148</v>
      </c>
      <c r="R510">
        <f>RTD("tos.rtd", , "DELTA", ".SPY151219P193")</f>
        <v>-0.30614000000000002</v>
      </c>
      <c r="S510">
        <f>RTD("tos.rtd", , "THETA", ".SPY151219P193")</f>
        <v>-2.486E-2</v>
      </c>
      <c r="T510">
        <f>RTD("tos.rtd", , "GAMMA", ".SPY151219P193")</f>
        <v>1.0670000000000001E-2</v>
      </c>
      <c r="U510">
        <f>RTD("tos.rtd", , "VEGA", ".SPY151219P193")</f>
        <v>0.60785</v>
      </c>
      <c r="V510">
        <f>RTD("tos.rtd", , "RHO", ".SPY151219P193")</f>
        <v>-0.49476999999999999</v>
      </c>
    </row>
    <row r="511" spans="1:22" x14ac:dyDescent="0.25">
      <c r="A511">
        <f>RTD("tos.rtd", , "ASK", ".SPY151219C194")</f>
        <v>19.72</v>
      </c>
      <c r="B511">
        <f>RTD("tos.rtd", , "ASK_SIZE", ".SPY151219C194")</f>
        <v>149</v>
      </c>
      <c r="C511">
        <f>RTD("tos.rtd", , "BID", ".SPY151219C194")</f>
        <v>19.39</v>
      </c>
      <c r="D511">
        <f>RTD("tos.rtd", , "BID_SIZE", ".SPY151219C194")</f>
        <v>282</v>
      </c>
      <c r="E511">
        <f>RTD("tos.rtd", , "VOLUME", ".SPY151219C194")</f>
        <v>0</v>
      </c>
      <c r="F511">
        <f>RTD("tos.rtd", , "OPEN_INT", ".SPY151219C194")</f>
        <v>1302</v>
      </c>
      <c r="G511">
        <f>RTD("tos.rtd", , "DELTA", ".SPY151219C194")</f>
        <v>0.68861000000000006</v>
      </c>
      <c r="H511">
        <f>RTD("tos.rtd", , "THETA", ".SPY151219C194")</f>
        <v>-1.7219999999999999E-2</v>
      </c>
      <c r="I511">
        <f>RTD("tos.rtd", , "GAMMA", ".SPY151219C194")</f>
        <v>1.1809999999999999E-2</v>
      </c>
      <c r="J511">
        <f>RTD("tos.rtd", , "VEGA", ".SPY151219C194")</f>
        <v>0.60287000000000002</v>
      </c>
      <c r="K511">
        <f>RTD("tos.rtd", , "RHO", ".SPY151219C194")</f>
        <v>0.67591000000000001</v>
      </c>
      <c r="L511">
        <f>RTD("tos.rtd", , "ASK", ".SPY151219P194")</f>
        <v>7.3</v>
      </c>
      <c r="M511">
        <f>RTD("tos.rtd", , "ASK_SIZE", ".SPY151219P194")</f>
        <v>99</v>
      </c>
      <c r="N511">
        <f>RTD("tos.rtd", , "BID", ".SPY151219P194")</f>
        <v>7.22</v>
      </c>
      <c r="O511">
        <f>RTD("tos.rtd", , "BID_SIZE", ".SPY151219P194")</f>
        <v>158</v>
      </c>
      <c r="P511">
        <f>RTD("tos.rtd", , "VOLUME", ".SPY151219P194")</f>
        <v>60</v>
      </c>
      <c r="Q511">
        <f>RTD("tos.rtd", , "OPEN_INT", ".SPY151219P194")</f>
        <v>2379</v>
      </c>
      <c r="R511">
        <f>RTD("tos.rtd", , "DELTA", ".SPY151219P194")</f>
        <v>-0.31663999999999998</v>
      </c>
      <c r="S511">
        <f>RTD("tos.rtd", , "THETA", ".SPY151219P194")</f>
        <v>-2.5049999999999999E-2</v>
      </c>
      <c r="T511">
        <f>RTD("tos.rtd", , "GAMMA", ".SPY151219P194")</f>
        <v>1.093E-2</v>
      </c>
      <c r="U511">
        <f>RTD("tos.rtd", , "VEGA", ".SPY151219P194")</f>
        <v>0.61661999999999995</v>
      </c>
      <c r="V511">
        <f>RTD("tos.rtd", , "RHO", ".SPY151219P194")</f>
        <v>-0.51188999999999996</v>
      </c>
    </row>
    <row r="512" spans="1:22" x14ac:dyDescent="0.25">
      <c r="A512">
        <f>RTD("tos.rtd", , "ASK", ".SPY151219C195")</f>
        <v>19.079999999999998</v>
      </c>
      <c r="B512">
        <f>RTD("tos.rtd", , "ASK_SIZE", ".SPY151219C195")</f>
        <v>237</v>
      </c>
      <c r="C512">
        <f>RTD("tos.rtd", , "BID", ".SPY151219C195")</f>
        <v>18.63</v>
      </c>
      <c r="D512">
        <f>RTD("tos.rtd", , "BID_SIZE", ".SPY151219C195")</f>
        <v>432</v>
      </c>
      <c r="E512">
        <f>RTD("tos.rtd", , "VOLUME", ".SPY151219C195")</f>
        <v>212</v>
      </c>
      <c r="F512">
        <f>RTD("tos.rtd", , "OPEN_INT", ".SPY151219C195")</f>
        <v>11584</v>
      </c>
      <c r="G512">
        <f>RTD("tos.rtd", , "DELTA", ".SPY151219C195")</f>
        <v>0.67666999999999999</v>
      </c>
      <c r="H512">
        <f>RTD("tos.rtd", , "THETA", ".SPY151219C195")</f>
        <v>-1.7479999999999999E-2</v>
      </c>
      <c r="I512">
        <f>RTD("tos.rtd", , "GAMMA", ".SPY151219C195")</f>
        <v>1.2019999999999999E-2</v>
      </c>
      <c r="J512">
        <f>RTD("tos.rtd", , "VEGA", ".SPY151219C195")</f>
        <v>0.61309000000000002</v>
      </c>
      <c r="K512">
        <f>RTD("tos.rtd", , "RHO", ".SPY151219C195")</f>
        <v>0.67437999999999998</v>
      </c>
      <c r="L512">
        <f>RTD("tos.rtd", , "ASK", ".SPY151219P195")</f>
        <v>7.56</v>
      </c>
      <c r="M512">
        <f>RTD("tos.rtd", , "ASK_SIZE", ".SPY151219P195")</f>
        <v>33</v>
      </c>
      <c r="N512">
        <f>RTD("tos.rtd", , "BID", ".SPY151219P195")</f>
        <v>7.48</v>
      </c>
      <c r="O512">
        <f>RTD("tos.rtd", , "BID_SIZE", ".SPY151219P195")</f>
        <v>158</v>
      </c>
      <c r="P512">
        <f>RTD("tos.rtd", , "VOLUME", ".SPY151219P195")</f>
        <v>92</v>
      </c>
      <c r="Q512">
        <f>RTD("tos.rtd", , "OPEN_INT", ".SPY151219P195")</f>
        <v>19542</v>
      </c>
      <c r="R512">
        <f>RTD("tos.rtd", , "DELTA", ".SPY151219P195")</f>
        <v>-0.32735999999999998</v>
      </c>
      <c r="S512">
        <f>RTD("tos.rtd", , "THETA", ".SPY151219P195")</f>
        <v>-2.52E-2</v>
      </c>
      <c r="T512">
        <f>RTD("tos.rtd", , "GAMMA", ".SPY151219P195")</f>
        <v>1.12E-2</v>
      </c>
      <c r="U512">
        <f>RTD("tos.rtd", , "VEGA", ".SPY151219P195")</f>
        <v>0.62500999999999995</v>
      </c>
      <c r="V512">
        <f>RTD("tos.rtd", , "RHO", ".SPY151219P195")</f>
        <v>-0.52932000000000001</v>
      </c>
    </row>
    <row r="513" spans="1:22" x14ac:dyDescent="0.25">
      <c r="A513">
        <f>RTD("tos.rtd", , "ASK", ".SPY151219C196")</f>
        <v>18.329999999999998</v>
      </c>
      <c r="B513">
        <f>RTD("tos.rtd", , "ASK_SIZE", ".SPY151219C196")</f>
        <v>238</v>
      </c>
      <c r="C513">
        <f>RTD("tos.rtd", , "BID", ".SPY151219C196")</f>
        <v>17.88</v>
      </c>
      <c r="D513">
        <f>RTD("tos.rtd", , "BID_SIZE", ".SPY151219C196")</f>
        <v>295</v>
      </c>
      <c r="E513">
        <f>RTD("tos.rtd", , "VOLUME", ".SPY151219C196")</f>
        <v>1</v>
      </c>
      <c r="F513">
        <f>RTD("tos.rtd", , "OPEN_INT", ".SPY151219C196")</f>
        <v>3498</v>
      </c>
      <c r="G513">
        <f>RTD("tos.rtd", , "DELTA", ".SPY151219C196")</f>
        <v>0.66515999999999997</v>
      </c>
      <c r="H513">
        <f>RTD("tos.rtd", , "THETA", ".SPY151219C196")</f>
        <v>-1.7579999999999998E-2</v>
      </c>
      <c r="I513">
        <f>RTD("tos.rtd", , "GAMMA", ".SPY151219C196")</f>
        <v>1.2290000000000001E-2</v>
      </c>
      <c r="J513">
        <f>RTD("tos.rtd", , "VEGA", ".SPY151219C196")</f>
        <v>0.62222999999999995</v>
      </c>
      <c r="K513">
        <f>RTD("tos.rtd", , "RHO", ".SPY151219C196")</f>
        <v>0.67213000000000001</v>
      </c>
      <c r="L513">
        <f>RTD("tos.rtd", , "ASK", ".SPY151219P196")</f>
        <v>7.83</v>
      </c>
      <c r="M513">
        <f>RTD("tos.rtd", , "ASK_SIZE", ".SPY151219P196")</f>
        <v>33</v>
      </c>
      <c r="N513">
        <f>RTD("tos.rtd", , "BID", ".SPY151219P196")</f>
        <v>7.74</v>
      </c>
      <c r="O513">
        <f>RTD("tos.rtd", , "BID_SIZE", ".SPY151219P196")</f>
        <v>257</v>
      </c>
      <c r="P513">
        <f>RTD("tos.rtd", , "VOLUME", ".SPY151219P196")</f>
        <v>15</v>
      </c>
      <c r="Q513">
        <f>RTD("tos.rtd", , "OPEN_INT", ".SPY151219P196")</f>
        <v>3277</v>
      </c>
      <c r="R513">
        <f>RTD("tos.rtd", , "DELTA", ".SPY151219P196")</f>
        <v>-0.33833999999999997</v>
      </c>
      <c r="S513">
        <f>RTD("tos.rtd", , "THETA", ".SPY151219P196")</f>
        <v>-2.5329999999999998E-2</v>
      </c>
      <c r="T513">
        <f>RTD("tos.rtd", , "GAMMA", ".SPY151219P196")</f>
        <v>1.1469999999999999E-2</v>
      </c>
      <c r="U513">
        <f>RTD("tos.rtd", , "VEGA", ".SPY151219P196")</f>
        <v>0.63304000000000005</v>
      </c>
      <c r="V513">
        <f>RTD("tos.rtd", , "RHO", ".SPY151219P196")</f>
        <v>-0.54718999999999995</v>
      </c>
    </row>
    <row r="514" spans="1:22" x14ac:dyDescent="0.25">
      <c r="A514">
        <f>RTD("tos.rtd", , "ASK", ".SPY151219C197")</f>
        <v>17.55</v>
      </c>
      <c r="B514">
        <f>RTD("tos.rtd", , "ASK_SIZE", ".SPY151219C197")</f>
        <v>217</v>
      </c>
      <c r="C514">
        <f>RTD("tos.rtd", , "BID", ".SPY151219C197")</f>
        <v>17.16</v>
      </c>
      <c r="D514">
        <f>RTD("tos.rtd", , "BID_SIZE", ".SPY151219C197")</f>
        <v>295</v>
      </c>
      <c r="E514">
        <f>RTD("tos.rtd", , "VOLUME", ".SPY151219C197")</f>
        <v>0</v>
      </c>
      <c r="F514">
        <f>RTD("tos.rtd", , "OPEN_INT", ".SPY151219C197")</f>
        <v>6062</v>
      </c>
      <c r="G514">
        <f>RTD("tos.rtd", , "DELTA", ".SPY151219C197")</f>
        <v>0.65342</v>
      </c>
      <c r="H514">
        <f>RTD("tos.rtd", , "THETA", ".SPY151219C197")</f>
        <v>-1.7649999999999999E-2</v>
      </c>
      <c r="I514">
        <f>RTD("tos.rtd", , "GAMMA", ".SPY151219C197")</f>
        <v>1.257E-2</v>
      </c>
      <c r="J514">
        <f>RTD("tos.rtd", , "VEGA", ".SPY151219C197")</f>
        <v>0.63090000000000002</v>
      </c>
      <c r="K514">
        <f>RTD("tos.rtd", , "RHO", ".SPY151219C197")</f>
        <v>0.66912000000000005</v>
      </c>
      <c r="L514">
        <f>RTD("tos.rtd", , "ASK", ".SPY151219P197")</f>
        <v>8.11</v>
      </c>
      <c r="M514">
        <f>RTD("tos.rtd", , "ASK_SIZE", ".SPY151219P197")</f>
        <v>168</v>
      </c>
      <c r="N514">
        <f>RTD("tos.rtd", , "BID", ".SPY151219P197")</f>
        <v>8.02</v>
      </c>
      <c r="O514">
        <f>RTD("tos.rtd", , "BID_SIZE", ".SPY151219P197")</f>
        <v>257</v>
      </c>
      <c r="P514">
        <f>RTD("tos.rtd", , "VOLUME", ".SPY151219P197")</f>
        <v>47</v>
      </c>
      <c r="Q514">
        <f>RTD("tos.rtd", , "OPEN_INT", ".SPY151219P197")</f>
        <v>1869</v>
      </c>
      <c r="R514">
        <f>RTD("tos.rtd", , "DELTA", ".SPY151219P197")</f>
        <v>-0.34969</v>
      </c>
      <c r="S514">
        <f>RTD("tos.rtd", , "THETA", ".SPY151219P197")</f>
        <v>-2.546E-2</v>
      </c>
      <c r="T514">
        <f>RTD("tos.rtd", , "GAMMA", ".SPY151219P197")</f>
        <v>1.1730000000000001E-2</v>
      </c>
      <c r="U514">
        <f>RTD("tos.rtd", , "VEGA", ".SPY151219P197")</f>
        <v>0.64071999999999996</v>
      </c>
      <c r="V514">
        <f>RTD("tos.rtd", , "RHO", ".SPY151219P197")</f>
        <v>-0.56569000000000003</v>
      </c>
    </row>
    <row r="515" spans="1:22" x14ac:dyDescent="0.25">
      <c r="A515">
        <f>RTD("tos.rtd", , "ASK", ".SPY151219C198")</f>
        <v>16.829999999999998</v>
      </c>
      <c r="B515">
        <f>RTD("tos.rtd", , "ASK_SIZE", ".SPY151219C198")</f>
        <v>226</v>
      </c>
      <c r="C515">
        <f>RTD("tos.rtd", , "BID", ".SPY151219C198")</f>
        <v>16.41</v>
      </c>
      <c r="D515">
        <f>RTD("tos.rtd", , "BID_SIZE", ".SPY151219C198")</f>
        <v>429</v>
      </c>
      <c r="E515">
        <f>RTD("tos.rtd", , "VOLUME", ".SPY151219C198")</f>
        <v>0</v>
      </c>
      <c r="F515">
        <f>RTD("tos.rtd", , "OPEN_INT", ".SPY151219C198")</f>
        <v>6469</v>
      </c>
      <c r="G515">
        <f>RTD("tos.rtd", , "DELTA", ".SPY151219C198")</f>
        <v>0.64127999999999996</v>
      </c>
      <c r="H515">
        <f>RTD("tos.rtd", , "THETA", ".SPY151219C198")</f>
        <v>-1.771E-2</v>
      </c>
      <c r="I515">
        <f>RTD("tos.rtd", , "GAMMA", ".SPY151219C198")</f>
        <v>1.2840000000000001E-2</v>
      </c>
      <c r="J515">
        <f>RTD("tos.rtd", , "VEGA", ".SPY151219C198")</f>
        <v>0.63917000000000002</v>
      </c>
      <c r="K515">
        <f>RTD("tos.rtd", , "RHO", ".SPY151219C198")</f>
        <v>0.66532999999999998</v>
      </c>
      <c r="L515">
        <f>RTD("tos.rtd", , "ASK", ".SPY151219P198")</f>
        <v>8.4</v>
      </c>
      <c r="M515">
        <f>RTD("tos.rtd", , "ASK_SIZE", ".SPY151219P198")</f>
        <v>168</v>
      </c>
      <c r="N515">
        <f>RTD("tos.rtd", , "BID", ".SPY151219P198")</f>
        <v>8.2100000000000009</v>
      </c>
      <c r="O515">
        <f>RTD("tos.rtd", , "BID_SIZE", ".SPY151219P198")</f>
        <v>2375</v>
      </c>
      <c r="P515">
        <f>RTD("tos.rtd", , "VOLUME", ".SPY151219P198")</f>
        <v>21</v>
      </c>
      <c r="Q515">
        <f>RTD("tos.rtd", , "OPEN_INT", ".SPY151219P198")</f>
        <v>4470</v>
      </c>
      <c r="R515">
        <f>RTD("tos.rtd", , "DELTA", ".SPY151219P198")</f>
        <v>-0.36104000000000003</v>
      </c>
      <c r="S515">
        <f>RTD("tos.rtd", , "THETA", ".SPY151219P198")</f>
        <v>-2.546E-2</v>
      </c>
      <c r="T515">
        <f>RTD("tos.rtd", , "GAMMA", ".SPY151219P198")</f>
        <v>1.205E-2</v>
      </c>
      <c r="U515">
        <f>RTD("tos.rtd", , "VEGA", ".SPY151219P198")</f>
        <v>0.64780000000000004</v>
      </c>
      <c r="V515">
        <f>RTD("tos.rtd", , "RHO", ".SPY151219P198")</f>
        <v>-0.58389999999999997</v>
      </c>
    </row>
    <row r="516" spans="1:22" x14ac:dyDescent="0.25">
      <c r="A516">
        <f>RTD("tos.rtd", , "ASK", ".SPY151219C199")</f>
        <v>16.02</v>
      </c>
      <c r="B516">
        <f>RTD("tos.rtd", , "ASK_SIZE", ".SPY151219C199")</f>
        <v>149</v>
      </c>
      <c r="C516">
        <f>RTD("tos.rtd", , "BID", ".SPY151219C199")</f>
        <v>15.89</v>
      </c>
      <c r="D516">
        <f>RTD("tos.rtd", , "BID_SIZE", ".SPY151219C199")</f>
        <v>149</v>
      </c>
      <c r="E516">
        <f>RTD("tos.rtd", , "VOLUME", ".SPY151219C199")</f>
        <v>0</v>
      </c>
      <c r="F516">
        <f>RTD("tos.rtd", , "OPEN_INT", ".SPY151219C199")</f>
        <v>1500</v>
      </c>
      <c r="G516">
        <f>RTD("tos.rtd", , "DELTA", ".SPY151219C199")</f>
        <v>0.62834999999999996</v>
      </c>
      <c r="H516">
        <f>RTD("tos.rtd", , "THETA", ".SPY151219C199")</f>
        <v>-1.787E-2</v>
      </c>
      <c r="I516">
        <f>RTD("tos.rtd", , "GAMMA", ".SPY151219C199")</f>
        <v>1.303E-2</v>
      </c>
      <c r="J516">
        <f>RTD("tos.rtd", , "VEGA", ".SPY151219C199")</f>
        <v>0.64727000000000001</v>
      </c>
      <c r="K516">
        <f>RTD("tos.rtd", , "RHO", ".SPY151219C199")</f>
        <v>0.66059999999999997</v>
      </c>
      <c r="L516">
        <f>RTD("tos.rtd", , "ASK", ".SPY151219P199")</f>
        <v>8.6999999999999993</v>
      </c>
      <c r="M516">
        <f>RTD("tos.rtd", , "ASK_SIZE", ".SPY151219P199")</f>
        <v>33</v>
      </c>
      <c r="N516">
        <f>RTD("tos.rtd", , "BID", ".SPY151219P199")</f>
        <v>8.59</v>
      </c>
      <c r="O516">
        <f>RTD("tos.rtd", , "BID_SIZE", ".SPY151219P199")</f>
        <v>187</v>
      </c>
      <c r="P516">
        <f>RTD("tos.rtd", , "VOLUME", ".SPY151219P199")</f>
        <v>131</v>
      </c>
      <c r="Q516">
        <f>RTD("tos.rtd", , "OPEN_INT", ".SPY151219P199")</f>
        <v>3287</v>
      </c>
      <c r="R516">
        <f>RTD("tos.rtd", , "DELTA", ".SPY151219P199")</f>
        <v>-0.37328</v>
      </c>
      <c r="S516">
        <f>RTD("tos.rtd", , "THETA", ".SPY151219P199")</f>
        <v>-2.563E-2</v>
      </c>
      <c r="T516">
        <f>RTD("tos.rtd", , "GAMMA", ".SPY151219P199")</f>
        <v>1.227E-2</v>
      </c>
      <c r="U516">
        <f>RTD("tos.rtd", , "VEGA", ".SPY151219P199")</f>
        <v>0.65475000000000005</v>
      </c>
      <c r="V516">
        <f>RTD("tos.rtd", , "RHO", ".SPY151219P199")</f>
        <v>-0.60412999999999994</v>
      </c>
    </row>
    <row r="517" spans="1:22" x14ac:dyDescent="0.25">
      <c r="A517">
        <f>RTD("tos.rtd", , "ASK", ".SPY151219C200")</f>
        <v>15.31</v>
      </c>
      <c r="B517">
        <f>RTD("tos.rtd", , "ASK_SIZE", ".SPY151219C200")</f>
        <v>149</v>
      </c>
      <c r="C517">
        <f>RTD("tos.rtd", , "BID", ".SPY151219C200")</f>
        <v>15.18</v>
      </c>
      <c r="D517">
        <f>RTD("tos.rtd", , "BID_SIZE", ".SPY151219C200")</f>
        <v>149</v>
      </c>
      <c r="E517">
        <f>RTD("tos.rtd", , "VOLUME", ".SPY151219C200")</f>
        <v>2</v>
      </c>
      <c r="F517">
        <f>RTD("tos.rtd", , "OPEN_INT", ".SPY151219C200")</f>
        <v>22626</v>
      </c>
      <c r="G517">
        <f>RTD("tos.rtd", , "DELTA", ".SPY151219C200")</f>
        <v>0.61556</v>
      </c>
      <c r="H517">
        <f>RTD("tos.rtd", , "THETA", ".SPY151219C200")</f>
        <v>-1.789E-2</v>
      </c>
      <c r="I517">
        <f>RTD("tos.rtd", , "GAMMA", ".SPY151219C200")</f>
        <v>1.329E-2</v>
      </c>
      <c r="J517">
        <f>RTD("tos.rtd", , "VEGA", ".SPY151219C200")</f>
        <v>0.65447999999999995</v>
      </c>
      <c r="K517">
        <f>RTD("tos.rtd", , "RHO", ".SPY151219C200")</f>
        <v>0.65519000000000005</v>
      </c>
      <c r="L517">
        <f>RTD("tos.rtd", , "ASK", ".SPY151219P200")</f>
        <v>9.01</v>
      </c>
      <c r="M517">
        <f>RTD("tos.rtd", , "ASK_SIZE", ".SPY151219P200")</f>
        <v>74</v>
      </c>
      <c r="N517">
        <f>RTD("tos.rtd", , "BID", ".SPY151219P200")</f>
        <v>8.91</v>
      </c>
      <c r="O517">
        <f>RTD("tos.rtd", , "BID_SIZE", ".SPY151219P200")</f>
        <v>257</v>
      </c>
      <c r="P517">
        <f>RTD("tos.rtd", , "VOLUME", ".SPY151219P200")</f>
        <v>58</v>
      </c>
      <c r="Q517">
        <f>RTD("tos.rtd", , "OPEN_INT", ".SPY151219P200")</f>
        <v>24673</v>
      </c>
      <c r="R517">
        <f>RTD("tos.rtd", , "DELTA", ".SPY151219P200")</f>
        <v>-0.38558999999999999</v>
      </c>
      <c r="S517">
        <f>RTD("tos.rtd", , "THETA", ".SPY151219P200")</f>
        <v>-2.5700000000000001E-2</v>
      </c>
      <c r="T517">
        <f>RTD("tos.rtd", , "GAMMA", ".SPY151219P200")</f>
        <v>1.2529999999999999E-2</v>
      </c>
      <c r="U517">
        <f>RTD("tos.rtd", , "VEGA", ".SPY151219P200")</f>
        <v>0.66103999999999996</v>
      </c>
      <c r="V517">
        <f>RTD("tos.rtd", , "RHO", ".SPY151219P200")</f>
        <v>-0.62424000000000002</v>
      </c>
    </row>
    <row r="518" spans="1:22" x14ac:dyDescent="0.25">
      <c r="A518">
        <f>RTD("tos.rtd", , "ASK", ".SPY151219C201")</f>
        <v>14.68</v>
      </c>
      <c r="B518">
        <f>RTD("tos.rtd", , "ASK_SIZE", ".SPY151219C201")</f>
        <v>169</v>
      </c>
      <c r="C518">
        <f>RTD("tos.rtd", , "BID", ".SPY151219C201")</f>
        <v>14.39</v>
      </c>
      <c r="D518">
        <f>RTD("tos.rtd", , "BID_SIZE", ".SPY151219C201")</f>
        <v>184</v>
      </c>
      <c r="E518" t="str">
        <f>RTD("tos.rtd", , "VOLUME", ".SPY151219C201")</f>
        <v>N/A</v>
      </c>
      <c r="F518">
        <f>RTD("tos.rtd", , "OPEN_INT", ".SPY151219C201")</f>
        <v>0</v>
      </c>
      <c r="G518">
        <f>RTD("tos.rtd", , "DELTA", ".SPY151219C201")</f>
        <v>0.60248000000000002</v>
      </c>
      <c r="H518">
        <f>RTD("tos.rtd", , "THETA", ".SPY151219C201")</f>
        <v>-1.787E-2</v>
      </c>
      <c r="I518">
        <f>RTD("tos.rtd", , "GAMMA", ".SPY151219C201")</f>
        <v>1.355E-2</v>
      </c>
      <c r="J518">
        <f>RTD("tos.rtd", , "VEGA", ".SPY151219C201")</f>
        <v>0.66105999999999998</v>
      </c>
      <c r="K518">
        <f>RTD("tos.rtd", , "RHO", ".SPY151219C201")</f>
        <v>0.64898999999999996</v>
      </c>
      <c r="L518">
        <f>RTD("tos.rtd", , "ASK", ".SPY151219P201")</f>
        <v>9.34</v>
      </c>
      <c r="M518">
        <f>RTD("tos.rtd", , "ASK_SIZE", ".SPY151219P201")</f>
        <v>144</v>
      </c>
      <c r="N518">
        <f>RTD("tos.rtd", , "BID", ".SPY151219P201")</f>
        <v>9.2100000000000009</v>
      </c>
      <c r="O518">
        <f>RTD("tos.rtd", , "BID_SIZE", ".SPY151219P201")</f>
        <v>135</v>
      </c>
      <c r="P518">
        <f>RTD("tos.rtd", , "VOLUME", ".SPY151219P201")</f>
        <v>20</v>
      </c>
      <c r="Q518">
        <f>RTD("tos.rtd", , "OPEN_INT", ".SPY151219P201")</f>
        <v>0</v>
      </c>
      <c r="R518">
        <f>RTD("tos.rtd", , "DELTA", ".SPY151219P201")</f>
        <v>-0.39821000000000001</v>
      </c>
      <c r="S518">
        <f>RTD("tos.rtd", , "THETA", ".SPY151219P201")</f>
        <v>-2.5729999999999999E-2</v>
      </c>
      <c r="T518">
        <f>RTD("tos.rtd", , "GAMMA", ".SPY151219P201")</f>
        <v>1.2789999999999999E-2</v>
      </c>
      <c r="U518">
        <f>RTD("tos.rtd", , "VEGA", ".SPY151219P201")</f>
        <v>0.66676999999999997</v>
      </c>
      <c r="V518">
        <f>RTD("tos.rtd", , "RHO", ".SPY151219P201")</f>
        <v>-0.64483000000000001</v>
      </c>
    </row>
    <row r="519" spans="1:22" x14ac:dyDescent="0.25">
      <c r="A519">
        <f>RTD("tos.rtd", , "ASK", ".SPY151219C202")</f>
        <v>13.99</v>
      </c>
      <c r="B519">
        <f>RTD("tos.rtd", , "ASK_SIZE", ".SPY151219C202")</f>
        <v>169</v>
      </c>
      <c r="C519">
        <f>RTD("tos.rtd", , "BID", ".SPY151219C202")</f>
        <v>13.78</v>
      </c>
      <c r="D519">
        <f>RTD("tos.rtd", , "BID_SIZE", ".SPY151219C202")</f>
        <v>136</v>
      </c>
      <c r="E519" t="str">
        <f>RTD("tos.rtd", , "VOLUME", ".SPY151219C202")</f>
        <v>N/A</v>
      </c>
      <c r="F519">
        <f>RTD("tos.rtd", , "OPEN_INT", ".SPY151219C202")</f>
        <v>0</v>
      </c>
      <c r="G519">
        <f>RTD("tos.rtd", , "DELTA", ".SPY151219C202")</f>
        <v>0.58884000000000003</v>
      </c>
      <c r="H519">
        <f>RTD("tos.rtd", , "THETA", ".SPY151219C202")</f>
        <v>-1.7930000000000001E-2</v>
      </c>
      <c r="I519">
        <f>RTD("tos.rtd", , "GAMMA", ".SPY151219C202")</f>
        <v>1.375E-2</v>
      </c>
      <c r="J519">
        <f>RTD("tos.rtd", , "VEGA", ".SPY151219C202")</f>
        <v>0.66715000000000002</v>
      </c>
      <c r="K519">
        <f>RTD("tos.rtd", , "RHO", ".SPY151219C202")</f>
        <v>0.64188999999999996</v>
      </c>
      <c r="L519">
        <f>RTD("tos.rtd", , "ASK", ".SPY151219P202")</f>
        <v>9.67</v>
      </c>
      <c r="M519">
        <f>RTD("tos.rtd", , "ASK_SIZE", ".SPY151219P202")</f>
        <v>127</v>
      </c>
      <c r="N519">
        <f>RTD("tos.rtd", , "BID", ".SPY151219P202")</f>
        <v>9.5399999999999991</v>
      </c>
      <c r="O519">
        <f>RTD("tos.rtd", , "BID_SIZE", ".SPY151219P202")</f>
        <v>135</v>
      </c>
      <c r="P519" t="str">
        <f>RTD("tos.rtd", , "VOLUME", ".SPY151219P202")</f>
        <v>N/A</v>
      </c>
      <c r="Q519">
        <f>RTD("tos.rtd", , "OPEN_INT", ".SPY151219P202")</f>
        <v>0</v>
      </c>
      <c r="R519">
        <f>RTD("tos.rtd", , "DELTA", ".SPY151219P202")</f>
        <v>-0.41116999999999998</v>
      </c>
      <c r="S519">
        <f>RTD("tos.rtd", , "THETA", ".SPY151219P202")</f>
        <v>-2.5749999999999999E-2</v>
      </c>
      <c r="T519">
        <f>RTD("tos.rtd", , "GAMMA", ".SPY151219P202")</f>
        <v>1.304E-2</v>
      </c>
      <c r="U519">
        <f>RTD("tos.rtd", , "VEGA", ".SPY151219P202")</f>
        <v>0.67190000000000005</v>
      </c>
      <c r="V519">
        <f>RTD("tos.rtd", , "RHO", ".SPY151219P202")</f>
        <v>-0.66603000000000001</v>
      </c>
    </row>
    <row r="520" spans="1:22" x14ac:dyDescent="0.25">
      <c r="A520">
        <f>RTD("tos.rtd", , "ASK", ".SPY151219C203")</f>
        <v>13.31</v>
      </c>
      <c r="B520">
        <f>RTD("tos.rtd", , "ASK_SIZE", ".SPY151219C203")</f>
        <v>188</v>
      </c>
      <c r="C520">
        <f>RTD("tos.rtd", , "BID", ".SPY151219C203")</f>
        <v>13.11</v>
      </c>
      <c r="D520">
        <f>RTD("tos.rtd", , "BID_SIZE", ".SPY151219C203")</f>
        <v>136</v>
      </c>
      <c r="E520">
        <f>RTD("tos.rtd", , "VOLUME", ".SPY151219C203")</f>
        <v>52</v>
      </c>
      <c r="F520">
        <f>RTD("tos.rtd", , "OPEN_INT", ".SPY151219C203")</f>
        <v>0</v>
      </c>
      <c r="G520">
        <f>RTD("tos.rtd", , "DELTA", ".SPY151219C203")</f>
        <v>0.57504999999999995</v>
      </c>
      <c r="H520">
        <f>RTD("tos.rtd", , "THETA", ".SPY151219C203")</f>
        <v>-1.789E-2</v>
      </c>
      <c r="I520">
        <f>RTD("tos.rtd", , "GAMMA", ".SPY151219C203")</f>
        <v>1.3990000000000001E-2</v>
      </c>
      <c r="J520">
        <f>RTD("tos.rtd", , "VEGA", ".SPY151219C203")</f>
        <v>0.67242000000000002</v>
      </c>
      <c r="K520">
        <f>RTD("tos.rtd", , "RHO", ".SPY151219C203")</f>
        <v>0.63402999999999998</v>
      </c>
      <c r="L520">
        <f>RTD("tos.rtd", , "ASK", ".SPY151219P203")</f>
        <v>10.01</v>
      </c>
      <c r="M520">
        <f>RTD("tos.rtd", , "ASK_SIZE", ".SPY151219P203")</f>
        <v>142</v>
      </c>
      <c r="N520">
        <f>RTD("tos.rtd", , "BID", ".SPY151219P203")</f>
        <v>9.89</v>
      </c>
      <c r="O520">
        <f>RTD("tos.rtd", , "BID_SIZE", ".SPY151219P203")</f>
        <v>25</v>
      </c>
      <c r="P520">
        <f>RTD("tos.rtd", , "VOLUME", ".SPY151219P203")</f>
        <v>1</v>
      </c>
      <c r="Q520">
        <f>RTD("tos.rtd", , "OPEN_INT", ".SPY151219P203")</f>
        <v>0</v>
      </c>
      <c r="R520">
        <f>RTD("tos.rtd", , "DELTA", ".SPY151219P203")</f>
        <v>-0.42446</v>
      </c>
      <c r="S520">
        <f>RTD("tos.rtd", , "THETA", ".SPY151219P203")</f>
        <v>-2.5749999999999999E-2</v>
      </c>
      <c r="T520">
        <f>RTD("tos.rtd", , "GAMMA", ".SPY151219P203")</f>
        <v>1.328E-2</v>
      </c>
      <c r="U520">
        <f>RTD("tos.rtd", , "VEGA", ".SPY151219P203")</f>
        <v>0.67637999999999998</v>
      </c>
      <c r="V520">
        <f>RTD("tos.rtd", , "RHO", ".SPY151219P203")</f>
        <v>-0.68783000000000005</v>
      </c>
    </row>
    <row r="521" spans="1:22" x14ac:dyDescent="0.25">
      <c r="A521">
        <f>RTD("tos.rtd", , "ASK", ".SPY151219C204")</f>
        <v>12.63</v>
      </c>
      <c r="B521">
        <f>RTD("tos.rtd", , "ASK_SIZE", ".SPY151219C204")</f>
        <v>188</v>
      </c>
      <c r="C521">
        <f>RTD("tos.rtd", , "BID", ".SPY151219C204")</f>
        <v>12.45</v>
      </c>
      <c r="D521">
        <f>RTD("tos.rtd", , "BID_SIZE", ".SPY151219C204")</f>
        <v>115</v>
      </c>
      <c r="E521" t="str">
        <f>RTD("tos.rtd", , "VOLUME", ".SPY151219C204")</f>
        <v>N/A</v>
      </c>
      <c r="F521">
        <f>RTD("tos.rtd", , "OPEN_INT", ".SPY151219C204")</f>
        <v>0</v>
      </c>
      <c r="G521">
        <f>RTD("tos.rtd", , "DELTA", ".SPY151219C204")</f>
        <v>0.56093999999999999</v>
      </c>
      <c r="H521">
        <f>RTD("tos.rtd", , "THETA", ".SPY151219C204")</f>
        <v>-1.78E-2</v>
      </c>
      <c r="I521">
        <f>RTD("tos.rtd", , "GAMMA", ".SPY151219C204")</f>
        <v>1.423E-2</v>
      </c>
      <c r="J521">
        <f>RTD("tos.rtd", , "VEGA", ".SPY151219C204")</f>
        <v>0.67693999999999999</v>
      </c>
      <c r="K521">
        <f>RTD("tos.rtd", , "RHO", ".SPY151219C204")</f>
        <v>0.62534999999999996</v>
      </c>
      <c r="L521">
        <f>RTD("tos.rtd", , "ASK", ".SPY151219P204")</f>
        <v>10.37</v>
      </c>
      <c r="M521">
        <f>RTD("tos.rtd", , "ASK_SIZE", ".SPY151219P204")</f>
        <v>154</v>
      </c>
      <c r="N521">
        <f>RTD("tos.rtd", , "BID", ".SPY151219P204")</f>
        <v>10.24</v>
      </c>
      <c r="O521">
        <f>RTD("tos.rtd", , "BID_SIZE", ".SPY151219P204")</f>
        <v>136</v>
      </c>
      <c r="P521" t="str">
        <f>RTD("tos.rtd", , "VOLUME", ".SPY151219P204")</f>
        <v>N/A</v>
      </c>
      <c r="Q521">
        <f>RTD("tos.rtd", , "OPEN_INT", ".SPY151219P204")</f>
        <v>0</v>
      </c>
      <c r="R521">
        <f>RTD("tos.rtd", , "DELTA", ".SPY151219P204")</f>
        <v>-0.43808000000000002</v>
      </c>
      <c r="S521">
        <f>RTD("tos.rtd", , "THETA", ".SPY151219P204")</f>
        <v>-2.5739999999999999E-2</v>
      </c>
      <c r="T521">
        <f>RTD("tos.rtd", , "GAMMA", ".SPY151219P204")</f>
        <v>1.3509999999999999E-2</v>
      </c>
      <c r="U521">
        <f>RTD("tos.rtd", , "VEGA", ".SPY151219P204")</f>
        <v>0.68015000000000003</v>
      </c>
      <c r="V521">
        <f>RTD("tos.rtd", , "RHO", ".SPY151219P204")</f>
        <v>-0.71021000000000001</v>
      </c>
    </row>
    <row r="522" spans="1:22" x14ac:dyDescent="0.25">
      <c r="A522">
        <f>RTD("tos.rtd", , "ASK", ".SPY151219C205")</f>
        <v>11.92</v>
      </c>
      <c r="B522">
        <f>RTD("tos.rtd", , "ASK_SIZE", ".SPY151219C205")</f>
        <v>122</v>
      </c>
      <c r="C522">
        <f>RTD("tos.rtd", , "BID", ".SPY151219C205")</f>
        <v>11.8</v>
      </c>
      <c r="D522">
        <f>RTD("tos.rtd", , "BID_SIZE", ".SPY151219C205")</f>
        <v>191</v>
      </c>
      <c r="E522">
        <f>RTD("tos.rtd", , "VOLUME", ".SPY151219C205")</f>
        <v>15</v>
      </c>
      <c r="F522">
        <f>RTD("tos.rtd", , "OPEN_INT", ".SPY151219C205")</f>
        <v>30154</v>
      </c>
      <c r="G522">
        <f>RTD("tos.rtd", , "DELTA", ".SPY151219C205")</f>
        <v>0.54642999999999997</v>
      </c>
      <c r="H522">
        <f>RTD("tos.rtd", , "THETA", ".SPY151219C205")</f>
        <v>-1.7649999999999999E-2</v>
      </c>
      <c r="I522">
        <f>RTD("tos.rtd", , "GAMMA", ".SPY151219C205")</f>
        <v>1.452E-2</v>
      </c>
      <c r="J522">
        <f>RTD("tos.rtd", , "VEGA", ".SPY151219C205")</f>
        <v>0.68066000000000004</v>
      </c>
      <c r="K522">
        <f>RTD("tos.rtd", , "RHO", ".SPY151219C205")</f>
        <v>0.61577000000000004</v>
      </c>
      <c r="L522">
        <f>RTD("tos.rtd", , "ASK", ".SPY151219P205")</f>
        <v>10.73</v>
      </c>
      <c r="M522">
        <f>RTD("tos.rtd", , "ASK_SIZE", ".SPY151219P205")</f>
        <v>173</v>
      </c>
      <c r="N522">
        <f>RTD("tos.rtd", , "BID", ".SPY151219P205")</f>
        <v>10.63</v>
      </c>
      <c r="O522">
        <f>RTD("tos.rtd", , "BID_SIZE", ".SPY151219P205")</f>
        <v>158</v>
      </c>
      <c r="P522">
        <f>RTD("tos.rtd", , "VOLUME", ".SPY151219P205")</f>
        <v>24</v>
      </c>
      <c r="Q522">
        <f>RTD("tos.rtd", , "OPEN_INT", ".SPY151219P205")</f>
        <v>40596</v>
      </c>
      <c r="R522">
        <f>RTD("tos.rtd", , "DELTA", ".SPY151219P205")</f>
        <v>-0.45204</v>
      </c>
      <c r="S522">
        <f>RTD("tos.rtd", , "THETA", ".SPY151219P205")</f>
        <v>-2.5700000000000001E-2</v>
      </c>
      <c r="T522">
        <f>RTD("tos.rtd", , "GAMMA", ".SPY151219P205")</f>
        <v>1.375E-2</v>
      </c>
      <c r="U522">
        <f>RTD("tos.rtd", , "VEGA", ".SPY151219P205")</f>
        <v>0.68315000000000003</v>
      </c>
      <c r="V522">
        <f>RTD("tos.rtd", , "RHO", ".SPY151219P205")</f>
        <v>-0.73316999999999999</v>
      </c>
    </row>
    <row r="523" spans="1:22" x14ac:dyDescent="0.25">
      <c r="A523">
        <f>RTD("tos.rtd", , "ASK", ".SPY151219C206")</f>
        <v>11.33</v>
      </c>
      <c r="B523">
        <f>RTD("tos.rtd", , "ASK_SIZE", ".SPY151219C206")</f>
        <v>136</v>
      </c>
      <c r="C523">
        <f>RTD("tos.rtd", , "BID", ".SPY151219C206")</f>
        <v>11.16</v>
      </c>
      <c r="D523">
        <f>RTD("tos.rtd", , "BID_SIZE", ".SPY151219C206")</f>
        <v>136</v>
      </c>
      <c r="E523" t="str">
        <f>RTD("tos.rtd", , "VOLUME", ".SPY151219C206")</f>
        <v>N/A</v>
      </c>
      <c r="F523">
        <f>RTD("tos.rtd", , "OPEN_INT", ".SPY151219C206")</f>
        <v>0</v>
      </c>
      <c r="G523">
        <f>RTD("tos.rtd", , "DELTA", ".SPY151219C206")</f>
        <v>0.53156000000000003</v>
      </c>
      <c r="H523">
        <f>RTD("tos.rtd", , "THETA", ".SPY151219C206")</f>
        <v>-1.7569999999999999E-2</v>
      </c>
      <c r="I523">
        <f>RTD("tos.rtd", , "GAMMA", ".SPY151219C206")</f>
        <v>1.47E-2</v>
      </c>
      <c r="J523">
        <f>RTD("tos.rtd", , "VEGA", ".SPY151219C206")</f>
        <v>0.68354000000000004</v>
      </c>
      <c r="K523">
        <f>RTD("tos.rtd", , "RHO", ".SPY151219C206")</f>
        <v>0.60536000000000001</v>
      </c>
      <c r="L523">
        <f>RTD("tos.rtd", , "ASK", ".SPY151219P206")</f>
        <v>11.12</v>
      </c>
      <c r="M523">
        <f>RTD("tos.rtd", , "ASK_SIZE", ".SPY151219P206")</f>
        <v>138</v>
      </c>
      <c r="N523">
        <f>RTD("tos.rtd", , "BID", ".SPY151219P206")</f>
        <v>10.98</v>
      </c>
      <c r="O523">
        <f>RTD("tos.rtd", , "BID_SIZE", ".SPY151219P206")</f>
        <v>136</v>
      </c>
      <c r="P523" t="str">
        <f>RTD("tos.rtd", , "VOLUME", ".SPY151219P206")</f>
        <v>N/A</v>
      </c>
      <c r="Q523">
        <f>RTD("tos.rtd", , "OPEN_INT", ".SPY151219P206")</f>
        <v>0</v>
      </c>
      <c r="R523">
        <f>RTD("tos.rtd", , "DELTA", ".SPY151219P206")</f>
        <v>-0.46634999999999999</v>
      </c>
      <c r="S523">
        <f>RTD("tos.rtd", , "THETA", ".SPY151219P206")</f>
        <v>-2.5600000000000001E-2</v>
      </c>
      <c r="T523">
        <f>RTD("tos.rtd", , "GAMMA", ".SPY151219P206")</f>
        <v>1.3979999999999999E-2</v>
      </c>
      <c r="U523">
        <f>RTD("tos.rtd", , "VEGA", ".SPY151219P206")</f>
        <v>0.68533999999999995</v>
      </c>
      <c r="V523">
        <f>RTD("tos.rtd", , "RHO", ".SPY151219P206")</f>
        <v>-0.75661999999999996</v>
      </c>
    </row>
    <row r="524" spans="1:22" x14ac:dyDescent="0.25">
      <c r="A524">
        <f>RTD("tos.rtd", , "ASK", ".SPY151219C207")</f>
        <v>10.69</v>
      </c>
      <c r="B524">
        <f>RTD("tos.rtd", , "ASK_SIZE", ".SPY151219C207")</f>
        <v>135</v>
      </c>
      <c r="C524">
        <f>RTD("tos.rtd", , "BID", ".SPY151219C207")</f>
        <v>10.53</v>
      </c>
      <c r="D524">
        <f>RTD("tos.rtd", , "BID_SIZE", ".SPY151219C207")</f>
        <v>138</v>
      </c>
      <c r="E524" t="str">
        <f>RTD("tos.rtd", , "VOLUME", ".SPY151219C207")</f>
        <v>N/A</v>
      </c>
      <c r="F524">
        <f>RTD("tos.rtd", , "OPEN_INT", ".SPY151219C207")</f>
        <v>0</v>
      </c>
      <c r="G524">
        <f>RTD("tos.rtd", , "DELTA", ".SPY151219C207")</f>
        <v>0.51634000000000002</v>
      </c>
      <c r="H524">
        <f>RTD("tos.rtd", , "THETA", ".SPY151219C207")</f>
        <v>-1.7420000000000001E-2</v>
      </c>
      <c r="I524">
        <f>RTD("tos.rtd", , "GAMMA", ".SPY151219C207")</f>
        <v>1.49E-2</v>
      </c>
      <c r="J524">
        <f>RTD("tos.rtd", , "VEGA", ".SPY151219C207")</f>
        <v>0.68547000000000002</v>
      </c>
      <c r="K524">
        <f>RTD("tos.rtd", , "RHO", ".SPY151219C207")</f>
        <v>0.59408000000000005</v>
      </c>
      <c r="L524">
        <f>RTD("tos.rtd", , "ASK", ".SPY151219P207")</f>
        <v>11.52</v>
      </c>
      <c r="M524">
        <f>RTD("tos.rtd", , "ASK_SIZE", ".SPY151219P207")</f>
        <v>136</v>
      </c>
      <c r="N524">
        <f>RTD("tos.rtd", , "BID", ".SPY151219P207")</f>
        <v>11.38</v>
      </c>
      <c r="O524">
        <f>RTD("tos.rtd", , "BID_SIZE", ".SPY151219P207")</f>
        <v>137</v>
      </c>
      <c r="P524" t="str">
        <f>RTD("tos.rtd", , "VOLUME", ".SPY151219P207")</f>
        <v>N/A</v>
      </c>
      <c r="Q524">
        <f>RTD("tos.rtd", , "OPEN_INT", ".SPY151219P207")</f>
        <v>0</v>
      </c>
      <c r="R524">
        <f>RTD("tos.rtd", , "DELTA", ".SPY151219P207")</f>
        <v>-0.48093999999999998</v>
      </c>
      <c r="S524">
        <f>RTD("tos.rtd", , "THETA", ".SPY151219P207")</f>
        <v>-2.5510000000000001E-2</v>
      </c>
      <c r="T524">
        <f>RTD("tos.rtd", , "GAMMA", ".SPY151219P207")</f>
        <v>1.418E-2</v>
      </c>
      <c r="U524">
        <f>RTD("tos.rtd", , "VEGA", ".SPY151219P207")</f>
        <v>0.68662999999999996</v>
      </c>
      <c r="V524">
        <f>RTD("tos.rtd", , "RHO", ".SPY151219P207")</f>
        <v>-0.78071000000000002</v>
      </c>
    </row>
    <row r="525" spans="1:22" x14ac:dyDescent="0.25">
      <c r="A525">
        <f>RTD("tos.rtd", , "ASK", ".SPY151219C208")</f>
        <v>10.119999999999999</v>
      </c>
      <c r="B525">
        <f>RTD("tos.rtd", , "ASK_SIZE", ".SPY151219C208")</f>
        <v>2515</v>
      </c>
      <c r="C525">
        <f>RTD("tos.rtd", , "BID", ".SPY151219C208")</f>
        <v>9.93</v>
      </c>
      <c r="D525">
        <f>RTD("tos.rtd", , "BID_SIZE", ".SPY151219C208")</f>
        <v>150</v>
      </c>
      <c r="E525">
        <f>RTD("tos.rtd", , "VOLUME", ".SPY151219C208")</f>
        <v>22</v>
      </c>
      <c r="F525">
        <f>RTD("tos.rtd", , "OPEN_INT", ".SPY151219C208")</f>
        <v>0</v>
      </c>
      <c r="G525">
        <f>RTD("tos.rtd", , "DELTA", ".SPY151219C208")</f>
        <v>0.50087000000000004</v>
      </c>
      <c r="H525">
        <f>RTD("tos.rtd", , "THETA", ".SPY151219C208")</f>
        <v>-1.728E-2</v>
      </c>
      <c r="I525">
        <f>RTD("tos.rtd", , "GAMMA", ".SPY151219C208")</f>
        <v>1.503E-2</v>
      </c>
      <c r="J525">
        <f>RTD("tos.rtd", , "VEGA", ".SPY151219C208")</f>
        <v>0.68642000000000003</v>
      </c>
      <c r="K525">
        <f>RTD("tos.rtd", , "RHO", ".SPY151219C208")</f>
        <v>0.58204</v>
      </c>
      <c r="L525">
        <f>RTD("tos.rtd", , "ASK", ".SPY151219P208")</f>
        <v>11.92</v>
      </c>
      <c r="M525">
        <f>RTD("tos.rtd", , "ASK_SIZE", ".SPY151219P208")</f>
        <v>137</v>
      </c>
      <c r="N525">
        <f>RTD("tos.rtd", , "BID", ".SPY151219P208")</f>
        <v>11.78</v>
      </c>
      <c r="O525">
        <f>RTD("tos.rtd", , "BID_SIZE", ".SPY151219P208")</f>
        <v>136</v>
      </c>
      <c r="P525" t="str">
        <f>RTD("tos.rtd", , "VOLUME", ".SPY151219P208")</f>
        <v>N/A</v>
      </c>
      <c r="Q525">
        <f>RTD("tos.rtd", , "OPEN_INT", ".SPY151219P208")</f>
        <v>0</v>
      </c>
      <c r="R525">
        <f>RTD("tos.rtd", , "DELTA", ".SPY151219P208")</f>
        <v>-0.49591000000000002</v>
      </c>
      <c r="S525">
        <f>RTD("tos.rtd", , "THETA", ".SPY151219P208")</f>
        <v>-2.5360000000000001E-2</v>
      </c>
      <c r="T525">
        <f>RTD("tos.rtd", , "GAMMA", ".SPY151219P208")</f>
        <v>1.435E-2</v>
      </c>
      <c r="U525">
        <f>RTD("tos.rtd", , "VEGA", ".SPY151219P208")</f>
        <v>0.68698999999999999</v>
      </c>
      <c r="V525">
        <f>RTD("tos.rtd", , "RHO", ".SPY151219P208")</f>
        <v>-0.80532999999999999</v>
      </c>
    </row>
    <row r="526" spans="1:22" x14ac:dyDescent="0.25">
      <c r="A526">
        <f>RTD("tos.rtd", , "ASK", ".SPY151219C209")</f>
        <v>9.51</v>
      </c>
      <c r="B526">
        <f>RTD("tos.rtd", , "ASK_SIZE", ".SPY151219C209")</f>
        <v>2580</v>
      </c>
      <c r="C526">
        <f>RTD("tos.rtd", , "BID", ".SPY151219C209")</f>
        <v>9.33</v>
      </c>
      <c r="D526">
        <f>RTD("tos.rtd", , "BID_SIZE", ".SPY151219C209")</f>
        <v>126</v>
      </c>
      <c r="E526">
        <f>RTD("tos.rtd", , "VOLUME", ".SPY151219C209")</f>
        <v>9</v>
      </c>
      <c r="F526">
        <f>RTD("tos.rtd", , "OPEN_INT", ".SPY151219C209")</f>
        <v>0</v>
      </c>
      <c r="G526">
        <f>RTD("tos.rtd", , "DELTA", ".SPY151219C209")</f>
        <v>0.48499999999999999</v>
      </c>
      <c r="H526">
        <f>RTD("tos.rtd", , "THETA", ".SPY151219C209")</f>
        <v>-1.7059999999999999E-2</v>
      </c>
      <c r="I526">
        <f>RTD("tos.rtd", , "GAMMA", ".SPY151219C209")</f>
        <v>1.521E-2</v>
      </c>
      <c r="J526">
        <f>RTD("tos.rtd", , "VEGA", ".SPY151219C209")</f>
        <v>0.68630000000000002</v>
      </c>
      <c r="K526">
        <f>RTD("tos.rtd", , "RHO", ".SPY151219C209")</f>
        <v>0.56911</v>
      </c>
      <c r="L526">
        <f>RTD("tos.rtd", , "ASK", ".SPY151219P209")</f>
        <v>12.34</v>
      </c>
      <c r="M526">
        <f>RTD("tos.rtd", , "ASK_SIZE", ".SPY151219P209")</f>
        <v>99</v>
      </c>
      <c r="N526">
        <f>RTD("tos.rtd", , "BID", ".SPY151219P209")</f>
        <v>12.2</v>
      </c>
      <c r="O526">
        <f>RTD("tos.rtd", , "BID_SIZE", ".SPY151219P209")</f>
        <v>160</v>
      </c>
      <c r="P526" t="str">
        <f>RTD("tos.rtd", , "VOLUME", ".SPY151219P209")</f>
        <v>N/A</v>
      </c>
      <c r="Q526">
        <f>RTD("tos.rtd", , "OPEN_INT", ".SPY151219P209")</f>
        <v>0</v>
      </c>
      <c r="R526">
        <f>RTD("tos.rtd", , "DELTA", ".SPY151219P209")</f>
        <v>-0.51114000000000004</v>
      </c>
      <c r="S526">
        <f>RTD("tos.rtd", , "THETA", ".SPY151219P209")</f>
        <v>-2.52E-2</v>
      </c>
      <c r="T526">
        <f>RTD("tos.rtd", , "GAMMA", ".SPY151219P209")</f>
        <v>1.453E-2</v>
      </c>
      <c r="U526">
        <f>RTD("tos.rtd", , "VEGA", ".SPY151219P209")</f>
        <v>0.68633999999999995</v>
      </c>
      <c r="V526">
        <f>RTD("tos.rtd", , "RHO", ".SPY151219P209")</f>
        <v>-0.83048</v>
      </c>
    </row>
    <row r="527" spans="1:22" x14ac:dyDescent="0.25">
      <c r="A527">
        <f>RTD("tos.rtd", , "ASK", ".SPY151219C210")</f>
        <v>8.86</v>
      </c>
      <c r="B527">
        <f>RTD("tos.rtd", , "ASK_SIZE", ".SPY151219C210")</f>
        <v>100</v>
      </c>
      <c r="C527">
        <f>RTD("tos.rtd", , "BID", ".SPY151219C210")</f>
        <v>8.75</v>
      </c>
      <c r="D527">
        <f>RTD("tos.rtd", , "BID_SIZE", ".SPY151219C210")</f>
        <v>214</v>
      </c>
      <c r="E527">
        <f>RTD("tos.rtd", , "VOLUME", ".SPY151219C210")</f>
        <v>28</v>
      </c>
      <c r="F527">
        <f>RTD("tos.rtd", , "OPEN_INT", ".SPY151219C210")</f>
        <v>19980</v>
      </c>
      <c r="G527">
        <f>RTD("tos.rtd", , "DELTA", ".SPY151219C210")</f>
        <v>0.46861999999999998</v>
      </c>
      <c r="H527">
        <f>RTD("tos.rtd", , "THETA", ".SPY151219C210")</f>
        <v>-1.677E-2</v>
      </c>
      <c r="I527">
        <f>RTD("tos.rtd", , "GAMMA", ".SPY151219C210")</f>
        <v>1.54E-2</v>
      </c>
      <c r="J527">
        <f>RTD("tos.rtd", , "VEGA", ".SPY151219C210")</f>
        <v>0.68500000000000005</v>
      </c>
      <c r="K527">
        <f>RTD("tos.rtd", , "RHO", ".SPY151219C210")</f>
        <v>0.55517000000000005</v>
      </c>
      <c r="L527">
        <f>RTD("tos.rtd", , "ASK", ".SPY151219P210")</f>
        <v>12.79</v>
      </c>
      <c r="M527">
        <f>RTD("tos.rtd", , "ASK_SIZE", ".SPY151219P210")</f>
        <v>179</v>
      </c>
      <c r="N527">
        <f>RTD("tos.rtd", , "BID", ".SPY151219P210")</f>
        <v>12.65</v>
      </c>
      <c r="O527">
        <f>RTD("tos.rtd", , "BID_SIZE", ".SPY151219P210")</f>
        <v>193</v>
      </c>
      <c r="P527">
        <f>RTD("tos.rtd", , "VOLUME", ".SPY151219P210")</f>
        <v>14</v>
      </c>
      <c r="Q527">
        <f>RTD("tos.rtd", , "OPEN_INT", ".SPY151219P210")</f>
        <v>6978</v>
      </c>
      <c r="R527">
        <f>RTD("tos.rtd", , "DELTA", ".SPY151219P210")</f>
        <v>-0.52654999999999996</v>
      </c>
      <c r="S527">
        <f>RTD("tos.rtd", , "THETA", ".SPY151219P210")</f>
        <v>-2.503E-2</v>
      </c>
      <c r="T527">
        <f>RTD("tos.rtd", , "GAMMA", ".SPY151219P210")</f>
        <v>1.4670000000000001E-2</v>
      </c>
      <c r="U527">
        <f>RTD("tos.rtd", , "VEGA", ".SPY151219P210")</f>
        <v>0.68464999999999998</v>
      </c>
      <c r="V527">
        <f>RTD("tos.rtd", , "RHO", ".SPY151219P210")</f>
        <v>-0.85611000000000004</v>
      </c>
    </row>
    <row r="528" spans="1:22" x14ac:dyDescent="0.25">
      <c r="A528">
        <f>RTD("tos.rtd", , "ASK", ".SPY151219C211")</f>
        <v>8.33</v>
      </c>
      <c r="B528">
        <f>RTD("tos.rtd", , "ASK_SIZE", ".SPY151219C211")</f>
        <v>137</v>
      </c>
      <c r="C528">
        <f>RTD("tos.rtd", , "BID", ".SPY151219C211")</f>
        <v>8.19</v>
      </c>
      <c r="D528">
        <f>RTD("tos.rtd", , "BID_SIZE", ".SPY151219C211")</f>
        <v>150</v>
      </c>
      <c r="E528" t="str">
        <f>RTD("tos.rtd", , "VOLUME", ".SPY151219C211")</f>
        <v>N/A</v>
      </c>
      <c r="F528">
        <f>RTD("tos.rtd", , "OPEN_INT", ".SPY151219C211")</f>
        <v>0</v>
      </c>
      <c r="G528">
        <f>RTD("tos.rtd", , "DELTA", ".SPY151219C211")</f>
        <v>0.45228000000000002</v>
      </c>
      <c r="H528">
        <f>RTD("tos.rtd", , "THETA", ".SPY151219C211")</f>
        <v>-1.6539999999999999E-2</v>
      </c>
      <c r="I528">
        <f>RTD("tos.rtd", , "GAMMA", ".SPY151219C211")</f>
        <v>1.55E-2</v>
      </c>
      <c r="J528">
        <f>RTD("tos.rtd", , "VEGA", ".SPY151219C211")</f>
        <v>0.68257999999999996</v>
      </c>
      <c r="K528">
        <f>RTD("tos.rtd", , "RHO", ".SPY151219C211")</f>
        <v>0.54073000000000004</v>
      </c>
      <c r="L528">
        <f>RTD("tos.rtd", , "ASK", ".SPY151219P211")</f>
        <v>13.38</v>
      </c>
      <c r="M528">
        <f>RTD("tos.rtd", , "ASK_SIZE", ".SPY151219P211")</f>
        <v>245</v>
      </c>
      <c r="N528">
        <f>RTD("tos.rtd", , "BID", ".SPY151219P211")</f>
        <v>12.97</v>
      </c>
      <c r="O528">
        <f>RTD("tos.rtd", , "BID_SIZE", ".SPY151219P211")</f>
        <v>188</v>
      </c>
      <c r="P528" t="str">
        <f>RTD("tos.rtd", , "VOLUME", ".SPY151219P211")</f>
        <v>N/A</v>
      </c>
      <c r="Q528">
        <f>RTD("tos.rtd", , "OPEN_INT", ".SPY151219P211")</f>
        <v>0</v>
      </c>
      <c r="R528">
        <f>RTD("tos.rtd", , "DELTA", ".SPY151219P211")</f>
        <v>-0.5423</v>
      </c>
      <c r="S528">
        <f>RTD("tos.rtd", , "THETA", ".SPY151219P211")</f>
        <v>-2.4819999999999998E-2</v>
      </c>
      <c r="T528">
        <f>RTD("tos.rtd", , "GAMMA", ".SPY151219P211")</f>
        <v>1.4800000000000001E-2</v>
      </c>
      <c r="U528">
        <f>RTD("tos.rtd", , "VEGA", ".SPY151219P211")</f>
        <v>0.68184</v>
      </c>
      <c r="V528">
        <f>RTD("tos.rtd", , "RHO", ".SPY151219P211")</f>
        <v>-0.88227999999999995</v>
      </c>
    </row>
    <row r="529" spans="1:22" x14ac:dyDescent="0.25">
      <c r="A529">
        <f>RTD("tos.rtd", , "ASK", ".SPY151219C212")</f>
        <v>7.78</v>
      </c>
      <c r="B529">
        <f>RTD("tos.rtd", , "ASK_SIZE", ".SPY151219C212")</f>
        <v>137</v>
      </c>
      <c r="C529">
        <f>RTD("tos.rtd", , "BID", ".SPY151219C212")</f>
        <v>7.64</v>
      </c>
      <c r="D529">
        <f>RTD("tos.rtd", , "BID_SIZE", ".SPY151219C212")</f>
        <v>148</v>
      </c>
      <c r="E529">
        <f>RTD("tos.rtd", , "VOLUME", ".SPY151219C212")</f>
        <v>11</v>
      </c>
      <c r="F529">
        <f>RTD("tos.rtd", , "OPEN_INT", ".SPY151219C212")</f>
        <v>0</v>
      </c>
      <c r="G529">
        <f>RTD("tos.rtd", , "DELTA", ".SPY151219C212")</f>
        <v>0.43547999999999998</v>
      </c>
      <c r="H529">
        <f>RTD("tos.rtd", , "THETA", ".SPY151219C212")</f>
        <v>-1.6250000000000001E-2</v>
      </c>
      <c r="I529">
        <f>RTD("tos.rtd", , "GAMMA", ".SPY151219C212")</f>
        <v>1.5610000000000001E-2</v>
      </c>
      <c r="J529">
        <f>RTD("tos.rtd", , "VEGA", ".SPY151219C212")</f>
        <v>0.67884999999999995</v>
      </c>
      <c r="K529">
        <f>RTD("tos.rtd", , "RHO", ".SPY151219C212")</f>
        <v>0.52534000000000003</v>
      </c>
      <c r="L529">
        <f>RTD("tos.rtd", , "ASK", ".SPY151219P212")</f>
        <v>13.85</v>
      </c>
      <c r="M529">
        <f>RTD("tos.rtd", , "ASK_SIZE", ".SPY151219P212")</f>
        <v>232</v>
      </c>
      <c r="N529">
        <f>RTD("tos.rtd", , "BID", ".SPY151219P212")</f>
        <v>13.42</v>
      </c>
      <c r="O529">
        <f>RTD("tos.rtd", , "BID_SIZE", ".SPY151219P212")</f>
        <v>244</v>
      </c>
      <c r="P529" t="str">
        <f>RTD("tos.rtd", , "VOLUME", ".SPY151219P212")</f>
        <v>N/A</v>
      </c>
      <c r="Q529">
        <f>RTD("tos.rtd", , "OPEN_INT", ".SPY151219P212")</f>
        <v>0</v>
      </c>
      <c r="R529">
        <f>RTD("tos.rtd", , "DELTA", ".SPY151219P212")</f>
        <v>-0.55842999999999998</v>
      </c>
      <c r="S529">
        <f>RTD("tos.rtd", , "THETA", ".SPY151219P212")</f>
        <v>-2.4559999999999998E-2</v>
      </c>
      <c r="T529">
        <f>RTD("tos.rtd", , "GAMMA", ".SPY151219P212")</f>
        <v>1.4919999999999999E-2</v>
      </c>
      <c r="U529">
        <f>RTD("tos.rtd", , "VEGA", ".SPY151219P212")</f>
        <v>0.67781999999999998</v>
      </c>
      <c r="V529">
        <f>RTD("tos.rtd", , "RHO", ".SPY151219P212")</f>
        <v>-0.90903</v>
      </c>
    </row>
    <row r="530" spans="1:22" x14ac:dyDescent="0.25">
      <c r="A530">
        <f>RTD("tos.rtd", , "ASK", ".SPY151219C213")</f>
        <v>7.25</v>
      </c>
      <c r="B530">
        <f>RTD("tos.rtd", , "ASK_SIZE", ".SPY151219C213")</f>
        <v>137</v>
      </c>
      <c r="C530">
        <f>RTD("tos.rtd", , "BID", ".SPY151219C213")</f>
        <v>7.11</v>
      </c>
      <c r="D530">
        <f>RTD("tos.rtd", , "BID_SIZE", ".SPY151219C213")</f>
        <v>135</v>
      </c>
      <c r="E530">
        <f>RTD("tos.rtd", , "VOLUME", ".SPY151219C213")</f>
        <v>9</v>
      </c>
      <c r="F530">
        <f>RTD("tos.rtd", , "OPEN_INT", ".SPY151219C213")</f>
        <v>0</v>
      </c>
      <c r="G530">
        <f>RTD("tos.rtd", , "DELTA", ".SPY151219C213")</f>
        <v>0.41838999999999998</v>
      </c>
      <c r="H530">
        <f>RTD("tos.rtd", , "THETA", ".SPY151219C213")</f>
        <v>-1.592E-2</v>
      </c>
      <c r="I530">
        <f>RTD("tos.rtd", , "GAMMA", ".SPY151219C213")</f>
        <v>1.5689999999999999E-2</v>
      </c>
      <c r="J530">
        <f>RTD("tos.rtd", , "VEGA", ".SPY151219C213")</f>
        <v>0.67378000000000005</v>
      </c>
      <c r="K530">
        <f>RTD("tos.rtd", , "RHO", ".SPY151219C213")</f>
        <v>0.50914000000000004</v>
      </c>
      <c r="L530">
        <f>RTD("tos.rtd", , "ASK", ".SPY151219P213")</f>
        <v>14.34</v>
      </c>
      <c r="M530">
        <f>RTD("tos.rtd", , "ASK_SIZE", ".SPY151219P213")</f>
        <v>259</v>
      </c>
      <c r="N530">
        <f>RTD("tos.rtd", , "BID", ".SPY151219P213")</f>
        <v>13.97</v>
      </c>
      <c r="O530">
        <f>RTD("tos.rtd", , "BID_SIZE", ".SPY151219P213")</f>
        <v>189</v>
      </c>
      <c r="P530" t="str">
        <f>RTD("tos.rtd", , "VOLUME", ".SPY151219P213")</f>
        <v>N/A</v>
      </c>
      <c r="Q530">
        <f>RTD("tos.rtd", , "OPEN_INT", ".SPY151219P213")</f>
        <v>0</v>
      </c>
      <c r="R530">
        <f>RTD("tos.rtd", , "DELTA", ".SPY151219P213")</f>
        <v>-0.57428000000000001</v>
      </c>
      <c r="S530">
        <f>RTD("tos.rtd", , "THETA", ".SPY151219P213")</f>
        <v>-2.435E-2</v>
      </c>
      <c r="T530">
        <f>RTD("tos.rtd", , "GAMMA", ".SPY151219P213")</f>
        <v>1.4959999999999999E-2</v>
      </c>
      <c r="U530">
        <f>RTD("tos.rtd", , "VEGA", ".SPY151219P213")</f>
        <v>0.67273000000000005</v>
      </c>
      <c r="V530">
        <f>RTD("tos.rtd", , "RHO", ".SPY151219P213")</f>
        <v>-0.93579999999999997</v>
      </c>
    </row>
    <row r="531" spans="1:22" x14ac:dyDescent="0.25">
      <c r="A531">
        <f>RTD("tos.rtd", , "ASK", ".SPY151219C214")</f>
        <v>6.73</v>
      </c>
      <c r="B531">
        <f>RTD("tos.rtd", , "ASK_SIZE", ".SPY151219C214")</f>
        <v>137</v>
      </c>
      <c r="C531">
        <f>RTD("tos.rtd", , "BID", ".SPY151219C214")</f>
        <v>6.6</v>
      </c>
      <c r="D531">
        <f>RTD("tos.rtd", , "BID_SIZE", ".SPY151219C214")</f>
        <v>146</v>
      </c>
      <c r="E531" t="str">
        <f>RTD("tos.rtd", , "VOLUME", ".SPY151219C214")</f>
        <v>N/A</v>
      </c>
      <c r="F531">
        <f>RTD("tos.rtd", , "OPEN_INT", ".SPY151219C214")</f>
        <v>0</v>
      </c>
      <c r="G531">
        <f>RTD("tos.rtd", , "DELTA", ".SPY151219C214")</f>
        <v>0.40106000000000003</v>
      </c>
      <c r="H531">
        <f>RTD("tos.rtd", , "THETA", ".SPY151219C214")</f>
        <v>-1.5559999999999999E-2</v>
      </c>
      <c r="I531">
        <f>RTD("tos.rtd", , "GAMMA", ".SPY151219C214")</f>
        <v>1.5740000000000001E-2</v>
      </c>
      <c r="J531">
        <f>RTD("tos.rtd", , "VEGA", ".SPY151219C214")</f>
        <v>0.66730999999999996</v>
      </c>
      <c r="K531">
        <f>RTD("tos.rtd", , "RHO", ".SPY151219C214")</f>
        <v>0.49220999999999998</v>
      </c>
      <c r="L531">
        <f>RTD("tos.rtd", , "ASK", ".SPY151219P214")</f>
        <v>14.85</v>
      </c>
      <c r="M531">
        <f>RTD("tos.rtd", , "ASK_SIZE", ".SPY151219P214")</f>
        <v>215</v>
      </c>
      <c r="N531">
        <f>RTD("tos.rtd", , "BID", ".SPY151219P214")</f>
        <v>14.48</v>
      </c>
      <c r="O531">
        <f>RTD("tos.rtd", , "BID_SIZE", ".SPY151219P214")</f>
        <v>185</v>
      </c>
      <c r="P531" t="str">
        <f>RTD("tos.rtd", , "VOLUME", ".SPY151219P214")</f>
        <v>N/A</v>
      </c>
      <c r="Q531">
        <f>RTD("tos.rtd", , "OPEN_INT", ".SPY151219P214")</f>
        <v>0</v>
      </c>
      <c r="R531">
        <f>RTD("tos.rtd", , "DELTA", ".SPY151219P214")</f>
        <v>-0.59062000000000003</v>
      </c>
      <c r="S531">
        <f>RTD("tos.rtd", , "THETA", ".SPY151219P214")</f>
        <v>-2.4060000000000002E-2</v>
      </c>
      <c r="T531">
        <f>RTD("tos.rtd", , "GAMMA", ".SPY151219P214")</f>
        <v>1.5010000000000001E-2</v>
      </c>
      <c r="U531">
        <f>RTD("tos.rtd", , "VEGA", ".SPY151219P214")</f>
        <v>0.66630999999999996</v>
      </c>
      <c r="V531">
        <f>RTD("tos.rtd", , "RHO", ".SPY151219P214")</f>
        <v>-0.96321999999999997</v>
      </c>
    </row>
    <row r="532" spans="1:22" x14ac:dyDescent="0.25">
      <c r="A532">
        <f>RTD("tos.rtd", , "ASK", ".SPY151219C215")</f>
        <v>6.22</v>
      </c>
      <c r="B532">
        <f>RTD("tos.rtd", , "ASK_SIZE", ".SPY151219C215")</f>
        <v>100</v>
      </c>
      <c r="C532">
        <f>RTD("tos.rtd", , "BID", ".SPY151219C215")</f>
        <v>6.11</v>
      </c>
      <c r="D532">
        <f>RTD("tos.rtd", , "BID_SIZE", ".SPY151219C215")</f>
        <v>208</v>
      </c>
      <c r="E532">
        <f>RTD("tos.rtd", , "VOLUME", ".SPY151219C215")</f>
        <v>9</v>
      </c>
      <c r="F532">
        <f>RTD("tos.rtd", , "OPEN_INT", ".SPY151219C215")</f>
        <v>20742</v>
      </c>
      <c r="G532">
        <f>RTD("tos.rtd", , "DELTA", ".SPY151219C215")</f>
        <v>0.38351000000000002</v>
      </c>
      <c r="H532">
        <f>RTD("tos.rtd", , "THETA", ".SPY151219C215")</f>
        <v>-1.5180000000000001E-2</v>
      </c>
      <c r="I532">
        <f>RTD("tos.rtd", , "GAMMA", ".SPY151219C215")</f>
        <v>1.576E-2</v>
      </c>
      <c r="J532">
        <f>RTD("tos.rtd", , "VEGA", ".SPY151219C215")</f>
        <v>0.65939000000000003</v>
      </c>
      <c r="K532">
        <f>RTD("tos.rtd", , "RHO", ".SPY151219C215")</f>
        <v>0.47455999999999998</v>
      </c>
      <c r="L532">
        <f>RTD("tos.rtd", , "ASK", ".SPY151219P215")</f>
        <v>15.38</v>
      </c>
      <c r="M532">
        <f>RTD("tos.rtd", , "ASK_SIZE", ".SPY151219P215")</f>
        <v>271</v>
      </c>
      <c r="N532">
        <f>RTD("tos.rtd", , "BID", ".SPY151219P215")</f>
        <v>15.01</v>
      </c>
      <c r="O532">
        <f>RTD("tos.rtd", , "BID_SIZE", ".SPY151219P215")</f>
        <v>212</v>
      </c>
      <c r="P532">
        <f>RTD("tos.rtd", , "VOLUME", ".SPY151219P215")</f>
        <v>0</v>
      </c>
      <c r="Q532">
        <f>RTD("tos.rtd", , "OPEN_INT", ".SPY151219P215")</f>
        <v>5577</v>
      </c>
      <c r="R532">
        <f>RTD("tos.rtd", , "DELTA", ".SPY151219P215")</f>
        <v>-0.60707999999999995</v>
      </c>
      <c r="S532">
        <f>RTD("tos.rtd", , "THETA", ".SPY151219P215")</f>
        <v>-2.3740000000000001E-2</v>
      </c>
      <c r="T532">
        <f>RTD("tos.rtd", , "GAMMA", ".SPY151219P215")</f>
        <v>1.502E-2</v>
      </c>
      <c r="U532">
        <f>RTD("tos.rtd", , "VEGA", ".SPY151219P215")</f>
        <v>0.65861999999999998</v>
      </c>
      <c r="V532">
        <f>RTD("tos.rtd", , "RHO", ".SPY151219P215")</f>
        <v>-0.99095</v>
      </c>
    </row>
    <row r="533" spans="1:22" x14ac:dyDescent="0.25">
      <c r="A533">
        <f>RTD("tos.rtd", , "ASK", ".SPY151219C216")</f>
        <v>5.76</v>
      </c>
      <c r="B533">
        <f>RTD("tos.rtd", , "ASK_SIZE", ".SPY151219C216")</f>
        <v>137</v>
      </c>
      <c r="C533">
        <f>RTD("tos.rtd", , "BID", ".SPY151219C216")</f>
        <v>5.64</v>
      </c>
      <c r="D533">
        <f>RTD("tos.rtd", , "BID_SIZE", ".SPY151219C216")</f>
        <v>140</v>
      </c>
      <c r="E533" t="str">
        <f>RTD("tos.rtd", , "VOLUME", ".SPY151219C216")</f>
        <v>N/A</v>
      </c>
      <c r="F533">
        <f>RTD("tos.rtd", , "OPEN_INT", ".SPY151219C216")</f>
        <v>0</v>
      </c>
      <c r="G533">
        <f>RTD("tos.rtd", , "DELTA", ".SPY151219C216")</f>
        <v>0.36599999999999999</v>
      </c>
      <c r="H533">
        <f>RTD("tos.rtd", , "THETA", ".SPY151219C216")</f>
        <v>-1.4789999999999999E-2</v>
      </c>
      <c r="I533">
        <f>RTD("tos.rtd", , "GAMMA", ".SPY151219C216")</f>
        <v>1.5720000000000001E-2</v>
      </c>
      <c r="J533">
        <f>RTD("tos.rtd", , "VEGA", ".SPY151219C216")</f>
        <v>0.65010000000000001</v>
      </c>
      <c r="K533">
        <f>RTD("tos.rtd", , "RHO", ".SPY151219C216")</f>
        <v>0.45649000000000001</v>
      </c>
      <c r="L533">
        <f>RTD("tos.rtd", , "ASK", ".SPY151219P216")</f>
        <v>15.93</v>
      </c>
      <c r="M533">
        <f>RTD("tos.rtd", , "ASK_SIZE", ".SPY151219P216")</f>
        <v>256</v>
      </c>
      <c r="N533">
        <f>RTD("tos.rtd", , "BID", ".SPY151219P216")</f>
        <v>15.56</v>
      </c>
      <c r="O533">
        <f>RTD("tos.rtd", , "BID_SIZE", ".SPY151219P216")</f>
        <v>168</v>
      </c>
      <c r="P533" t="str">
        <f>RTD("tos.rtd", , "VOLUME", ".SPY151219P216")</f>
        <v>N/A</v>
      </c>
      <c r="Q533">
        <f>RTD("tos.rtd", , "OPEN_INT", ".SPY151219P216")</f>
        <v>0</v>
      </c>
      <c r="R533">
        <f>RTD("tos.rtd", , "DELTA", ".SPY151219P216")</f>
        <v>-0.62361999999999995</v>
      </c>
      <c r="S533">
        <f>RTD("tos.rtd", , "THETA", ".SPY151219P216")</f>
        <v>-2.3400000000000001E-2</v>
      </c>
      <c r="T533">
        <f>RTD("tos.rtd", , "GAMMA", ".SPY151219P216")</f>
        <v>1.4999999999999999E-2</v>
      </c>
      <c r="U533">
        <f>RTD("tos.rtd", , "VEGA", ".SPY151219P216")</f>
        <v>0.64964</v>
      </c>
      <c r="V533">
        <f>RTD("tos.rtd", , "RHO", ".SPY151219P216")</f>
        <v>-1.01894</v>
      </c>
    </row>
    <row r="534" spans="1:22" x14ac:dyDescent="0.25">
      <c r="A534">
        <f>RTD("tos.rtd", , "ASK", ".SPY151219C217")</f>
        <v>5.31</v>
      </c>
      <c r="B534">
        <f>RTD("tos.rtd", , "ASK_SIZE", ".SPY151219C217")</f>
        <v>137</v>
      </c>
      <c r="C534">
        <f>RTD("tos.rtd", , "BID", ".SPY151219C217")</f>
        <v>5.18</v>
      </c>
      <c r="D534">
        <f>RTD("tos.rtd", , "BID_SIZE", ".SPY151219C217")</f>
        <v>147</v>
      </c>
      <c r="E534" t="str">
        <f>RTD("tos.rtd", , "VOLUME", ".SPY151219C217")</f>
        <v>N/A</v>
      </c>
      <c r="F534">
        <f>RTD("tos.rtd", , "OPEN_INT", ".SPY151219C217")</f>
        <v>0</v>
      </c>
      <c r="G534">
        <f>RTD("tos.rtd", , "DELTA", ".SPY151219C217")</f>
        <v>0.34820000000000001</v>
      </c>
      <c r="H534">
        <f>RTD("tos.rtd", , "THETA", ".SPY151219C217")</f>
        <v>-1.435E-2</v>
      </c>
      <c r="I534">
        <f>RTD("tos.rtd", , "GAMMA", ".SPY151219C217")</f>
        <v>1.567E-2</v>
      </c>
      <c r="J534">
        <f>RTD("tos.rtd", , "VEGA", ".SPY151219C217")</f>
        <v>0.63919000000000004</v>
      </c>
      <c r="K534">
        <f>RTD("tos.rtd", , "RHO", ".SPY151219C217")</f>
        <v>0.43764999999999998</v>
      </c>
      <c r="L534">
        <f>RTD("tos.rtd", , "ASK", ".SPY151219P217")</f>
        <v>16.489999999999998</v>
      </c>
      <c r="M534">
        <f>RTD("tos.rtd", , "ASK_SIZE", ".SPY151219P217")</f>
        <v>196</v>
      </c>
      <c r="N534">
        <f>RTD("tos.rtd", , "BID", ".SPY151219P217")</f>
        <v>16.12</v>
      </c>
      <c r="O534">
        <f>RTD("tos.rtd", , "BID_SIZE", ".SPY151219P217")</f>
        <v>167</v>
      </c>
      <c r="P534" t="str">
        <f>RTD("tos.rtd", , "VOLUME", ".SPY151219P217")</f>
        <v>N/A</v>
      </c>
      <c r="Q534">
        <f>RTD("tos.rtd", , "OPEN_INT", ".SPY151219P217")</f>
        <v>0</v>
      </c>
      <c r="R534">
        <f>RTD("tos.rtd", , "DELTA", ".SPY151219P217")</f>
        <v>-0.64039999999999997</v>
      </c>
      <c r="S534">
        <f>RTD("tos.rtd", , "THETA", ".SPY151219P217")</f>
        <v>-2.3019999999999999E-2</v>
      </c>
      <c r="T534">
        <f>RTD("tos.rtd", , "GAMMA", ".SPY151219P217")</f>
        <v>1.4959999999999999E-2</v>
      </c>
      <c r="U534">
        <f>RTD("tos.rtd", , "VEGA", ".SPY151219P217")</f>
        <v>0.63922999999999996</v>
      </c>
      <c r="V534">
        <f>RTD("tos.rtd", , "RHO", ".SPY151219P217")</f>
        <v>-1.04735</v>
      </c>
    </row>
    <row r="535" spans="1:22" x14ac:dyDescent="0.25">
      <c r="A535">
        <f>RTD("tos.rtd", , "ASK", ".SPY151219C218")</f>
        <v>4.87</v>
      </c>
      <c r="B535">
        <f>RTD("tos.rtd", , "ASK_SIZE", ".SPY151219C218")</f>
        <v>137</v>
      </c>
      <c r="C535">
        <f>RTD("tos.rtd", , "BID", ".SPY151219C218")</f>
        <v>4.75</v>
      </c>
      <c r="D535">
        <f>RTD("tos.rtd", , "BID_SIZE", ".SPY151219C218")</f>
        <v>145</v>
      </c>
      <c r="E535" t="str">
        <f>RTD("tos.rtd", , "VOLUME", ".SPY151219C218")</f>
        <v>N/A</v>
      </c>
      <c r="F535">
        <f>RTD("tos.rtd", , "OPEN_INT", ".SPY151219C218")</f>
        <v>0</v>
      </c>
      <c r="G535">
        <f>RTD("tos.rtd", , "DELTA", ".SPY151219C218")</f>
        <v>0.33030999999999999</v>
      </c>
      <c r="H535">
        <f>RTD("tos.rtd", , "THETA", ".SPY151219C218")</f>
        <v>-1.389E-2</v>
      </c>
      <c r="I535">
        <f>RTD("tos.rtd", , "GAMMA", ".SPY151219C218")</f>
        <v>1.5570000000000001E-2</v>
      </c>
      <c r="J535">
        <f>RTD("tos.rtd", , "VEGA", ".SPY151219C218")</f>
        <v>0.62673000000000001</v>
      </c>
      <c r="K535">
        <f>RTD("tos.rtd", , "RHO", ".SPY151219C218")</f>
        <v>0.41827999999999999</v>
      </c>
      <c r="L535">
        <f>RTD("tos.rtd", , "ASK", ".SPY151219P218")</f>
        <v>17.079999999999998</v>
      </c>
      <c r="M535">
        <f>RTD("tos.rtd", , "ASK_SIZE", ".SPY151219P218")</f>
        <v>215</v>
      </c>
      <c r="N535">
        <f>RTD("tos.rtd", , "BID", ".SPY151219P218")</f>
        <v>16.72</v>
      </c>
      <c r="O535">
        <f>RTD("tos.rtd", , "BID_SIZE", ".SPY151219P218")</f>
        <v>159</v>
      </c>
      <c r="P535" t="str">
        <f>RTD("tos.rtd", , "VOLUME", ".SPY151219P218")</f>
        <v>N/A</v>
      </c>
      <c r="Q535">
        <f>RTD("tos.rtd", , "OPEN_INT", ".SPY151219P218")</f>
        <v>0</v>
      </c>
      <c r="R535">
        <f>RTD("tos.rtd", , "DELTA", ".SPY151219P218")</f>
        <v>-0.65695000000000003</v>
      </c>
      <c r="S535">
        <f>RTD("tos.rtd", , "THETA", ".SPY151219P218")</f>
        <v>-2.264E-2</v>
      </c>
      <c r="T535">
        <f>RTD("tos.rtd", , "GAMMA", ".SPY151219P218")</f>
        <v>1.486E-2</v>
      </c>
      <c r="U535">
        <f>RTD("tos.rtd", , "VEGA", ".SPY151219P218")</f>
        <v>0.62765000000000004</v>
      </c>
      <c r="V535">
        <f>RTD("tos.rtd", , "RHO", ".SPY151219P218")</f>
        <v>-1.0756699999999999</v>
      </c>
    </row>
    <row r="536" spans="1:22" x14ac:dyDescent="0.25">
      <c r="A536">
        <f>RTD("tos.rtd", , "ASK", ".SPY151219C219")</f>
        <v>4.45</v>
      </c>
      <c r="B536">
        <f>RTD("tos.rtd", , "ASK_SIZE", ".SPY151219C219")</f>
        <v>126</v>
      </c>
      <c r="C536">
        <f>RTD("tos.rtd", , "BID", ".SPY151219C219")</f>
        <v>4.34</v>
      </c>
      <c r="D536">
        <f>RTD("tos.rtd", , "BID_SIZE", ".SPY151219C219")</f>
        <v>136</v>
      </c>
      <c r="E536" t="str">
        <f>RTD("tos.rtd", , "VOLUME", ".SPY151219C219")</f>
        <v>N/A</v>
      </c>
      <c r="F536">
        <f>RTD("tos.rtd", , "OPEN_INT", ".SPY151219C219")</f>
        <v>0</v>
      </c>
      <c r="G536">
        <f>RTD("tos.rtd", , "DELTA", ".SPY151219C219")</f>
        <v>0.31233</v>
      </c>
      <c r="H536">
        <f>RTD("tos.rtd", , "THETA", ".SPY151219C219")</f>
        <v>-1.34E-2</v>
      </c>
      <c r="I536">
        <f>RTD("tos.rtd", , "GAMMA", ".SPY151219C219")</f>
        <v>1.5429999999999999E-2</v>
      </c>
      <c r="J536">
        <f>RTD("tos.rtd", , "VEGA", ".SPY151219C219")</f>
        <v>0.61265999999999998</v>
      </c>
      <c r="K536">
        <f>RTD("tos.rtd", , "RHO", ".SPY151219C219")</f>
        <v>0.39839000000000002</v>
      </c>
      <c r="L536">
        <f>RTD("tos.rtd", , "ASK", ".SPY151219P219")</f>
        <v>17.68</v>
      </c>
      <c r="M536">
        <f>RTD("tos.rtd", , "ASK_SIZE", ".SPY151219P219")</f>
        <v>238</v>
      </c>
      <c r="N536">
        <f>RTD("tos.rtd", , "BID", ".SPY151219P219")</f>
        <v>17.32</v>
      </c>
      <c r="O536">
        <f>RTD("tos.rtd", , "BID_SIZE", ".SPY151219P219")</f>
        <v>158</v>
      </c>
      <c r="P536" t="str">
        <f>RTD("tos.rtd", , "VOLUME", ".SPY151219P219")</f>
        <v>N/A</v>
      </c>
      <c r="Q536">
        <f>RTD("tos.rtd", , "OPEN_INT", ".SPY151219P219")</f>
        <v>0</v>
      </c>
      <c r="R536">
        <f>RTD("tos.rtd", , "DELTA", ".SPY151219P219")</f>
        <v>-0.67364000000000002</v>
      </c>
      <c r="S536">
        <f>RTD("tos.rtd", , "THETA", ".SPY151219P219")</f>
        <v>-2.2210000000000001E-2</v>
      </c>
      <c r="T536">
        <f>RTD("tos.rtd", , "GAMMA", ".SPY151219P219")</f>
        <v>1.474E-2</v>
      </c>
      <c r="U536">
        <f>RTD("tos.rtd", , "VEGA", ".SPY151219P219")</f>
        <v>0.61465000000000003</v>
      </c>
      <c r="V536">
        <f>RTD("tos.rtd", , "RHO", ".SPY151219P219")</f>
        <v>-1.10426</v>
      </c>
    </row>
    <row r="537" spans="1:22" x14ac:dyDescent="0.25">
      <c r="A537">
        <f>RTD("tos.rtd", , "ASK", ".SPY151219C220")</f>
        <v>4.05</v>
      </c>
      <c r="B537">
        <f>RTD("tos.rtd", , "ASK_SIZE", ".SPY151219C220")</f>
        <v>131</v>
      </c>
      <c r="C537">
        <f>RTD("tos.rtd", , "BID", ".SPY151219C220")</f>
        <v>3.94</v>
      </c>
      <c r="D537">
        <f>RTD("tos.rtd", , "BID_SIZE", ".SPY151219C220")</f>
        <v>168</v>
      </c>
      <c r="E537">
        <f>RTD("tos.rtd", , "VOLUME", ".SPY151219C220")</f>
        <v>3</v>
      </c>
      <c r="F537">
        <f>RTD("tos.rtd", , "OPEN_INT", ".SPY151219C220")</f>
        <v>15242</v>
      </c>
      <c r="G537">
        <f>RTD("tos.rtd", , "DELTA", ".SPY151219C220")</f>
        <v>0.29421999999999998</v>
      </c>
      <c r="H537">
        <f>RTD("tos.rtd", , "THETA", ".SPY151219C220")</f>
        <v>-1.286E-2</v>
      </c>
      <c r="I537">
        <f>RTD("tos.rtd", , "GAMMA", ".SPY151219C220")</f>
        <v>1.525E-2</v>
      </c>
      <c r="J537">
        <f>RTD("tos.rtd", , "VEGA", ".SPY151219C220")</f>
        <v>0.59687999999999997</v>
      </c>
      <c r="K537">
        <f>RTD("tos.rtd", , "RHO", ".SPY151219C220")</f>
        <v>0.37796000000000002</v>
      </c>
      <c r="L537">
        <f>RTD("tos.rtd", , "ASK", ".SPY151219P220")</f>
        <v>18.309999999999999</v>
      </c>
      <c r="M537">
        <f>RTD("tos.rtd", , "ASK_SIZE", ".SPY151219P220")</f>
        <v>240</v>
      </c>
      <c r="N537">
        <f>RTD("tos.rtd", , "BID", ".SPY151219P220")</f>
        <v>17.87</v>
      </c>
      <c r="O537">
        <f>RTD("tos.rtd", , "BID_SIZE", ".SPY151219P220")</f>
        <v>261</v>
      </c>
      <c r="P537">
        <f>RTD("tos.rtd", , "VOLUME", ".SPY151219P220")</f>
        <v>0</v>
      </c>
      <c r="Q537">
        <f>RTD("tos.rtd", , "OPEN_INT", ".SPY151219P220")</f>
        <v>3976</v>
      </c>
      <c r="R537">
        <f>RTD("tos.rtd", , "DELTA", ".SPY151219P220")</f>
        <v>-0.69116999999999995</v>
      </c>
      <c r="S537">
        <f>RTD("tos.rtd", , "THETA", ".SPY151219P220")</f>
        <v>-2.1690000000000001E-2</v>
      </c>
      <c r="T537">
        <f>RTD("tos.rtd", , "GAMMA", ".SPY151219P220")</f>
        <v>1.4619999999999999E-2</v>
      </c>
      <c r="U537">
        <f>RTD("tos.rtd", , "VEGA", ".SPY151219P220")</f>
        <v>0.59950999999999999</v>
      </c>
      <c r="V537">
        <f>RTD("tos.rtd", , "RHO", ".SPY151219P220")</f>
        <v>-1.1339900000000001</v>
      </c>
    </row>
    <row r="538" spans="1:22" x14ac:dyDescent="0.25">
      <c r="A538">
        <f>RTD("tos.rtd", , "ASK", ".SPY151219C221")</f>
        <v>3.74</v>
      </c>
      <c r="B538">
        <f>RTD("tos.rtd", , "ASK_SIZE", ".SPY151219C221")</f>
        <v>180</v>
      </c>
      <c r="C538">
        <f>RTD("tos.rtd", , "BID", ".SPY151219C221")</f>
        <v>3.58</v>
      </c>
      <c r="D538">
        <f>RTD("tos.rtd", , "BID_SIZE", ".SPY151219C221")</f>
        <v>135</v>
      </c>
      <c r="E538" t="str">
        <f>RTD("tos.rtd", , "VOLUME", ".SPY151219C221")</f>
        <v>N/A</v>
      </c>
      <c r="F538">
        <f>RTD("tos.rtd", , "OPEN_INT", ".SPY151219C221")</f>
        <v>0</v>
      </c>
      <c r="G538">
        <f>RTD("tos.rtd", , "DELTA", ".SPY151219C221")</f>
        <v>0.27750000000000002</v>
      </c>
      <c r="H538">
        <f>RTD("tos.rtd", , "THETA", ".SPY151219C221")</f>
        <v>-1.242E-2</v>
      </c>
      <c r="I538">
        <f>RTD("tos.rtd", , "GAMMA", ".SPY151219C221")</f>
        <v>1.4970000000000001E-2</v>
      </c>
      <c r="J538">
        <f>RTD("tos.rtd", , "VEGA", ".SPY151219C221")</f>
        <v>0.58086000000000004</v>
      </c>
      <c r="K538">
        <f>RTD("tos.rtd", , "RHO", ".SPY151219C221")</f>
        <v>0.35875000000000001</v>
      </c>
      <c r="L538">
        <f>RTD("tos.rtd", , "ASK", ".SPY151219P221")</f>
        <v>18.940000000000001</v>
      </c>
      <c r="M538">
        <f>RTD("tos.rtd", , "ASK_SIZE", ".SPY151219P221")</f>
        <v>177</v>
      </c>
      <c r="N538">
        <f>RTD("tos.rtd", , "BID", ".SPY151219P221")</f>
        <v>18.59</v>
      </c>
      <c r="O538">
        <f>RTD("tos.rtd", , "BID_SIZE", ".SPY151219P221")</f>
        <v>155</v>
      </c>
      <c r="P538" t="str">
        <f>RTD("tos.rtd", , "VOLUME", ".SPY151219P221")</f>
        <v>N/A</v>
      </c>
      <c r="Q538">
        <f>RTD("tos.rtd", , "OPEN_INT", ".SPY151219P221")</f>
        <v>0</v>
      </c>
      <c r="R538">
        <f>RTD("tos.rtd", , "DELTA", ".SPY151219P221")</f>
        <v>-0.70681000000000005</v>
      </c>
      <c r="S538">
        <f>RTD("tos.rtd", , "THETA", ".SPY151219P221")</f>
        <v>-2.1299999999999999E-2</v>
      </c>
      <c r="T538">
        <f>RTD("tos.rtd", , "GAMMA", ".SPY151219P221")</f>
        <v>1.438E-2</v>
      </c>
      <c r="U538">
        <f>RTD("tos.rtd", , "VEGA", ".SPY151219P221")</f>
        <v>0.58469000000000004</v>
      </c>
      <c r="V538">
        <f>RTD("tos.rtd", , "RHO", ".SPY151219P221")</f>
        <v>-1.16157</v>
      </c>
    </row>
    <row r="539" spans="1:22" x14ac:dyDescent="0.25">
      <c r="A539">
        <f>RTD("tos.rtd", , "ASK", ".SPY151219C222")</f>
        <v>3.37</v>
      </c>
      <c r="B539">
        <f>RTD("tos.rtd", , "ASK_SIZE", ".SPY151219C222")</f>
        <v>159</v>
      </c>
      <c r="C539">
        <f>RTD("tos.rtd", , "BID", ".SPY151219C222")</f>
        <v>3.22</v>
      </c>
      <c r="D539">
        <f>RTD("tos.rtd", , "BID_SIZE", ".SPY151219C222")</f>
        <v>135</v>
      </c>
      <c r="E539" t="str">
        <f>RTD("tos.rtd", , "VOLUME", ".SPY151219C222")</f>
        <v>N/A</v>
      </c>
      <c r="F539">
        <f>RTD("tos.rtd", , "OPEN_INT", ".SPY151219C222")</f>
        <v>0</v>
      </c>
      <c r="G539">
        <f>RTD("tos.rtd", , "DELTA", ".SPY151219C222")</f>
        <v>0.25945000000000001</v>
      </c>
      <c r="H539">
        <f>RTD("tos.rtd", , "THETA", ".SPY151219C222")</f>
        <v>-1.183E-2</v>
      </c>
      <c r="I539">
        <f>RTD("tos.rtd", , "GAMMA", ".SPY151219C222")</f>
        <v>1.4710000000000001E-2</v>
      </c>
      <c r="J539">
        <f>RTD("tos.rtd", , "VEGA", ".SPY151219C222")</f>
        <v>0.56191000000000002</v>
      </c>
      <c r="K539">
        <f>RTD("tos.rtd", , "RHO", ".SPY151219C222")</f>
        <v>0.33765000000000001</v>
      </c>
      <c r="L539">
        <f>RTD("tos.rtd", , "ASK", ".SPY151219P222")</f>
        <v>19.61</v>
      </c>
      <c r="M539">
        <f>RTD("tos.rtd", , "ASK_SIZE", ".SPY151219P222")</f>
        <v>186</v>
      </c>
      <c r="N539">
        <f>RTD("tos.rtd", , "BID", ".SPY151219P222")</f>
        <v>19.260000000000002</v>
      </c>
      <c r="O539">
        <f>RTD("tos.rtd", , "BID_SIZE", ".SPY151219P222")</f>
        <v>152</v>
      </c>
      <c r="P539" t="str">
        <f>RTD("tos.rtd", , "VOLUME", ".SPY151219P222")</f>
        <v>N/A</v>
      </c>
      <c r="Q539">
        <f>RTD("tos.rtd", , "OPEN_INT", ".SPY151219P222")</f>
        <v>0</v>
      </c>
      <c r="R539">
        <f>RTD("tos.rtd", , "DELTA", ".SPY151219P222")</f>
        <v>-0.72292000000000001</v>
      </c>
      <c r="S539">
        <f>RTD("tos.rtd", , "THETA", ".SPY151219P222")</f>
        <v>-2.0830000000000001E-2</v>
      </c>
      <c r="T539">
        <f>RTD("tos.rtd", , "GAMMA", ".SPY151219P222")</f>
        <v>1.413E-2</v>
      </c>
      <c r="U539">
        <f>RTD("tos.rtd", , "VEGA", ".SPY151219P222")</f>
        <v>0.56811</v>
      </c>
      <c r="V539">
        <f>RTD("tos.rtd", , "RHO", ".SPY151219P222")</f>
        <v>-1.1898</v>
      </c>
    </row>
    <row r="540" spans="1:22" x14ac:dyDescent="0.25">
      <c r="A540">
        <f>RTD("tos.rtd", , "ASK", ".SPY151219C223")</f>
        <v>3.01</v>
      </c>
      <c r="B540">
        <f>RTD("tos.rtd", , "ASK_SIZE", ".SPY151219C223")</f>
        <v>136</v>
      </c>
      <c r="C540">
        <f>RTD("tos.rtd", , "BID", ".SPY151219C223")</f>
        <v>2.9</v>
      </c>
      <c r="D540">
        <f>RTD("tos.rtd", , "BID_SIZE", ".SPY151219C223")</f>
        <v>128</v>
      </c>
      <c r="E540">
        <f>RTD("tos.rtd", , "VOLUME", ".SPY151219C223")</f>
        <v>30</v>
      </c>
      <c r="F540">
        <f>RTD("tos.rtd", , "OPEN_INT", ".SPY151219C223")</f>
        <v>0</v>
      </c>
      <c r="G540">
        <f>RTD("tos.rtd", , "DELTA", ".SPY151219C223")</f>
        <v>0.24156</v>
      </c>
      <c r="H540">
        <f>RTD("tos.rtd", , "THETA", ".SPY151219C223")</f>
        <v>-1.1220000000000001E-2</v>
      </c>
      <c r="I540">
        <f>RTD("tos.rtd", , "GAMMA", ".SPY151219C223")</f>
        <v>1.439E-2</v>
      </c>
      <c r="J540">
        <f>RTD("tos.rtd", , "VEGA", ".SPY151219C223")</f>
        <v>0.54140999999999995</v>
      </c>
      <c r="K540">
        <f>RTD("tos.rtd", , "RHO", ".SPY151219C223")</f>
        <v>0.31640000000000001</v>
      </c>
      <c r="L540">
        <f>RTD("tos.rtd", , "ASK", ".SPY151219P223")</f>
        <v>20.29</v>
      </c>
      <c r="M540">
        <f>RTD("tos.rtd", , "ASK_SIZE", ".SPY151219P223")</f>
        <v>172</v>
      </c>
      <c r="N540">
        <f>RTD("tos.rtd", , "BID", ".SPY151219P223")</f>
        <v>19.940000000000001</v>
      </c>
      <c r="O540">
        <f>RTD("tos.rtd", , "BID_SIZE", ".SPY151219P223")</f>
        <v>154</v>
      </c>
      <c r="P540" t="str">
        <f>RTD("tos.rtd", , "VOLUME", ".SPY151219P223")</f>
        <v>N/A</v>
      </c>
      <c r="Q540">
        <f>RTD("tos.rtd", , "OPEN_INT", ".SPY151219P223")</f>
        <v>0</v>
      </c>
      <c r="R540">
        <f>RTD("tos.rtd", , "DELTA", ".SPY151219P223")</f>
        <v>-0.73909999999999998</v>
      </c>
      <c r="S540">
        <f>RTD("tos.rtd", , "THETA", ".SPY151219P223")</f>
        <v>-2.0320000000000001E-2</v>
      </c>
      <c r="T540">
        <f>RTD("tos.rtd", , "GAMMA", ".SPY151219P223")</f>
        <v>1.3849999999999999E-2</v>
      </c>
      <c r="U540">
        <f>RTD("tos.rtd", , "VEGA", ".SPY151219P223")</f>
        <v>0.55005999999999999</v>
      </c>
      <c r="V540">
        <f>RTD("tos.rtd", , "RHO", ".SPY151219P223")</f>
        <v>-1.2181999999999999</v>
      </c>
    </row>
    <row r="541" spans="1:22" x14ac:dyDescent="0.25">
      <c r="A541">
        <f>RTD("tos.rtd", , "ASK", ".SPY151219C224")</f>
        <v>2.7</v>
      </c>
      <c r="B541">
        <f>RTD("tos.rtd", , "ASK_SIZE", ".SPY151219C224")</f>
        <v>136</v>
      </c>
      <c r="C541">
        <f>RTD("tos.rtd", , "BID", ".SPY151219C224")</f>
        <v>2.48</v>
      </c>
      <c r="D541">
        <f>RTD("tos.rtd", , "BID_SIZE", ".SPY151219C224")</f>
        <v>2994</v>
      </c>
      <c r="E541" t="str">
        <f>RTD("tos.rtd", , "VOLUME", ".SPY151219C224")</f>
        <v>N/A</v>
      </c>
      <c r="F541">
        <f>RTD("tos.rtd", , "OPEN_INT", ".SPY151219C224")</f>
        <v>0</v>
      </c>
      <c r="G541">
        <f>RTD("tos.rtd", , "DELTA", ".SPY151219C224")</f>
        <v>0.22211</v>
      </c>
      <c r="H541">
        <f>RTD("tos.rtd", , "THETA", ".SPY151219C224")</f>
        <v>-1.047E-2</v>
      </c>
      <c r="I541">
        <f>RTD("tos.rtd", , "GAMMA", ".SPY151219C224")</f>
        <v>1.406E-2</v>
      </c>
      <c r="J541">
        <f>RTD("tos.rtd", , "VEGA", ".SPY151219C224")</f>
        <v>0.51707999999999998</v>
      </c>
      <c r="K541">
        <f>RTD("tos.rtd", , "RHO", ".SPY151219C224")</f>
        <v>0.29292000000000001</v>
      </c>
      <c r="L541">
        <f>RTD("tos.rtd", , "ASK", ".SPY151219P224")</f>
        <v>21</v>
      </c>
      <c r="M541">
        <f>RTD("tos.rtd", , "ASK_SIZE", ".SPY151219P224")</f>
        <v>184</v>
      </c>
      <c r="N541">
        <f>RTD("tos.rtd", , "BID", ".SPY151219P224")</f>
        <v>20.65</v>
      </c>
      <c r="O541">
        <f>RTD("tos.rtd", , "BID_SIZE", ".SPY151219P224")</f>
        <v>151</v>
      </c>
      <c r="P541" t="str">
        <f>RTD("tos.rtd", , "VOLUME", ".SPY151219P224")</f>
        <v>N/A</v>
      </c>
      <c r="Q541">
        <f>RTD("tos.rtd", , "OPEN_INT", ".SPY151219P224")</f>
        <v>0</v>
      </c>
      <c r="R541">
        <f>RTD("tos.rtd", , "DELTA", ".SPY151219P224")</f>
        <v>-0.75461999999999996</v>
      </c>
      <c r="S541">
        <f>RTD("tos.rtd", , "THETA", ".SPY151219P224")</f>
        <v>-1.9820000000000001E-2</v>
      </c>
      <c r="T541">
        <f>RTD("tos.rtd", , "GAMMA", ".SPY151219P224")</f>
        <v>1.353E-2</v>
      </c>
      <c r="U541">
        <f>RTD("tos.rtd", , "VEGA", ".SPY151219P224")</f>
        <v>0.53137999999999996</v>
      </c>
      <c r="V541">
        <f>RTD("tos.rtd", , "RHO", ".SPY151219P224")</f>
        <v>-1.24586</v>
      </c>
    </row>
    <row r="542" spans="1:22" x14ac:dyDescent="0.25">
      <c r="A542">
        <f>RTD("tos.rtd", , "ASK", ".SPY151219C225")</f>
        <v>2.4</v>
      </c>
      <c r="B542">
        <f>RTD("tos.rtd", , "ASK_SIZE", ".SPY151219C225")</f>
        <v>187</v>
      </c>
      <c r="C542">
        <f>RTD("tos.rtd", , "BID", ".SPY151219C225")</f>
        <v>2.2200000000000002</v>
      </c>
      <c r="D542">
        <f>RTD("tos.rtd", , "BID_SIZE", ".SPY151219C225")</f>
        <v>2426</v>
      </c>
      <c r="E542">
        <f>RTD("tos.rtd", , "VOLUME", ".SPY151219C225")</f>
        <v>123</v>
      </c>
      <c r="F542">
        <f>RTD("tos.rtd", , "OPEN_INT", ".SPY151219C225")</f>
        <v>9084</v>
      </c>
      <c r="G542">
        <f>RTD("tos.rtd", , "DELTA", ".SPY151219C225")</f>
        <v>0.20535</v>
      </c>
      <c r="H542">
        <f>RTD("tos.rtd", , "THETA", ".SPY151219C225")</f>
        <v>-9.8799999999999999E-3</v>
      </c>
      <c r="I542">
        <f>RTD("tos.rtd", , "GAMMA", ".SPY151219C225")</f>
        <v>1.362E-2</v>
      </c>
      <c r="J542">
        <f>RTD("tos.rtd", , "VEGA", ".SPY151219C225")</f>
        <v>0.49436000000000002</v>
      </c>
      <c r="K542">
        <f>RTD("tos.rtd", , "RHO", ".SPY151219C225")</f>
        <v>0.27239000000000002</v>
      </c>
      <c r="L542">
        <f>RTD("tos.rtd", , "ASK", ".SPY151219P225")</f>
        <v>21.73</v>
      </c>
      <c r="M542">
        <f>RTD("tos.rtd", , "ASK_SIZE", ".SPY151219P225")</f>
        <v>165</v>
      </c>
      <c r="N542">
        <f>RTD("tos.rtd", , "BID", ".SPY151219P225")</f>
        <v>21.26</v>
      </c>
      <c r="O542">
        <f>RTD("tos.rtd", , "BID_SIZE", ".SPY151219P225")</f>
        <v>164</v>
      </c>
      <c r="P542">
        <f>RTD("tos.rtd", , "VOLUME", ".SPY151219P225")</f>
        <v>117</v>
      </c>
      <c r="Q542">
        <f>RTD("tos.rtd", , "OPEN_INT", ".SPY151219P225")</f>
        <v>1696</v>
      </c>
      <c r="R542">
        <f>RTD("tos.rtd", , "DELTA", ".SPY151219P225")</f>
        <v>-0.77212999999999998</v>
      </c>
      <c r="S542">
        <f>RTD("tos.rtd", , "THETA", ".SPY151219P225")</f>
        <v>-1.915E-2</v>
      </c>
      <c r="T542">
        <f>RTD("tos.rtd", , "GAMMA", ".SPY151219P225")</f>
        <v>1.32E-2</v>
      </c>
      <c r="U542">
        <f>RTD("tos.rtd", , "VEGA", ".SPY151219P225")</f>
        <v>0.50866999999999996</v>
      </c>
      <c r="V542">
        <f>RTD("tos.rtd", , "RHO", ".SPY151219P225")</f>
        <v>-1.2761400000000001</v>
      </c>
    </row>
    <row r="543" spans="1:22" x14ac:dyDescent="0.25">
      <c r="A543" t="str">
        <f>RTD("tos.rtd", , "ASK", ".SPY151219C226")</f>
        <v>N/A</v>
      </c>
      <c r="B543" t="str">
        <f>RTD("tos.rtd", , "ASK_SIZE", ".SPY151219C226")</f>
        <v>N/A</v>
      </c>
      <c r="C543" t="str">
        <f>RTD("tos.rtd", , "BID", ".SPY151219C226")</f>
        <v>N/A</v>
      </c>
      <c r="D543" t="str">
        <f>RTD("tos.rtd", , "BID_SIZE", ".SPY151219C226")</f>
        <v>N/A</v>
      </c>
      <c r="E543" t="str">
        <f>RTD("tos.rtd", , "VOLUME", ".SPY151219C226")</f>
        <v>N/A</v>
      </c>
      <c r="F543" t="str">
        <f>RTD("tos.rtd", , "OPEN_INT", ".SPY151219C226")</f>
        <v>N/A</v>
      </c>
      <c r="G543" t="str">
        <f>RTD("tos.rtd", , "DELTA", ".SPY151219C226")</f>
        <v>N/A</v>
      </c>
      <c r="H543" t="str">
        <f>RTD("tos.rtd", , "THETA", ".SPY151219C226")</f>
        <v>N/A</v>
      </c>
      <c r="I543" t="str">
        <f>RTD("tos.rtd", , "GAMMA", ".SPY151219C226")</f>
        <v>N/A</v>
      </c>
      <c r="J543" t="str">
        <f>RTD("tos.rtd", , "VEGA", ".SPY151219C226")</f>
        <v>N/A</v>
      </c>
      <c r="K543" t="str">
        <f>RTD("tos.rtd", , "RHO", ".SPY151219C226")</f>
        <v>N/A</v>
      </c>
      <c r="L543" t="str">
        <f>RTD("tos.rtd", , "ASK", ".SPY151219P226")</f>
        <v>N/A</v>
      </c>
      <c r="M543" t="str">
        <f>RTD("tos.rtd", , "ASK_SIZE", ".SPY151219P226")</f>
        <v>N/A</v>
      </c>
      <c r="N543" t="str">
        <f>RTD("tos.rtd", , "BID", ".SPY151219P226")</f>
        <v>N/A</v>
      </c>
      <c r="O543" t="str">
        <f>RTD("tos.rtd", , "BID_SIZE", ".SPY151219P226")</f>
        <v>N/A</v>
      </c>
      <c r="P543" t="str">
        <f>RTD("tos.rtd", , "VOLUME", ".SPY151219P226")</f>
        <v>N/A</v>
      </c>
      <c r="Q543" t="str">
        <f>RTD("tos.rtd", , "OPEN_INT", ".SPY151219P226")</f>
        <v>N/A</v>
      </c>
      <c r="R543" t="str">
        <f>RTD("tos.rtd", , "DELTA", ".SPY151219P226")</f>
        <v>N/A</v>
      </c>
      <c r="S543" t="str">
        <f>RTD("tos.rtd", , "THETA", ".SPY151219P226")</f>
        <v>N/A</v>
      </c>
      <c r="T543" t="str">
        <f>RTD("tos.rtd", , "GAMMA", ".SPY151219P226")</f>
        <v>N/A</v>
      </c>
      <c r="U543" t="str">
        <f>RTD("tos.rtd", , "VEGA", ".SPY151219P226")</f>
        <v>N/A</v>
      </c>
      <c r="V543" t="str">
        <f>RTD("tos.rtd", , "RHO", ".SPY151219P226")</f>
        <v>N/A</v>
      </c>
    </row>
    <row r="544" spans="1:22" x14ac:dyDescent="0.25">
      <c r="A544" t="str">
        <f>RTD("tos.rtd", , "ASK", ".SPY151219C227")</f>
        <v>N/A</v>
      </c>
      <c r="B544" t="str">
        <f>RTD("tos.rtd", , "ASK_SIZE", ".SPY151219C227")</f>
        <v>N/A</v>
      </c>
      <c r="C544" t="str">
        <f>RTD("tos.rtd", , "BID", ".SPY151219C227")</f>
        <v>N/A</v>
      </c>
      <c r="D544" t="str">
        <f>RTD("tos.rtd", , "BID_SIZE", ".SPY151219C227")</f>
        <v>N/A</v>
      </c>
      <c r="E544" t="str">
        <f>RTD("tos.rtd", , "VOLUME", ".SPY151219C227")</f>
        <v>N/A</v>
      </c>
      <c r="F544" t="str">
        <f>RTD("tos.rtd", , "OPEN_INT", ".SPY151219C227")</f>
        <v>N/A</v>
      </c>
      <c r="G544" t="str">
        <f>RTD("tos.rtd", , "DELTA", ".SPY151219C227")</f>
        <v>N/A</v>
      </c>
      <c r="H544" t="str">
        <f>RTD("tos.rtd", , "THETA", ".SPY151219C227")</f>
        <v>N/A</v>
      </c>
      <c r="I544" t="str">
        <f>RTD("tos.rtd", , "GAMMA", ".SPY151219C227")</f>
        <v>N/A</v>
      </c>
      <c r="J544" t="str">
        <f>RTD("tos.rtd", , "VEGA", ".SPY151219C227")</f>
        <v>N/A</v>
      </c>
      <c r="K544" t="str">
        <f>RTD("tos.rtd", , "RHO", ".SPY151219C227")</f>
        <v>N/A</v>
      </c>
      <c r="L544" t="str">
        <f>RTD("tos.rtd", , "ASK", ".SPY151219P227")</f>
        <v>N/A</v>
      </c>
      <c r="M544" t="str">
        <f>RTD("tos.rtd", , "ASK_SIZE", ".SPY151219P227")</f>
        <v>N/A</v>
      </c>
      <c r="N544" t="str">
        <f>RTD("tos.rtd", , "BID", ".SPY151219P227")</f>
        <v>N/A</v>
      </c>
      <c r="O544" t="str">
        <f>RTD("tos.rtd", , "BID_SIZE", ".SPY151219P227")</f>
        <v>N/A</v>
      </c>
      <c r="P544" t="str">
        <f>RTD("tos.rtd", , "VOLUME", ".SPY151219P227")</f>
        <v>N/A</v>
      </c>
      <c r="Q544" t="str">
        <f>RTD("tos.rtd", , "OPEN_INT", ".SPY151219P227")</f>
        <v>N/A</v>
      </c>
      <c r="R544" t="str">
        <f>RTD("tos.rtd", , "DELTA", ".SPY151219P227")</f>
        <v>N/A</v>
      </c>
      <c r="S544" t="str">
        <f>RTD("tos.rtd", , "THETA", ".SPY151219P227")</f>
        <v>N/A</v>
      </c>
      <c r="T544" t="str">
        <f>RTD("tos.rtd", , "GAMMA", ".SPY151219P227")</f>
        <v>N/A</v>
      </c>
      <c r="U544" t="str">
        <f>RTD("tos.rtd", , "VEGA", ".SPY151219P227")</f>
        <v>N/A</v>
      </c>
      <c r="V544" t="str">
        <f>RTD("tos.rtd", , "RHO", ".SPY151219P227")</f>
        <v>N/A</v>
      </c>
    </row>
    <row r="545" spans="1:22" x14ac:dyDescent="0.25">
      <c r="A545" t="str">
        <f>RTD("tos.rtd", , "ASK", ".SPY151219C228")</f>
        <v>N/A</v>
      </c>
      <c r="B545" t="str">
        <f>RTD("tos.rtd", , "ASK_SIZE", ".SPY151219C228")</f>
        <v>N/A</v>
      </c>
      <c r="C545" t="str">
        <f>RTD("tos.rtd", , "BID", ".SPY151219C228")</f>
        <v>N/A</v>
      </c>
      <c r="D545" t="str">
        <f>RTD("tos.rtd", , "BID_SIZE", ".SPY151219C228")</f>
        <v>N/A</v>
      </c>
      <c r="E545" t="str">
        <f>RTD("tos.rtd", , "VOLUME", ".SPY151219C228")</f>
        <v>N/A</v>
      </c>
      <c r="F545" t="str">
        <f>RTD("tos.rtd", , "OPEN_INT", ".SPY151219C228")</f>
        <v>N/A</v>
      </c>
      <c r="G545" t="str">
        <f>RTD("tos.rtd", , "DELTA", ".SPY151219C228")</f>
        <v>N/A</v>
      </c>
      <c r="H545" t="str">
        <f>RTD("tos.rtd", , "THETA", ".SPY151219C228")</f>
        <v>N/A</v>
      </c>
      <c r="I545" t="str">
        <f>RTD("tos.rtd", , "GAMMA", ".SPY151219C228")</f>
        <v>N/A</v>
      </c>
      <c r="J545" t="str">
        <f>RTD("tos.rtd", , "VEGA", ".SPY151219C228")</f>
        <v>N/A</v>
      </c>
      <c r="K545" t="str">
        <f>RTD("tos.rtd", , "RHO", ".SPY151219C228")</f>
        <v>N/A</v>
      </c>
      <c r="L545" t="str">
        <f>RTD("tos.rtd", , "ASK", ".SPY151219P228")</f>
        <v>N/A</v>
      </c>
      <c r="M545" t="str">
        <f>RTD("tos.rtd", , "ASK_SIZE", ".SPY151219P228")</f>
        <v>N/A</v>
      </c>
      <c r="N545" t="str">
        <f>RTD("tos.rtd", , "BID", ".SPY151219P228")</f>
        <v>N/A</v>
      </c>
      <c r="O545" t="str">
        <f>RTD("tos.rtd", , "BID_SIZE", ".SPY151219P228")</f>
        <v>N/A</v>
      </c>
      <c r="P545" t="str">
        <f>RTD("tos.rtd", , "VOLUME", ".SPY151219P228")</f>
        <v>N/A</v>
      </c>
      <c r="Q545" t="str">
        <f>RTD("tos.rtd", , "OPEN_INT", ".SPY151219P228")</f>
        <v>N/A</v>
      </c>
      <c r="R545" t="str">
        <f>RTD("tos.rtd", , "DELTA", ".SPY151219P228")</f>
        <v>N/A</v>
      </c>
      <c r="S545" t="str">
        <f>RTD("tos.rtd", , "THETA", ".SPY151219P228")</f>
        <v>N/A</v>
      </c>
      <c r="T545" t="str">
        <f>RTD("tos.rtd", , "GAMMA", ".SPY151219P228")</f>
        <v>N/A</v>
      </c>
      <c r="U545" t="str">
        <f>RTD("tos.rtd", , "VEGA", ".SPY151219P228")</f>
        <v>N/A</v>
      </c>
      <c r="V545" t="str">
        <f>RTD("tos.rtd", , "RHO", ".SPY151219P228")</f>
        <v>N/A</v>
      </c>
    </row>
    <row r="546" spans="1:22" x14ac:dyDescent="0.25">
      <c r="A546" t="str">
        <f>RTD("tos.rtd", , "ASK", ".SPY151219C229")</f>
        <v>N/A</v>
      </c>
      <c r="B546" t="str">
        <f>RTD("tos.rtd", , "ASK_SIZE", ".SPY151219C229")</f>
        <v>N/A</v>
      </c>
      <c r="C546" t="str">
        <f>RTD("tos.rtd", , "BID", ".SPY151219C229")</f>
        <v>N/A</v>
      </c>
      <c r="D546" t="str">
        <f>RTD("tos.rtd", , "BID_SIZE", ".SPY151219C229")</f>
        <v>N/A</v>
      </c>
      <c r="E546" t="str">
        <f>RTD("tos.rtd", , "VOLUME", ".SPY151219C229")</f>
        <v>N/A</v>
      </c>
      <c r="F546" t="str">
        <f>RTD("tos.rtd", , "OPEN_INT", ".SPY151219C229")</f>
        <v>N/A</v>
      </c>
      <c r="G546" t="str">
        <f>RTD("tos.rtd", , "DELTA", ".SPY151219C229")</f>
        <v>N/A</v>
      </c>
      <c r="H546" t="str">
        <f>RTD("tos.rtd", , "THETA", ".SPY151219C229")</f>
        <v>N/A</v>
      </c>
      <c r="I546" t="str">
        <f>RTD("tos.rtd", , "GAMMA", ".SPY151219C229")</f>
        <v>N/A</v>
      </c>
      <c r="J546" t="str">
        <f>RTD("tos.rtd", , "VEGA", ".SPY151219C229")</f>
        <v>N/A</v>
      </c>
      <c r="K546" t="str">
        <f>RTD("tos.rtd", , "RHO", ".SPY151219C229")</f>
        <v>N/A</v>
      </c>
      <c r="L546" t="str">
        <f>RTD("tos.rtd", , "ASK", ".SPY151219P229")</f>
        <v>N/A</v>
      </c>
      <c r="M546" t="str">
        <f>RTD("tos.rtd", , "ASK_SIZE", ".SPY151219P229")</f>
        <v>N/A</v>
      </c>
      <c r="N546" t="str">
        <f>RTD("tos.rtd", , "BID", ".SPY151219P229")</f>
        <v>N/A</v>
      </c>
      <c r="O546" t="str">
        <f>RTD("tos.rtd", , "BID_SIZE", ".SPY151219P229")</f>
        <v>N/A</v>
      </c>
      <c r="P546" t="str">
        <f>RTD("tos.rtd", , "VOLUME", ".SPY151219P229")</f>
        <v>N/A</v>
      </c>
      <c r="Q546" t="str">
        <f>RTD("tos.rtd", , "OPEN_INT", ".SPY151219P229")</f>
        <v>N/A</v>
      </c>
      <c r="R546" t="str">
        <f>RTD("tos.rtd", , "DELTA", ".SPY151219P229")</f>
        <v>N/A</v>
      </c>
      <c r="S546" t="str">
        <f>RTD("tos.rtd", , "THETA", ".SPY151219P229")</f>
        <v>N/A</v>
      </c>
      <c r="T546" t="str">
        <f>RTD("tos.rtd", , "GAMMA", ".SPY151219P229")</f>
        <v>N/A</v>
      </c>
      <c r="U546" t="str">
        <f>RTD("tos.rtd", , "VEGA", ".SPY151219P229")</f>
        <v>N/A</v>
      </c>
      <c r="V546" t="str">
        <f>RTD("tos.rtd", , "RHO", ".SPY151219P229")</f>
        <v>N/A</v>
      </c>
    </row>
    <row r="547" spans="1:22" x14ac:dyDescent="0.25">
      <c r="A547" t="s">
        <v>13</v>
      </c>
      <c r="B547">
        <v>40</v>
      </c>
    </row>
    <row r="548" spans="1:22" x14ac:dyDescent="0.25">
      <c r="A548">
        <f>RTD("tos.rtd", ,"LAST", "SPY")</f>
        <v>207.97499999999999</v>
      </c>
    </row>
    <row r="549" spans="1:22" x14ac:dyDescent="0.25">
      <c r="A549">
        <f>RTD("tos.rtd", , "ASK", ".SPY151231C190")</f>
        <v>23.14</v>
      </c>
      <c r="B549">
        <f>RTD("tos.rtd", , "ASK_SIZE", ".SPY151231C190")</f>
        <v>252</v>
      </c>
      <c r="C549">
        <f>RTD("tos.rtd", , "BID", ".SPY151231C190")</f>
        <v>22.62</v>
      </c>
      <c r="D549">
        <f>RTD("tos.rtd", , "BID_SIZE", ".SPY151231C190")</f>
        <v>299</v>
      </c>
      <c r="E549">
        <f>RTD("tos.rtd", , "VOLUME", ".SPY151231C190")</f>
        <v>0</v>
      </c>
      <c r="F549">
        <f>RTD("tos.rtd", , "OPEN_INT", ".SPY151231C190")</f>
        <v>10</v>
      </c>
      <c r="G549">
        <f>RTD("tos.rtd", , "DELTA", ".SPY151231C190")</f>
        <v>0.72616999999999998</v>
      </c>
      <c r="H549">
        <f>RTD("tos.rtd", , "THETA", ".SPY151231C190")</f>
        <v>-1.6289999999999999E-2</v>
      </c>
      <c r="I549">
        <f>RTD("tos.rtd", , "GAMMA", ".SPY151231C190")</f>
        <v>1.056E-2</v>
      </c>
      <c r="J549">
        <f>RTD("tos.rtd", , "VEGA", ".SPY151231C190")</f>
        <v>0.57865999999999995</v>
      </c>
      <c r="K549">
        <f>RTD("tos.rtd", , "RHO", ".SPY151231C190")</f>
        <v>0.70038</v>
      </c>
      <c r="L549">
        <f>RTD("tos.rtd", , "ASK", ".SPY151231P190")</f>
        <v>6.57</v>
      </c>
      <c r="M549">
        <f>RTD("tos.rtd", , "ASK_SIZE", ".SPY151231P190")</f>
        <v>170</v>
      </c>
      <c r="N549">
        <f>RTD("tos.rtd", , "BID", ".SPY151231P190")</f>
        <v>6.46</v>
      </c>
      <c r="O549">
        <f>RTD("tos.rtd", , "BID_SIZE", ".SPY151231P190")</f>
        <v>183</v>
      </c>
      <c r="P549">
        <f>RTD("tos.rtd", , "VOLUME", ".SPY151231P190")</f>
        <v>0</v>
      </c>
      <c r="Q549">
        <f>RTD("tos.rtd", , "OPEN_INT", ".SPY151231P190")</f>
        <v>1913</v>
      </c>
      <c r="R549">
        <f>RTD("tos.rtd", , "DELTA", ".SPY151231P190")</f>
        <v>-0.27983999999999998</v>
      </c>
      <c r="S549">
        <f>RTD("tos.rtd", , "THETA", ".SPY151231P190")</f>
        <v>-2.3769999999999999E-2</v>
      </c>
      <c r="T549">
        <f>RTD("tos.rtd", , "GAMMA", ".SPY151231P190")</f>
        <v>9.7599999999999996E-3</v>
      </c>
      <c r="U549">
        <f>RTD("tos.rtd", , "VEGA", ".SPY151231P190")</f>
        <v>0.59677999999999998</v>
      </c>
      <c r="V549">
        <f>RTD("tos.rtd", , "RHO", ".SPY151231P190")</f>
        <v>-0.47426000000000001</v>
      </c>
    </row>
    <row r="550" spans="1:22" x14ac:dyDescent="0.25">
      <c r="A550">
        <f>RTD("tos.rtd", , "ASK", ".SPY151231C191")</f>
        <v>22.36</v>
      </c>
      <c r="B550">
        <f>RTD("tos.rtd", , "ASK_SIZE", ".SPY151231C191")</f>
        <v>253</v>
      </c>
      <c r="C550">
        <f>RTD("tos.rtd", , "BID", ".SPY151231C191")</f>
        <v>21.84</v>
      </c>
      <c r="D550">
        <f>RTD("tos.rtd", , "BID_SIZE", ".SPY151231C191")</f>
        <v>313</v>
      </c>
      <c r="E550">
        <f>RTD("tos.rtd", , "VOLUME", ".SPY151231C191")</f>
        <v>0</v>
      </c>
      <c r="F550">
        <f>RTD("tos.rtd", , "OPEN_INT", ".SPY151231C191")</f>
        <v>0</v>
      </c>
      <c r="G550">
        <f>RTD("tos.rtd", , "DELTA", ".SPY151231C191")</f>
        <v>0.71614</v>
      </c>
      <c r="H550">
        <f>RTD("tos.rtd", , "THETA", ".SPY151231C191")</f>
        <v>-1.6480000000000002E-2</v>
      </c>
      <c r="I550">
        <f>RTD("tos.rtd", , "GAMMA", ".SPY151231C191")</f>
        <v>1.081E-2</v>
      </c>
      <c r="J550">
        <f>RTD("tos.rtd", , "VEGA", ".SPY151231C191")</f>
        <v>0.58943999999999996</v>
      </c>
      <c r="K550">
        <f>RTD("tos.rtd", , "RHO", ".SPY151231C191")</f>
        <v>0.70176000000000005</v>
      </c>
      <c r="L550">
        <f>RTD("tos.rtd", , "ASK", ".SPY151231P191")</f>
        <v>6.81</v>
      </c>
      <c r="M550">
        <f>RTD("tos.rtd", , "ASK_SIZE", ".SPY151231P191")</f>
        <v>168</v>
      </c>
      <c r="N550">
        <f>RTD("tos.rtd", , "BID", ".SPY151231P191")</f>
        <v>6.69</v>
      </c>
      <c r="O550">
        <f>RTD("tos.rtd", , "BID_SIZE", ".SPY151231P191")</f>
        <v>183</v>
      </c>
      <c r="P550">
        <f>RTD("tos.rtd", , "VOLUME", ".SPY151231P191")</f>
        <v>0</v>
      </c>
      <c r="Q550">
        <f>RTD("tos.rtd", , "OPEN_INT", ".SPY151231P191")</f>
        <v>297</v>
      </c>
      <c r="R550">
        <f>RTD("tos.rtd", , "DELTA", ".SPY151231P191")</f>
        <v>-0.28936000000000001</v>
      </c>
      <c r="S550">
        <f>RTD("tos.rtd", , "THETA", ".SPY151231P191")</f>
        <v>-2.3980000000000001E-2</v>
      </c>
      <c r="T550">
        <f>RTD("tos.rtd", , "GAMMA", ".SPY151231P191")</f>
        <v>1.001E-2</v>
      </c>
      <c r="U550">
        <f>RTD("tos.rtd", , "VEGA", ".SPY151231P191")</f>
        <v>0.60623000000000005</v>
      </c>
      <c r="V550">
        <f>RTD("tos.rtd", , "RHO", ".SPY151231P191")</f>
        <v>-0.49049999999999999</v>
      </c>
    </row>
    <row r="551" spans="1:22" x14ac:dyDescent="0.25">
      <c r="A551">
        <f>RTD("tos.rtd", , "ASK", ".SPY151231C192")</f>
        <v>21.58</v>
      </c>
      <c r="B551">
        <f>RTD("tos.rtd", , "ASK_SIZE", ".SPY151231C192")</f>
        <v>350</v>
      </c>
      <c r="C551">
        <f>RTD("tos.rtd", , "BID", ".SPY151231C192")</f>
        <v>21.06</v>
      </c>
      <c r="D551">
        <f>RTD("tos.rtd", , "BID_SIZE", ".SPY151231C192")</f>
        <v>299</v>
      </c>
      <c r="E551">
        <f>RTD("tos.rtd", , "VOLUME", ".SPY151231C192")</f>
        <v>0</v>
      </c>
      <c r="F551">
        <f>RTD("tos.rtd", , "OPEN_INT", ".SPY151231C192")</f>
        <v>1</v>
      </c>
      <c r="G551">
        <f>RTD("tos.rtd", , "DELTA", ".SPY151231C192")</f>
        <v>0.70594999999999997</v>
      </c>
      <c r="H551">
        <f>RTD("tos.rtd", , "THETA", ".SPY151231C192")</f>
        <v>-1.6639999999999999E-2</v>
      </c>
      <c r="I551">
        <f>RTD("tos.rtd", , "GAMMA", ".SPY151231C192")</f>
        <v>1.107E-2</v>
      </c>
      <c r="J551">
        <f>RTD("tos.rtd", , "VEGA", ".SPY151231C192")</f>
        <v>0.59982999999999997</v>
      </c>
      <c r="K551">
        <f>RTD("tos.rtd", , "RHO", ".SPY151231C192")</f>
        <v>0.70240000000000002</v>
      </c>
      <c r="L551">
        <f>RTD("tos.rtd", , "ASK", ".SPY151231P192")</f>
        <v>7.05</v>
      </c>
      <c r="M551">
        <f>RTD("tos.rtd", , "ASK_SIZE", ".SPY151231P192")</f>
        <v>185</v>
      </c>
      <c r="N551">
        <f>RTD("tos.rtd", , "BID", ".SPY151231P192")</f>
        <v>6.92</v>
      </c>
      <c r="O551">
        <f>RTD("tos.rtd", , "BID_SIZE", ".SPY151231P192")</f>
        <v>176</v>
      </c>
      <c r="P551">
        <f>RTD("tos.rtd", , "VOLUME", ".SPY151231P192")</f>
        <v>0</v>
      </c>
      <c r="Q551">
        <f>RTD("tos.rtd", , "OPEN_INT", ".SPY151231P192")</f>
        <v>39</v>
      </c>
      <c r="R551">
        <f>RTD("tos.rtd", , "DELTA", ".SPY151231P192")</f>
        <v>-0.29907</v>
      </c>
      <c r="S551">
        <f>RTD("tos.rtd", , "THETA", ".SPY151231P192")</f>
        <v>-2.4160000000000001E-2</v>
      </c>
      <c r="T551">
        <f>RTD("tos.rtd", , "GAMMA", ".SPY151231P192")</f>
        <v>1.027E-2</v>
      </c>
      <c r="U551">
        <f>RTD("tos.rtd", , "VEGA", ".SPY151231P192")</f>
        <v>0.61536999999999997</v>
      </c>
      <c r="V551">
        <f>RTD("tos.rtd", , "RHO", ".SPY151231P192")</f>
        <v>-0.50702999999999998</v>
      </c>
    </row>
    <row r="552" spans="1:22" x14ac:dyDescent="0.25">
      <c r="A552">
        <f>RTD("tos.rtd", , "ASK", ".SPY151231C193")</f>
        <v>20.63</v>
      </c>
      <c r="B552">
        <f>RTD("tos.rtd", , "ASK_SIZE", ".SPY151231C193")</f>
        <v>150</v>
      </c>
      <c r="C552">
        <f>RTD("tos.rtd", , "BID", ".SPY151231C193")</f>
        <v>20.29</v>
      </c>
      <c r="D552">
        <f>RTD("tos.rtd", , "BID_SIZE", ".SPY151231C193")</f>
        <v>283</v>
      </c>
      <c r="E552">
        <f>RTD("tos.rtd", , "VOLUME", ".SPY151231C193")</f>
        <v>0</v>
      </c>
      <c r="F552">
        <f>RTD("tos.rtd", , "OPEN_INT", ".SPY151231C193")</f>
        <v>139</v>
      </c>
      <c r="G552">
        <f>RTD("tos.rtd", , "DELTA", ".SPY151231C193")</f>
        <v>0.69662000000000002</v>
      </c>
      <c r="H552">
        <f>RTD("tos.rtd", , "THETA", ".SPY151231C193")</f>
        <v>-1.6580000000000001E-2</v>
      </c>
      <c r="I552">
        <f>RTD("tos.rtd", , "GAMMA", ".SPY151231C193")</f>
        <v>1.141E-2</v>
      </c>
      <c r="J552">
        <f>RTD("tos.rtd", , "VEGA", ".SPY151231C193")</f>
        <v>0.60880000000000001</v>
      </c>
      <c r="K552">
        <f>RTD("tos.rtd", , "RHO", ".SPY151231C193")</f>
        <v>0.70230000000000004</v>
      </c>
      <c r="L552">
        <f>RTD("tos.rtd", , "ASK", ".SPY151231P193")</f>
        <v>7.29</v>
      </c>
      <c r="M552">
        <f>RTD("tos.rtd", , "ASK_SIZE", ".SPY151231P193")</f>
        <v>177</v>
      </c>
      <c r="N552">
        <f>RTD("tos.rtd", , "BID", ".SPY151231P193")</f>
        <v>7.18</v>
      </c>
      <c r="O552">
        <f>RTD("tos.rtd", , "BID_SIZE", ".SPY151231P193")</f>
        <v>176</v>
      </c>
      <c r="P552">
        <f>RTD("tos.rtd", , "VOLUME", ".SPY151231P193")</f>
        <v>0</v>
      </c>
      <c r="Q552">
        <f>RTD("tos.rtd", , "OPEN_INT", ".SPY151231P193")</f>
        <v>131</v>
      </c>
      <c r="R552">
        <f>RTD("tos.rtd", , "DELTA", ".SPY151231P193")</f>
        <v>-0.30913000000000002</v>
      </c>
      <c r="S552">
        <f>RTD("tos.rtd", , "THETA", ".SPY151231P193")</f>
        <v>-2.435E-2</v>
      </c>
      <c r="T552">
        <f>RTD("tos.rtd", , "GAMMA", ".SPY151231P193")</f>
        <v>1.052E-2</v>
      </c>
      <c r="U552">
        <f>RTD("tos.rtd", , "VEGA", ".SPY151231P193")</f>
        <v>0.62433000000000005</v>
      </c>
      <c r="V552">
        <f>RTD("tos.rtd", , "RHO", ".SPY151231P193")</f>
        <v>-0.5242</v>
      </c>
    </row>
    <row r="553" spans="1:22" x14ac:dyDescent="0.25">
      <c r="A553">
        <f>RTD("tos.rtd", , "ASK", ".SPY151231C194")</f>
        <v>20.02</v>
      </c>
      <c r="B553">
        <f>RTD("tos.rtd", , "ASK_SIZE", ".SPY151231C194")</f>
        <v>238</v>
      </c>
      <c r="C553">
        <f>RTD("tos.rtd", , "BID", ".SPY151231C194")</f>
        <v>19.559999999999999</v>
      </c>
      <c r="D553">
        <f>RTD("tos.rtd", , "BID_SIZE", ".SPY151231C194")</f>
        <v>274</v>
      </c>
      <c r="E553">
        <f>RTD("tos.rtd", , "VOLUME", ".SPY151231C194")</f>
        <v>0</v>
      </c>
      <c r="F553">
        <f>RTD("tos.rtd", , "OPEN_INT", ".SPY151231C194")</f>
        <v>7</v>
      </c>
      <c r="G553">
        <f>RTD("tos.rtd", , "DELTA", ".SPY151231C194")</f>
        <v>0.68462999999999996</v>
      </c>
      <c r="H553">
        <f>RTD("tos.rtd", , "THETA", ".SPY151231C194")</f>
        <v>-1.6920000000000001E-2</v>
      </c>
      <c r="I553">
        <f>RTD("tos.rtd", , "GAMMA", ".SPY151231C194")</f>
        <v>1.158E-2</v>
      </c>
      <c r="J553">
        <f>RTD("tos.rtd", , "VEGA", ".SPY151231C194")</f>
        <v>0.61982999999999999</v>
      </c>
      <c r="K553">
        <f>RTD("tos.rtd", , "RHO", ".SPY151231C194")</f>
        <v>0.70147000000000004</v>
      </c>
      <c r="L553">
        <f>RTD("tos.rtd", , "ASK", ".SPY151231P194")</f>
        <v>7.55</v>
      </c>
      <c r="M553">
        <f>RTD("tos.rtd", , "ASK_SIZE", ".SPY151231P194")</f>
        <v>171</v>
      </c>
      <c r="N553">
        <f>RTD("tos.rtd", , "BID", ".SPY151231P194")</f>
        <v>7.41</v>
      </c>
      <c r="O553">
        <f>RTD("tos.rtd", , "BID_SIZE", ".SPY151231P194")</f>
        <v>179</v>
      </c>
      <c r="P553">
        <f>RTD("tos.rtd", , "VOLUME", ".SPY151231P194")</f>
        <v>0</v>
      </c>
      <c r="Q553">
        <f>RTD("tos.rtd", , "OPEN_INT", ".SPY151231P194")</f>
        <v>703</v>
      </c>
      <c r="R553">
        <f>RTD("tos.rtd", , "DELTA", ".SPY151231P194")</f>
        <v>-0.31935000000000002</v>
      </c>
      <c r="S553">
        <f>RTD("tos.rtd", , "THETA", ".SPY151231P194")</f>
        <v>-2.4490000000000001E-2</v>
      </c>
      <c r="T553">
        <f>RTD("tos.rtd", , "GAMMA", ".SPY151231P194")</f>
        <v>1.0789999999999999E-2</v>
      </c>
      <c r="U553">
        <f>RTD("tos.rtd", , "VEGA", ".SPY151231P194")</f>
        <v>0.63290999999999997</v>
      </c>
      <c r="V553">
        <f>RTD("tos.rtd", , "RHO", ".SPY151231P194")</f>
        <v>-0.54159000000000002</v>
      </c>
    </row>
    <row r="554" spans="1:22" x14ac:dyDescent="0.25">
      <c r="A554">
        <f>RTD("tos.rtd", , "ASK", ".SPY151231C195")</f>
        <v>19.21</v>
      </c>
      <c r="B554">
        <f>RTD("tos.rtd", , "ASK_SIZE", ".SPY151231C195")</f>
        <v>177</v>
      </c>
      <c r="C554">
        <f>RTD("tos.rtd", , "BID", ".SPY151231C195")</f>
        <v>18.8</v>
      </c>
      <c r="D554">
        <f>RTD("tos.rtd", , "BID_SIZE", ".SPY151231C195")</f>
        <v>281</v>
      </c>
      <c r="E554">
        <f>RTD("tos.rtd", , "VOLUME", ".SPY151231C195")</f>
        <v>0</v>
      </c>
      <c r="F554">
        <f>RTD("tos.rtd", , "OPEN_INT", ".SPY151231C195")</f>
        <v>4</v>
      </c>
      <c r="G554">
        <f>RTD("tos.rtd", , "DELTA", ".SPY151231C195")</f>
        <v>0.67388999999999999</v>
      </c>
      <c r="H554">
        <f>RTD("tos.rtd", , "THETA", ".SPY151231C195")</f>
        <v>-1.6969999999999999E-2</v>
      </c>
      <c r="I554">
        <f>RTD("tos.rtd", , "GAMMA", ".SPY151231C195")</f>
        <v>1.187E-2</v>
      </c>
      <c r="J554">
        <f>RTD("tos.rtd", , "VEGA", ".SPY151231C195")</f>
        <v>0.62899000000000005</v>
      </c>
      <c r="K554">
        <f>RTD("tos.rtd", , "RHO", ".SPY151231C195")</f>
        <v>0.69991999999999999</v>
      </c>
      <c r="L554">
        <f>RTD("tos.rtd", , "ASK", ".SPY151231P195")</f>
        <v>7.81</v>
      </c>
      <c r="M554">
        <f>RTD("tos.rtd", , "ASK_SIZE", ".SPY151231P195")</f>
        <v>51</v>
      </c>
      <c r="N554">
        <f>RTD("tos.rtd", , "BID", ".SPY151231P195")</f>
        <v>7.67</v>
      </c>
      <c r="O554">
        <f>RTD("tos.rtd", , "BID_SIZE", ".SPY151231P195")</f>
        <v>186</v>
      </c>
      <c r="P554">
        <f>RTD("tos.rtd", , "VOLUME", ".SPY151231P195")</f>
        <v>0</v>
      </c>
      <c r="Q554">
        <f>RTD("tos.rtd", , "OPEN_INT", ".SPY151231P195")</f>
        <v>933</v>
      </c>
      <c r="R554">
        <f>RTD("tos.rtd", , "DELTA", ".SPY151231P195")</f>
        <v>-0.32993</v>
      </c>
      <c r="S554">
        <f>RTD("tos.rtd", , "THETA", ".SPY151231P195")</f>
        <v>-2.4629999999999999E-2</v>
      </c>
      <c r="T554">
        <f>RTD("tos.rtd", , "GAMMA", ".SPY151231P195")</f>
        <v>1.1050000000000001E-2</v>
      </c>
      <c r="U554">
        <f>RTD("tos.rtd", , "VEGA", ".SPY151231P195")</f>
        <v>0.64124000000000003</v>
      </c>
      <c r="V554">
        <f>RTD("tos.rtd", , "RHO", ".SPY151231P195")</f>
        <v>-0.55962999999999996</v>
      </c>
    </row>
    <row r="555" spans="1:22" x14ac:dyDescent="0.25">
      <c r="A555">
        <f>RTD("tos.rtd", , "ASK", ".SPY151231C196")</f>
        <v>18.38</v>
      </c>
      <c r="B555">
        <f>RTD("tos.rtd", , "ASK_SIZE", ".SPY151231C196")</f>
        <v>148</v>
      </c>
      <c r="C555">
        <f>RTD("tos.rtd", , "BID", ".SPY151231C196")</f>
        <v>18.05</v>
      </c>
      <c r="D555">
        <f>RTD("tos.rtd", , "BID_SIZE", ".SPY151231C196")</f>
        <v>277</v>
      </c>
      <c r="E555">
        <f>RTD("tos.rtd", , "VOLUME", ".SPY151231C196")</f>
        <v>0</v>
      </c>
      <c r="F555">
        <f>RTD("tos.rtd", , "OPEN_INT", ".SPY151231C196")</f>
        <v>21</v>
      </c>
      <c r="G555">
        <f>RTD("tos.rtd", , "DELTA", ".SPY151231C196")</f>
        <v>0.66293000000000002</v>
      </c>
      <c r="H555">
        <f>RTD("tos.rtd", , "THETA", ".SPY151231C196")</f>
        <v>-1.6969999999999999E-2</v>
      </c>
      <c r="I555">
        <f>RTD("tos.rtd", , "GAMMA", ".SPY151231C196")</f>
        <v>1.217E-2</v>
      </c>
      <c r="J555">
        <f>RTD("tos.rtd", , "VEGA", ".SPY151231C196")</f>
        <v>0.63773999999999997</v>
      </c>
      <c r="K555">
        <f>RTD("tos.rtd", , "RHO", ".SPY151231C196")</f>
        <v>0.69762999999999997</v>
      </c>
      <c r="L555">
        <f>RTD("tos.rtd", , "ASK", ".SPY151231P196")</f>
        <v>8.08</v>
      </c>
      <c r="M555">
        <f>RTD("tos.rtd", , "ASK_SIZE", ".SPY151231P196")</f>
        <v>78</v>
      </c>
      <c r="N555">
        <f>RTD("tos.rtd", , "BID", ".SPY151231P196")</f>
        <v>7.95</v>
      </c>
      <c r="O555">
        <f>RTD("tos.rtd", , "BID_SIZE", ".SPY151231P196")</f>
        <v>181</v>
      </c>
      <c r="P555">
        <f>RTD("tos.rtd", , "VOLUME", ".SPY151231P196")</f>
        <v>0</v>
      </c>
      <c r="Q555">
        <f>RTD("tos.rtd", , "OPEN_INT", ".SPY151231P196")</f>
        <v>952</v>
      </c>
      <c r="R555">
        <f>RTD("tos.rtd", , "DELTA", ".SPY151231P196")</f>
        <v>-0.34086</v>
      </c>
      <c r="S555">
        <f>RTD("tos.rtd", , "THETA", ".SPY151231P196")</f>
        <v>-2.477E-2</v>
      </c>
      <c r="T555">
        <f>RTD("tos.rtd", , "GAMMA", ".SPY151231P196")</f>
        <v>1.1299999999999999E-2</v>
      </c>
      <c r="U555">
        <f>RTD("tos.rtd", , "VEGA", ".SPY151231P196")</f>
        <v>0.64925999999999995</v>
      </c>
      <c r="V555">
        <f>RTD("tos.rtd", , "RHO", ".SPY151231P196")</f>
        <v>-0.57831999999999995</v>
      </c>
    </row>
    <row r="556" spans="1:22" x14ac:dyDescent="0.25">
      <c r="A556">
        <f>RTD("tos.rtd", , "ASK", ".SPY151231C197")</f>
        <v>17.75</v>
      </c>
      <c r="B556">
        <f>RTD("tos.rtd", , "ASK_SIZE", ".SPY151231C197")</f>
        <v>215</v>
      </c>
      <c r="C556">
        <f>RTD("tos.rtd", , "BID", ".SPY151231C197")</f>
        <v>17.34</v>
      </c>
      <c r="D556">
        <f>RTD("tos.rtd", , "BID_SIZE", ".SPY151231C197")</f>
        <v>267</v>
      </c>
      <c r="E556">
        <f>RTD("tos.rtd", , "VOLUME", ".SPY151231C197")</f>
        <v>0</v>
      </c>
      <c r="F556">
        <f>RTD("tos.rtd", , "OPEN_INT", ".SPY151231C197")</f>
        <v>7</v>
      </c>
      <c r="G556">
        <f>RTD("tos.rtd", , "DELTA", ".SPY151231C197")</f>
        <v>0.65056000000000003</v>
      </c>
      <c r="H556">
        <f>RTD("tos.rtd", , "THETA", ".SPY151231C197")</f>
        <v>-1.719E-2</v>
      </c>
      <c r="I556">
        <f>RTD("tos.rtd", , "GAMMA", ".SPY151231C197")</f>
        <v>1.235E-2</v>
      </c>
      <c r="J556">
        <f>RTD("tos.rtd", , "VEGA", ".SPY151231C197")</f>
        <v>0.64700000000000002</v>
      </c>
      <c r="K556">
        <f>RTD("tos.rtd", , "RHO", ".SPY151231C197")</f>
        <v>0.69438999999999995</v>
      </c>
      <c r="L556">
        <f>RTD("tos.rtd", , "ASK", ".SPY151231P197")</f>
        <v>8.3699999999999992</v>
      </c>
      <c r="M556">
        <f>RTD("tos.rtd", , "ASK_SIZE", ".SPY151231P197")</f>
        <v>120</v>
      </c>
      <c r="N556">
        <f>RTD("tos.rtd", , "BID", ".SPY151231P197")</f>
        <v>8.2200000000000006</v>
      </c>
      <c r="O556">
        <f>RTD("tos.rtd", , "BID_SIZE", ".SPY151231P197")</f>
        <v>186</v>
      </c>
      <c r="P556">
        <f>RTD("tos.rtd", , "VOLUME", ".SPY151231P197")</f>
        <v>0</v>
      </c>
      <c r="Q556">
        <f>RTD("tos.rtd", , "OPEN_INT", ".SPY151231P197")</f>
        <v>263</v>
      </c>
      <c r="R556">
        <f>RTD("tos.rtd", , "DELTA", ".SPY151231P197")</f>
        <v>-0.35205999999999998</v>
      </c>
      <c r="S556">
        <f>RTD("tos.rtd", , "THETA", ".SPY151231P197")</f>
        <v>-2.4879999999999999E-2</v>
      </c>
      <c r="T556">
        <f>RTD("tos.rtd", , "GAMMA", ".SPY151231P197")</f>
        <v>1.1560000000000001E-2</v>
      </c>
      <c r="U556">
        <f>RTD("tos.rtd", , "VEGA", ".SPY151231P197")</f>
        <v>0.65686999999999995</v>
      </c>
      <c r="V556">
        <f>RTD("tos.rtd", , "RHO", ".SPY151231P197")</f>
        <v>-0.59745000000000004</v>
      </c>
    </row>
    <row r="557" spans="1:22" x14ac:dyDescent="0.25">
      <c r="A557">
        <f>RTD("tos.rtd", , "ASK", ".SPY151231C198")</f>
        <v>17.02</v>
      </c>
      <c r="B557">
        <f>RTD("tos.rtd", , "ASK_SIZE", ".SPY151231C198")</f>
        <v>218</v>
      </c>
      <c r="C557">
        <f>RTD("tos.rtd", , "BID", ".SPY151231C198")</f>
        <v>16.63</v>
      </c>
      <c r="D557">
        <f>RTD("tos.rtd", , "BID_SIZE", ".SPY151231C198")</f>
        <v>236</v>
      </c>
      <c r="E557">
        <f>RTD("tos.rtd", , "VOLUME", ".SPY151231C198")</f>
        <v>0</v>
      </c>
      <c r="F557">
        <f>RTD("tos.rtd", , "OPEN_INT", ".SPY151231C198")</f>
        <v>1</v>
      </c>
      <c r="G557">
        <f>RTD("tos.rtd", , "DELTA", ".SPY151231C198")</f>
        <v>0.63849999999999996</v>
      </c>
      <c r="H557">
        <f>RTD("tos.rtd", , "THETA", ".SPY151231C198")</f>
        <v>-1.7270000000000001E-2</v>
      </c>
      <c r="I557">
        <f>RTD("tos.rtd", , "GAMMA", ".SPY151231C198")</f>
        <v>1.26E-2</v>
      </c>
      <c r="J557">
        <f>RTD("tos.rtd", , "VEGA", ".SPY151231C198")</f>
        <v>0.65527000000000002</v>
      </c>
      <c r="K557">
        <f>RTD("tos.rtd", , "RHO", ".SPY151231C198")</f>
        <v>0.69045000000000001</v>
      </c>
      <c r="L557">
        <f>RTD("tos.rtd", , "ASK", ".SPY151231P198")</f>
        <v>8.66</v>
      </c>
      <c r="M557">
        <f>RTD("tos.rtd", , "ASK_SIZE", ".SPY151231P198")</f>
        <v>33</v>
      </c>
      <c r="N557">
        <f>RTD("tos.rtd", , "BID", ".SPY151231P198")</f>
        <v>8.52</v>
      </c>
      <c r="O557">
        <f>RTD("tos.rtd", , "BID_SIZE", ".SPY151231P198")</f>
        <v>182</v>
      </c>
      <c r="P557">
        <f>RTD("tos.rtd", , "VOLUME", ".SPY151231P198")</f>
        <v>0</v>
      </c>
      <c r="Q557">
        <f>RTD("tos.rtd", , "OPEN_INT", ".SPY151231P198")</f>
        <v>1882</v>
      </c>
      <c r="R557">
        <f>RTD("tos.rtd", , "DELTA", ".SPY151231P198")</f>
        <v>-0.36359000000000002</v>
      </c>
      <c r="S557">
        <f>RTD("tos.rtd", , "THETA", ".SPY151231P198")</f>
        <v>-2.4979999999999999E-2</v>
      </c>
      <c r="T557">
        <f>RTD("tos.rtd", , "GAMMA", ".SPY151231P198")</f>
        <v>1.1809999999999999E-2</v>
      </c>
      <c r="U557">
        <f>RTD("tos.rtd", , "VEGA", ".SPY151231P198")</f>
        <v>0.66408</v>
      </c>
      <c r="V557">
        <f>RTD("tos.rtd", , "RHO", ".SPY151231P198")</f>
        <v>-0.61721000000000004</v>
      </c>
    </row>
    <row r="558" spans="1:22" x14ac:dyDescent="0.25">
      <c r="A558">
        <f>RTD("tos.rtd", , "ASK", ".SPY151231C199")</f>
        <v>16.170000000000002</v>
      </c>
      <c r="B558">
        <f>RTD("tos.rtd", , "ASK_SIZE", ".SPY151231C199")</f>
        <v>65</v>
      </c>
      <c r="C558">
        <f>RTD("tos.rtd", , "BID", ".SPY151231C199")</f>
        <v>15.97</v>
      </c>
      <c r="D558">
        <f>RTD("tos.rtd", , "BID_SIZE", ".SPY151231C199")</f>
        <v>173</v>
      </c>
      <c r="E558">
        <f>RTD("tos.rtd", , "VOLUME", ".SPY151231C199")</f>
        <v>0</v>
      </c>
      <c r="F558">
        <f>RTD("tos.rtd", , "OPEN_INT", ".SPY151231C199")</f>
        <v>9</v>
      </c>
      <c r="G558">
        <f>RTD("tos.rtd", , "DELTA", ".SPY151231C199")</f>
        <v>0.62644</v>
      </c>
      <c r="H558">
        <f>RTD("tos.rtd", , "THETA", ".SPY151231C199")</f>
        <v>-1.7229999999999999E-2</v>
      </c>
      <c r="I558">
        <f>RTD("tos.rtd", , "GAMMA", ".SPY151231C199")</f>
        <v>1.289E-2</v>
      </c>
      <c r="J558">
        <f>RTD("tos.rtd", , "VEGA", ".SPY151231C199")</f>
        <v>0.66279999999999994</v>
      </c>
      <c r="K558">
        <f>RTD("tos.rtd", , "RHO", ".SPY151231C199")</f>
        <v>0.68579999999999997</v>
      </c>
      <c r="L558">
        <f>RTD("tos.rtd", , "ASK", ".SPY151231P199")</f>
        <v>8.9600000000000009</v>
      </c>
      <c r="M558">
        <f>RTD("tos.rtd", , "ASK_SIZE", ".SPY151231P199")</f>
        <v>33</v>
      </c>
      <c r="N558">
        <f>RTD("tos.rtd", , "BID", ".SPY151231P199")</f>
        <v>8.83</v>
      </c>
      <c r="O558">
        <f>RTD("tos.rtd", , "BID_SIZE", ".SPY151231P199")</f>
        <v>176</v>
      </c>
      <c r="P558">
        <f>RTD("tos.rtd", , "VOLUME", ".SPY151231P199")</f>
        <v>0</v>
      </c>
      <c r="Q558">
        <f>RTD("tos.rtd", , "OPEN_INT", ".SPY151231P199")</f>
        <v>1450</v>
      </c>
      <c r="R558">
        <f>RTD("tos.rtd", , "DELTA", ".SPY151231P199")</f>
        <v>-0.37544</v>
      </c>
      <c r="S558">
        <f>RTD("tos.rtd", , "THETA", ".SPY151231P199")</f>
        <v>-2.5069999999999999E-2</v>
      </c>
      <c r="T558">
        <f>RTD("tos.rtd", , "GAMMA", ".SPY151231P199")</f>
        <v>1.206E-2</v>
      </c>
      <c r="U558">
        <f>RTD("tos.rtd", , "VEGA", ".SPY151231P199")</f>
        <v>0.67081999999999997</v>
      </c>
      <c r="V558">
        <f>RTD("tos.rtd", , "RHO", ".SPY151231P199")</f>
        <v>-0.63751999999999998</v>
      </c>
    </row>
    <row r="559" spans="1:22" x14ac:dyDescent="0.25">
      <c r="A559">
        <f>RTD("tos.rtd", , "ASK", ".SPY151231C200")</f>
        <v>15.49</v>
      </c>
      <c r="B559">
        <f>RTD("tos.rtd", , "ASK_SIZE", ".SPY151231C200")</f>
        <v>148</v>
      </c>
      <c r="C559">
        <f>RTD("tos.rtd", , "BID", ".SPY151231C200")</f>
        <v>15.32</v>
      </c>
      <c r="D559">
        <f>RTD("tos.rtd", , "BID_SIZE", ".SPY151231C200")</f>
        <v>148</v>
      </c>
      <c r="E559">
        <f>RTD("tos.rtd", , "VOLUME", ".SPY151231C200")</f>
        <v>0</v>
      </c>
      <c r="F559">
        <f>RTD("tos.rtd", , "OPEN_INT", ".SPY151231C200")</f>
        <v>1172</v>
      </c>
      <c r="G559">
        <f>RTD("tos.rtd", , "DELTA", ".SPY151231C200")</f>
        <v>0.61351</v>
      </c>
      <c r="H559">
        <f>RTD("tos.rtd", , "THETA", ".SPY151231C200")</f>
        <v>-1.7340000000000001E-2</v>
      </c>
      <c r="I559">
        <f>RTD("tos.rtd", , "GAMMA", ".SPY151231C200")</f>
        <v>1.3089999999999999E-2</v>
      </c>
      <c r="J559">
        <f>RTD("tos.rtd", , "VEGA", ".SPY151231C200")</f>
        <v>0.67018</v>
      </c>
      <c r="K559">
        <f>RTD("tos.rtd", , "RHO", ".SPY151231C200")</f>
        <v>0.68018000000000001</v>
      </c>
      <c r="L559">
        <f>RTD("tos.rtd", , "ASK", ".SPY151231P200")</f>
        <v>9.2799999999999994</v>
      </c>
      <c r="M559">
        <f>RTD("tos.rtd", , "ASK_SIZE", ".SPY151231P200")</f>
        <v>73</v>
      </c>
      <c r="N559">
        <f>RTD("tos.rtd", , "BID", ".SPY151231P200")</f>
        <v>9.14</v>
      </c>
      <c r="O559">
        <f>RTD("tos.rtd", , "BID_SIZE", ".SPY151231P200")</f>
        <v>176</v>
      </c>
      <c r="P559">
        <f>RTD("tos.rtd", , "VOLUME", ".SPY151231P200")</f>
        <v>0</v>
      </c>
      <c r="Q559">
        <f>RTD("tos.rtd", , "OPEN_INT", ".SPY151231P200")</f>
        <v>1372</v>
      </c>
      <c r="R559">
        <f>RTD("tos.rtd", , "DELTA", ".SPY151231P200")</f>
        <v>-0.38756000000000002</v>
      </c>
      <c r="S559">
        <f>RTD("tos.rtd", , "THETA", ".SPY151231P200")</f>
        <v>-2.513E-2</v>
      </c>
      <c r="T559">
        <f>RTD("tos.rtd", , "GAMMA", ".SPY151231P200")</f>
        <v>1.231E-2</v>
      </c>
      <c r="U559">
        <f>RTD("tos.rtd", , "VEGA", ".SPY151231P200")</f>
        <v>0.67703000000000002</v>
      </c>
      <c r="V559">
        <f>RTD("tos.rtd", , "RHO", ".SPY151231P200")</f>
        <v>-0.65827999999999998</v>
      </c>
    </row>
    <row r="560" spans="1:22" x14ac:dyDescent="0.25">
      <c r="A560">
        <f>RTD("tos.rtd", , "ASK", ".SPY151231C201")</f>
        <v>14.85</v>
      </c>
      <c r="B560">
        <f>RTD("tos.rtd", , "ASK_SIZE", ".SPY151231C201")</f>
        <v>158</v>
      </c>
      <c r="C560">
        <f>RTD("tos.rtd", , "BID", ".SPY151231C201")</f>
        <v>14.63</v>
      </c>
      <c r="D560">
        <f>RTD("tos.rtd", , "BID_SIZE", ".SPY151231C201")</f>
        <v>134</v>
      </c>
      <c r="E560" t="str">
        <f>RTD("tos.rtd", , "VOLUME", ".SPY151231C201")</f>
        <v>N/A</v>
      </c>
      <c r="F560">
        <f>RTD("tos.rtd", , "OPEN_INT", ".SPY151231C201")</f>
        <v>0</v>
      </c>
      <c r="G560">
        <f>RTD("tos.rtd", , "DELTA", ".SPY151231C201")</f>
        <v>0.60040000000000004</v>
      </c>
      <c r="H560">
        <f>RTD("tos.rtd", , "THETA", ".SPY151231C201")</f>
        <v>-1.7399999999999999E-2</v>
      </c>
      <c r="I560">
        <f>RTD("tos.rtd", , "GAMMA", ".SPY151231C201")</f>
        <v>1.329E-2</v>
      </c>
      <c r="J560">
        <f>RTD("tos.rtd", , "VEGA", ".SPY151231C201")</f>
        <v>0.67686000000000002</v>
      </c>
      <c r="K560">
        <f>RTD("tos.rtd", , "RHO", ".SPY151231C201")</f>
        <v>0.67376999999999998</v>
      </c>
      <c r="L560">
        <f>RTD("tos.rtd", , "ASK", ".SPY151231P201")</f>
        <v>9.61</v>
      </c>
      <c r="M560">
        <f>RTD("tos.rtd", , "ASK_SIZE", ".SPY151231P201")</f>
        <v>165</v>
      </c>
      <c r="N560">
        <f>RTD("tos.rtd", , "BID", ".SPY151231P201")</f>
        <v>9.43</v>
      </c>
      <c r="O560">
        <f>RTD("tos.rtd", , "BID_SIZE", ".SPY151231P201")</f>
        <v>148</v>
      </c>
      <c r="P560" t="str">
        <f>RTD("tos.rtd", , "VOLUME", ".SPY151231P201")</f>
        <v>N/A</v>
      </c>
      <c r="Q560">
        <f>RTD("tos.rtd", , "OPEN_INT", ".SPY151231P201")</f>
        <v>0</v>
      </c>
      <c r="R560">
        <f>RTD("tos.rtd", , "DELTA", ".SPY151231P201")</f>
        <v>-0.39996999999999999</v>
      </c>
      <c r="S560">
        <f>RTD("tos.rtd", , "THETA", ".SPY151231P201")</f>
        <v>-2.5139999999999999E-2</v>
      </c>
      <c r="T560">
        <f>RTD("tos.rtd", , "GAMMA", ".SPY151231P201")</f>
        <v>1.257E-2</v>
      </c>
      <c r="U560">
        <f>RTD("tos.rtd", , "VEGA", ".SPY151231P201")</f>
        <v>0.68267</v>
      </c>
      <c r="V560">
        <f>RTD("tos.rtd", , "RHO", ".SPY151231P201")</f>
        <v>-0.67949000000000004</v>
      </c>
    </row>
    <row r="561" spans="1:22" x14ac:dyDescent="0.25">
      <c r="A561">
        <f>RTD("tos.rtd", , "ASK", ".SPY151231C202")</f>
        <v>14.15</v>
      </c>
      <c r="B561">
        <f>RTD("tos.rtd", , "ASK_SIZE", ".SPY151231C202")</f>
        <v>147</v>
      </c>
      <c r="C561">
        <f>RTD("tos.rtd", , "BID", ".SPY151231C202")</f>
        <v>13.96</v>
      </c>
      <c r="D561">
        <f>RTD("tos.rtd", , "BID_SIZE", ".SPY151231C202")</f>
        <v>138</v>
      </c>
      <c r="E561" t="str">
        <f>RTD("tos.rtd", , "VOLUME", ".SPY151231C202")</f>
        <v>N/A</v>
      </c>
      <c r="F561">
        <f>RTD("tos.rtd", , "OPEN_INT", ".SPY151231C202")</f>
        <v>0</v>
      </c>
      <c r="G561">
        <f>RTD("tos.rtd", , "DELTA", ".SPY151231C202")</f>
        <v>0.58714</v>
      </c>
      <c r="H561">
        <f>RTD("tos.rtd", , "THETA", ".SPY151231C202")</f>
        <v>-1.738E-2</v>
      </c>
      <c r="I561">
        <f>RTD("tos.rtd", , "GAMMA", ".SPY151231C202")</f>
        <v>1.3520000000000001E-2</v>
      </c>
      <c r="J561">
        <f>RTD("tos.rtd", , "VEGA", ".SPY151231C202")</f>
        <v>0.68278000000000005</v>
      </c>
      <c r="K561">
        <f>RTD("tos.rtd", , "RHO", ".SPY151231C202")</f>
        <v>0.66659999999999997</v>
      </c>
      <c r="L561">
        <f>RTD("tos.rtd", , "ASK", ".SPY151231P202")</f>
        <v>9.93</v>
      </c>
      <c r="M561">
        <f>RTD("tos.rtd", , "ASK_SIZE", ".SPY151231P202")</f>
        <v>123</v>
      </c>
      <c r="N561">
        <f>RTD("tos.rtd", , "BID", ".SPY151231P202")</f>
        <v>9.75</v>
      </c>
      <c r="O561">
        <f>RTD("tos.rtd", , "BID_SIZE", ".SPY151231P202")</f>
        <v>154</v>
      </c>
      <c r="P561" t="str">
        <f>RTD("tos.rtd", , "VOLUME", ".SPY151231P202")</f>
        <v>N/A</v>
      </c>
      <c r="Q561">
        <f>RTD("tos.rtd", , "OPEN_INT", ".SPY151231P202")</f>
        <v>0</v>
      </c>
      <c r="R561">
        <f>RTD("tos.rtd", , "DELTA", ".SPY151231P202")</f>
        <v>-0.41271000000000002</v>
      </c>
      <c r="S561">
        <f>RTD("tos.rtd", , "THETA", ".SPY151231P202")</f>
        <v>-2.5139999999999999E-2</v>
      </c>
      <c r="T561">
        <f>RTD("tos.rtd", , "GAMMA", ".SPY151231P202")</f>
        <v>1.2829999999999999E-2</v>
      </c>
      <c r="U561">
        <f>RTD("tos.rtd", , "VEGA", ".SPY151231P202")</f>
        <v>0.68772999999999995</v>
      </c>
      <c r="V561">
        <f>RTD("tos.rtd", , "RHO", ".SPY151231P202")</f>
        <v>-0.70128000000000001</v>
      </c>
    </row>
    <row r="562" spans="1:22" x14ac:dyDescent="0.25">
      <c r="A562">
        <f>RTD("tos.rtd", , "ASK", ".SPY151231C203")</f>
        <v>13.49</v>
      </c>
      <c r="B562">
        <f>RTD("tos.rtd", , "ASK_SIZE", ".SPY151231C203")</f>
        <v>157</v>
      </c>
      <c r="C562">
        <f>RTD("tos.rtd", , "BID", ".SPY151231C203")</f>
        <v>13.29</v>
      </c>
      <c r="D562">
        <f>RTD("tos.rtd", , "BID_SIZE", ".SPY151231C203")</f>
        <v>134</v>
      </c>
      <c r="E562" t="str">
        <f>RTD("tos.rtd", , "VOLUME", ".SPY151231C203")</f>
        <v>N/A</v>
      </c>
      <c r="F562">
        <f>RTD("tos.rtd", , "OPEN_INT", ".SPY151231C203")</f>
        <v>0</v>
      </c>
      <c r="G562">
        <f>RTD("tos.rtd", , "DELTA", ".SPY151231C203")</f>
        <v>0.57354000000000005</v>
      </c>
      <c r="H562">
        <f>RTD("tos.rtd", , "THETA", ".SPY151231C203")</f>
        <v>-1.7350000000000001E-2</v>
      </c>
      <c r="I562">
        <f>RTD("tos.rtd", , "GAMMA", ".SPY151231C203")</f>
        <v>1.374E-2</v>
      </c>
      <c r="J562">
        <f>RTD("tos.rtd", , "VEGA", ".SPY151231C203")</f>
        <v>0.68803000000000003</v>
      </c>
      <c r="K562">
        <f>RTD("tos.rtd", , "RHO", ".SPY151231C203")</f>
        <v>0.65859000000000001</v>
      </c>
      <c r="L562">
        <f>RTD("tos.rtd", , "ASK", ".SPY151231P203")</f>
        <v>10.28</v>
      </c>
      <c r="M562">
        <f>RTD("tos.rtd", , "ASK_SIZE", ".SPY151231P203")</f>
        <v>136</v>
      </c>
      <c r="N562">
        <f>RTD("tos.rtd", , "BID", ".SPY151231P203")</f>
        <v>10.119999999999999</v>
      </c>
      <c r="O562">
        <f>RTD("tos.rtd", , "BID_SIZE", ".SPY151231P203")</f>
        <v>136</v>
      </c>
      <c r="P562" t="str">
        <f>RTD("tos.rtd", , "VOLUME", ".SPY151231P203")</f>
        <v>N/A</v>
      </c>
      <c r="Q562">
        <f>RTD("tos.rtd", , "OPEN_INT", ".SPY151231P203")</f>
        <v>0</v>
      </c>
      <c r="R562">
        <f>RTD("tos.rtd", , "DELTA", ".SPY151231P203")</f>
        <v>-0.42584</v>
      </c>
      <c r="S562">
        <f>RTD("tos.rtd", , "THETA", ".SPY151231P203")</f>
        <v>-2.5170000000000001E-2</v>
      </c>
      <c r="T562">
        <f>RTD("tos.rtd", , "GAMMA", ".SPY151231P203")</f>
        <v>1.304E-2</v>
      </c>
      <c r="U562">
        <f>RTD("tos.rtd", , "VEGA", ".SPY151231P203")</f>
        <v>0.69215000000000004</v>
      </c>
      <c r="V562">
        <f>RTD("tos.rtd", , "RHO", ".SPY151231P203")</f>
        <v>-0.72397999999999996</v>
      </c>
    </row>
    <row r="563" spans="1:22" x14ac:dyDescent="0.25">
      <c r="A563">
        <f>RTD("tos.rtd", , "ASK", ".SPY151231C204")</f>
        <v>12.82</v>
      </c>
      <c r="B563">
        <f>RTD("tos.rtd", , "ASK_SIZE", ".SPY151231C204")</f>
        <v>168</v>
      </c>
      <c r="C563">
        <f>RTD("tos.rtd", , "BID", ".SPY151231C204")</f>
        <v>12.61</v>
      </c>
      <c r="D563">
        <f>RTD("tos.rtd", , "BID_SIZE", ".SPY151231C204")</f>
        <v>135</v>
      </c>
      <c r="E563" t="str">
        <f>RTD("tos.rtd", , "VOLUME", ".SPY151231C204")</f>
        <v>N/A</v>
      </c>
      <c r="F563">
        <f>RTD("tos.rtd", , "OPEN_INT", ".SPY151231C204")</f>
        <v>0</v>
      </c>
      <c r="G563">
        <f>RTD("tos.rtd", , "DELTA", ".SPY151231C204")</f>
        <v>0.55966000000000005</v>
      </c>
      <c r="H563">
        <f>RTD("tos.rtd", , "THETA", ".SPY151231C204")</f>
        <v>-1.7250000000000001E-2</v>
      </c>
      <c r="I563">
        <f>RTD("tos.rtd", , "GAMMA", ".SPY151231C204")</f>
        <v>1.4E-2</v>
      </c>
      <c r="J563">
        <f>RTD("tos.rtd", , "VEGA", ".SPY151231C204")</f>
        <v>0.69249000000000005</v>
      </c>
      <c r="K563">
        <f>RTD("tos.rtd", , "RHO", ".SPY151231C204")</f>
        <v>0.64975000000000005</v>
      </c>
      <c r="L563">
        <f>RTD("tos.rtd", , "ASK", ".SPY151231P204")</f>
        <v>10.63</v>
      </c>
      <c r="M563">
        <f>RTD("tos.rtd", , "ASK_SIZE", ".SPY151231P204")</f>
        <v>118</v>
      </c>
      <c r="N563">
        <f>RTD("tos.rtd", , "BID", ".SPY151231P204")</f>
        <v>10.48</v>
      </c>
      <c r="O563">
        <f>RTD("tos.rtd", , "BID_SIZE", ".SPY151231P204")</f>
        <v>135</v>
      </c>
      <c r="P563" t="str">
        <f>RTD("tos.rtd", , "VOLUME", ".SPY151231P204")</f>
        <v>N/A</v>
      </c>
      <c r="Q563">
        <f>RTD("tos.rtd", , "OPEN_INT", ".SPY151231P204")</f>
        <v>0</v>
      </c>
      <c r="R563">
        <f>RTD("tos.rtd", , "DELTA", ".SPY151231P204")</f>
        <v>-0.43924000000000002</v>
      </c>
      <c r="S563">
        <f>RTD("tos.rtd", , "THETA", ".SPY151231P204")</f>
        <v>-2.5139999999999999E-2</v>
      </c>
      <c r="T563">
        <f>RTD("tos.rtd", , "GAMMA", ".SPY151231P204")</f>
        <v>1.329E-2</v>
      </c>
      <c r="U563">
        <f>RTD("tos.rtd", , "VEGA", ".SPY151231P204")</f>
        <v>0.69584999999999997</v>
      </c>
      <c r="V563">
        <f>RTD("tos.rtd", , "RHO", ".SPY151231P204")</f>
        <v>-0.74702999999999997</v>
      </c>
    </row>
    <row r="564" spans="1:22" x14ac:dyDescent="0.25">
      <c r="A564">
        <f>RTD("tos.rtd", , "ASK", ".SPY151231C205")</f>
        <v>12.11</v>
      </c>
      <c r="B564">
        <f>RTD("tos.rtd", , "ASK_SIZE", ".SPY151231C205")</f>
        <v>175</v>
      </c>
      <c r="C564">
        <f>RTD("tos.rtd", , "BID", ".SPY151231C205")</f>
        <v>11.96</v>
      </c>
      <c r="D564">
        <f>RTD("tos.rtd", , "BID_SIZE", ".SPY151231C205")</f>
        <v>185</v>
      </c>
      <c r="E564">
        <f>RTD("tos.rtd", , "VOLUME", ".SPY151231C205")</f>
        <v>1</v>
      </c>
      <c r="F564">
        <f>RTD("tos.rtd", , "OPEN_INT", ".SPY151231C205")</f>
        <v>461</v>
      </c>
      <c r="G564">
        <f>RTD("tos.rtd", , "DELTA", ".SPY151231C205")</f>
        <v>0.54537999999999998</v>
      </c>
      <c r="H564">
        <f>RTD("tos.rtd", , "THETA", ".SPY151231C205")</f>
        <v>-1.711E-2</v>
      </c>
      <c r="I564">
        <f>RTD("tos.rtd", , "GAMMA", ".SPY151231C205")</f>
        <v>1.426E-2</v>
      </c>
      <c r="J564">
        <f>RTD("tos.rtd", , "VEGA", ".SPY151231C205")</f>
        <v>0.69616999999999996</v>
      </c>
      <c r="K564">
        <f>RTD("tos.rtd", , "RHO", ".SPY151231C205")</f>
        <v>0.64</v>
      </c>
      <c r="L564">
        <f>RTD("tos.rtd", , "ASK", ".SPY151231P205")</f>
        <v>11.01</v>
      </c>
      <c r="M564">
        <f>RTD("tos.rtd", , "ASK_SIZE", ".SPY151231P205")</f>
        <v>186</v>
      </c>
      <c r="N564">
        <f>RTD("tos.rtd", , "BID", ".SPY151231P205")</f>
        <v>10.86</v>
      </c>
      <c r="O564">
        <f>RTD("tos.rtd", , "BID_SIZE", ".SPY151231P205")</f>
        <v>179</v>
      </c>
      <c r="P564">
        <f>RTD("tos.rtd", , "VOLUME", ".SPY151231P205")</f>
        <v>11</v>
      </c>
      <c r="Q564">
        <f>RTD("tos.rtd", , "OPEN_INT", ".SPY151231P205")</f>
        <v>2026</v>
      </c>
      <c r="R564">
        <f>RTD("tos.rtd", , "DELTA", ".SPY151231P205")</f>
        <v>-0.45295999999999997</v>
      </c>
      <c r="S564">
        <f>RTD("tos.rtd", , "THETA", ".SPY151231P205")</f>
        <v>-2.511E-2</v>
      </c>
      <c r="T564">
        <f>RTD("tos.rtd", , "GAMMA", ".SPY151231P205")</f>
        <v>1.35E-2</v>
      </c>
      <c r="U564">
        <f>RTD("tos.rtd", , "VEGA", ".SPY151231P205")</f>
        <v>0.69879000000000002</v>
      </c>
      <c r="V564">
        <f>RTD("tos.rtd", , "RHO", ".SPY151231P205")</f>
        <v>-0.77076999999999996</v>
      </c>
    </row>
    <row r="565" spans="1:22" x14ac:dyDescent="0.25">
      <c r="A565">
        <f>RTD("tos.rtd", , "ASK", ".SPY151231C206")</f>
        <v>11.5</v>
      </c>
      <c r="B565">
        <f>RTD("tos.rtd", , "ASK_SIZE", ".SPY151231C206")</f>
        <v>134</v>
      </c>
      <c r="C565">
        <f>RTD("tos.rtd", , "BID", ".SPY151231C206")</f>
        <v>11.26</v>
      </c>
      <c r="D565">
        <f>RTD("tos.rtd", , "BID_SIZE", ".SPY151231C206")</f>
        <v>2211</v>
      </c>
      <c r="E565" t="str">
        <f>RTD("tos.rtd", , "VOLUME", ".SPY151231C206")</f>
        <v>N/A</v>
      </c>
      <c r="F565">
        <f>RTD("tos.rtd", , "OPEN_INT", ".SPY151231C206")</f>
        <v>0</v>
      </c>
      <c r="G565">
        <f>RTD("tos.rtd", , "DELTA", ".SPY151231C206")</f>
        <v>0.53071000000000002</v>
      </c>
      <c r="H565">
        <f>RTD("tos.rtd", , "THETA", ".SPY151231C206")</f>
        <v>-1.6959999999999999E-2</v>
      </c>
      <c r="I565">
        <f>RTD("tos.rtd", , "GAMMA", ".SPY151231C206")</f>
        <v>1.448E-2</v>
      </c>
      <c r="J565">
        <f>RTD("tos.rtd", , "VEGA", ".SPY151231C206")</f>
        <v>0.69899999999999995</v>
      </c>
      <c r="K565">
        <f>RTD("tos.rtd", , "RHO", ".SPY151231C206")</f>
        <v>0.62936000000000003</v>
      </c>
      <c r="L565">
        <f>RTD("tos.rtd", , "ASK", ".SPY151231P206")</f>
        <v>11.39</v>
      </c>
      <c r="M565">
        <f>RTD("tos.rtd", , "ASK_SIZE", ".SPY151231P206")</f>
        <v>171</v>
      </c>
      <c r="N565">
        <f>RTD("tos.rtd", , "BID", ".SPY151231P206")</f>
        <v>11.23</v>
      </c>
      <c r="O565">
        <f>RTD("tos.rtd", , "BID_SIZE", ".SPY151231P206")</f>
        <v>135</v>
      </c>
      <c r="P565" t="str">
        <f>RTD("tos.rtd", , "VOLUME", ".SPY151231P206")</f>
        <v>N/A</v>
      </c>
      <c r="Q565">
        <f>RTD("tos.rtd", , "OPEN_INT", ".SPY151231P206")</f>
        <v>0</v>
      </c>
      <c r="R565">
        <f>RTD("tos.rtd", , "DELTA", ".SPY151231P206")</f>
        <v>-0.46701999999999999</v>
      </c>
      <c r="S565">
        <f>RTD("tos.rtd", , "THETA", ".SPY151231P206")</f>
        <v>-2.503E-2</v>
      </c>
      <c r="T565">
        <f>RTD("tos.rtd", , "GAMMA", ".SPY151231P206")</f>
        <v>1.371E-2</v>
      </c>
      <c r="U565">
        <f>RTD("tos.rtd", , "VEGA", ".SPY151231P206")</f>
        <v>0.70091999999999999</v>
      </c>
      <c r="V565">
        <f>RTD("tos.rtd", , "RHO", ".SPY151231P206")</f>
        <v>-0.79498000000000002</v>
      </c>
    </row>
    <row r="566" spans="1:22" x14ac:dyDescent="0.25">
      <c r="A566">
        <f>RTD("tos.rtd", , "ASK", ".SPY151231C207")</f>
        <v>10.87</v>
      </c>
      <c r="B566">
        <f>RTD("tos.rtd", , "ASK_SIZE", ".SPY151231C207")</f>
        <v>134</v>
      </c>
      <c r="C566">
        <f>RTD("tos.rtd", , "BID", ".SPY151231C207")</f>
        <v>10.71</v>
      </c>
      <c r="D566">
        <f>RTD("tos.rtd", , "BID_SIZE", ".SPY151231C207")</f>
        <v>141</v>
      </c>
      <c r="E566" t="str">
        <f>RTD("tos.rtd", , "VOLUME", ".SPY151231C207")</f>
        <v>N/A</v>
      </c>
      <c r="F566">
        <f>RTD("tos.rtd", , "OPEN_INT", ".SPY151231C207")</f>
        <v>0</v>
      </c>
      <c r="G566">
        <f>RTD("tos.rtd", , "DELTA", ".SPY151231C207")</f>
        <v>0.51580000000000004</v>
      </c>
      <c r="H566">
        <f>RTD("tos.rtd", , "THETA", ".SPY151231C207")</f>
        <v>-1.6879999999999999E-2</v>
      </c>
      <c r="I566">
        <f>RTD("tos.rtd", , "GAMMA", ".SPY151231C207")</f>
        <v>1.4630000000000001E-2</v>
      </c>
      <c r="J566">
        <f>RTD("tos.rtd", , "VEGA", ".SPY151231C207")</f>
        <v>0.70094000000000001</v>
      </c>
      <c r="K566">
        <f>RTD("tos.rtd", , "RHO", ".SPY151231C207")</f>
        <v>0.61797000000000002</v>
      </c>
      <c r="L566">
        <f>RTD("tos.rtd", , "ASK", ".SPY151231P207")</f>
        <v>11.79</v>
      </c>
      <c r="M566">
        <f>RTD("tos.rtd", , "ASK_SIZE", ".SPY151231P207")</f>
        <v>159</v>
      </c>
      <c r="N566">
        <f>RTD("tos.rtd", , "BID", ".SPY151231P207")</f>
        <v>11.62</v>
      </c>
      <c r="O566">
        <f>RTD("tos.rtd", , "BID_SIZE", ".SPY151231P207")</f>
        <v>136</v>
      </c>
      <c r="P566" t="str">
        <f>RTD("tos.rtd", , "VOLUME", ".SPY151231P207")</f>
        <v>N/A</v>
      </c>
      <c r="Q566">
        <f>RTD("tos.rtd", , "OPEN_INT", ".SPY151231P207")</f>
        <v>0</v>
      </c>
      <c r="R566">
        <f>RTD("tos.rtd", , "DELTA", ".SPY151231P207")</f>
        <v>-0.48138999999999998</v>
      </c>
      <c r="S566">
        <f>RTD("tos.rtd", , "THETA", ".SPY151231P207")</f>
        <v>-2.4930000000000001E-2</v>
      </c>
      <c r="T566">
        <f>RTD("tos.rtd", , "GAMMA", ".SPY151231P207")</f>
        <v>1.391E-2</v>
      </c>
      <c r="U566">
        <f>RTD("tos.rtd", , "VEGA", ".SPY151231P207")</f>
        <v>0.70216999999999996</v>
      </c>
      <c r="V566">
        <f>RTD("tos.rtd", , "RHO", ".SPY151231P207")</f>
        <v>-0.81979000000000002</v>
      </c>
    </row>
    <row r="567" spans="1:22" x14ac:dyDescent="0.25">
      <c r="A567">
        <f>RTD("tos.rtd", , "ASK", ".SPY151231C208")</f>
        <v>10.26</v>
      </c>
      <c r="B567">
        <f>RTD("tos.rtd", , "ASK_SIZE", ".SPY151231C208")</f>
        <v>135</v>
      </c>
      <c r="C567">
        <f>RTD("tos.rtd", , "BID", ".SPY151231C208")</f>
        <v>10.1</v>
      </c>
      <c r="D567">
        <f>RTD("tos.rtd", , "BID_SIZE", ".SPY151231C208")</f>
        <v>139</v>
      </c>
      <c r="E567" t="str">
        <f>RTD("tos.rtd", , "VOLUME", ".SPY151231C208")</f>
        <v>N/A</v>
      </c>
      <c r="F567">
        <f>RTD("tos.rtd", , "OPEN_INT", ".SPY151231C208")</f>
        <v>0</v>
      </c>
      <c r="G567">
        <f>RTD("tos.rtd", , "DELTA", ".SPY151231C208")</f>
        <v>0.50051999999999996</v>
      </c>
      <c r="H567">
        <f>RTD("tos.rtd", , "THETA", ".SPY151231C208")</f>
        <v>-1.6719999999999999E-2</v>
      </c>
      <c r="I567">
        <f>RTD("tos.rtd", , "GAMMA", ".SPY151231C208")</f>
        <v>1.478E-2</v>
      </c>
      <c r="J567">
        <f>RTD("tos.rtd", , "VEGA", ".SPY151231C208")</f>
        <v>0.70186999999999999</v>
      </c>
      <c r="K567">
        <f>RTD("tos.rtd", , "RHO", ".SPY151231C208")</f>
        <v>0.60565999999999998</v>
      </c>
      <c r="L567">
        <f>RTD("tos.rtd", , "ASK", ".SPY151231P208")</f>
        <v>12.2</v>
      </c>
      <c r="M567">
        <f>RTD("tos.rtd", , "ASK_SIZE", ".SPY151231P208")</f>
        <v>159</v>
      </c>
      <c r="N567">
        <f>RTD("tos.rtd", , "BID", ".SPY151231P208")</f>
        <v>12.03</v>
      </c>
      <c r="O567">
        <f>RTD("tos.rtd", , "BID_SIZE", ".SPY151231P208")</f>
        <v>134</v>
      </c>
      <c r="P567">
        <f>RTD("tos.rtd", , "VOLUME", ".SPY151231P208")</f>
        <v>12</v>
      </c>
      <c r="Q567">
        <f>RTD("tos.rtd", , "OPEN_INT", ".SPY151231P208")</f>
        <v>0</v>
      </c>
      <c r="R567">
        <f>RTD("tos.rtd", , "DELTA", ".SPY151231P208")</f>
        <v>-0.49603999999999998</v>
      </c>
      <c r="S567">
        <f>RTD("tos.rtd", , "THETA", ".SPY151231P208")</f>
        <v>-2.4799999999999999E-2</v>
      </c>
      <c r="T567">
        <f>RTD("tos.rtd", , "GAMMA", ".SPY151231P208")</f>
        <v>1.406E-2</v>
      </c>
      <c r="U567">
        <f>RTD("tos.rtd", , "VEGA", ".SPY151231P208")</f>
        <v>0.70248999999999995</v>
      </c>
      <c r="V567">
        <f>RTD("tos.rtd", , "RHO", ".SPY151231P208")</f>
        <v>-0.84516999999999998</v>
      </c>
    </row>
    <row r="568" spans="1:22" x14ac:dyDescent="0.25">
      <c r="A568">
        <f>RTD("tos.rtd", , "ASK", ".SPY151231C209")</f>
        <v>9.67</v>
      </c>
      <c r="B568">
        <f>RTD("tos.rtd", , "ASK_SIZE", ".SPY151231C209")</f>
        <v>135</v>
      </c>
      <c r="C568">
        <f>RTD("tos.rtd", , "BID", ".SPY151231C209")</f>
        <v>9.52</v>
      </c>
      <c r="D568">
        <f>RTD("tos.rtd", , "BID_SIZE", ".SPY151231C209")</f>
        <v>136</v>
      </c>
      <c r="E568" t="str">
        <f>RTD("tos.rtd", , "VOLUME", ".SPY151231C209")</f>
        <v>N/A</v>
      </c>
      <c r="F568">
        <f>RTD("tos.rtd", , "OPEN_INT", ".SPY151231C209")</f>
        <v>0</v>
      </c>
      <c r="G568">
        <f>RTD("tos.rtd", , "DELTA", ".SPY151231C209")</f>
        <v>0.48501</v>
      </c>
      <c r="H568">
        <f>RTD("tos.rtd", , "THETA", ".SPY151231C209")</f>
        <v>-1.6539999999999999E-2</v>
      </c>
      <c r="I568">
        <f>RTD("tos.rtd", , "GAMMA", ".SPY151231C209")</f>
        <v>1.4919999999999999E-2</v>
      </c>
      <c r="J568">
        <f>RTD("tos.rtd", , "VEGA", ".SPY151231C209")</f>
        <v>0.70176000000000005</v>
      </c>
      <c r="K568">
        <f>RTD("tos.rtd", , "RHO", ".SPY151231C209")</f>
        <v>0.59260999999999997</v>
      </c>
      <c r="L568">
        <f>RTD("tos.rtd", , "ASK", ".SPY151231P209")</f>
        <v>12.61</v>
      </c>
      <c r="M568">
        <f>RTD("tos.rtd", , "ASK_SIZE", ".SPY151231P209")</f>
        <v>134</v>
      </c>
      <c r="N568">
        <f>RTD("tos.rtd", , "BID", ".SPY151231P209")</f>
        <v>12.45</v>
      </c>
      <c r="O568">
        <f>RTD("tos.rtd", , "BID_SIZE", ".SPY151231P209")</f>
        <v>135</v>
      </c>
      <c r="P568" t="str">
        <f>RTD("tos.rtd", , "VOLUME", ".SPY151231P209")</f>
        <v>N/A</v>
      </c>
      <c r="Q568">
        <f>RTD("tos.rtd", , "OPEN_INT", ".SPY151231P209")</f>
        <v>0</v>
      </c>
      <c r="R568">
        <f>RTD("tos.rtd", , "DELTA", ".SPY151231P209")</f>
        <v>-0.51102000000000003</v>
      </c>
      <c r="S568">
        <f>RTD("tos.rtd", , "THETA", ".SPY151231P209")</f>
        <v>-2.4639999999999999E-2</v>
      </c>
      <c r="T568">
        <f>RTD("tos.rtd", , "GAMMA", ".SPY151231P209")</f>
        <v>1.4239999999999999E-2</v>
      </c>
      <c r="U568">
        <f>RTD("tos.rtd", , "VEGA", ".SPY151231P209")</f>
        <v>0.70182</v>
      </c>
      <c r="V568">
        <f>RTD("tos.rtd", , "RHO", ".SPY151231P209")</f>
        <v>-0.87107999999999997</v>
      </c>
    </row>
    <row r="569" spans="1:22" x14ac:dyDescent="0.25">
      <c r="A569">
        <f>RTD("tos.rtd", , "ASK", ".SPY151231C210")</f>
        <v>9.08</v>
      </c>
      <c r="B569">
        <f>RTD("tos.rtd", , "ASK_SIZE", ".SPY151231C210")</f>
        <v>175</v>
      </c>
      <c r="C569">
        <f>RTD("tos.rtd", , "BID", ".SPY151231C210")</f>
        <v>8.94</v>
      </c>
      <c r="D569">
        <f>RTD("tos.rtd", , "BID_SIZE", ".SPY151231C210")</f>
        <v>185</v>
      </c>
      <c r="E569">
        <f>RTD("tos.rtd", , "VOLUME", ".SPY151231C210")</f>
        <v>0</v>
      </c>
      <c r="F569">
        <f>RTD("tos.rtd", , "OPEN_INT", ".SPY151231C210")</f>
        <v>4063</v>
      </c>
      <c r="G569">
        <f>RTD("tos.rtd", , "DELTA", ".SPY151231C210")</f>
        <v>0.46915000000000001</v>
      </c>
      <c r="H569">
        <f>RTD("tos.rtd", , "THETA", ".SPY151231C210")</f>
        <v>-1.6320000000000001E-2</v>
      </c>
      <c r="I569">
        <f>RTD("tos.rtd", , "GAMMA", ".SPY151231C210")</f>
        <v>1.507E-2</v>
      </c>
      <c r="J569">
        <f>RTD("tos.rtd", , "VEGA", ".SPY151231C210")</f>
        <v>0.70052999999999999</v>
      </c>
      <c r="K569">
        <f>RTD("tos.rtd", , "RHO", ".SPY151231C210")</f>
        <v>0.57867999999999997</v>
      </c>
      <c r="L569">
        <f>RTD("tos.rtd", , "ASK", ".SPY151231P210")</f>
        <v>13.06</v>
      </c>
      <c r="M569">
        <f>RTD("tos.rtd", , "ASK_SIZE", ".SPY151231P210")</f>
        <v>154</v>
      </c>
      <c r="N569">
        <f>RTD("tos.rtd", , "BID", ".SPY151231P210")</f>
        <v>12.89</v>
      </c>
      <c r="O569">
        <f>RTD("tos.rtd", , "BID_SIZE", ".SPY151231P210")</f>
        <v>175</v>
      </c>
      <c r="P569">
        <f>RTD("tos.rtd", , "VOLUME", ".SPY151231P210")</f>
        <v>0</v>
      </c>
      <c r="Q569">
        <f>RTD("tos.rtd", , "OPEN_INT", ".SPY151231P210")</f>
        <v>697</v>
      </c>
      <c r="R569">
        <f>RTD("tos.rtd", , "DELTA", ".SPY151231P210")</f>
        <v>-0.52619000000000005</v>
      </c>
      <c r="S569">
        <f>RTD("tos.rtd", , "THETA", ".SPY151231P210")</f>
        <v>-2.4469999999999999E-2</v>
      </c>
      <c r="T569">
        <f>RTD("tos.rtd", , "GAMMA", ".SPY151231P210")</f>
        <v>1.438E-2</v>
      </c>
      <c r="U569">
        <f>RTD("tos.rtd", , "VEGA", ".SPY151231P210")</f>
        <v>0.70011000000000001</v>
      </c>
      <c r="V569">
        <f>RTD("tos.rtd", , "RHO", ".SPY151231P210")</f>
        <v>-0.89749999999999996</v>
      </c>
    </row>
    <row r="570" spans="1:22" x14ac:dyDescent="0.25">
      <c r="A570">
        <f>RTD("tos.rtd", , "ASK", ".SPY151231C211")</f>
        <v>8.5299999999999994</v>
      </c>
      <c r="B570">
        <f>RTD("tos.rtd", , "ASK_SIZE", ".SPY151231C211")</f>
        <v>135</v>
      </c>
      <c r="C570">
        <f>RTD("tos.rtd", , "BID", ".SPY151231C211")</f>
        <v>8.3699999999999992</v>
      </c>
      <c r="D570">
        <f>RTD("tos.rtd", , "BID_SIZE", ".SPY151231C211")</f>
        <v>141</v>
      </c>
      <c r="E570" t="str">
        <f>RTD("tos.rtd", , "VOLUME", ".SPY151231C211")</f>
        <v>N/A</v>
      </c>
      <c r="F570">
        <f>RTD("tos.rtd", , "OPEN_INT", ".SPY151231C211")</f>
        <v>0</v>
      </c>
      <c r="G570">
        <f>RTD("tos.rtd", , "DELTA", ".SPY151231C211")</f>
        <v>0.45302999999999999</v>
      </c>
      <c r="H570">
        <f>RTD("tos.rtd", , "THETA", ".SPY151231C211")</f>
        <v>-1.6080000000000001E-2</v>
      </c>
      <c r="I570">
        <f>RTD("tos.rtd", , "GAMMA", ".SPY151231C211")</f>
        <v>1.5180000000000001E-2</v>
      </c>
      <c r="J570">
        <f>RTD("tos.rtd", , "VEGA", ".SPY151231C211")</f>
        <v>0.69813000000000003</v>
      </c>
      <c r="K570">
        <f>RTD("tos.rtd", , "RHO", ".SPY151231C211")</f>
        <v>0.56396000000000002</v>
      </c>
      <c r="L570">
        <f>RTD("tos.rtd", , "ASK", ".SPY151231P211")</f>
        <v>13.65</v>
      </c>
      <c r="M570">
        <f>RTD("tos.rtd", , "ASK_SIZE", ".SPY151231P211")</f>
        <v>251</v>
      </c>
      <c r="N570">
        <f>RTD("tos.rtd", , "BID", ".SPY151231P211")</f>
        <v>13.18</v>
      </c>
      <c r="O570">
        <f>RTD("tos.rtd", , "BID_SIZE", ".SPY151231P211")</f>
        <v>246</v>
      </c>
      <c r="P570" t="str">
        <f>RTD("tos.rtd", , "VOLUME", ".SPY151231P211")</f>
        <v>N/A</v>
      </c>
      <c r="Q570">
        <f>RTD("tos.rtd", , "OPEN_INT", ".SPY151231P211")</f>
        <v>0</v>
      </c>
      <c r="R570">
        <f>RTD("tos.rtd", , "DELTA", ".SPY151231P211")</f>
        <v>-0.54178999999999999</v>
      </c>
      <c r="S570">
        <f>RTD("tos.rtd", , "THETA", ".SPY151231P211")</f>
        <v>-2.4250000000000001E-2</v>
      </c>
      <c r="T570">
        <f>RTD("tos.rtd", , "GAMMA", ".SPY151231P211")</f>
        <v>1.453E-2</v>
      </c>
      <c r="U570">
        <f>RTD("tos.rtd", , "VEGA", ".SPY151231P211")</f>
        <v>0.69726999999999995</v>
      </c>
      <c r="V570">
        <f>RTD("tos.rtd", , "RHO", ".SPY151231P211")</f>
        <v>-0.92456000000000005</v>
      </c>
    </row>
    <row r="571" spans="1:22" x14ac:dyDescent="0.25">
      <c r="A571">
        <f>RTD("tos.rtd", , "ASK", ".SPY151231C212")</f>
        <v>8.0299999999999994</v>
      </c>
      <c r="B571">
        <f>RTD("tos.rtd", , "ASK_SIZE", ".SPY151231C212")</f>
        <v>179</v>
      </c>
      <c r="C571">
        <f>RTD("tos.rtd", , "BID", ".SPY151231C212")</f>
        <v>7.83</v>
      </c>
      <c r="D571">
        <f>RTD("tos.rtd", , "BID_SIZE", ".SPY151231C212")</f>
        <v>138</v>
      </c>
      <c r="E571" t="str">
        <f>RTD("tos.rtd", , "VOLUME", ".SPY151231C212")</f>
        <v>N/A</v>
      </c>
      <c r="F571">
        <f>RTD("tos.rtd", , "OPEN_INT", ".SPY151231C212")</f>
        <v>0</v>
      </c>
      <c r="G571">
        <f>RTD("tos.rtd", , "DELTA", ".SPY151231C212")</f>
        <v>0.43690000000000001</v>
      </c>
      <c r="H571">
        <f>RTD("tos.rtd", , "THETA", ".SPY151231C212")</f>
        <v>-1.5859999999999999E-2</v>
      </c>
      <c r="I571">
        <f>RTD("tos.rtd", , "GAMMA", ".SPY151231C212")</f>
        <v>1.524E-2</v>
      </c>
      <c r="J571">
        <f>RTD("tos.rtd", , "VEGA", ".SPY151231C212")</f>
        <v>0.69457999999999998</v>
      </c>
      <c r="K571">
        <f>RTD("tos.rtd", , "RHO", ".SPY151231C212")</f>
        <v>0.54869999999999997</v>
      </c>
      <c r="L571">
        <f>RTD("tos.rtd", , "ASK", ".SPY151231P212")</f>
        <v>14.12</v>
      </c>
      <c r="M571">
        <f>RTD("tos.rtd", , "ASK_SIZE", ".SPY151231P212")</f>
        <v>241</v>
      </c>
      <c r="N571">
        <f>RTD("tos.rtd", , "BID", ".SPY151231P212")</f>
        <v>13.8</v>
      </c>
      <c r="O571">
        <f>RTD("tos.rtd", , "BID_SIZE", ".SPY151231P212")</f>
        <v>141</v>
      </c>
      <c r="P571" t="str">
        <f>RTD("tos.rtd", , "VOLUME", ".SPY151231P212")</f>
        <v>N/A</v>
      </c>
      <c r="Q571">
        <f>RTD("tos.rtd", , "OPEN_INT", ".SPY151231P212")</f>
        <v>0</v>
      </c>
      <c r="R571">
        <f>RTD("tos.rtd", , "DELTA", ".SPY151231P212")</f>
        <v>-0.55671999999999999</v>
      </c>
      <c r="S571">
        <f>RTD("tos.rtd", , "THETA", ".SPY151231P212")</f>
        <v>-2.4150000000000001E-2</v>
      </c>
      <c r="T571">
        <f>RTD("tos.rtd", , "GAMMA", ".SPY151231P212")</f>
        <v>1.4540000000000001E-2</v>
      </c>
      <c r="U571">
        <f>RTD("tos.rtd", , "VEGA", ".SPY151231P212")</f>
        <v>0.69350999999999996</v>
      </c>
      <c r="V571">
        <f>RTD("tos.rtd", , "RHO", ".SPY151231P212")</f>
        <v>-0.95135999999999998</v>
      </c>
    </row>
    <row r="572" spans="1:22" x14ac:dyDescent="0.25">
      <c r="A572">
        <f>RTD("tos.rtd", , "ASK", ".SPY151231C213")</f>
        <v>7.45</v>
      </c>
      <c r="B572">
        <f>RTD("tos.rtd", , "ASK_SIZE", ".SPY151231C213")</f>
        <v>135</v>
      </c>
      <c r="C572">
        <f>RTD("tos.rtd", , "BID", ".SPY151231C213")</f>
        <v>7.3</v>
      </c>
      <c r="D572">
        <f>RTD("tos.rtd", , "BID_SIZE", ".SPY151231C213")</f>
        <v>140</v>
      </c>
      <c r="E572" t="str">
        <f>RTD("tos.rtd", , "VOLUME", ".SPY151231C213")</f>
        <v>N/A</v>
      </c>
      <c r="F572">
        <f>RTD("tos.rtd", , "OPEN_INT", ".SPY151231C213")</f>
        <v>0</v>
      </c>
      <c r="G572">
        <f>RTD("tos.rtd", , "DELTA", ".SPY151231C213")</f>
        <v>0.41992000000000002</v>
      </c>
      <c r="H572">
        <f>RTD("tos.rtd", , "THETA", ".SPY151231C213")</f>
        <v>-1.55E-2</v>
      </c>
      <c r="I572">
        <f>RTD("tos.rtd", , "GAMMA", ".SPY151231C213")</f>
        <v>1.536E-2</v>
      </c>
      <c r="J572">
        <f>RTD("tos.rtd", , "VEGA", ".SPY151231C213")</f>
        <v>0.68955</v>
      </c>
      <c r="K572">
        <f>RTD("tos.rtd", , "RHO", ".SPY151231C213")</f>
        <v>0.53207000000000004</v>
      </c>
      <c r="L572">
        <f>RTD("tos.rtd", , "ASK", ".SPY151231P213")</f>
        <v>14.61</v>
      </c>
      <c r="M572">
        <f>RTD("tos.rtd", , "ASK_SIZE", ".SPY151231P213")</f>
        <v>246</v>
      </c>
      <c r="N572">
        <f>RTD("tos.rtd", , "BID", ".SPY151231P213")</f>
        <v>14.15</v>
      </c>
      <c r="O572">
        <f>RTD("tos.rtd", , "BID_SIZE", ".SPY151231P213")</f>
        <v>245</v>
      </c>
      <c r="P572" t="str">
        <f>RTD("tos.rtd", , "VOLUME", ".SPY151231P213")</f>
        <v>N/A</v>
      </c>
      <c r="Q572">
        <f>RTD("tos.rtd", , "OPEN_INT", ".SPY151231P213")</f>
        <v>0</v>
      </c>
      <c r="R572">
        <f>RTD("tos.rtd", , "DELTA", ".SPY151231P213")</f>
        <v>-0.57340999999999998</v>
      </c>
      <c r="S572">
        <f>RTD("tos.rtd", , "THETA", ".SPY151231P213")</f>
        <v>-2.3769999999999999E-2</v>
      </c>
      <c r="T572">
        <f>RTD("tos.rtd", , "GAMMA", ".SPY151231P213")</f>
        <v>1.4710000000000001E-2</v>
      </c>
      <c r="U572">
        <f>RTD("tos.rtd", , "VEGA", ".SPY151231P213")</f>
        <v>0.68811</v>
      </c>
      <c r="V572">
        <f>RTD("tos.rtd", , "RHO", ".SPY151231P213")</f>
        <v>-0.97990999999999995</v>
      </c>
    </row>
    <row r="573" spans="1:22" x14ac:dyDescent="0.25">
      <c r="A573">
        <f>RTD("tos.rtd", , "ASK", ".SPY151231C214")</f>
        <v>6.94</v>
      </c>
      <c r="B573">
        <f>RTD("tos.rtd", , "ASK_SIZE", ".SPY151231C214")</f>
        <v>137</v>
      </c>
      <c r="C573">
        <f>RTD("tos.rtd", , "BID", ".SPY151231C214")</f>
        <v>6.78</v>
      </c>
      <c r="D573">
        <f>RTD("tos.rtd", , "BID_SIZE", ".SPY151231C214")</f>
        <v>145</v>
      </c>
      <c r="E573" t="str">
        <f>RTD("tos.rtd", , "VOLUME", ".SPY151231C214")</f>
        <v>N/A</v>
      </c>
      <c r="F573">
        <f>RTD("tos.rtd", , "OPEN_INT", ".SPY151231C214")</f>
        <v>0</v>
      </c>
      <c r="G573">
        <f>RTD("tos.rtd", , "DELTA", ".SPY151231C214")</f>
        <v>0.40305000000000002</v>
      </c>
      <c r="H573">
        <f>RTD("tos.rtd", , "THETA", ".SPY151231C214")</f>
        <v>-1.5180000000000001E-2</v>
      </c>
      <c r="I573">
        <f>RTD("tos.rtd", , "GAMMA", ".SPY151231C214")</f>
        <v>1.54E-2</v>
      </c>
      <c r="J573">
        <f>RTD("tos.rtd", , "VEGA", ".SPY151231C214")</f>
        <v>0.68325999999999998</v>
      </c>
      <c r="K573">
        <f>RTD("tos.rtd", , "RHO", ".SPY151231C214")</f>
        <v>0.51502999999999999</v>
      </c>
      <c r="L573">
        <f>RTD("tos.rtd", , "ASK", ".SPY151231P214")</f>
        <v>15.11</v>
      </c>
      <c r="M573">
        <f>RTD("tos.rtd", , "ASK_SIZE", ".SPY151231P214")</f>
        <v>210</v>
      </c>
      <c r="N573">
        <f>RTD("tos.rtd", , "BID", ".SPY151231P214")</f>
        <v>14.69</v>
      </c>
      <c r="O573">
        <f>RTD("tos.rtd", , "BID_SIZE", ".SPY151231P214")</f>
        <v>199</v>
      </c>
      <c r="P573" t="str">
        <f>RTD("tos.rtd", , "VOLUME", ".SPY151231P214")</f>
        <v>N/A</v>
      </c>
      <c r="Q573">
        <f>RTD("tos.rtd", , "OPEN_INT", ".SPY151231P214")</f>
        <v>0</v>
      </c>
      <c r="R573">
        <f>RTD("tos.rtd", , "DELTA", ".SPY151231P214")</f>
        <v>-0.58933000000000002</v>
      </c>
      <c r="S573">
        <f>RTD("tos.rtd", , "THETA", ".SPY151231P214")</f>
        <v>-2.3519999999999999E-2</v>
      </c>
      <c r="T573">
        <f>RTD("tos.rtd", , "GAMMA", ".SPY151231P214")</f>
        <v>1.474E-2</v>
      </c>
      <c r="U573">
        <f>RTD("tos.rtd", , "VEGA", ".SPY151231P214")</f>
        <v>0.68176999999999999</v>
      </c>
      <c r="V573">
        <f>RTD("tos.rtd", , "RHO", ".SPY151231P214")</f>
        <v>-1.00806</v>
      </c>
    </row>
    <row r="574" spans="1:22" x14ac:dyDescent="0.25">
      <c r="A574">
        <f>RTD("tos.rtd", , "ASK", ".SPY151231C215")</f>
        <v>6.52</v>
      </c>
      <c r="B574">
        <f>RTD("tos.rtd", , "ASK_SIZE", ".SPY151231C215")</f>
        <v>109</v>
      </c>
      <c r="C574">
        <f>RTD("tos.rtd", , "BID", ".SPY151231C215")</f>
        <v>6.29</v>
      </c>
      <c r="D574">
        <f>RTD("tos.rtd", , "BID_SIZE", ".SPY151231C215")</f>
        <v>185</v>
      </c>
      <c r="E574">
        <f>RTD("tos.rtd", , "VOLUME", ".SPY151231C215")</f>
        <v>121</v>
      </c>
      <c r="F574">
        <f>RTD("tos.rtd", , "OPEN_INT", ".SPY151231C215")</f>
        <v>985</v>
      </c>
      <c r="G574">
        <f>RTD("tos.rtd", , "DELTA", ".SPY151231C215")</f>
        <v>0.38657999999999998</v>
      </c>
      <c r="H574">
        <f>RTD("tos.rtd", , "THETA", ".SPY151231C215")</f>
        <v>-1.49E-2</v>
      </c>
      <c r="I574">
        <f>RTD("tos.rtd", , "GAMMA", ".SPY151231C215")</f>
        <v>1.536E-2</v>
      </c>
      <c r="J574">
        <f>RTD("tos.rtd", , "VEGA", ".SPY151231C215")</f>
        <v>0.67588000000000004</v>
      </c>
      <c r="K574">
        <f>RTD("tos.rtd", , "RHO", ".SPY151231C215")</f>
        <v>0.49792999999999998</v>
      </c>
      <c r="L574">
        <f>RTD("tos.rtd", , "ASK", ".SPY151231P215")</f>
        <v>15.64</v>
      </c>
      <c r="M574">
        <f>RTD("tos.rtd", , "ASK_SIZE", ".SPY151231P215")</f>
        <v>228</v>
      </c>
      <c r="N574">
        <f>RTD("tos.rtd", , "BID", ".SPY151231P215")</f>
        <v>15.17</v>
      </c>
      <c r="O574">
        <f>RTD("tos.rtd", , "BID_SIZE", ".SPY151231P215")</f>
        <v>309</v>
      </c>
      <c r="P574">
        <f>RTD("tos.rtd", , "VOLUME", ".SPY151231P215")</f>
        <v>0</v>
      </c>
      <c r="Q574">
        <f>RTD("tos.rtd", , "OPEN_INT", ".SPY151231P215")</f>
        <v>92</v>
      </c>
      <c r="R574">
        <f>RTD("tos.rtd", , "DELTA", ".SPY151231P215")</f>
        <v>-0.60589999999999999</v>
      </c>
      <c r="S574">
        <f>RTD("tos.rtd", , "THETA", ".SPY151231P215")</f>
        <v>-2.3179999999999999E-2</v>
      </c>
      <c r="T574">
        <f>RTD("tos.rtd", , "GAMMA", ".SPY151231P215")</f>
        <v>1.4789999999999999E-2</v>
      </c>
      <c r="U574">
        <f>RTD("tos.rtd", , "VEGA", ".SPY151231P215")</f>
        <v>0.67391999999999996</v>
      </c>
      <c r="V574">
        <f>RTD("tos.rtd", , "RHO", ".SPY151231P215")</f>
        <v>-1.0370600000000001</v>
      </c>
    </row>
    <row r="575" spans="1:22" x14ac:dyDescent="0.25">
      <c r="A575">
        <f>RTD("tos.rtd", , "ASK", ".SPY151231C216")</f>
        <v>5.97</v>
      </c>
      <c r="B575">
        <f>RTD("tos.rtd", , "ASK_SIZE", ".SPY151231C216")</f>
        <v>137</v>
      </c>
      <c r="C575">
        <f>RTD("tos.rtd", , "BID", ".SPY151231C216")</f>
        <v>5.82</v>
      </c>
      <c r="D575">
        <f>RTD("tos.rtd", , "BID_SIZE", ".SPY151231C216")</f>
        <v>154</v>
      </c>
      <c r="E575" t="str">
        <f>RTD("tos.rtd", , "VOLUME", ".SPY151231C216")</f>
        <v>N/A</v>
      </c>
      <c r="F575">
        <f>RTD("tos.rtd", , "OPEN_INT", ".SPY151231C216")</f>
        <v>0</v>
      </c>
      <c r="G575">
        <f>RTD("tos.rtd", , "DELTA", ".SPY151231C216")</f>
        <v>0.36878</v>
      </c>
      <c r="H575">
        <f>RTD("tos.rtd", , "THETA", ".SPY151231C216")</f>
        <v>-1.4449999999999999E-2</v>
      </c>
      <c r="I575">
        <f>RTD("tos.rtd", , "GAMMA", ".SPY151231C216")</f>
        <v>1.5389999999999999E-2</v>
      </c>
      <c r="J575">
        <f>RTD("tos.rtd", , "VEGA", ".SPY151231C216")</f>
        <v>0.66646000000000005</v>
      </c>
      <c r="K575">
        <f>RTD("tos.rtd", , "RHO", ".SPY151231C216")</f>
        <v>0.47892000000000001</v>
      </c>
      <c r="L575">
        <f>RTD("tos.rtd", , "ASK", ".SPY151231P216")</f>
        <v>16.18</v>
      </c>
      <c r="M575">
        <f>RTD("tos.rtd", , "ASK_SIZE", ".SPY151231P216")</f>
        <v>210</v>
      </c>
      <c r="N575">
        <f>RTD("tos.rtd", , "BID", ".SPY151231P216")</f>
        <v>15.78</v>
      </c>
      <c r="O575">
        <f>RTD("tos.rtd", , "BID_SIZE", ".SPY151231P216")</f>
        <v>187</v>
      </c>
      <c r="P575" t="str">
        <f>RTD("tos.rtd", , "VOLUME", ".SPY151231P216")</f>
        <v>N/A</v>
      </c>
      <c r="Q575">
        <f>RTD("tos.rtd", , "OPEN_INT", ".SPY151231P216")</f>
        <v>0</v>
      </c>
      <c r="R575">
        <f>RTD("tos.rtd", , "DELTA", ".SPY151231P216")</f>
        <v>-0.62173</v>
      </c>
      <c r="S575">
        <f>RTD("tos.rtd", , "THETA", ".SPY151231P216")</f>
        <v>-2.291E-2</v>
      </c>
      <c r="T575">
        <f>RTD("tos.rtd", , "GAMMA", ".SPY151231P216")</f>
        <v>1.474E-2</v>
      </c>
      <c r="U575">
        <f>RTD("tos.rtd", , "VEGA", ".SPY151231P216")</f>
        <v>0.66520999999999997</v>
      </c>
      <c r="V575">
        <f>RTD("tos.rtd", , "RHO", ".SPY151231P216")</f>
        <v>-1.0654699999999999</v>
      </c>
    </row>
    <row r="576" spans="1:22" x14ac:dyDescent="0.25">
      <c r="A576">
        <f>RTD("tos.rtd", , "ASK", ".SPY151231C217")</f>
        <v>5.55</v>
      </c>
      <c r="B576">
        <f>RTD("tos.rtd", , "ASK_SIZE", ".SPY151231C217")</f>
        <v>2352</v>
      </c>
      <c r="C576">
        <f>RTD("tos.rtd", , "BID", ".SPY151231C217")</f>
        <v>5.36</v>
      </c>
      <c r="D576">
        <f>RTD("tos.rtd", , "BID_SIZE", ".SPY151231C217")</f>
        <v>135</v>
      </c>
      <c r="E576" t="str">
        <f>RTD("tos.rtd", , "VOLUME", ".SPY151231C217")</f>
        <v>N/A</v>
      </c>
      <c r="F576">
        <f>RTD("tos.rtd", , "OPEN_INT", ".SPY151231C217")</f>
        <v>0</v>
      </c>
      <c r="G576">
        <f>RTD("tos.rtd", , "DELTA", ".SPY151231C217")</f>
        <v>0.35172999999999999</v>
      </c>
      <c r="H576">
        <f>RTD("tos.rtd", , "THETA", ".SPY151231C217")</f>
        <v>-1.4080000000000001E-2</v>
      </c>
      <c r="I576">
        <f>RTD("tos.rtd", , "GAMMA", ".SPY151231C217")</f>
        <v>1.5310000000000001E-2</v>
      </c>
      <c r="J576">
        <f>RTD("tos.rtd", , "VEGA", ".SPY151231C217")</f>
        <v>0.65605000000000002</v>
      </c>
      <c r="K576">
        <f>RTD("tos.rtd", , "RHO", ".SPY151231C217")</f>
        <v>0.46028000000000002</v>
      </c>
      <c r="L576">
        <f>RTD("tos.rtd", , "ASK", ".SPY151231P217")</f>
        <v>16.739999999999998</v>
      </c>
      <c r="M576">
        <f>RTD("tos.rtd", , "ASK_SIZE", ".SPY151231P217")</f>
        <v>211</v>
      </c>
      <c r="N576">
        <f>RTD("tos.rtd", , "BID", ".SPY151231P217")</f>
        <v>16.34</v>
      </c>
      <c r="O576">
        <f>RTD("tos.rtd", , "BID_SIZE", ".SPY151231P217")</f>
        <v>185</v>
      </c>
      <c r="P576" t="str">
        <f>RTD("tos.rtd", , "VOLUME", ".SPY151231P217")</f>
        <v>N/A</v>
      </c>
      <c r="Q576">
        <f>RTD("tos.rtd", , "OPEN_INT", ".SPY151231P217")</f>
        <v>0</v>
      </c>
      <c r="R576">
        <f>RTD("tos.rtd", , "DELTA", ".SPY151231P217")</f>
        <v>-0.63817999999999997</v>
      </c>
      <c r="S576">
        <f>RTD("tos.rtd", , "THETA", ".SPY151231P217")</f>
        <v>-2.2550000000000001E-2</v>
      </c>
      <c r="T576">
        <f>RTD("tos.rtd", , "GAMMA", ".SPY151231P217")</f>
        <v>1.47E-2</v>
      </c>
      <c r="U576">
        <f>RTD("tos.rtd", , "VEGA", ".SPY151231P217")</f>
        <v>0.65490000000000004</v>
      </c>
      <c r="V576">
        <f>RTD("tos.rtd", , "RHO", ".SPY151231P217")</f>
        <v>-1.0947199999999999</v>
      </c>
    </row>
    <row r="577" spans="1:22" x14ac:dyDescent="0.25">
      <c r="A577">
        <f>RTD("tos.rtd", , "ASK", ".SPY151231C218")</f>
        <v>5.07</v>
      </c>
      <c r="B577">
        <f>RTD("tos.rtd", , "ASK_SIZE", ".SPY151231C218")</f>
        <v>135</v>
      </c>
      <c r="C577">
        <f>RTD("tos.rtd", , "BID", ".SPY151231C218")</f>
        <v>4.92</v>
      </c>
      <c r="D577">
        <f>RTD("tos.rtd", , "BID_SIZE", ".SPY151231C218")</f>
        <v>147</v>
      </c>
      <c r="E577" t="str">
        <f>RTD("tos.rtd", , "VOLUME", ".SPY151231C218")</f>
        <v>N/A</v>
      </c>
      <c r="F577">
        <f>RTD("tos.rtd", , "OPEN_INT", ".SPY151231C218")</f>
        <v>0</v>
      </c>
      <c r="G577">
        <f>RTD("tos.rtd", , "DELTA", ".SPY151231C218")</f>
        <v>0.33378999999999998</v>
      </c>
      <c r="H577">
        <f>RTD("tos.rtd", , "THETA", ".SPY151231C218")</f>
        <v>-1.359E-2</v>
      </c>
      <c r="I577">
        <f>RTD("tos.rtd", , "GAMMA", ".SPY151231C218")</f>
        <v>1.5259999999999999E-2</v>
      </c>
      <c r="J577">
        <f>RTD("tos.rtd", , "VEGA", ".SPY151231C218")</f>
        <v>0.64358000000000004</v>
      </c>
      <c r="K577">
        <f>RTD("tos.rtd", , "RHO", ".SPY151231C218")</f>
        <v>0.44018000000000002</v>
      </c>
      <c r="L577">
        <f>RTD("tos.rtd", , "ASK", ".SPY151231P218")</f>
        <v>17.32</v>
      </c>
      <c r="M577">
        <f>RTD("tos.rtd", , "ASK_SIZE", ".SPY151231P218")</f>
        <v>215</v>
      </c>
      <c r="N577">
        <f>RTD("tos.rtd", , "BID", ".SPY151231P218")</f>
        <v>16.920000000000002</v>
      </c>
      <c r="O577">
        <f>RTD("tos.rtd", , "BID_SIZE", ".SPY151231P218")</f>
        <v>182</v>
      </c>
      <c r="P577" t="str">
        <f>RTD("tos.rtd", , "VOLUME", ".SPY151231P218")</f>
        <v>N/A</v>
      </c>
      <c r="Q577">
        <f>RTD("tos.rtd", , "OPEN_INT", ".SPY151231P218")</f>
        <v>0</v>
      </c>
      <c r="R577">
        <f>RTD("tos.rtd", , "DELTA", ".SPY151231P218")</f>
        <v>-0.65475000000000005</v>
      </c>
      <c r="S577">
        <f>RTD("tos.rtd", , "THETA", ".SPY151231P218")</f>
        <v>-2.2159999999999999E-2</v>
      </c>
      <c r="T577">
        <f>RTD("tos.rtd", , "GAMMA", ".SPY151231P218")</f>
        <v>1.4630000000000001E-2</v>
      </c>
      <c r="U577">
        <f>RTD("tos.rtd", , "VEGA", ".SPY151231P218")</f>
        <v>0.64319000000000004</v>
      </c>
      <c r="V577">
        <f>RTD("tos.rtd", , "RHO", ".SPY151231P218")</f>
        <v>-1.12426</v>
      </c>
    </row>
    <row r="578" spans="1:22" x14ac:dyDescent="0.25">
      <c r="A578">
        <f>RTD("tos.rtd", , "ASK", ".SPY151231C219")</f>
        <v>4.6500000000000004</v>
      </c>
      <c r="B578">
        <f>RTD("tos.rtd", , "ASK_SIZE", ".SPY151231C219")</f>
        <v>136</v>
      </c>
      <c r="C578">
        <f>RTD("tos.rtd", , "BID", ".SPY151231C219")</f>
        <v>4.51</v>
      </c>
      <c r="D578">
        <f>RTD("tos.rtd", , "BID_SIZE", ".SPY151231C219")</f>
        <v>144</v>
      </c>
      <c r="E578" t="str">
        <f>RTD("tos.rtd", , "VOLUME", ".SPY151231C219")</f>
        <v>N/A</v>
      </c>
      <c r="F578">
        <f>RTD("tos.rtd", , "OPEN_INT", ".SPY151231C219")</f>
        <v>0</v>
      </c>
      <c r="G578">
        <f>RTD("tos.rtd", , "DELTA", ".SPY151231C219")</f>
        <v>0.31631999999999999</v>
      </c>
      <c r="H578">
        <f>RTD("tos.rtd", , "THETA", ".SPY151231C219")</f>
        <v>-1.3140000000000001E-2</v>
      </c>
      <c r="I578">
        <f>RTD("tos.rtd", , "GAMMA", ".SPY151231C219")</f>
        <v>1.512E-2</v>
      </c>
      <c r="J578">
        <f>RTD("tos.rtd", , "VEGA", ".SPY151231C219")</f>
        <v>0.62994000000000006</v>
      </c>
      <c r="K578">
        <f>RTD("tos.rtd", , "RHO", ".SPY151231C219")</f>
        <v>0.42018</v>
      </c>
      <c r="L578">
        <f>RTD("tos.rtd", , "ASK", ".SPY151231P219")</f>
        <v>17.91</v>
      </c>
      <c r="M578">
        <f>RTD("tos.rtd", , "ASK_SIZE", ".SPY151231P219")</f>
        <v>195</v>
      </c>
      <c r="N578">
        <f>RTD("tos.rtd", , "BID", ".SPY151231P219")</f>
        <v>17.52</v>
      </c>
      <c r="O578">
        <f>RTD("tos.rtd", , "BID_SIZE", ".SPY151231P219")</f>
        <v>178</v>
      </c>
      <c r="P578" t="str">
        <f>RTD("tos.rtd", , "VOLUME", ".SPY151231P219")</f>
        <v>N/A</v>
      </c>
      <c r="Q578">
        <f>RTD("tos.rtd", , "OPEN_INT", ".SPY151231P219")</f>
        <v>0</v>
      </c>
      <c r="R578">
        <f>RTD("tos.rtd", , "DELTA", ".SPY151231P219")</f>
        <v>-0.67123999999999995</v>
      </c>
      <c r="S578">
        <f>RTD("tos.rtd", , "THETA", ".SPY151231P219")</f>
        <v>-2.1760000000000002E-2</v>
      </c>
      <c r="T578">
        <f>RTD("tos.rtd", , "GAMMA", ".SPY151231P219")</f>
        <v>1.452E-2</v>
      </c>
      <c r="U578">
        <f>RTD("tos.rtd", , "VEGA", ".SPY151231P219")</f>
        <v>0.63019999999999998</v>
      </c>
      <c r="V578">
        <f>RTD("tos.rtd", , "RHO", ".SPY151231P219")</f>
        <v>-1.15387</v>
      </c>
    </row>
    <row r="579" spans="1:22" x14ac:dyDescent="0.25">
      <c r="A579">
        <f>RTD("tos.rtd", , "ASK", ".SPY151231C220")</f>
        <v>4.22</v>
      </c>
      <c r="B579">
        <f>RTD("tos.rtd", , "ASK_SIZE", ".SPY151231C220")</f>
        <v>174</v>
      </c>
      <c r="C579">
        <f>RTD("tos.rtd", , "BID", ".SPY151231C220")</f>
        <v>4.1100000000000003</v>
      </c>
      <c r="D579">
        <f>RTD("tos.rtd", , "BID_SIZE", ".SPY151231C220")</f>
        <v>2278</v>
      </c>
      <c r="E579">
        <f>RTD("tos.rtd", , "VOLUME", ".SPY151231C220")</f>
        <v>0</v>
      </c>
      <c r="F579">
        <f>RTD("tos.rtd", , "OPEN_INT", ".SPY151231C220")</f>
        <v>3260</v>
      </c>
      <c r="G579">
        <f>RTD("tos.rtd", , "DELTA", ".SPY151231C220")</f>
        <v>0.29827999999999999</v>
      </c>
      <c r="H579">
        <f>RTD("tos.rtd", , "THETA", ".SPY151231C220")</f>
        <v>-1.261E-2</v>
      </c>
      <c r="I579">
        <f>RTD("tos.rtd", , "GAMMA", ".SPY151231C220")</f>
        <v>1.498E-2</v>
      </c>
      <c r="J579">
        <f>RTD("tos.rtd", , "VEGA", ".SPY151231C220")</f>
        <v>0.61423000000000005</v>
      </c>
      <c r="K579">
        <f>RTD("tos.rtd", , "RHO", ".SPY151231C220")</f>
        <v>0.39909</v>
      </c>
      <c r="L579">
        <f>RTD("tos.rtd", , "ASK", ".SPY151231P220")</f>
        <v>18.53</v>
      </c>
      <c r="M579">
        <f>RTD("tos.rtd", , "ASK_SIZE", ".SPY151231P220")</f>
        <v>243</v>
      </c>
      <c r="N579">
        <f>RTD("tos.rtd", , "BID", ".SPY151231P220")</f>
        <v>18.14</v>
      </c>
      <c r="O579">
        <f>RTD("tos.rtd", , "BID_SIZE", ".SPY151231P220")</f>
        <v>171</v>
      </c>
      <c r="P579">
        <f>RTD("tos.rtd", , "VOLUME", ".SPY151231P220")</f>
        <v>0</v>
      </c>
      <c r="Q579">
        <f>RTD("tos.rtd", , "OPEN_INT", ".SPY151231P220")</f>
        <v>41</v>
      </c>
      <c r="R579">
        <f>RTD("tos.rtd", , "DELTA", ".SPY151231P220")</f>
        <v>-0.68764999999999998</v>
      </c>
      <c r="S579">
        <f>RTD("tos.rtd", , "THETA", ".SPY151231P220")</f>
        <v>-2.1340000000000001E-2</v>
      </c>
      <c r="T579">
        <f>RTD("tos.rtd", , "GAMMA", ".SPY151231P220")</f>
        <v>1.4370000000000001E-2</v>
      </c>
      <c r="U579">
        <f>RTD("tos.rtd", , "VEGA", ".SPY151231P220")</f>
        <v>0.61590999999999996</v>
      </c>
      <c r="V579">
        <f>RTD("tos.rtd", , "RHO", ".SPY151231P220")</f>
        <v>-1.1835</v>
      </c>
    </row>
    <row r="580" spans="1:22" x14ac:dyDescent="0.25">
      <c r="A580">
        <f>RTD("tos.rtd", , "ASK", ".SPY151231C221")</f>
        <v>3.93</v>
      </c>
      <c r="B580">
        <f>RTD("tos.rtd", , "ASK_SIZE", ".SPY151231C221")</f>
        <v>2354</v>
      </c>
      <c r="C580">
        <f>RTD("tos.rtd", , "BID", ".SPY151231C221")</f>
        <v>3.73</v>
      </c>
      <c r="D580">
        <f>RTD("tos.rtd", , "BID_SIZE", ".SPY151231C221")</f>
        <v>2289</v>
      </c>
      <c r="E580" t="str">
        <f>RTD("tos.rtd", , "VOLUME", ".SPY151231C221")</f>
        <v>N/A</v>
      </c>
      <c r="F580">
        <f>RTD("tos.rtd", , "OPEN_INT", ".SPY151231C221")</f>
        <v>0</v>
      </c>
      <c r="G580">
        <f>RTD("tos.rtd", , "DELTA", ".SPY151231C221")</f>
        <v>0.28199999999999997</v>
      </c>
      <c r="H580">
        <f>RTD("tos.rtd", , "THETA", ".SPY151231C221")</f>
        <v>-1.2200000000000001E-2</v>
      </c>
      <c r="I580">
        <f>RTD("tos.rtd", , "GAMMA", ".SPY151231C221")</f>
        <v>1.472E-2</v>
      </c>
      <c r="J580">
        <f>RTD("tos.rtd", , "VEGA", ".SPY151231C221")</f>
        <v>0.59865999999999997</v>
      </c>
      <c r="K580">
        <f>RTD("tos.rtd", , "RHO", ".SPY151231C221")</f>
        <v>0.37973000000000001</v>
      </c>
      <c r="L580">
        <f>RTD("tos.rtd", , "ASK", ".SPY151231P221")</f>
        <v>19.16</v>
      </c>
      <c r="M580">
        <f>RTD("tos.rtd", , "ASK_SIZE", ".SPY151231P221")</f>
        <v>173</v>
      </c>
      <c r="N580">
        <f>RTD("tos.rtd", , "BID", ".SPY151231P221")</f>
        <v>18.77</v>
      </c>
      <c r="O580">
        <f>RTD("tos.rtd", , "BID_SIZE", ".SPY151231P221")</f>
        <v>168</v>
      </c>
      <c r="P580" t="str">
        <f>RTD("tos.rtd", , "VOLUME", ".SPY151231P221")</f>
        <v>N/A</v>
      </c>
      <c r="Q580">
        <f>RTD("tos.rtd", , "OPEN_INT", ".SPY151231P221")</f>
        <v>0</v>
      </c>
      <c r="R580">
        <f>RTD("tos.rtd", , "DELTA", ".SPY151231P221")</f>
        <v>-0.70421999999999996</v>
      </c>
      <c r="S580">
        <f>RTD("tos.rtd", , "THETA", ".SPY151231P221")</f>
        <v>-2.087E-2</v>
      </c>
      <c r="T580">
        <f>RTD("tos.rtd", , "GAMMA", ".SPY151231P221")</f>
        <v>1.4189999999999999E-2</v>
      </c>
      <c r="U580">
        <f>RTD("tos.rtd", , "VEGA", ".SPY151231P221")</f>
        <v>0.60007999999999995</v>
      </c>
      <c r="V580">
        <f>RTD("tos.rtd", , "RHO", ".SPY151231P221")</f>
        <v>-1.2134499999999999</v>
      </c>
    </row>
    <row r="581" spans="1:22" x14ac:dyDescent="0.25">
      <c r="A581">
        <f>RTD("tos.rtd", , "ASK", ".SPY151231C222")</f>
        <v>3.57</v>
      </c>
      <c r="B581">
        <f>RTD("tos.rtd", , "ASK_SIZE", ".SPY151231C222")</f>
        <v>2359</v>
      </c>
      <c r="C581">
        <f>RTD("tos.rtd", , "BID", ".SPY151231C222")</f>
        <v>3.37</v>
      </c>
      <c r="D581">
        <f>RTD("tos.rtd", , "BID_SIZE", ".SPY151231C222")</f>
        <v>2337</v>
      </c>
      <c r="E581" t="str">
        <f>RTD("tos.rtd", , "VOLUME", ".SPY151231C222")</f>
        <v>N/A</v>
      </c>
      <c r="F581">
        <f>RTD("tos.rtd", , "OPEN_INT", ".SPY151231C222")</f>
        <v>0</v>
      </c>
      <c r="G581">
        <f>RTD("tos.rtd", , "DELTA", ".SPY151231C222")</f>
        <v>0.26462000000000002</v>
      </c>
      <c r="H581">
        <f>RTD("tos.rtd", , "THETA", ".SPY151231C222")</f>
        <v>-1.1679999999999999E-2</v>
      </c>
      <c r="I581">
        <f>RTD("tos.rtd", , "GAMMA", ".SPY151231C222")</f>
        <v>1.4460000000000001E-2</v>
      </c>
      <c r="J581">
        <f>RTD("tos.rtd", , "VEGA", ".SPY151231C222")</f>
        <v>0.58047000000000004</v>
      </c>
      <c r="K581">
        <f>RTD("tos.rtd", , "RHO", ".SPY151231C222")</f>
        <v>0.35869000000000001</v>
      </c>
      <c r="L581">
        <f>RTD("tos.rtd", , "ASK", ".SPY151231P222")</f>
        <v>19.82</v>
      </c>
      <c r="M581">
        <f>RTD("tos.rtd", , "ASK_SIZE", ".SPY151231P222")</f>
        <v>169</v>
      </c>
      <c r="N581">
        <f>RTD("tos.rtd", , "BID", ".SPY151231P222")</f>
        <v>19.43</v>
      </c>
      <c r="O581">
        <f>RTD("tos.rtd", , "BID_SIZE", ".SPY151231P222")</f>
        <v>142</v>
      </c>
      <c r="P581" t="str">
        <f>RTD("tos.rtd", , "VOLUME", ".SPY151231P222")</f>
        <v>N/A</v>
      </c>
      <c r="Q581">
        <f>RTD("tos.rtd", , "OPEN_INT", ".SPY151231P222")</f>
        <v>0</v>
      </c>
      <c r="R581">
        <f>RTD("tos.rtd", , "DELTA", ".SPY151231P222")</f>
        <v>-0.72035000000000005</v>
      </c>
      <c r="S581">
        <f>RTD("tos.rtd", , "THETA", ".SPY151231P222")</f>
        <v>-2.0410000000000001E-2</v>
      </c>
      <c r="T581">
        <f>RTD("tos.rtd", , "GAMMA", ".SPY151231P222")</f>
        <v>1.396E-2</v>
      </c>
      <c r="U581">
        <f>RTD("tos.rtd", , "VEGA", ".SPY151231P222")</f>
        <v>0.58326999999999996</v>
      </c>
      <c r="V581">
        <f>RTD("tos.rtd", , "RHO", ".SPY151231P222")</f>
        <v>-1.2429699999999999</v>
      </c>
    </row>
    <row r="582" spans="1:22" x14ac:dyDescent="0.25">
      <c r="A582">
        <f>RTD("tos.rtd", , "ASK", ".SPY151231C223")</f>
        <v>3.24</v>
      </c>
      <c r="B582">
        <f>RTD("tos.rtd", , "ASK_SIZE", ".SPY151231C223")</f>
        <v>2368</v>
      </c>
      <c r="C582">
        <f>RTD("tos.rtd", , "BID", ".SPY151231C223")</f>
        <v>3.04</v>
      </c>
      <c r="D582">
        <f>RTD("tos.rtd", , "BID_SIZE", ".SPY151231C223")</f>
        <v>2283</v>
      </c>
      <c r="E582" t="str">
        <f>RTD("tos.rtd", , "VOLUME", ".SPY151231C223")</f>
        <v>N/A</v>
      </c>
      <c r="F582">
        <f>RTD("tos.rtd", , "OPEN_INT", ".SPY151231C223")</f>
        <v>0</v>
      </c>
      <c r="G582">
        <f>RTD("tos.rtd", , "DELTA", ".SPY151231C223")</f>
        <v>0.2477</v>
      </c>
      <c r="H582">
        <f>RTD("tos.rtd", , "THETA", ".SPY151231C223")</f>
        <v>-1.115E-2</v>
      </c>
      <c r="I582">
        <f>RTD("tos.rtd", , "GAMMA", ".SPY151231C223")</f>
        <v>1.4160000000000001E-2</v>
      </c>
      <c r="J582">
        <f>RTD("tos.rtd", , "VEGA", ".SPY151231C223")</f>
        <v>0.56118000000000001</v>
      </c>
      <c r="K582">
        <f>RTD("tos.rtd", , "RHO", ".SPY151231C223")</f>
        <v>0.33787</v>
      </c>
      <c r="L582">
        <f>RTD("tos.rtd", , "ASK", ".SPY151231P223")</f>
        <v>20.49</v>
      </c>
      <c r="M582">
        <f>RTD("tos.rtd", , "ASK_SIZE", ".SPY151231P223")</f>
        <v>166</v>
      </c>
      <c r="N582">
        <f>RTD("tos.rtd", , "BID", ".SPY151231P223")</f>
        <v>20.100000000000001</v>
      </c>
      <c r="O582">
        <f>RTD("tos.rtd", , "BID_SIZE", ".SPY151231P223")</f>
        <v>165</v>
      </c>
      <c r="P582" t="str">
        <f>RTD("tos.rtd", , "VOLUME", ".SPY151231P223")</f>
        <v>N/A</v>
      </c>
      <c r="Q582">
        <f>RTD("tos.rtd", , "OPEN_INT", ".SPY151231P223")</f>
        <v>0</v>
      </c>
      <c r="R582">
        <f>RTD("tos.rtd", , "DELTA", ".SPY151231P223")</f>
        <v>-0.73658999999999997</v>
      </c>
      <c r="S582">
        <f>RTD("tos.rtd", , "THETA", ".SPY151231P223")</f>
        <v>-1.992E-2</v>
      </c>
      <c r="T582">
        <f>RTD("tos.rtd", , "GAMMA", ".SPY151231P223")</f>
        <v>1.371E-2</v>
      </c>
      <c r="U582">
        <f>RTD("tos.rtd", , "VEGA", ".SPY151231P223")</f>
        <v>0.56493000000000004</v>
      </c>
      <c r="V582">
        <f>RTD("tos.rtd", , "RHO", ".SPY151231P223")</f>
        <v>-1.2727200000000001</v>
      </c>
    </row>
    <row r="583" spans="1:22" x14ac:dyDescent="0.25">
      <c r="A583">
        <f>RTD("tos.rtd", , "ASK", ".SPY151231C224")</f>
        <v>2.91</v>
      </c>
      <c r="B583">
        <f>RTD("tos.rtd", , "ASK_SIZE", ".SPY151231C224")</f>
        <v>154</v>
      </c>
      <c r="C583">
        <f>RTD("tos.rtd", , "BID", ".SPY151231C224")</f>
        <v>2.72</v>
      </c>
      <c r="D583">
        <f>RTD("tos.rtd", , "BID_SIZE", ".SPY151231C224")</f>
        <v>2348</v>
      </c>
      <c r="E583" t="str">
        <f>RTD("tos.rtd", , "VOLUME", ".SPY151231C224")</f>
        <v>N/A</v>
      </c>
      <c r="F583">
        <f>RTD("tos.rtd", , "OPEN_INT", ".SPY151231C224")</f>
        <v>0</v>
      </c>
      <c r="G583">
        <f>RTD("tos.rtd", , "DELTA", ".SPY151231C224")</f>
        <v>0.23042000000000001</v>
      </c>
      <c r="H583">
        <f>RTD("tos.rtd", , "THETA", ".SPY151231C224")</f>
        <v>-1.057E-2</v>
      </c>
      <c r="I583">
        <f>RTD("tos.rtd", , "GAMMA", ".SPY151231C224")</f>
        <v>1.383E-2</v>
      </c>
      <c r="J583">
        <f>RTD("tos.rtd", , "VEGA", ".SPY151231C224")</f>
        <v>0.53981000000000001</v>
      </c>
      <c r="K583">
        <f>RTD("tos.rtd", , "RHO", ".SPY151231C224")</f>
        <v>0.31627</v>
      </c>
      <c r="L583">
        <f>RTD("tos.rtd", , "ASK", ".SPY151231P224")</f>
        <v>21.19</v>
      </c>
      <c r="M583">
        <f>RTD("tos.rtd", , "ASK_SIZE", ".SPY151231P224")</f>
        <v>180</v>
      </c>
      <c r="N583">
        <f>RTD("tos.rtd", , "BID", ".SPY151231P224")</f>
        <v>20.72</v>
      </c>
      <c r="O583">
        <f>RTD("tos.rtd", , "BID_SIZE", ".SPY151231P224")</f>
        <v>182</v>
      </c>
      <c r="P583" t="str">
        <f>RTD("tos.rtd", , "VOLUME", ".SPY151231P224")</f>
        <v>N/A</v>
      </c>
      <c r="Q583">
        <f>RTD("tos.rtd", , "OPEN_INT", ".SPY151231P224")</f>
        <v>0</v>
      </c>
      <c r="R583">
        <f>RTD("tos.rtd", , "DELTA", ".SPY151231P224")</f>
        <v>-0.75368000000000002</v>
      </c>
      <c r="S583">
        <f>RTD("tos.rtd", , "THETA", ".SPY151231P224")</f>
        <v>-1.932E-2</v>
      </c>
      <c r="T583">
        <f>RTD("tos.rtd", , "GAMMA", ".SPY151231P224")</f>
        <v>1.3429999999999999E-2</v>
      </c>
      <c r="U583">
        <f>RTD("tos.rtd", , "VEGA", ".SPY151231P224")</f>
        <v>0.54401999999999995</v>
      </c>
      <c r="V583">
        <f>RTD("tos.rtd", , "RHO", ".SPY151231P224")</f>
        <v>-1.3037000000000001</v>
      </c>
    </row>
    <row r="584" spans="1:22" x14ac:dyDescent="0.25">
      <c r="A584">
        <f>RTD("tos.rtd", , "ASK", ".SPY151231C225")</f>
        <v>2.57</v>
      </c>
      <c r="B584">
        <f>RTD("tos.rtd", , "ASK_SIZE", ".SPY151231C225")</f>
        <v>142</v>
      </c>
      <c r="C584">
        <f>RTD("tos.rtd", , "BID", ".SPY151231C225")</f>
        <v>2.44</v>
      </c>
      <c r="D584">
        <f>RTD("tos.rtd", , "BID_SIZE", ".SPY151231C225")</f>
        <v>135</v>
      </c>
      <c r="E584">
        <f>RTD("tos.rtd", , "VOLUME", ".SPY151231C225")</f>
        <v>102</v>
      </c>
      <c r="F584">
        <f>RTD("tos.rtd", , "OPEN_INT", ".SPY151231C225")</f>
        <v>1277</v>
      </c>
      <c r="G584">
        <f>RTD("tos.rtd", , "DELTA", ".SPY151231C225")</f>
        <v>0.21317</v>
      </c>
      <c r="H584">
        <f>RTD("tos.rtd", , "THETA", ".SPY151231C225")</f>
        <v>-9.9500000000000005E-3</v>
      </c>
      <c r="I584">
        <f>RTD("tos.rtd", , "GAMMA", ".SPY151231C225")</f>
        <v>1.345E-2</v>
      </c>
      <c r="J584">
        <f>RTD("tos.rtd", , "VEGA", ".SPY151231C225")</f>
        <v>0.51671999999999996</v>
      </c>
      <c r="K584">
        <f>RTD("tos.rtd", , "RHO", ".SPY151231C225")</f>
        <v>0.29437999999999998</v>
      </c>
      <c r="L584">
        <f>RTD("tos.rtd", , "ASK", ".SPY151231P225")</f>
        <v>21.91</v>
      </c>
      <c r="M584">
        <f>RTD("tos.rtd", , "ASK_SIZE", ".SPY151231P225")</f>
        <v>202</v>
      </c>
      <c r="N584">
        <f>RTD("tos.rtd", , "BID", ".SPY151231P225")</f>
        <v>21.54</v>
      </c>
      <c r="O584">
        <f>RTD("tos.rtd", , "BID_SIZE", ".SPY151231P225")</f>
        <v>160</v>
      </c>
      <c r="P584">
        <f>RTD("tos.rtd", , "VOLUME", ".SPY151231P225")</f>
        <v>0</v>
      </c>
      <c r="Q584">
        <f>RTD("tos.rtd", , "OPEN_INT", ".SPY151231P225")</f>
        <v>8401</v>
      </c>
      <c r="R584">
        <f>RTD("tos.rtd", , "DELTA", ".SPY151231P225")</f>
        <v>-0.76712000000000002</v>
      </c>
      <c r="S584">
        <f>RTD("tos.rtd", , "THETA", ".SPY151231P225")</f>
        <v>-1.8960000000000001E-2</v>
      </c>
      <c r="T584">
        <f>RTD("tos.rtd", , "GAMMA", ".SPY151231P225")</f>
        <v>1.3050000000000001E-2</v>
      </c>
      <c r="U584">
        <f>RTD("tos.rtd", , "VEGA", ".SPY151231P225")</f>
        <v>0.52637999999999996</v>
      </c>
      <c r="V584">
        <f>RTD("tos.rtd", , "RHO", ".SPY151231P225")</f>
        <v>-1.3299300000000001</v>
      </c>
    </row>
    <row r="585" spans="1:22" x14ac:dyDescent="0.25">
      <c r="A585" t="str">
        <f>RTD("tos.rtd", , "ASK", ".SPY151231C226")</f>
        <v>N/A</v>
      </c>
      <c r="B585" t="str">
        <f>RTD("tos.rtd", , "ASK_SIZE", ".SPY151231C226")</f>
        <v>N/A</v>
      </c>
      <c r="C585" t="str">
        <f>RTD("tos.rtd", , "BID", ".SPY151231C226")</f>
        <v>N/A</v>
      </c>
      <c r="D585" t="str">
        <f>RTD("tos.rtd", , "BID_SIZE", ".SPY151231C226")</f>
        <v>N/A</v>
      </c>
      <c r="E585" t="str">
        <f>RTD("tos.rtd", , "VOLUME", ".SPY151231C226")</f>
        <v>N/A</v>
      </c>
      <c r="F585" t="str">
        <f>RTD("tos.rtd", , "OPEN_INT", ".SPY151231C226")</f>
        <v>N/A</v>
      </c>
      <c r="G585" t="str">
        <f>RTD("tos.rtd", , "DELTA", ".SPY151231C226")</f>
        <v>N/A</v>
      </c>
      <c r="H585" t="str">
        <f>RTD("tos.rtd", , "THETA", ".SPY151231C226")</f>
        <v>N/A</v>
      </c>
      <c r="I585" t="str">
        <f>RTD("tos.rtd", , "GAMMA", ".SPY151231C226")</f>
        <v>N/A</v>
      </c>
      <c r="J585" t="str">
        <f>RTD("tos.rtd", , "VEGA", ".SPY151231C226")</f>
        <v>N/A</v>
      </c>
      <c r="K585" t="str">
        <f>RTD("tos.rtd", , "RHO", ".SPY151231C226")</f>
        <v>N/A</v>
      </c>
      <c r="L585" t="str">
        <f>RTD("tos.rtd", , "ASK", ".SPY151231P226")</f>
        <v>N/A</v>
      </c>
      <c r="M585" t="str">
        <f>RTD("tos.rtd", , "ASK_SIZE", ".SPY151231P226")</f>
        <v>N/A</v>
      </c>
      <c r="N585" t="str">
        <f>RTD("tos.rtd", , "BID", ".SPY151231P226")</f>
        <v>N/A</v>
      </c>
      <c r="O585" t="str">
        <f>RTD("tos.rtd", , "BID_SIZE", ".SPY151231P226")</f>
        <v>N/A</v>
      </c>
      <c r="P585" t="str">
        <f>RTD("tos.rtd", , "VOLUME", ".SPY151231P226")</f>
        <v>N/A</v>
      </c>
      <c r="Q585" t="str">
        <f>RTD("tos.rtd", , "OPEN_INT", ".SPY151231P226")</f>
        <v>N/A</v>
      </c>
      <c r="R585" t="str">
        <f>RTD("tos.rtd", , "DELTA", ".SPY151231P226")</f>
        <v>N/A</v>
      </c>
      <c r="S585" t="str">
        <f>RTD("tos.rtd", , "THETA", ".SPY151231P226")</f>
        <v>N/A</v>
      </c>
      <c r="T585" t="str">
        <f>RTD("tos.rtd", , "GAMMA", ".SPY151231P226")</f>
        <v>N/A</v>
      </c>
      <c r="U585" t="str">
        <f>RTD("tos.rtd", , "VEGA", ".SPY151231P226")</f>
        <v>N/A</v>
      </c>
      <c r="V585" t="str">
        <f>RTD("tos.rtd", , "RHO", ".SPY151231P226")</f>
        <v>N/A</v>
      </c>
    </row>
    <row r="586" spans="1:22" x14ac:dyDescent="0.25">
      <c r="A586" t="str">
        <f>RTD("tos.rtd", , "ASK", ".SPY151231C227")</f>
        <v>N/A</v>
      </c>
      <c r="B586" t="str">
        <f>RTD("tos.rtd", , "ASK_SIZE", ".SPY151231C227")</f>
        <v>N/A</v>
      </c>
      <c r="C586" t="str">
        <f>RTD("tos.rtd", , "BID", ".SPY151231C227")</f>
        <v>N/A</v>
      </c>
      <c r="D586" t="str">
        <f>RTD("tos.rtd", , "BID_SIZE", ".SPY151231C227")</f>
        <v>N/A</v>
      </c>
      <c r="E586" t="str">
        <f>RTD("tos.rtd", , "VOLUME", ".SPY151231C227")</f>
        <v>N/A</v>
      </c>
      <c r="F586" t="str">
        <f>RTD("tos.rtd", , "OPEN_INT", ".SPY151231C227")</f>
        <v>N/A</v>
      </c>
      <c r="G586" t="str">
        <f>RTD("tos.rtd", , "DELTA", ".SPY151231C227")</f>
        <v>N/A</v>
      </c>
      <c r="H586" t="str">
        <f>RTD("tos.rtd", , "THETA", ".SPY151231C227")</f>
        <v>N/A</v>
      </c>
      <c r="I586" t="str">
        <f>RTD("tos.rtd", , "GAMMA", ".SPY151231C227")</f>
        <v>N/A</v>
      </c>
      <c r="J586" t="str">
        <f>RTD("tos.rtd", , "VEGA", ".SPY151231C227")</f>
        <v>N/A</v>
      </c>
      <c r="K586" t="str">
        <f>RTD("tos.rtd", , "RHO", ".SPY151231C227")</f>
        <v>N/A</v>
      </c>
      <c r="L586" t="str">
        <f>RTD("tos.rtd", , "ASK", ".SPY151231P227")</f>
        <v>N/A</v>
      </c>
      <c r="M586" t="str">
        <f>RTD("tos.rtd", , "ASK_SIZE", ".SPY151231P227")</f>
        <v>N/A</v>
      </c>
      <c r="N586" t="str">
        <f>RTD("tos.rtd", , "BID", ".SPY151231P227")</f>
        <v>N/A</v>
      </c>
      <c r="O586" t="str">
        <f>RTD("tos.rtd", , "BID_SIZE", ".SPY151231P227")</f>
        <v>N/A</v>
      </c>
      <c r="P586" t="str">
        <f>RTD("tos.rtd", , "VOLUME", ".SPY151231P227")</f>
        <v>N/A</v>
      </c>
      <c r="Q586" t="str">
        <f>RTD("tos.rtd", , "OPEN_INT", ".SPY151231P227")</f>
        <v>N/A</v>
      </c>
      <c r="R586" t="str">
        <f>RTD("tos.rtd", , "DELTA", ".SPY151231P227")</f>
        <v>N/A</v>
      </c>
      <c r="S586" t="str">
        <f>RTD("tos.rtd", , "THETA", ".SPY151231P227")</f>
        <v>N/A</v>
      </c>
      <c r="T586" t="str">
        <f>RTD("tos.rtd", , "GAMMA", ".SPY151231P227")</f>
        <v>N/A</v>
      </c>
      <c r="U586" t="str">
        <f>RTD("tos.rtd", , "VEGA", ".SPY151231P227")</f>
        <v>N/A</v>
      </c>
      <c r="V586" t="str">
        <f>RTD("tos.rtd", , "RHO", ".SPY151231P227")</f>
        <v>N/A</v>
      </c>
    </row>
    <row r="587" spans="1:22" x14ac:dyDescent="0.25">
      <c r="A587" t="str">
        <f>RTD("tos.rtd", , "ASK", ".SPY151231C228")</f>
        <v>N/A</v>
      </c>
      <c r="B587" t="str">
        <f>RTD("tos.rtd", , "ASK_SIZE", ".SPY151231C228")</f>
        <v>N/A</v>
      </c>
      <c r="C587" t="str">
        <f>RTD("tos.rtd", , "BID", ".SPY151231C228")</f>
        <v>N/A</v>
      </c>
      <c r="D587" t="str">
        <f>RTD("tos.rtd", , "BID_SIZE", ".SPY151231C228")</f>
        <v>N/A</v>
      </c>
      <c r="E587" t="str">
        <f>RTD("tos.rtd", , "VOLUME", ".SPY151231C228")</f>
        <v>N/A</v>
      </c>
      <c r="F587" t="str">
        <f>RTD("tos.rtd", , "OPEN_INT", ".SPY151231C228")</f>
        <v>N/A</v>
      </c>
      <c r="G587" t="str">
        <f>RTD("tos.rtd", , "DELTA", ".SPY151231C228")</f>
        <v>N/A</v>
      </c>
      <c r="H587" t="str">
        <f>RTD("tos.rtd", , "THETA", ".SPY151231C228")</f>
        <v>N/A</v>
      </c>
      <c r="I587" t="str">
        <f>RTD("tos.rtd", , "GAMMA", ".SPY151231C228")</f>
        <v>N/A</v>
      </c>
      <c r="J587" t="str">
        <f>RTD("tos.rtd", , "VEGA", ".SPY151231C228")</f>
        <v>N/A</v>
      </c>
      <c r="K587" t="str">
        <f>RTD("tos.rtd", , "RHO", ".SPY151231C228")</f>
        <v>N/A</v>
      </c>
      <c r="L587" t="str">
        <f>RTD("tos.rtd", , "ASK", ".SPY151231P228")</f>
        <v>N/A</v>
      </c>
      <c r="M587" t="str">
        <f>RTD("tos.rtd", , "ASK_SIZE", ".SPY151231P228")</f>
        <v>N/A</v>
      </c>
      <c r="N587" t="str">
        <f>RTD("tos.rtd", , "BID", ".SPY151231P228")</f>
        <v>N/A</v>
      </c>
      <c r="O587" t="str">
        <f>RTD("tos.rtd", , "BID_SIZE", ".SPY151231P228")</f>
        <v>N/A</v>
      </c>
      <c r="P587" t="str">
        <f>RTD("tos.rtd", , "VOLUME", ".SPY151231P228")</f>
        <v>N/A</v>
      </c>
      <c r="Q587" t="str">
        <f>RTD("tos.rtd", , "OPEN_INT", ".SPY151231P228")</f>
        <v>N/A</v>
      </c>
      <c r="R587" t="str">
        <f>RTD("tos.rtd", , "DELTA", ".SPY151231P228")</f>
        <v>N/A</v>
      </c>
      <c r="S587" t="str">
        <f>RTD("tos.rtd", , "THETA", ".SPY151231P228")</f>
        <v>N/A</v>
      </c>
      <c r="T587" t="str">
        <f>RTD("tos.rtd", , "GAMMA", ".SPY151231P228")</f>
        <v>N/A</v>
      </c>
      <c r="U587" t="str">
        <f>RTD("tos.rtd", , "VEGA", ".SPY151231P228")</f>
        <v>N/A</v>
      </c>
      <c r="V587" t="str">
        <f>RTD("tos.rtd", , "RHO", ".SPY151231P228")</f>
        <v>N/A</v>
      </c>
    </row>
    <row r="588" spans="1:22" x14ac:dyDescent="0.25">
      <c r="A588" t="str">
        <f>RTD("tos.rtd", , "ASK", ".SPY151231C229")</f>
        <v>N/A</v>
      </c>
      <c r="B588" t="str">
        <f>RTD("tos.rtd", , "ASK_SIZE", ".SPY151231C229")</f>
        <v>N/A</v>
      </c>
      <c r="C588" t="str">
        <f>RTD("tos.rtd", , "BID", ".SPY151231C229")</f>
        <v>N/A</v>
      </c>
      <c r="D588" t="str">
        <f>RTD("tos.rtd", , "BID_SIZE", ".SPY151231C229")</f>
        <v>N/A</v>
      </c>
      <c r="E588" t="str">
        <f>RTD("tos.rtd", , "VOLUME", ".SPY151231C229")</f>
        <v>N/A</v>
      </c>
      <c r="F588" t="str">
        <f>RTD("tos.rtd", , "OPEN_INT", ".SPY151231C229")</f>
        <v>N/A</v>
      </c>
      <c r="G588" t="str">
        <f>RTD("tos.rtd", , "DELTA", ".SPY151231C229")</f>
        <v>N/A</v>
      </c>
      <c r="H588" t="str">
        <f>RTD("tos.rtd", , "THETA", ".SPY151231C229")</f>
        <v>N/A</v>
      </c>
      <c r="I588" t="str">
        <f>RTD("tos.rtd", , "GAMMA", ".SPY151231C229")</f>
        <v>N/A</v>
      </c>
      <c r="J588" t="str">
        <f>RTD("tos.rtd", , "VEGA", ".SPY151231C229")</f>
        <v>N/A</v>
      </c>
      <c r="K588" t="str">
        <f>RTD("tos.rtd", , "RHO", ".SPY151231C229")</f>
        <v>N/A</v>
      </c>
      <c r="L588" t="str">
        <f>RTD("tos.rtd", , "ASK", ".SPY151231P229")</f>
        <v>N/A</v>
      </c>
      <c r="M588" t="str">
        <f>RTD("tos.rtd", , "ASK_SIZE", ".SPY151231P229")</f>
        <v>N/A</v>
      </c>
      <c r="N588" t="str">
        <f>RTD("tos.rtd", , "BID", ".SPY151231P229")</f>
        <v>N/A</v>
      </c>
      <c r="O588" t="str">
        <f>RTD("tos.rtd", , "BID_SIZE", ".SPY151231P229")</f>
        <v>N/A</v>
      </c>
      <c r="P588" t="str">
        <f>RTD("tos.rtd", , "VOLUME", ".SPY151231P229")</f>
        <v>N/A</v>
      </c>
      <c r="Q588" t="str">
        <f>RTD("tos.rtd", , "OPEN_INT", ".SPY151231P229")</f>
        <v>N/A</v>
      </c>
      <c r="R588" t="str">
        <f>RTD("tos.rtd", , "DELTA", ".SPY151231P229")</f>
        <v>N/A</v>
      </c>
      <c r="S588" t="str">
        <f>RTD("tos.rtd", , "THETA", ".SPY151231P229")</f>
        <v>N/A</v>
      </c>
      <c r="T588" t="str">
        <f>RTD("tos.rtd", , "GAMMA", ".SPY151231P229")</f>
        <v>N/A</v>
      </c>
      <c r="U588" t="str">
        <f>RTD("tos.rtd", , "VEGA", ".SPY151231P229")</f>
        <v>N/A</v>
      </c>
      <c r="V588" t="str">
        <f>RTD("tos.rtd", , "RHO", ".SPY151231P229")</f>
        <v>N/A</v>
      </c>
    </row>
    <row r="589" spans="1:22" x14ac:dyDescent="0.25">
      <c r="A589" t="s">
        <v>14</v>
      </c>
      <c r="B589">
        <v>40</v>
      </c>
    </row>
    <row r="590" spans="1:22" x14ac:dyDescent="0.25">
      <c r="A590">
        <f>RTD("tos.rtd", ,"LAST", "SPY")</f>
        <v>207.97499999999999</v>
      </c>
    </row>
    <row r="591" spans="1:22" x14ac:dyDescent="0.25">
      <c r="A591">
        <f>RTD("tos.rtd", , "ASK", ".SPY160115C190")</f>
        <v>23.42</v>
      </c>
      <c r="B591">
        <f>RTD("tos.rtd", , "ASK_SIZE", ".SPY160115C190")</f>
        <v>122</v>
      </c>
      <c r="C591">
        <f>RTD("tos.rtd", , "BID", ".SPY160115C190")</f>
        <v>22.84</v>
      </c>
      <c r="D591">
        <f>RTD("tos.rtd", , "BID_SIZE", ".SPY160115C190")</f>
        <v>100</v>
      </c>
      <c r="E591">
        <f>RTD("tos.rtd", , "VOLUME", ".SPY160115C190")</f>
        <v>91</v>
      </c>
      <c r="F591">
        <f>RTD("tos.rtd", , "OPEN_INT", ".SPY160115C190")</f>
        <v>6633</v>
      </c>
      <c r="G591">
        <f>RTD("tos.rtd", , "DELTA", ".SPY160115C190")</f>
        <v>0.72113000000000005</v>
      </c>
      <c r="H591">
        <f>RTD("tos.rtd", , "THETA", ".SPY160115C190")</f>
        <v>-1.5939999999999999E-2</v>
      </c>
      <c r="I591">
        <f>RTD("tos.rtd", , "GAMMA", ".SPY160115C190")</f>
        <v>1.0359999999999999E-2</v>
      </c>
      <c r="J591">
        <f>RTD("tos.rtd", , "VEGA", ".SPY160115C190")</f>
        <v>0.59948999999999997</v>
      </c>
      <c r="K591">
        <f>RTD("tos.rtd", , "RHO", ".SPY160115C190")</f>
        <v>0.73251999999999995</v>
      </c>
      <c r="L591">
        <f>RTD("tos.rtd", , "ASK", ".SPY160115P190")</f>
        <v>6.81</v>
      </c>
      <c r="M591">
        <f>RTD("tos.rtd", , "ASK_SIZE", ".SPY160115P190")</f>
        <v>191</v>
      </c>
      <c r="N591">
        <f>RTD("tos.rtd", , "BID", ".SPY160115P190")</f>
        <v>6.61</v>
      </c>
      <c r="O591">
        <f>RTD("tos.rtd", , "BID_SIZE", ".SPY160115P190")</f>
        <v>2253</v>
      </c>
      <c r="P591">
        <f>RTD("tos.rtd", , "VOLUME", ".SPY160115P190")</f>
        <v>305</v>
      </c>
      <c r="Q591">
        <f>RTD("tos.rtd", , "OPEN_INT", ".SPY160115P190")</f>
        <v>31658</v>
      </c>
      <c r="R591">
        <f>RTD("tos.rtd", , "DELTA", ".SPY160115P190")</f>
        <v>-0.28276000000000001</v>
      </c>
      <c r="S591">
        <f>RTD("tos.rtd", , "THETA", ".SPY160115P190")</f>
        <v>-2.3040000000000001E-2</v>
      </c>
      <c r="T591">
        <f>RTD("tos.rtd", , "GAMMA", ".SPY160115P190")</f>
        <v>9.6699999999999998E-3</v>
      </c>
      <c r="U591">
        <f>RTD("tos.rtd", , "VEGA", ".SPY160115P190")</f>
        <v>0.61604999999999999</v>
      </c>
      <c r="V591">
        <f>RTD("tos.rtd", , "RHO", ".SPY160115P190")</f>
        <v>-0.50695999999999997</v>
      </c>
    </row>
    <row r="592" spans="1:22" x14ac:dyDescent="0.25">
      <c r="A592" t="str">
        <f>RTD("tos.rtd", , "ASK", ".SPY160115C191")</f>
        <v>N/A</v>
      </c>
      <c r="B592" t="str">
        <f>RTD("tos.rtd", , "ASK_SIZE", ".SPY160115C191")</f>
        <v>N/A</v>
      </c>
      <c r="C592" t="str">
        <f>RTD("tos.rtd", , "BID", ".SPY160115C191")</f>
        <v>N/A</v>
      </c>
      <c r="D592" t="str">
        <f>RTD("tos.rtd", , "BID_SIZE", ".SPY160115C191")</f>
        <v>N/A</v>
      </c>
      <c r="E592" t="str">
        <f>RTD("tos.rtd", , "VOLUME", ".SPY160115C191")</f>
        <v>N/A</v>
      </c>
      <c r="F592" t="str">
        <f>RTD("tos.rtd", , "OPEN_INT", ".SPY160115C191")</f>
        <v>N/A</v>
      </c>
      <c r="G592" t="str">
        <f>RTD("tos.rtd", , "DELTA", ".SPY160115C191")</f>
        <v>N/A</v>
      </c>
      <c r="H592" t="str">
        <f>RTD("tos.rtd", , "THETA", ".SPY160115C191")</f>
        <v>N/A</v>
      </c>
      <c r="I592" t="str">
        <f>RTD("tos.rtd", , "GAMMA", ".SPY160115C191")</f>
        <v>N/A</v>
      </c>
      <c r="J592" t="str">
        <f>RTD("tos.rtd", , "VEGA", ".SPY160115C191")</f>
        <v>N/A</v>
      </c>
      <c r="K592" t="str">
        <f>RTD("tos.rtd", , "RHO", ".SPY160115C191")</f>
        <v>N/A</v>
      </c>
      <c r="L592" t="str">
        <f>RTD("tos.rtd", , "ASK", ".SPY160115P191")</f>
        <v>N/A</v>
      </c>
      <c r="M592" t="str">
        <f>RTD("tos.rtd", , "ASK_SIZE", ".SPY160115P191")</f>
        <v>N/A</v>
      </c>
      <c r="N592" t="str">
        <f>RTD("tos.rtd", , "BID", ".SPY160115P191")</f>
        <v>N/A</v>
      </c>
      <c r="O592" t="str">
        <f>RTD("tos.rtd", , "BID_SIZE", ".SPY160115P191")</f>
        <v>N/A</v>
      </c>
      <c r="P592" t="str">
        <f>RTD("tos.rtd", , "VOLUME", ".SPY160115P191")</f>
        <v>N/A</v>
      </c>
      <c r="Q592" t="str">
        <f>RTD("tos.rtd", , "OPEN_INT", ".SPY160115P191")</f>
        <v>N/A</v>
      </c>
      <c r="R592" t="str">
        <f>RTD("tos.rtd", , "DELTA", ".SPY160115P191")</f>
        <v>N/A</v>
      </c>
      <c r="S592" t="str">
        <f>RTD("tos.rtd", , "THETA", ".SPY160115P191")</f>
        <v>N/A</v>
      </c>
      <c r="T592" t="str">
        <f>RTD("tos.rtd", , "GAMMA", ".SPY160115P191")</f>
        <v>N/A</v>
      </c>
      <c r="U592" t="str">
        <f>RTD("tos.rtd", , "VEGA", ".SPY160115P191")</f>
        <v>N/A</v>
      </c>
      <c r="V592" t="str">
        <f>RTD("tos.rtd", , "RHO", ".SPY160115P191")</f>
        <v>N/A</v>
      </c>
    </row>
    <row r="593" spans="1:22" x14ac:dyDescent="0.25">
      <c r="A593" t="str">
        <f>RTD("tos.rtd", , "ASK", ".SPY160115C192")</f>
        <v>N/A</v>
      </c>
      <c r="B593" t="str">
        <f>RTD("tos.rtd", , "ASK_SIZE", ".SPY160115C192")</f>
        <v>N/A</v>
      </c>
      <c r="C593" t="str">
        <f>RTD("tos.rtd", , "BID", ".SPY160115C192")</f>
        <v>N/A</v>
      </c>
      <c r="D593" t="str">
        <f>RTD("tos.rtd", , "BID_SIZE", ".SPY160115C192")</f>
        <v>N/A</v>
      </c>
      <c r="E593" t="str">
        <f>RTD("tos.rtd", , "VOLUME", ".SPY160115C192")</f>
        <v>N/A</v>
      </c>
      <c r="F593" t="str">
        <f>RTD("tos.rtd", , "OPEN_INT", ".SPY160115C192")</f>
        <v>N/A</v>
      </c>
      <c r="G593" t="str">
        <f>RTD("tos.rtd", , "DELTA", ".SPY160115C192")</f>
        <v>N/A</v>
      </c>
      <c r="H593" t="str">
        <f>RTD("tos.rtd", , "THETA", ".SPY160115C192")</f>
        <v>N/A</v>
      </c>
      <c r="I593" t="str">
        <f>RTD("tos.rtd", , "GAMMA", ".SPY160115C192")</f>
        <v>N/A</v>
      </c>
      <c r="J593" t="str">
        <f>RTD("tos.rtd", , "VEGA", ".SPY160115C192")</f>
        <v>N/A</v>
      </c>
      <c r="K593" t="str">
        <f>RTD("tos.rtd", , "RHO", ".SPY160115C192")</f>
        <v>N/A</v>
      </c>
      <c r="L593" t="str">
        <f>RTD("tos.rtd", , "ASK", ".SPY160115P192")</f>
        <v>N/A</v>
      </c>
      <c r="M593" t="str">
        <f>RTD("tos.rtd", , "ASK_SIZE", ".SPY160115P192")</f>
        <v>N/A</v>
      </c>
      <c r="N593" t="str">
        <f>RTD("tos.rtd", , "BID", ".SPY160115P192")</f>
        <v>N/A</v>
      </c>
      <c r="O593" t="str">
        <f>RTD("tos.rtd", , "BID_SIZE", ".SPY160115P192")</f>
        <v>N/A</v>
      </c>
      <c r="P593" t="str">
        <f>RTD("tos.rtd", , "VOLUME", ".SPY160115P192")</f>
        <v>N/A</v>
      </c>
      <c r="Q593" t="str">
        <f>RTD("tos.rtd", , "OPEN_INT", ".SPY160115P192")</f>
        <v>N/A</v>
      </c>
      <c r="R593" t="str">
        <f>RTD("tos.rtd", , "DELTA", ".SPY160115P192")</f>
        <v>N/A</v>
      </c>
      <c r="S593" t="str">
        <f>RTD("tos.rtd", , "THETA", ".SPY160115P192")</f>
        <v>N/A</v>
      </c>
      <c r="T593" t="str">
        <f>RTD("tos.rtd", , "GAMMA", ".SPY160115P192")</f>
        <v>N/A</v>
      </c>
      <c r="U593" t="str">
        <f>RTD("tos.rtd", , "VEGA", ".SPY160115P192")</f>
        <v>N/A</v>
      </c>
      <c r="V593" t="str">
        <f>RTD("tos.rtd", , "RHO", ".SPY160115P192")</f>
        <v>N/A</v>
      </c>
    </row>
    <row r="594" spans="1:22" x14ac:dyDescent="0.25">
      <c r="A594" t="str">
        <f>RTD("tos.rtd", , "ASK", ".SPY160115C193")</f>
        <v>N/A</v>
      </c>
      <c r="B594" t="str">
        <f>RTD("tos.rtd", , "ASK_SIZE", ".SPY160115C193")</f>
        <v>N/A</v>
      </c>
      <c r="C594" t="str">
        <f>RTD("tos.rtd", , "BID", ".SPY160115C193")</f>
        <v>N/A</v>
      </c>
      <c r="D594" t="str">
        <f>RTD("tos.rtd", , "BID_SIZE", ".SPY160115C193")</f>
        <v>N/A</v>
      </c>
      <c r="E594" t="str">
        <f>RTD("tos.rtd", , "VOLUME", ".SPY160115C193")</f>
        <v>N/A</v>
      </c>
      <c r="F594" t="str">
        <f>RTD("tos.rtd", , "OPEN_INT", ".SPY160115C193")</f>
        <v>N/A</v>
      </c>
      <c r="G594" t="str">
        <f>RTD("tos.rtd", , "DELTA", ".SPY160115C193")</f>
        <v>N/A</v>
      </c>
      <c r="H594" t="str">
        <f>RTD("tos.rtd", , "THETA", ".SPY160115C193")</f>
        <v>N/A</v>
      </c>
      <c r="I594" t="str">
        <f>RTD("tos.rtd", , "GAMMA", ".SPY160115C193")</f>
        <v>N/A</v>
      </c>
      <c r="J594" t="str">
        <f>RTD("tos.rtd", , "VEGA", ".SPY160115C193")</f>
        <v>N/A</v>
      </c>
      <c r="K594" t="str">
        <f>RTD("tos.rtd", , "RHO", ".SPY160115C193")</f>
        <v>N/A</v>
      </c>
      <c r="L594" t="str">
        <f>RTD("tos.rtd", , "ASK", ".SPY160115P193")</f>
        <v>N/A</v>
      </c>
      <c r="M594" t="str">
        <f>RTD("tos.rtd", , "ASK_SIZE", ".SPY160115P193")</f>
        <v>N/A</v>
      </c>
      <c r="N594" t="str">
        <f>RTD("tos.rtd", , "BID", ".SPY160115P193")</f>
        <v>N/A</v>
      </c>
      <c r="O594" t="str">
        <f>RTD("tos.rtd", , "BID_SIZE", ".SPY160115P193")</f>
        <v>N/A</v>
      </c>
      <c r="P594" t="str">
        <f>RTD("tos.rtd", , "VOLUME", ".SPY160115P193")</f>
        <v>N/A</v>
      </c>
      <c r="Q594" t="str">
        <f>RTD("tos.rtd", , "OPEN_INT", ".SPY160115P193")</f>
        <v>N/A</v>
      </c>
      <c r="R594" t="str">
        <f>RTD("tos.rtd", , "DELTA", ".SPY160115P193")</f>
        <v>N/A</v>
      </c>
      <c r="S594" t="str">
        <f>RTD("tos.rtd", , "THETA", ".SPY160115P193")</f>
        <v>N/A</v>
      </c>
      <c r="T594" t="str">
        <f>RTD("tos.rtd", , "GAMMA", ".SPY160115P193")</f>
        <v>N/A</v>
      </c>
      <c r="U594" t="str">
        <f>RTD("tos.rtd", , "VEGA", ".SPY160115P193")</f>
        <v>N/A</v>
      </c>
      <c r="V594" t="str">
        <f>RTD("tos.rtd", , "RHO", ".SPY160115P193")</f>
        <v>N/A</v>
      </c>
    </row>
    <row r="595" spans="1:22" x14ac:dyDescent="0.25">
      <c r="A595" t="str">
        <f>RTD("tos.rtd", , "ASK", ".SPY160115C194")</f>
        <v>N/A</v>
      </c>
      <c r="B595" t="str">
        <f>RTD("tos.rtd", , "ASK_SIZE", ".SPY160115C194")</f>
        <v>N/A</v>
      </c>
      <c r="C595" t="str">
        <f>RTD("tos.rtd", , "BID", ".SPY160115C194")</f>
        <v>N/A</v>
      </c>
      <c r="D595" t="str">
        <f>RTD("tos.rtd", , "BID_SIZE", ".SPY160115C194")</f>
        <v>N/A</v>
      </c>
      <c r="E595" t="str">
        <f>RTD("tos.rtd", , "VOLUME", ".SPY160115C194")</f>
        <v>N/A</v>
      </c>
      <c r="F595" t="str">
        <f>RTD("tos.rtd", , "OPEN_INT", ".SPY160115C194")</f>
        <v>N/A</v>
      </c>
      <c r="G595" t="str">
        <f>RTD("tos.rtd", , "DELTA", ".SPY160115C194")</f>
        <v>N/A</v>
      </c>
      <c r="H595" t="str">
        <f>RTD("tos.rtd", , "THETA", ".SPY160115C194")</f>
        <v>N/A</v>
      </c>
      <c r="I595" t="str">
        <f>RTD("tos.rtd", , "GAMMA", ".SPY160115C194")</f>
        <v>N/A</v>
      </c>
      <c r="J595" t="str">
        <f>RTD("tos.rtd", , "VEGA", ".SPY160115C194")</f>
        <v>N/A</v>
      </c>
      <c r="K595" t="str">
        <f>RTD("tos.rtd", , "RHO", ".SPY160115C194")</f>
        <v>N/A</v>
      </c>
      <c r="L595" t="str">
        <f>RTD("tos.rtd", , "ASK", ".SPY160115P194")</f>
        <v>N/A</v>
      </c>
      <c r="M595" t="str">
        <f>RTD("tos.rtd", , "ASK_SIZE", ".SPY160115P194")</f>
        <v>N/A</v>
      </c>
      <c r="N595" t="str">
        <f>RTD("tos.rtd", , "BID", ".SPY160115P194")</f>
        <v>N/A</v>
      </c>
      <c r="O595" t="str">
        <f>RTD("tos.rtd", , "BID_SIZE", ".SPY160115P194")</f>
        <v>N/A</v>
      </c>
      <c r="P595" t="str">
        <f>RTD("tos.rtd", , "VOLUME", ".SPY160115P194")</f>
        <v>N/A</v>
      </c>
      <c r="Q595" t="str">
        <f>RTD("tos.rtd", , "OPEN_INT", ".SPY160115P194")</f>
        <v>N/A</v>
      </c>
      <c r="R595" t="str">
        <f>RTD("tos.rtd", , "DELTA", ".SPY160115P194")</f>
        <v>N/A</v>
      </c>
      <c r="S595" t="str">
        <f>RTD("tos.rtd", , "THETA", ".SPY160115P194")</f>
        <v>N/A</v>
      </c>
      <c r="T595" t="str">
        <f>RTD("tos.rtd", , "GAMMA", ".SPY160115P194")</f>
        <v>N/A</v>
      </c>
      <c r="U595" t="str">
        <f>RTD("tos.rtd", , "VEGA", ".SPY160115P194")</f>
        <v>N/A</v>
      </c>
      <c r="V595" t="str">
        <f>RTD("tos.rtd", , "RHO", ".SPY160115P194")</f>
        <v>N/A</v>
      </c>
    </row>
    <row r="596" spans="1:22" x14ac:dyDescent="0.25">
      <c r="A596">
        <f>RTD("tos.rtd", , "ASK", ".SPY160115C195")</f>
        <v>19.34</v>
      </c>
      <c r="B596">
        <f>RTD("tos.rtd", , "ASK_SIZE", ".SPY160115C195")</f>
        <v>153</v>
      </c>
      <c r="C596">
        <f>RTD("tos.rtd", , "BID", ".SPY160115C195")</f>
        <v>19.010000000000002</v>
      </c>
      <c r="D596">
        <f>RTD("tos.rtd", , "BID_SIZE", ".SPY160115C195")</f>
        <v>299</v>
      </c>
      <c r="E596">
        <f>RTD("tos.rtd", , "VOLUME", ".SPY160115C195")</f>
        <v>0</v>
      </c>
      <c r="F596">
        <f>RTD("tos.rtd", , "OPEN_INT", ".SPY160115C195")</f>
        <v>8221</v>
      </c>
      <c r="G596">
        <f>RTD("tos.rtd", , "DELTA", ".SPY160115C195")</f>
        <v>0.67074999999999996</v>
      </c>
      <c r="H596">
        <f>RTD("tos.rtd", , "THETA", ".SPY160115C195")</f>
        <v>-1.635E-2</v>
      </c>
      <c r="I596">
        <f>RTD("tos.rtd", , "GAMMA", ".SPY160115C195")</f>
        <v>1.17E-2</v>
      </c>
      <c r="J596">
        <f>RTD("tos.rtd", , "VEGA", ".SPY160115C195")</f>
        <v>0.64820999999999995</v>
      </c>
      <c r="K596">
        <f>RTD("tos.rtd", , "RHO", ".SPY160115C195")</f>
        <v>0.73140000000000005</v>
      </c>
      <c r="L596">
        <f>RTD("tos.rtd", , "ASK", ".SPY160115P195")</f>
        <v>8.0500000000000007</v>
      </c>
      <c r="M596">
        <f>RTD("tos.rtd", , "ASK_SIZE", ".SPY160115P195")</f>
        <v>163</v>
      </c>
      <c r="N596">
        <f>RTD("tos.rtd", , "BID", ".SPY160115P195")</f>
        <v>7.96</v>
      </c>
      <c r="O596">
        <f>RTD("tos.rtd", , "BID_SIZE", ".SPY160115P195")</f>
        <v>124</v>
      </c>
      <c r="P596">
        <f>RTD("tos.rtd", , "VOLUME", ".SPY160115P195")</f>
        <v>318</v>
      </c>
      <c r="Q596">
        <f>RTD("tos.rtd", , "OPEN_INT", ".SPY160115P195")</f>
        <v>60882</v>
      </c>
      <c r="R596">
        <f>RTD("tos.rtd", , "DELTA", ".SPY160115P195")</f>
        <v>-0.33293</v>
      </c>
      <c r="S596">
        <f>RTD("tos.rtd", , "THETA", ".SPY160115P195")</f>
        <v>-2.3959999999999999E-2</v>
      </c>
      <c r="T596">
        <f>RTD("tos.rtd", , "GAMMA", ".SPY160115P195")</f>
        <v>1.0869999999999999E-2</v>
      </c>
      <c r="U596">
        <f>RTD("tos.rtd", , "VEGA", ".SPY160115P195")</f>
        <v>0.66095999999999999</v>
      </c>
      <c r="V596">
        <f>RTD("tos.rtd", , "RHO", ".SPY160115P195")</f>
        <v>-0.59777999999999998</v>
      </c>
    </row>
    <row r="597" spans="1:22" x14ac:dyDescent="0.25">
      <c r="A597" t="str">
        <f>RTD("tos.rtd", , "ASK", ".SPY160115C196")</f>
        <v>N/A</v>
      </c>
      <c r="B597" t="str">
        <f>RTD("tos.rtd", , "ASK_SIZE", ".SPY160115C196")</f>
        <v>N/A</v>
      </c>
      <c r="C597" t="str">
        <f>RTD("tos.rtd", , "BID", ".SPY160115C196")</f>
        <v>N/A</v>
      </c>
      <c r="D597" t="str">
        <f>RTD("tos.rtd", , "BID_SIZE", ".SPY160115C196")</f>
        <v>N/A</v>
      </c>
      <c r="E597" t="str">
        <f>RTD("tos.rtd", , "VOLUME", ".SPY160115C196")</f>
        <v>N/A</v>
      </c>
      <c r="F597" t="str">
        <f>RTD("tos.rtd", , "OPEN_INT", ".SPY160115C196")</f>
        <v>N/A</v>
      </c>
      <c r="G597" t="str">
        <f>RTD("tos.rtd", , "DELTA", ".SPY160115C196")</f>
        <v>N/A</v>
      </c>
      <c r="H597" t="str">
        <f>RTD("tos.rtd", , "THETA", ".SPY160115C196")</f>
        <v>N/A</v>
      </c>
      <c r="I597" t="str">
        <f>RTD("tos.rtd", , "GAMMA", ".SPY160115C196")</f>
        <v>N/A</v>
      </c>
      <c r="J597" t="str">
        <f>RTD("tos.rtd", , "VEGA", ".SPY160115C196")</f>
        <v>N/A</v>
      </c>
      <c r="K597" t="str">
        <f>RTD("tos.rtd", , "RHO", ".SPY160115C196")</f>
        <v>N/A</v>
      </c>
      <c r="L597" t="str">
        <f>RTD("tos.rtd", , "ASK", ".SPY160115P196")</f>
        <v>N/A</v>
      </c>
      <c r="M597" t="str">
        <f>RTD("tos.rtd", , "ASK_SIZE", ".SPY160115P196")</f>
        <v>N/A</v>
      </c>
      <c r="N597" t="str">
        <f>RTD("tos.rtd", , "BID", ".SPY160115P196")</f>
        <v>N/A</v>
      </c>
      <c r="O597" t="str">
        <f>RTD("tos.rtd", , "BID_SIZE", ".SPY160115P196")</f>
        <v>N/A</v>
      </c>
      <c r="P597" t="str">
        <f>RTD("tos.rtd", , "VOLUME", ".SPY160115P196")</f>
        <v>N/A</v>
      </c>
      <c r="Q597" t="str">
        <f>RTD("tos.rtd", , "OPEN_INT", ".SPY160115P196")</f>
        <v>N/A</v>
      </c>
      <c r="R597" t="str">
        <f>RTD("tos.rtd", , "DELTA", ".SPY160115P196")</f>
        <v>N/A</v>
      </c>
      <c r="S597" t="str">
        <f>RTD("tos.rtd", , "THETA", ".SPY160115P196")</f>
        <v>N/A</v>
      </c>
      <c r="T597" t="str">
        <f>RTD("tos.rtd", , "GAMMA", ".SPY160115P196")</f>
        <v>N/A</v>
      </c>
      <c r="U597" t="str">
        <f>RTD("tos.rtd", , "VEGA", ".SPY160115P196")</f>
        <v>N/A</v>
      </c>
      <c r="V597" t="str">
        <f>RTD("tos.rtd", , "RHO", ".SPY160115P196")</f>
        <v>N/A</v>
      </c>
    </row>
    <row r="598" spans="1:22" x14ac:dyDescent="0.25">
      <c r="A598" t="str">
        <f>RTD("tos.rtd", , "ASK", ".SPY160115C197")</f>
        <v>N/A</v>
      </c>
      <c r="B598" t="str">
        <f>RTD("tos.rtd", , "ASK_SIZE", ".SPY160115C197")</f>
        <v>N/A</v>
      </c>
      <c r="C598" t="str">
        <f>RTD("tos.rtd", , "BID", ".SPY160115C197")</f>
        <v>N/A</v>
      </c>
      <c r="D598" t="str">
        <f>RTD("tos.rtd", , "BID_SIZE", ".SPY160115C197")</f>
        <v>N/A</v>
      </c>
      <c r="E598" t="str">
        <f>RTD("tos.rtd", , "VOLUME", ".SPY160115C197")</f>
        <v>N/A</v>
      </c>
      <c r="F598" t="str">
        <f>RTD("tos.rtd", , "OPEN_INT", ".SPY160115C197")</f>
        <v>N/A</v>
      </c>
      <c r="G598" t="str">
        <f>RTD("tos.rtd", , "DELTA", ".SPY160115C197")</f>
        <v>N/A</v>
      </c>
      <c r="H598" t="str">
        <f>RTD("tos.rtd", , "THETA", ".SPY160115C197")</f>
        <v>N/A</v>
      </c>
      <c r="I598" t="str">
        <f>RTD("tos.rtd", , "GAMMA", ".SPY160115C197")</f>
        <v>N/A</v>
      </c>
      <c r="J598" t="str">
        <f>RTD("tos.rtd", , "VEGA", ".SPY160115C197")</f>
        <v>N/A</v>
      </c>
      <c r="K598" t="str">
        <f>RTD("tos.rtd", , "RHO", ".SPY160115C197")</f>
        <v>N/A</v>
      </c>
      <c r="L598" t="str">
        <f>RTD("tos.rtd", , "ASK", ".SPY160115P197")</f>
        <v>N/A</v>
      </c>
      <c r="M598" t="str">
        <f>RTD("tos.rtd", , "ASK_SIZE", ".SPY160115P197")</f>
        <v>N/A</v>
      </c>
      <c r="N598" t="str">
        <f>RTD("tos.rtd", , "BID", ".SPY160115P197")</f>
        <v>N/A</v>
      </c>
      <c r="O598" t="str">
        <f>RTD("tos.rtd", , "BID_SIZE", ".SPY160115P197")</f>
        <v>N/A</v>
      </c>
      <c r="P598" t="str">
        <f>RTD("tos.rtd", , "VOLUME", ".SPY160115P197")</f>
        <v>N/A</v>
      </c>
      <c r="Q598" t="str">
        <f>RTD("tos.rtd", , "OPEN_INT", ".SPY160115P197")</f>
        <v>N/A</v>
      </c>
      <c r="R598" t="str">
        <f>RTD("tos.rtd", , "DELTA", ".SPY160115P197")</f>
        <v>N/A</v>
      </c>
      <c r="S598" t="str">
        <f>RTD("tos.rtd", , "THETA", ".SPY160115P197")</f>
        <v>N/A</v>
      </c>
      <c r="T598" t="str">
        <f>RTD("tos.rtd", , "GAMMA", ".SPY160115P197")</f>
        <v>N/A</v>
      </c>
      <c r="U598" t="str">
        <f>RTD("tos.rtd", , "VEGA", ".SPY160115P197")</f>
        <v>N/A</v>
      </c>
      <c r="V598" t="str">
        <f>RTD("tos.rtd", , "RHO", ".SPY160115P197")</f>
        <v>N/A</v>
      </c>
    </row>
    <row r="599" spans="1:22" x14ac:dyDescent="0.25">
      <c r="A599">
        <f>RTD("tos.rtd", , "ASK", ".SPY160115C198")</f>
        <v>17.13</v>
      </c>
      <c r="B599">
        <f>RTD("tos.rtd", , "ASK_SIZE", ".SPY160115C198")</f>
        <v>95</v>
      </c>
      <c r="C599">
        <f>RTD("tos.rtd", , "BID", ".SPY160115C198")</f>
        <v>16.89</v>
      </c>
      <c r="D599">
        <f>RTD("tos.rtd", , "BID_SIZE", ".SPY160115C198")</f>
        <v>254</v>
      </c>
      <c r="E599">
        <f>RTD("tos.rtd", , "VOLUME", ".SPY160115C198")</f>
        <v>0</v>
      </c>
      <c r="F599">
        <f>RTD("tos.rtd", , "OPEN_INT", ".SPY160115C198")</f>
        <v>9</v>
      </c>
      <c r="G599">
        <f>RTD("tos.rtd", , "DELTA", ".SPY160115C198")</f>
        <v>0.63575000000000004</v>
      </c>
      <c r="H599">
        <f>RTD("tos.rtd", , "THETA", ".SPY160115C198")</f>
        <v>-1.6629999999999999E-2</v>
      </c>
      <c r="I599">
        <f>RTD("tos.rtd", , "GAMMA", ".SPY160115C198")</f>
        <v>1.239E-2</v>
      </c>
      <c r="J599">
        <f>RTD("tos.rtd", , "VEGA", ".SPY160115C198")</f>
        <v>0.67444000000000004</v>
      </c>
      <c r="K599">
        <f>RTD("tos.rtd", , "RHO", ".SPY160115C198")</f>
        <v>0.72157000000000004</v>
      </c>
      <c r="L599">
        <f>RTD("tos.rtd", , "ASK", ".SPY160115P198")</f>
        <v>8.92</v>
      </c>
      <c r="M599">
        <f>RTD("tos.rtd", , "ASK_SIZE", ".SPY160115P198")</f>
        <v>52</v>
      </c>
      <c r="N599">
        <f>RTD("tos.rtd", , "BID", ".SPY160115P198")</f>
        <v>8.7899999999999991</v>
      </c>
      <c r="O599">
        <f>RTD("tos.rtd", , "BID_SIZE", ".SPY160115P198")</f>
        <v>187</v>
      </c>
      <c r="P599">
        <f>RTD("tos.rtd", , "VOLUME", ".SPY160115P198")</f>
        <v>165</v>
      </c>
      <c r="Q599">
        <f>RTD("tos.rtd", , "OPEN_INT", ".SPY160115P198")</f>
        <v>2489</v>
      </c>
      <c r="R599">
        <f>RTD("tos.rtd", , "DELTA", ".SPY160115P198")</f>
        <v>-0.36609999999999998</v>
      </c>
      <c r="S599">
        <f>RTD("tos.rtd", , "THETA", ".SPY160115P198")</f>
        <v>-2.427E-2</v>
      </c>
      <c r="T599">
        <f>RTD("tos.rtd", , "GAMMA", ".SPY160115P198")</f>
        <v>1.162E-2</v>
      </c>
      <c r="U599">
        <f>RTD("tos.rtd", , "VEGA", ".SPY160115P198")</f>
        <v>0.68359000000000003</v>
      </c>
      <c r="V599">
        <f>RTD("tos.rtd", , "RHO", ".SPY160115P198")</f>
        <v>-0.65778999999999999</v>
      </c>
    </row>
    <row r="600" spans="1:22" x14ac:dyDescent="0.25">
      <c r="A600">
        <f>RTD("tos.rtd", , "ASK", ".SPY160115C199")</f>
        <v>16.420000000000002</v>
      </c>
      <c r="B600">
        <f>RTD("tos.rtd", , "ASK_SIZE", ".SPY160115C199")</f>
        <v>115</v>
      </c>
      <c r="C600">
        <f>RTD("tos.rtd", , "BID", ".SPY160115C199")</f>
        <v>16.21</v>
      </c>
      <c r="D600">
        <f>RTD("tos.rtd", , "BID_SIZE", ".SPY160115C199")</f>
        <v>176</v>
      </c>
      <c r="E600">
        <f>RTD("tos.rtd", , "VOLUME", ".SPY160115C199")</f>
        <v>0</v>
      </c>
      <c r="F600">
        <f>RTD("tos.rtd", , "OPEN_INT", ".SPY160115C199")</f>
        <v>214</v>
      </c>
      <c r="G600">
        <f>RTD("tos.rtd", , "DELTA", ".SPY160115C199")</f>
        <v>0.62346999999999997</v>
      </c>
      <c r="H600">
        <f>RTD("tos.rtd", , "THETA", ".SPY160115C199")</f>
        <v>-1.6709999999999999E-2</v>
      </c>
      <c r="I600">
        <f>RTD("tos.rtd", , "GAMMA", ".SPY160115C199")</f>
        <v>1.26E-2</v>
      </c>
      <c r="J600">
        <f>RTD("tos.rtd", , "VEGA", ".SPY160115C199")</f>
        <v>0.68220999999999998</v>
      </c>
      <c r="K600">
        <f>RTD("tos.rtd", , "RHO", ".SPY160115C199")</f>
        <v>0.71667000000000003</v>
      </c>
      <c r="L600">
        <f>RTD("tos.rtd", , "ASK", ".SPY160115P199")</f>
        <v>9.2200000000000006</v>
      </c>
      <c r="M600">
        <f>RTD("tos.rtd", , "ASK_SIZE", ".SPY160115P199")</f>
        <v>33</v>
      </c>
      <c r="N600">
        <f>RTD("tos.rtd", , "BID", ".SPY160115P199")</f>
        <v>9.11</v>
      </c>
      <c r="O600">
        <f>RTD("tos.rtd", , "BID_SIZE", ".SPY160115P199")</f>
        <v>260</v>
      </c>
      <c r="P600">
        <f>RTD("tos.rtd", , "VOLUME", ".SPY160115P199")</f>
        <v>27</v>
      </c>
      <c r="Q600">
        <f>RTD("tos.rtd", , "OPEN_INT", ".SPY160115P199")</f>
        <v>2558</v>
      </c>
      <c r="R600">
        <f>RTD("tos.rtd", , "DELTA", ".SPY160115P199")</f>
        <v>-0.37776999999999999</v>
      </c>
      <c r="S600">
        <f>RTD("tos.rtd", , "THETA", ".SPY160115P199")</f>
        <v>-2.4340000000000001E-2</v>
      </c>
      <c r="T600">
        <f>RTD("tos.rtd", , "GAMMA", ".SPY160115P199")</f>
        <v>1.1860000000000001E-2</v>
      </c>
      <c r="U600">
        <f>RTD("tos.rtd", , "VEGA", ".SPY160115P199")</f>
        <v>0.69025999999999998</v>
      </c>
      <c r="V600">
        <f>RTD("tos.rtd", , "RHO", ".SPY160115P199")</f>
        <v>-0.67893999999999999</v>
      </c>
    </row>
    <row r="601" spans="1:22" x14ac:dyDescent="0.25">
      <c r="A601">
        <f>RTD("tos.rtd", , "ASK", ".SPY160115C200")</f>
        <v>15.71</v>
      </c>
      <c r="B601">
        <f>RTD("tos.rtd", , "ASK_SIZE", ".SPY160115C200")</f>
        <v>33</v>
      </c>
      <c r="C601">
        <f>RTD("tos.rtd", , "BID", ".SPY160115C200")</f>
        <v>15.47</v>
      </c>
      <c r="D601">
        <f>RTD("tos.rtd", , "BID_SIZE", ".SPY160115C200")</f>
        <v>226</v>
      </c>
      <c r="E601">
        <f>RTD("tos.rtd", , "VOLUME", ".SPY160115C200")</f>
        <v>3</v>
      </c>
      <c r="F601">
        <f>RTD("tos.rtd", , "OPEN_INT", ".SPY160115C200")</f>
        <v>23010</v>
      </c>
      <c r="G601">
        <f>RTD("tos.rtd", , "DELTA", ".SPY160115C200")</f>
        <v>0.61114999999999997</v>
      </c>
      <c r="H601">
        <f>RTD("tos.rtd", , "THETA", ".SPY160115C200")</f>
        <v>-1.669E-2</v>
      </c>
      <c r="I601">
        <f>RTD("tos.rtd", , "GAMMA", ".SPY160115C200")</f>
        <v>1.286E-2</v>
      </c>
      <c r="J601">
        <f>RTD("tos.rtd", , "VEGA", ".SPY160115C200")</f>
        <v>0.68923999999999996</v>
      </c>
      <c r="K601">
        <f>RTD("tos.rtd", , "RHO", ".SPY160115C200")</f>
        <v>0.71101999999999999</v>
      </c>
      <c r="L601">
        <f>RTD("tos.rtd", , "ASK", ".SPY160115P200")</f>
        <v>9.5399999999999991</v>
      </c>
      <c r="M601">
        <f>RTD("tos.rtd", , "ASK_SIZE", ".SPY160115P200")</f>
        <v>33</v>
      </c>
      <c r="N601">
        <f>RTD("tos.rtd", , "BID", ".SPY160115P200")</f>
        <v>9.42</v>
      </c>
      <c r="O601">
        <f>RTD("tos.rtd", , "BID_SIZE", ".SPY160115P200")</f>
        <v>186</v>
      </c>
      <c r="P601">
        <f>RTD("tos.rtd", , "VOLUME", ".SPY160115P200")</f>
        <v>66</v>
      </c>
      <c r="Q601">
        <f>RTD("tos.rtd", , "OPEN_INT", ".SPY160115P200")</f>
        <v>23650</v>
      </c>
      <c r="R601">
        <f>RTD("tos.rtd", , "DELTA", ".SPY160115P200")</f>
        <v>-0.38973000000000002</v>
      </c>
      <c r="S601">
        <f>RTD("tos.rtd", , "THETA", ".SPY160115P200")</f>
        <v>-2.4400000000000002E-2</v>
      </c>
      <c r="T601">
        <f>RTD("tos.rtd", , "GAMMA", ".SPY160115P200")</f>
        <v>1.21E-2</v>
      </c>
      <c r="U601">
        <f>RTD("tos.rtd", , "VEGA", ".SPY160115P200")</f>
        <v>0.69640999999999997</v>
      </c>
      <c r="V601">
        <f>RTD("tos.rtd", , "RHO", ".SPY160115P200")</f>
        <v>-0.70064000000000004</v>
      </c>
    </row>
    <row r="602" spans="1:22" x14ac:dyDescent="0.25">
      <c r="A602">
        <f>RTD("tos.rtd", , "ASK", ".SPY160115C201")</f>
        <v>15.06</v>
      </c>
      <c r="B602">
        <f>RTD("tos.rtd", , "ASK_SIZE", ".SPY160115C201")</f>
        <v>198</v>
      </c>
      <c r="C602">
        <f>RTD("tos.rtd", , "BID", ".SPY160115C201")</f>
        <v>14.81</v>
      </c>
      <c r="D602">
        <f>RTD("tos.rtd", , "BID_SIZE", ".SPY160115C201")</f>
        <v>374</v>
      </c>
      <c r="E602">
        <f>RTD("tos.rtd", , "VOLUME", ".SPY160115C201")</f>
        <v>0</v>
      </c>
      <c r="F602">
        <f>RTD("tos.rtd", , "OPEN_INT", ".SPY160115C201")</f>
        <v>66</v>
      </c>
      <c r="G602">
        <f>RTD("tos.rtd", , "DELTA", ".SPY160115C201")</f>
        <v>0.59821000000000002</v>
      </c>
      <c r="H602">
        <f>RTD("tos.rtd", , "THETA", ".SPY160115C201")</f>
        <v>-1.6760000000000001E-2</v>
      </c>
      <c r="I602">
        <f>RTD("tos.rtd", , "GAMMA", ".SPY160115C201")</f>
        <v>1.304E-2</v>
      </c>
      <c r="J602">
        <f>RTD("tos.rtd", , "VEGA", ".SPY160115C201")</f>
        <v>0.69589999999999996</v>
      </c>
      <c r="K602">
        <f>RTD("tos.rtd", , "RHO", ".SPY160115C201")</f>
        <v>0.70443999999999996</v>
      </c>
      <c r="L602">
        <f>RTD("tos.rtd", , "ASK", ".SPY160115P201")</f>
        <v>9.86</v>
      </c>
      <c r="M602">
        <f>RTD("tos.rtd", , "ASK_SIZE", ".SPY160115P201")</f>
        <v>33</v>
      </c>
      <c r="N602">
        <f>RTD("tos.rtd", , "BID", ".SPY160115P201")</f>
        <v>9.75</v>
      </c>
      <c r="O602">
        <f>RTD("tos.rtd", , "BID_SIZE", ".SPY160115P201")</f>
        <v>285</v>
      </c>
      <c r="P602">
        <f>RTD("tos.rtd", , "VOLUME", ".SPY160115P201")</f>
        <v>54</v>
      </c>
      <c r="Q602">
        <f>RTD("tos.rtd", , "OPEN_INT", ".SPY160115P201")</f>
        <v>2684</v>
      </c>
      <c r="R602">
        <f>RTD("tos.rtd", , "DELTA", ".SPY160115P201")</f>
        <v>-0.40199000000000001</v>
      </c>
      <c r="S602">
        <f>RTD("tos.rtd", , "THETA", ".SPY160115P201")</f>
        <v>-2.443E-2</v>
      </c>
      <c r="T602">
        <f>RTD("tos.rtd", , "GAMMA", ".SPY160115P201")</f>
        <v>1.2330000000000001E-2</v>
      </c>
      <c r="U602">
        <f>RTD("tos.rtd", , "VEGA", ".SPY160115P201")</f>
        <v>0.70199999999999996</v>
      </c>
      <c r="V602">
        <f>RTD("tos.rtd", , "RHO", ".SPY160115P201")</f>
        <v>-0.72291000000000005</v>
      </c>
    </row>
    <row r="603" spans="1:22" x14ac:dyDescent="0.25">
      <c r="A603">
        <f>RTD("tos.rtd", , "ASK", ".SPY160115C202")</f>
        <v>14.37</v>
      </c>
      <c r="B603">
        <f>RTD("tos.rtd", , "ASK_SIZE", ".SPY160115C202")</f>
        <v>148</v>
      </c>
      <c r="C603">
        <f>RTD("tos.rtd", , "BID", ".SPY160115C202")</f>
        <v>14.22</v>
      </c>
      <c r="D603">
        <f>RTD("tos.rtd", , "BID_SIZE", ".SPY160115C202")</f>
        <v>138</v>
      </c>
      <c r="E603">
        <f>RTD("tos.rtd", , "VOLUME", ".SPY160115C202")</f>
        <v>0</v>
      </c>
      <c r="F603">
        <f>RTD("tos.rtd", , "OPEN_INT", ".SPY160115C202")</f>
        <v>346</v>
      </c>
      <c r="G603">
        <f>RTD("tos.rtd", , "DELTA", ".SPY160115C202")</f>
        <v>0.58504</v>
      </c>
      <c r="H603">
        <f>RTD("tos.rtd", , "THETA", ".SPY160115C202")</f>
        <v>-1.6809999999999999E-2</v>
      </c>
      <c r="I603">
        <f>RTD("tos.rtd", , "GAMMA", ".SPY160115C202")</f>
        <v>1.321E-2</v>
      </c>
      <c r="J603">
        <f>RTD("tos.rtd", , "VEGA", ".SPY160115C202")</f>
        <v>0.70186000000000004</v>
      </c>
      <c r="K603">
        <f>RTD("tos.rtd", , "RHO", ".SPY160115C202")</f>
        <v>0.69706000000000001</v>
      </c>
      <c r="L603">
        <f>RTD("tos.rtd", , "ASK", ".SPY160115P202")</f>
        <v>10.19</v>
      </c>
      <c r="M603">
        <f>RTD("tos.rtd", , "ASK_SIZE", ".SPY160115P202")</f>
        <v>33</v>
      </c>
      <c r="N603">
        <f>RTD("tos.rtd", , "BID", ".SPY160115P202")</f>
        <v>10.08</v>
      </c>
      <c r="O603">
        <f>RTD("tos.rtd", , "BID_SIZE", ".SPY160115P202")</f>
        <v>285</v>
      </c>
      <c r="P603">
        <f>RTD("tos.rtd", , "VOLUME", ".SPY160115P202")</f>
        <v>1052</v>
      </c>
      <c r="Q603">
        <f>RTD("tos.rtd", , "OPEN_INT", ".SPY160115P202")</f>
        <v>2963</v>
      </c>
      <c r="R603">
        <f>RTD("tos.rtd", , "DELTA", ".SPY160115P202")</f>
        <v>-0.41454000000000002</v>
      </c>
      <c r="S603">
        <f>RTD("tos.rtd", , "THETA", ".SPY160115P202")</f>
        <v>-2.444E-2</v>
      </c>
      <c r="T603">
        <f>RTD("tos.rtd", , "GAMMA", ".SPY160115P202")</f>
        <v>1.257E-2</v>
      </c>
      <c r="U603">
        <f>RTD("tos.rtd", , "VEGA", ".SPY160115P202")</f>
        <v>0.70698000000000005</v>
      </c>
      <c r="V603">
        <f>RTD("tos.rtd", , "RHO", ".SPY160115P202")</f>
        <v>-0.74568999999999996</v>
      </c>
    </row>
    <row r="604" spans="1:22" x14ac:dyDescent="0.25">
      <c r="A604">
        <f>RTD("tos.rtd", , "ASK", ".SPY160115C203")</f>
        <v>13.7</v>
      </c>
      <c r="B604">
        <f>RTD("tos.rtd", , "ASK_SIZE", ".SPY160115C203")</f>
        <v>221</v>
      </c>
      <c r="C604">
        <f>RTD("tos.rtd", , "BID", ".SPY160115C203")</f>
        <v>13.55</v>
      </c>
      <c r="D604">
        <f>RTD("tos.rtd", , "BID_SIZE", ".SPY160115C203")</f>
        <v>135</v>
      </c>
      <c r="E604">
        <f>RTD("tos.rtd", , "VOLUME", ".SPY160115C203")</f>
        <v>0</v>
      </c>
      <c r="F604">
        <f>RTD("tos.rtd", , "OPEN_INT", ".SPY160115C203")</f>
        <v>229</v>
      </c>
      <c r="G604">
        <f>RTD("tos.rtd", , "DELTA", ".SPY160115C203")</f>
        <v>0.57172999999999996</v>
      </c>
      <c r="H604">
        <f>RTD("tos.rtd", , "THETA", ".SPY160115C203")</f>
        <v>-1.677E-2</v>
      </c>
      <c r="I604">
        <f>RTD("tos.rtd", , "GAMMA", ".SPY160115C203")</f>
        <v>1.342E-2</v>
      </c>
      <c r="J604">
        <f>RTD("tos.rtd", , "VEGA", ".SPY160115C203")</f>
        <v>0.70703000000000005</v>
      </c>
      <c r="K604">
        <f>RTD("tos.rtd", , "RHO", ".SPY160115C203")</f>
        <v>0.68891000000000002</v>
      </c>
      <c r="L604">
        <f>RTD("tos.rtd", , "ASK", ".SPY160115P203")</f>
        <v>10.54</v>
      </c>
      <c r="M604">
        <f>RTD("tos.rtd", , "ASK_SIZE", ".SPY160115P203")</f>
        <v>99</v>
      </c>
      <c r="N604">
        <f>RTD("tos.rtd", , "BID", ".SPY160115P203")</f>
        <v>10.42</v>
      </c>
      <c r="O604">
        <f>RTD("tos.rtd", , "BID_SIZE", ".SPY160115P203")</f>
        <v>298</v>
      </c>
      <c r="P604">
        <f>RTD("tos.rtd", , "VOLUME", ".SPY160115P203")</f>
        <v>50</v>
      </c>
      <c r="Q604">
        <f>RTD("tos.rtd", , "OPEN_INT", ".SPY160115P203")</f>
        <v>1737</v>
      </c>
      <c r="R604">
        <f>RTD("tos.rtd", , "DELTA", ".SPY160115P203")</f>
        <v>-0.42742000000000002</v>
      </c>
      <c r="S604">
        <f>RTD("tos.rtd", , "THETA", ".SPY160115P203")</f>
        <v>-2.444E-2</v>
      </c>
      <c r="T604">
        <f>RTD("tos.rtd", , "GAMMA", ".SPY160115P203")</f>
        <v>1.2789999999999999E-2</v>
      </c>
      <c r="U604">
        <f>RTD("tos.rtd", , "VEGA", ".SPY160115P203")</f>
        <v>0.71131999999999995</v>
      </c>
      <c r="V604">
        <f>RTD("tos.rtd", , "RHO", ".SPY160115P203")</f>
        <v>-0.76914000000000005</v>
      </c>
    </row>
    <row r="605" spans="1:22" x14ac:dyDescent="0.25">
      <c r="A605">
        <f>RTD("tos.rtd", , "ASK", ".SPY160115C204")</f>
        <v>13</v>
      </c>
      <c r="B605">
        <f>RTD("tos.rtd", , "ASK_SIZE", ".SPY160115C204")</f>
        <v>211</v>
      </c>
      <c r="C605">
        <f>RTD("tos.rtd", , "BID", ".SPY160115C204")</f>
        <v>12.9</v>
      </c>
      <c r="D605">
        <f>RTD("tos.rtd", , "BID_SIZE", ".SPY160115C204")</f>
        <v>136</v>
      </c>
      <c r="E605">
        <f>RTD("tos.rtd", , "VOLUME", ".SPY160115C204")</f>
        <v>5</v>
      </c>
      <c r="F605">
        <f>RTD("tos.rtd", , "OPEN_INT", ".SPY160115C204")</f>
        <v>117</v>
      </c>
      <c r="G605">
        <f>RTD("tos.rtd", , "DELTA", ".SPY160115C204")</f>
        <v>0.55813000000000001</v>
      </c>
      <c r="H605">
        <f>RTD("tos.rtd", , "THETA", ".SPY160115C204")</f>
        <v>-1.6670000000000001E-2</v>
      </c>
      <c r="I605">
        <f>RTD("tos.rtd", , "GAMMA", ".SPY160115C204")</f>
        <v>1.3679999999999999E-2</v>
      </c>
      <c r="J605">
        <f>RTD("tos.rtd", , "VEGA", ".SPY160115C204")</f>
        <v>0.71143000000000001</v>
      </c>
      <c r="K605">
        <f>RTD("tos.rtd", , "RHO", ".SPY160115C204")</f>
        <v>0.67988999999999999</v>
      </c>
      <c r="L605">
        <f>RTD("tos.rtd", , "ASK", ".SPY160115P204")</f>
        <v>10.89</v>
      </c>
      <c r="M605">
        <f>RTD("tos.rtd", , "ASK_SIZE", ".SPY160115P204")</f>
        <v>273</v>
      </c>
      <c r="N605">
        <f>RTD("tos.rtd", , "BID", ".SPY160115P204")</f>
        <v>10.76</v>
      </c>
      <c r="O605">
        <f>RTD("tos.rtd", , "BID_SIZE", ".SPY160115P204")</f>
        <v>217</v>
      </c>
      <c r="P605">
        <f>RTD("tos.rtd", , "VOLUME", ".SPY160115P204")</f>
        <v>52</v>
      </c>
      <c r="Q605">
        <f>RTD("tos.rtd", , "OPEN_INT", ".SPY160115P204")</f>
        <v>1517</v>
      </c>
      <c r="R605">
        <f>RTD("tos.rtd", , "DELTA", ".SPY160115P204")</f>
        <v>-0.44059999999999999</v>
      </c>
      <c r="S605">
        <f>RTD("tos.rtd", , "THETA", ".SPY160115P204")</f>
        <v>-2.4389999999999998E-2</v>
      </c>
      <c r="T605">
        <f>RTD("tos.rtd", , "GAMMA", ".SPY160115P204")</f>
        <v>1.3050000000000001E-2</v>
      </c>
      <c r="U605">
        <f>RTD("tos.rtd", , "VEGA", ".SPY160115P204")</f>
        <v>0.71494999999999997</v>
      </c>
      <c r="V605">
        <f>RTD("tos.rtd", , "RHO", ".SPY160115P204")</f>
        <v>-0.79305999999999999</v>
      </c>
    </row>
    <row r="606" spans="1:22" x14ac:dyDescent="0.25">
      <c r="A606">
        <f>RTD("tos.rtd", , "ASK", ".SPY160115C205")</f>
        <v>12.59</v>
      </c>
      <c r="B606">
        <f>RTD("tos.rtd", , "ASK_SIZE", ".SPY160115C205")</f>
        <v>2809</v>
      </c>
      <c r="C606">
        <f>RTD("tos.rtd", , "BID", ".SPY160115C205")</f>
        <v>12.25</v>
      </c>
      <c r="D606">
        <f>RTD("tos.rtd", , "BID_SIZE", ".SPY160115C205")</f>
        <v>158</v>
      </c>
      <c r="E606">
        <f>RTD("tos.rtd", , "VOLUME", ".SPY160115C205")</f>
        <v>43</v>
      </c>
      <c r="F606">
        <f>RTD("tos.rtd", , "OPEN_INT", ".SPY160115C205")</f>
        <v>21677</v>
      </c>
      <c r="G606">
        <f>RTD("tos.rtd", , "DELTA", ".SPY160115C205")</f>
        <v>0.54418</v>
      </c>
      <c r="H606">
        <f>RTD("tos.rtd", , "THETA", ".SPY160115C205")</f>
        <v>-1.6789999999999999E-2</v>
      </c>
      <c r="I606">
        <f>RTD("tos.rtd", , "GAMMA", ".SPY160115C205")</f>
        <v>1.3729999999999999E-2</v>
      </c>
      <c r="J606">
        <f>RTD("tos.rtd", , "VEGA", ".SPY160115C205")</f>
        <v>0.71516000000000002</v>
      </c>
      <c r="K606">
        <f>RTD("tos.rtd", , "RHO", ".SPY160115C205")</f>
        <v>0.67010999999999998</v>
      </c>
      <c r="L606">
        <f>RTD("tos.rtd", , "ASK", ".SPY160115P205")</f>
        <v>11.27</v>
      </c>
      <c r="M606">
        <f>RTD("tos.rtd", , "ASK_SIZE", ".SPY160115P205")</f>
        <v>171</v>
      </c>
      <c r="N606">
        <f>RTD("tos.rtd", , "BID", ".SPY160115P205")</f>
        <v>11.14</v>
      </c>
      <c r="O606">
        <f>RTD("tos.rtd", , "BID_SIZE", ".SPY160115P205")</f>
        <v>206</v>
      </c>
      <c r="P606">
        <f>RTD("tos.rtd", , "VOLUME", ".SPY160115P205")</f>
        <v>128</v>
      </c>
      <c r="Q606">
        <f>RTD("tos.rtd", , "OPEN_INT", ".SPY160115P205")</f>
        <v>23056</v>
      </c>
      <c r="R606">
        <f>RTD("tos.rtd", , "DELTA", ".SPY160115P205")</f>
        <v>-0.45411000000000001</v>
      </c>
      <c r="S606">
        <f>RTD("tos.rtd", , "THETA", ".SPY160115P205")</f>
        <v>-2.436E-2</v>
      </c>
      <c r="T606">
        <f>RTD("tos.rtd", , "GAMMA", ".SPY160115P205")</f>
        <v>1.325E-2</v>
      </c>
      <c r="U606">
        <f>RTD("tos.rtd", , "VEGA", ".SPY160115P205")</f>
        <v>0.71782000000000001</v>
      </c>
      <c r="V606">
        <f>RTD("tos.rtd", , "RHO", ".SPY160115P205")</f>
        <v>-0.81777</v>
      </c>
    </row>
    <row r="607" spans="1:22" x14ac:dyDescent="0.25">
      <c r="A607">
        <f>RTD("tos.rtd", , "ASK", ".SPY160115C206")</f>
        <v>11.72</v>
      </c>
      <c r="B607">
        <f>RTD("tos.rtd", , "ASK_SIZE", ".SPY160115C206")</f>
        <v>161</v>
      </c>
      <c r="C607">
        <f>RTD("tos.rtd", , "BID", ".SPY160115C206")</f>
        <v>11.62</v>
      </c>
      <c r="D607">
        <f>RTD("tos.rtd", , "BID_SIZE", ".SPY160115C206")</f>
        <v>203</v>
      </c>
      <c r="E607">
        <f>RTD("tos.rtd", , "VOLUME", ".SPY160115C206")</f>
        <v>0</v>
      </c>
      <c r="F607">
        <f>RTD("tos.rtd", , "OPEN_INT", ".SPY160115C206")</f>
        <v>148</v>
      </c>
      <c r="G607">
        <f>RTD("tos.rtd", , "DELTA", ".SPY160115C206")</f>
        <v>0.52988000000000002</v>
      </c>
      <c r="H607">
        <f>RTD("tos.rtd", , "THETA", ".SPY160115C206")</f>
        <v>-1.6480000000000002E-2</v>
      </c>
      <c r="I607">
        <f>RTD("tos.rtd", , "GAMMA", ".SPY160115C206")</f>
        <v>1.4069999999999999E-2</v>
      </c>
      <c r="J607">
        <f>RTD("tos.rtd", , "VEGA", ".SPY160115C206")</f>
        <v>0.71787999999999996</v>
      </c>
      <c r="K607">
        <f>RTD("tos.rtd", , "RHO", ".SPY160115C206")</f>
        <v>0.65925</v>
      </c>
      <c r="L607">
        <f>RTD("tos.rtd", , "ASK", ".SPY160115P206")</f>
        <v>11.65</v>
      </c>
      <c r="M607">
        <f>RTD("tos.rtd", , "ASK_SIZE", ".SPY160115P206")</f>
        <v>182</v>
      </c>
      <c r="N607">
        <f>RTD("tos.rtd", , "BID", ".SPY160115P206")</f>
        <v>11.5</v>
      </c>
      <c r="O607">
        <f>RTD("tos.rtd", , "BID_SIZE", ".SPY160115P206")</f>
        <v>230</v>
      </c>
      <c r="P607">
        <f>RTD("tos.rtd", , "VOLUME", ".SPY160115P206")</f>
        <v>50</v>
      </c>
      <c r="Q607">
        <f>RTD("tos.rtd", , "OPEN_INT", ".SPY160115P206")</f>
        <v>1575</v>
      </c>
      <c r="R607">
        <f>RTD("tos.rtd", , "DELTA", ".SPY160115P206")</f>
        <v>-0.46794999999999998</v>
      </c>
      <c r="S607">
        <f>RTD("tos.rtd", , "THETA", ".SPY160115P206")</f>
        <v>-2.427E-2</v>
      </c>
      <c r="T607">
        <f>RTD("tos.rtd", , "GAMMA", ".SPY160115P206")</f>
        <v>1.346E-2</v>
      </c>
      <c r="U607">
        <f>RTD("tos.rtd", , "VEGA", ".SPY160115P206")</f>
        <v>0.71989000000000003</v>
      </c>
      <c r="V607">
        <f>RTD("tos.rtd", , "RHO", ".SPY160115P206")</f>
        <v>-0.84294000000000002</v>
      </c>
    </row>
    <row r="608" spans="1:22" x14ac:dyDescent="0.25">
      <c r="A608">
        <f>RTD("tos.rtd", , "ASK", ".SPY160115C207")</f>
        <v>11.1</v>
      </c>
      <c r="B608">
        <f>RTD("tos.rtd", , "ASK_SIZE", ".SPY160115C207")</f>
        <v>161</v>
      </c>
      <c r="C608">
        <f>RTD("tos.rtd", , "BID", ".SPY160115C207")</f>
        <v>11</v>
      </c>
      <c r="D608">
        <f>RTD("tos.rtd", , "BID_SIZE", ".SPY160115C207")</f>
        <v>203</v>
      </c>
      <c r="E608">
        <f>RTD("tos.rtd", , "VOLUME", ".SPY160115C207")</f>
        <v>7</v>
      </c>
      <c r="F608">
        <f>RTD("tos.rtd", , "OPEN_INT", ".SPY160115C207")</f>
        <v>257</v>
      </c>
      <c r="G608">
        <f>RTD("tos.rtd", , "DELTA", ".SPY160115C207")</f>
        <v>0.51529000000000003</v>
      </c>
      <c r="H608">
        <f>RTD("tos.rtd", , "THETA", ".SPY160115C207")</f>
        <v>-1.635E-2</v>
      </c>
      <c r="I608">
        <f>RTD("tos.rtd", , "GAMMA", ".SPY160115C207")</f>
        <v>1.4239999999999999E-2</v>
      </c>
      <c r="J608">
        <f>RTD("tos.rtd", , "VEGA", ".SPY160115C207")</f>
        <v>0.71977000000000002</v>
      </c>
      <c r="K608">
        <f>RTD("tos.rtd", , "RHO", ".SPY160115C207")</f>
        <v>0.64764999999999995</v>
      </c>
      <c r="L608">
        <f>RTD("tos.rtd", , "ASK", ".SPY160115P207")</f>
        <v>12.04</v>
      </c>
      <c r="M608">
        <f>RTD("tos.rtd", , "ASK_SIZE", ".SPY160115P207")</f>
        <v>171</v>
      </c>
      <c r="N608">
        <f>RTD("tos.rtd", , "BID", ".SPY160115P207")</f>
        <v>11.91</v>
      </c>
      <c r="O608">
        <f>RTD("tos.rtd", , "BID_SIZE", ".SPY160115P207")</f>
        <v>223</v>
      </c>
      <c r="P608">
        <f>RTD("tos.rtd", , "VOLUME", ".SPY160115P207")</f>
        <v>419</v>
      </c>
      <c r="Q608">
        <f>RTD("tos.rtd", , "OPEN_INT", ".SPY160115P207")</f>
        <v>2441</v>
      </c>
      <c r="R608">
        <f>RTD("tos.rtd", , "DELTA", ".SPY160115P207")</f>
        <v>-0.48205999999999999</v>
      </c>
      <c r="S608">
        <f>RTD("tos.rtd", , "THETA", ".SPY160115P207")</f>
        <v>-2.418E-2</v>
      </c>
      <c r="T608">
        <f>RTD("tos.rtd", , "GAMMA", ".SPY160115P207")</f>
        <v>1.3650000000000001E-2</v>
      </c>
      <c r="U608">
        <f>RTD("tos.rtd", , "VEGA", ".SPY160115P207")</f>
        <v>0.72108000000000005</v>
      </c>
      <c r="V608">
        <f>RTD("tos.rtd", , "RHO", ".SPY160115P207")</f>
        <v>-0.86878</v>
      </c>
    </row>
    <row r="609" spans="1:22" x14ac:dyDescent="0.25">
      <c r="A609">
        <f>RTD("tos.rtd", , "ASK", ".SPY160115C208")</f>
        <v>10.5</v>
      </c>
      <c r="B609">
        <f>RTD("tos.rtd", , "ASK_SIZE", ".SPY160115C208")</f>
        <v>174</v>
      </c>
      <c r="C609">
        <f>RTD("tos.rtd", , "BID", ".SPY160115C208")</f>
        <v>10.39</v>
      </c>
      <c r="D609">
        <f>RTD("tos.rtd", , "BID_SIZE", ".SPY160115C208")</f>
        <v>176</v>
      </c>
      <c r="E609">
        <f>RTD("tos.rtd", , "VOLUME", ".SPY160115C208")</f>
        <v>118</v>
      </c>
      <c r="F609">
        <f>RTD("tos.rtd", , "OPEN_INT", ".SPY160115C208")</f>
        <v>851</v>
      </c>
      <c r="G609">
        <f>RTD("tos.rtd", , "DELTA", ".SPY160115C208")</f>
        <v>0.50041999999999998</v>
      </c>
      <c r="H609">
        <f>RTD("tos.rtd", , "THETA", ".SPY160115C208")</f>
        <v>-1.6199999999999999E-2</v>
      </c>
      <c r="I609">
        <f>RTD("tos.rtd", , "GAMMA", ".SPY160115C208")</f>
        <v>1.438E-2</v>
      </c>
      <c r="J609">
        <f>RTD("tos.rtd", , "VEGA", ".SPY160115C208")</f>
        <v>0.72070000000000001</v>
      </c>
      <c r="K609">
        <f>RTD("tos.rtd", , "RHO", ".SPY160115C208")</f>
        <v>0.63521000000000005</v>
      </c>
      <c r="L609">
        <f>RTD("tos.rtd", , "ASK", ".SPY160115P208")</f>
        <v>12.45</v>
      </c>
      <c r="M609">
        <f>RTD("tos.rtd", , "ASK_SIZE", ".SPY160115P208")</f>
        <v>175</v>
      </c>
      <c r="N609">
        <f>RTD("tos.rtd", , "BID", ".SPY160115P208")</f>
        <v>12.32</v>
      </c>
      <c r="O609">
        <f>RTD("tos.rtd", , "BID_SIZE", ".SPY160115P208")</f>
        <v>219</v>
      </c>
      <c r="P609">
        <f>RTD("tos.rtd", , "VOLUME", ".SPY160115P208")</f>
        <v>29</v>
      </c>
      <c r="Q609">
        <f>RTD("tos.rtd", , "OPEN_INT", ".SPY160115P208")</f>
        <v>951</v>
      </c>
      <c r="R609">
        <f>RTD("tos.rtd", , "DELTA", ".SPY160115P208")</f>
        <v>-0.49647000000000002</v>
      </c>
      <c r="S609">
        <f>RTD("tos.rtd", , "THETA", ".SPY160115P208")</f>
        <v>-2.4070000000000001E-2</v>
      </c>
      <c r="T609">
        <f>RTD("tos.rtd", , "GAMMA", ".SPY160115P208")</f>
        <v>1.379E-2</v>
      </c>
      <c r="U609">
        <f>RTD("tos.rtd", , "VEGA", ".SPY160115P208")</f>
        <v>0.72133999999999998</v>
      </c>
      <c r="V609">
        <f>RTD("tos.rtd", , "RHO", ".SPY160115P208")</f>
        <v>-0.89517999999999998</v>
      </c>
    </row>
    <row r="610" spans="1:22" x14ac:dyDescent="0.25">
      <c r="A610">
        <f>RTD("tos.rtd", , "ASK", ".SPY160115C209")</f>
        <v>9.9</v>
      </c>
      <c r="B610">
        <f>RTD("tos.rtd", , "ASK_SIZE", ".SPY160115C209")</f>
        <v>260</v>
      </c>
      <c r="C610">
        <f>RTD("tos.rtd", , "BID", ".SPY160115C209")</f>
        <v>9.8000000000000007</v>
      </c>
      <c r="D610">
        <f>RTD("tos.rtd", , "BID_SIZE", ".SPY160115C209")</f>
        <v>188</v>
      </c>
      <c r="E610">
        <f>RTD("tos.rtd", , "VOLUME", ".SPY160115C209")</f>
        <v>52</v>
      </c>
      <c r="F610">
        <f>RTD("tos.rtd", , "OPEN_INT", ".SPY160115C209")</f>
        <v>502</v>
      </c>
      <c r="G610">
        <f>RTD("tos.rtd", , "DELTA", ".SPY160115C209")</f>
        <v>0.48527999999999999</v>
      </c>
      <c r="H610">
        <f>RTD("tos.rtd", , "THETA", ".SPY160115C209")</f>
        <v>-1.602E-2</v>
      </c>
      <c r="I610">
        <f>RTD("tos.rtd", , "GAMMA", ".SPY160115C209")</f>
        <v>1.452E-2</v>
      </c>
      <c r="J610">
        <f>RTD("tos.rtd", , "VEGA", ".SPY160115C209")</f>
        <v>0.72060999999999997</v>
      </c>
      <c r="K610">
        <f>RTD("tos.rtd", , "RHO", ".SPY160115C209")</f>
        <v>0.62197000000000002</v>
      </c>
      <c r="L610">
        <f>RTD("tos.rtd", , "ASK", ".SPY160115P209")</f>
        <v>12.88</v>
      </c>
      <c r="M610">
        <f>RTD("tos.rtd", , "ASK_SIZE", ".SPY160115P209")</f>
        <v>242</v>
      </c>
      <c r="N610">
        <f>RTD("tos.rtd", , "BID", ".SPY160115P209")</f>
        <v>12.74</v>
      </c>
      <c r="O610">
        <f>RTD("tos.rtd", , "BID_SIZE", ".SPY160115P209")</f>
        <v>206</v>
      </c>
      <c r="P610">
        <f>RTD("tos.rtd", , "VOLUME", ".SPY160115P209")</f>
        <v>5</v>
      </c>
      <c r="Q610">
        <f>RTD("tos.rtd", , "OPEN_INT", ".SPY160115P209")</f>
        <v>549</v>
      </c>
      <c r="R610">
        <f>RTD("tos.rtd", , "DELTA", ".SPY160115P209")</f>
        <v>-0.51112999999999997</v>
      </c>
      <c r="S610">
        <f>RTD("tos.rtd", , "THETA", ".SPY160115P209")</f>
        <v>-2.393E-2</v>
      </c>
      <c r="T610">
        <f>RTD("tos.rtd", , "GAMMA", ".SPY160115P209")</f>
        <v>1.396E-2</v>
      </c>
      <c r="U610">
        <f>RTD("tos.rtd", , "VEGA", ".SPY160115P209")</f>
        <v>0.72062000000000004</v>
      </c>
      <c r="V610">
        <f>RTD("tos.rtd", , "RHO", ".SPY160115P209")</f>
        <v>-0.92210000000000003</v>
      </c>
    </row>
    <row r="611" spans="1:22" x14ac:dyDescent="0.25">
      <c r="A611">
        <f>RTD("tos.rtd", , "ASK", ".SPY160115C210")</f>
        <v>9.33</v>
      </c>
      <c r="B611">
        <f>RTD("tos.rtd", , "ASK_SIZE", ".SPY160115C210")</f>
        <v>148</v>
      </c>
      <c r="C611">
        <f>RTD("tos.rtd", , "BID", ".SPY160115C210")</f>
        <v>9.2200000000000006</v>
      </c>
      <c r="D611">
        <f>RTD("tos.rtd", , "BID_SIZE", ".SPY160115C210")</f>
        <v>204</v>
      </c>
      <c r="E611">
        <f>RTD("tos.rtd", , "VOLUME", ".SPY160115C210")</f>
        <v>28</v>
      </c>
      <c r="F611">
        <f>RTD("tos.rtd", , "OPEN_INT", ".SPY160115C210")</f>
        <v>20120</v>
      </c>
      <c r="G611">
        <f>RTD("tos.rtd", , "DELTA", ".SPY160115C210")</f>
        <v>0.46987000000000001</v>
      </c>
      <c r="H611">
        <f>RTD("tos.rtd", , "THETA", ".SPY160115C210")</f>
        <v>-1.583E-2</v>
      </c>
      <c r="I611">
        <f>RTD("tos.rtd", , "GAMMA", ".SPY160115C210")</f>
        <v>1.465E-2</v>
      </c>
      <c r="J611">
        <f>RTD("tos.rtd", , "VEGA", ".SPY160115C210")</f>
        <v>0.71943999999999997</v>
      </c>
      <c r="K611">
        <f>RTD("tos.rtd", , "RHO", ".SPY160115C210")</f>
        <v>0.60790999999999995</v>
      </c>
      <c r="L611">
        <f>RTD("tos.rtd", , "ASK", ".SPY160115P210")</f>
        <v>13.34</v>
      </c>
      <c r="M611">
        <f>RTD("tos.rtd", , "ASK_SIZE", ".SPY160115P210")</f>
        <v>174</v>
      </c>
      <c r="N611">
        <f>RTD("tos.rtd", , "BID", ".SPY160115P210")</f>
        <v>13.16</v>
      </c>
      <c r="O611">
        <f>RTD("tos.rtd", , "BID_SIZE", ".SPY160115P210")</f>
        <v>244</v>
      </c>
      <c r="P611">
        <f>RTD("tos.rtd", , "VOLUME", ".SPY160115P210")</f>
        <v>1</v>
      </c>
      <c r="Q611">
        <f>RTD("tos.rtd", , "OPEN_INT", ".SPY160115P210")</f>
        <v>22222</v>
      </c>
      <c r="R611">
        <f>RTD("tos.rtd", , "DELTA", ".SPY160115P210")</f>
        <v>-0.52605999999999997</v>
      </c>
      <c r="S611">
        <f>RTD("tos.rtd", , "THETA", ".SPY160115P210")</f>
        <v>-2.3769999999999999E-2</v>
      </c>
      <c r="T611">
        <f>RTD("tos.rtd", , "GAMMA", ".SPY160115P210")</f>
        <v>1.41E-2</v>
      </c>
      <c r="U611">
        <f>RTD("tos.rtd", , "VEGA", ".SPY160115P210")</f>
        <v>0.71887000000000001</v>
      </c>
      <c r="V611">
        <f>RTD("tos.rtd", , "RHO", ".SPY160115P210")</f>
        <v>-0.94957000000000003</v>
      </c>
    </row>
    <row r="612" spans="1:22" x14ac:dyDescent="0.25">
      <c r="A612">
        <f>RTD("tos.rtd", , "ASK", ".SPY160115C211")</f>
        <v>8.77</v>
      </c>
      <c r="B612">
        <f>RTD("tos.rtd", , "ASK_SIZE", ".SPY160115C211")</f>
        <v>202</v>
      </c>
      <c r="C612">
        <f>RTD("tos.rtd", , "BID", ".SPY160115C211")</f>
        <v>8.66</v>
      </c>
      <c r="D612">
        <f>RTD("tos.rtd", , "BID_SIZE", ".SPY160115C211")</f>
        <v>205</v>
      </c>
      <c r="E612">
        <f>RTD("tos.rtd", , "VOLUME", ".SPY160115C211")</f>
        <v>39</v>
      </c>
      <c r="F612">
        <f>RTD("tos.rtd", , "OPEN_INT", ".SPY160115C211")</f>
        <v>299</v>
      </c>
      <c r="G612">
        <f>RTD("tos.rtd", , "DELTA", ".SPY160115C211")</f>
        <v>0.45418999999999998</v>
      </c>
      <c r="H612">
        <f>RTD("tos.rtd", , "THETA", ".SPY160115C211")</f>
        <v>-1.5599999999999999E-2</v>
      </c>
      <c r="I612">
        <f>RTD("tos.rtd", , "GAMMA", ".SPY160115C211")</f>
        <v>1.4760000000000001E-2</v>
      </c>
      <c r="J612">
        <f>RTD("tos.rtd", , "VEGA", ".SPY160115C211")</f>
        <v>0.71713000000000005</v>
      </c>
      <c r="K612">
        <f>RTD("tos.rtd", , "RHO", ".SPY160115C211")</f>
        <v>0.59304000000000001</v>
      </c>
      <c r="L612">
        <f>RTD("tos.rtd", , "ASK", ".SPY160115P211")</f>
        <v>13.96</v>
      </c>
      <c r="M612">
        <f>RTD("tos.rtd", , "ASK_SIZE", ".SPY160115P211")</f>
        <v>1539</v>
      </c>
      <c r="N612">
        <f>RTD("tos.rtd", , "BID", ".SPY160115P211")</f>
        <v>13.63</v>
      </c>
      <c r="O612">
        <f>RTD("tos.rtd", , "BID_SIZE", ".SPY160115P211")</f>
        <v>313</v>
      </c>
      <c r="P612">
        <f>RTD("tos.rtd", , "VOLUME", ".SPY160115P211")</f>
        <v>0</v>
      </c>
      <c r="Q612">
        <f>RTD("tos.rtd", , "OPEN_INT", ".SPY160115P211")</f>
        <v>11</v>
      </c>
      <c r="R612">
        <f>RTD("tos.rtd", , "DELTA", ".SPY160115P211")</f>
        <v>-0.54040999999999995</v>
      </c>
      <c r="S612">
        <f>RTD("tos.rtd", , "THETA", ".SPY160115P211")</f>
        <v>-2.3730000000000001E-2</v>
      </c>
      <c r="T612">
        <f>RTD("tos.rtd", , "GAMMA", ".SPY160115P211")</f>
        <v>1.4109999999999999E-2</v>
      </c>
      <c r="U612">
        <f>RTD("tos.rtd", , "VEGA", ".SPY160115P211")</f>
        <v>0.71621000000000001</v>
      </c>
      <c r="V612">
        <f>RTD("tos.rtd", , "RHO", ".SPY160115P211")</f>
        <v>-0.97694999999999999</v>
      </c>
    </row>
    <row r="613" spans="1:22" x14ac:dyDescent="0.25">
      <c r="A613">
        <f>RTD("tos.rtd", , "ASK", ".SPY160115C212")</f>
        <v>8.23</v>
      </c>
      <c r="B613">
        <f>RTD("tos.rtd", , "ASK_SIZE", ".SPY160115C212")</f>
        <v>260</v>
      </c>
      <c r="C613">
        <f>RTD("tos.rtd", , "BID", ".SPY160115C212")</f>
        <v>8.1199999999999992</v>
      </c>
      <c r="D613">
        <f>RTD("tos.rtd", , "BID_SIZE", ".SPY160115C212")</f>
        <v>204</v>
      </c>
      <c r="E613">
        <f>RTD("tos.rtd", , "VOLUME", ".SPY160115C212")</f>
        <v>46</v>
      </c>
      <c r="F613">
        <f>RTD("tos.rtd", , "OPEN_INT", ".SPY160115C212")</f>
        <v>543</v>
      </c>
      <c r="G613">
        <f>RTD("tos.rtd", , "DELTA", ".SPY160115C212")</f>
        <v>0.43830999999999998</v>
      </c>
      <c r="H613">
        <f>RTD("tos.rtd", , "THETA", ".SPY160115C212")</f>
        <v>-1.536E-2</v>
      </c>
      <c r="I613">
        <f>RTD("tos.rtd", , "GAMMA", ".SPY160115C212")</f>
        <v>1.485E-2</v>
      </c>
      <c r="J613">
        <f>RTD("tos.rtd", , "VEGA", ".SPY160115C212")</f>
        <v>0.71364000000000005</v>
      </c>
      <c r="K613">
        <f>RTD("tos.rtd", , "RHO", ".SPY160115C212")</f>
        <v>0.57742000000000004</v>
      </c>
      <c r="L613">
        <f>RTD("tos.rtd", , "ASK", ".SPY160115P212")</f>
        <v>14.43</v>
      </c>
      <c r="M613">
        <f>RTD("tos.rtd", , "ASK_SIZE", ".SPY160115P212")</f>
        <v>1426</v>
      </c>
      <c r="N613">
        <f>RTD("tos.rtd", , "BID", ".SPY160115P212")</f>
        <v>13.99</v>
      </c>
      <c r="O613">
        <f>RTD("tos.rtd", , "BID_SIZE", ".SPY160115P212")</f>
        <v>1399</v>
      </c>
      <c r="P613">
        <f>RTD("tos.rtd", , "VOLUME", ".SPY160115P212")</f>
        <v>0</v>
      </c>
      <c r="Q613">
        <f>RTD("tos.rtd", , "OPEN_INT", ".SPY160115P212")</f>
        <v>0</v>
      </c>
      <c r="R613">
        <f>RTD("tos.rtd", , "DELTA", ".SPY160115P212")</f>
        <v>-0.55628999999999995</v>
      </c>
      <c r="S613">
        <f>RTD("tos.rtd", , "THETA", ".SPY160115P212")</f>
        <v>-2.342E-2</v>
      </c>
      <c r="T613">
        <f>RTD("tos.rtd", , "GAMMA", ".SPY160115P212")</f>
        <v>1.4279999999999999E-2</v>
      </c>
      <c r="U613">
        <f>RTD("tos.rtd", , "VEGA", ".SPY160115P212")</f>
        <v>0.71214</v>
      </c>
      <c r="V613">
        <f>RTD("tos.rtd", , "RHO", ".SPY160115P212")</f>
        <v>-1.00576</v>
      </c>
    </row>
    <row r="614" spans="1:22" x14ac:dyDescent="0.25">
      <c r="A614">
        <f>RTD("tos.rtd", , "ASK", ".SPY160115C213")</f>
        <v>7.7</v>
      </c>
      <c r="B614">
        <f>RTD("tos.rtd", , "ASK_SIZE", ".SPY160115C213")</f>
        <v>303</v>
      </c>
      <c r="C614">
        <f>RTD("tos.rtd", , "BID", ".SPY160115C213")</f>
        <v>7.59</v>
      </c>
      <c r="D614">
        <f>RTD("tos.rtd", , "BID_SIZE", ".SPY160115C213")</f>
        <v>301</v>
      </c>
      <c r="E614">
        <f>RTD("tos.rtd", , "VOLUME", ".SPY160115C213")</f>
        <v>16</v>
      </c>
      <c r="F614">
        <f>RTD("tos.rtd", , "OPEN_INT", ".SPY160115C213")</f>
        <v>159</v>
      </c>
      <c r="G614">
        <f>RTD("tos.rtd", , "DELTA", ".SPY160115C213")</f>
        <v>0.42209000000000002</v>
      </c>
      <c r="H614">
        <f>RTD("tos.rtd", , "THETA", ".SPY160115C213")</f>
        <v>-1.508E-2</v>
      </c>
      <c r="I614">
        <f>RTD("tos.rtd", , "GAMMA", ".SPY160115C213")</f>
        <v>1.4919999999999999E-2</v>
      </c>
      <c r="J614">
        <f>RTD("tos.rtd", , "VEGA", ".SPY160115C213")</f>
        <v>0.70887</v>
      </c>
      <c r="K614">
        <f>RTD("tos.rtd", , "RHO", ".SPY160115C213")</f>
        <v>0.56091999999999997</v>
      </c>
      <c r="L614">
        <f>RTD("tos.rtd", , "ASK", ".SPY160115P213")</f>
        <v>14.92</v>
      </c>
      <c r="M614">
        <f>RTD("tos.rtd", , "ASK_SIZE", ".SPY160115P213")</f>
        <v>1341</v>
      </c>
      <c r="N614">
        <f>RTD("tos.rtd", , "BID", ".SPY160115P213")</f>
        <v>14.37</v>
      </c>
      <c r="O614">
        <f>RTD("tos.rtd", , "BID_SIZE", ".SPY160115P213")</f>
        <v>146</v>
      </c>
      <c r="P614">
        <f>RTD("tos.rtd", , "VOLUME", ".SPY160115P213")</f>
        <v>0</v>
      </c>
      <c r="Q614">
        <f>RTD("tos.rtd", , "OPEN_INT", ".SPY160115P213")</f>
        <v>0</v>
      </c>
      <c r="R614">
        <f>RTD("tos.rtd", , "DELTA", ".SPY160115P213")</f>
        <v>-0.57252000000000003</v>
      </c>
      <c r="S614">
        <f>RTD("tos.rtd", , "THETA", ".SPY160115P213")</f>
        <v>-2.3089999999999999E-2</v>
      </c>
      <c r="T614">
        <f>RTD("tos.rtd", , "GAMMA", ".SPY160115P213")</f>
        <v>1.443E-2</v>
      </c>
      <c r="U614">
        <f>RTD("tos.rtd", , "VEGA", ".SPY160115P213")</f>
        <v>0.70677000000000001</v>
      </c>
      <c r="V614">
        <f>RTD("tos.rtd", , "RHO", ".SPY160115P213")</f>
        <v>-1.03529</v>
      </c>
    </row>
    <row r="615" spans="1:22" x14ac:dyDescent="0.25">
      <c r="A615">
        <f>RTD("tos.rtd", , "ASK", ".SPY160115C214")</f>
        <v>7.19</v>
      </c>
      <c r="B615">
        <f>RTD("tos.rtd", , "ASK_SIZE", ".SPY160115C214")</f>
        <v>288</v>
      </c>
      <c r="C615">
        <f>RTD("tos.rtd", , "BID", ".SPY160115C214")</f>
        <v>7.07</v>
      </c>
      <c r="D615">
        <f>RTD("tos.rtd", , "BID_SIZE", ".SPY160115C214")</f>
        <v>195</v>
      </c>
      <c r="E615">
        <f>RTD("tos.rtd", , "VOLUME", ".SPY160115C214")</f>
        <v>362</v>
      </c>
      <c r="F615">
        <f>RTD("tos.rtd", , "OPEN_INT", ".SPY160115C214")</f>
        <v>175</v>
      </c>
      <c r="G615">
        <f>RTD("tos.rtd", , "DELTA", ".SPY160115C214")</f>
        <v>0.40572999999999998</v>
      </c>
      <c r="H615">
        <f>RTD("tos.rtd", , "THETA", ".SPY160115C214")</f>
        <v>-1.478E-2</v>
      </c>
      <c r="I615">
        <f>RTD("tos.rtd", , "GAMMA", ".SPY160115C214")</f>
        <v>1.4959999999999999E-2</v>
      </c>
      <c r="J615">
        <f>RTD("tos.rtd", , "VEGA", ".SPY160115C214")</f>
        <v>0.70281000000000005</v>
      </c>
      <c r="K615">
        <f>RTD("tos.rtd", , "RHO", ".SPY160115C214")</f>
        <v>0.54374999999999996</v>
      </c>
      <c r="L615">
        <f>RTD("tos.rtd", , "ASK", ".SPY160115P214")</f>
        <v>15.42</v>
      </c>
      <c r="M615">
        <f>RTD("tos.rtd", , "ASK_SIZE", ".SPY160115P214")</f>
        <v>348</v>
      </c>
      <c r="N615">
        <f>RTD("tos.rtd", , "BID", ".SPY160115P214")</f>
        <v>15.09</v>
      </c>
      <c r="O615">
        <f>RTD("tos.rtd", , "BID_SIZE", ".SPY160115P214")</f>
        <v>29</v>
      </c>
      <c r="P615">
        <f>RTD("tos.rtd", , "VOLUME", ".SPY160115P214")</f>
        <v>30</v>
      </c>
      <c r="Q615">
        <f>RTD("tos.rtd", , "OPEN_INT", ".SPY160115P214")</f>
        <v>1</v>
      </c>
      <c r="R615">
        <f>RTD("tos.rtd", , "DELTA", ".SPY160115P214")</f>
        <v>-0.58689000000000002</v>
      </c>
      <c r="S615">
        <f>RTD("tos.rtd", , "THETA", ".SPY160115P214")</f>
        <v>-2.3019999999999999E-2</v>
      </c>
      <c r="T615">
        <f>RTD("tos.rtd", , "GAMMA", ".SPY160115P214")</f>
        <v>1.435E-2</v>
      </c>
      <c r="U615">
        <f>RTD("tos.rtd", , "VEGA", ".SPY160115P214")</f>
        <v>0.70096000000000003</v>
      </c>
      <c r="V615">
        <f>RTD("tos.rtd", , "RHO", ".SPY160115P214")</f>
        <v>-1.0632200000000001</v>
      </c>
    </row>
    <row r="616" spans="1:22" x14ac:dyDescent="0.25">
      <c r="A616">
        <f>RTD("tos.rtd", , "ASK", ".SPY160115C215")</f>
        <v>6.7</v>
      </c>
      <c r="B616">
        <f>RTD("tos.rtd", , "ASK_SIZE", ".SPY160115C215")</f>
        <v>288</v>
      </c>
      <c r="C616">
        <f>RTD("tos.rtd", , "BID", ".SPY160115C215")</f>
        <v>6.58</v>
      </c>
      <c r="D616">
        <f>RTD("tos.rtd", , "BID_SIZE", ".SPY160115C215")</f>
        <v>99</v>
      </c>
      <c r="E616">
        <f>RTD("tos.rtd", , "VOLUME", ".SPY160115C215")</f>
        <v>363</v>
      </c>
      <c r="F616">
        <f>RTD("tos.rtd", , "OPEN_INT", ".SPY160115C215")</f>
        <v>22175</v>
      </c>
      <c r="G616">
        <f>RTD("tos.rtd", , "DELTA", ".SPY160115C215")</f>
        <v>0.38923000000000002</v>
      </c>
      <c r="H616">
        <f>RTD("tos.rtd", , "THETA", ".SPY160115C215")</f>
        <v>-1.4460000000000001E-2</v>
      </c>
      <c r="I616">
        <f>RTD("tos.rtd", , "GAMMA", ".SPY160115C215")</f>
        <v>1.4970000000000001E-2</v>
      </c>
      <c r="J616">
        <f>RTD("tos.rtd", , "VEGA", ".SPY160115C215")</f>
        <v>0.69542999999999999</v>
      </c>
      <c r="K616">
        <f>RTD("tos.rtd", , "RHO", ".SPY160115C215")</f>
        <v>0.52593999999999996</v>
      </c>
      <c r="L616">
        <f>RTD("tos.rtd", , "ASK", ".SPY160115P215")</f>
        <v>15.94</v>
      </c>
      <c r="M616">
        <f>RTD("tos.rtd", , "ASK_SIZE", ".SPY160115P215")</f>
        <v>282</v>
      </c>
      <c r="N616">
        <f>RTD("tos.rtd", , "BID", ".SPY160115P215")</f>
        <v>15.58</v>
      </c>
      <c r="O616">
        <f>RTD("tos.rtd", , "BID_SIZE", ".SPY160115P215")</f>
        <v>172</v>
      </c>
      <c r="P616">
        <f>RTD("tos.rtd", , "VOLUME", ".SPY160115P215")</f>
        <v>70</v>
      </c>
      <c r="Q616">
        <f>RTD("tos.rtd", , "OPEN_INT", ".SPY160115P215")</f>
        <v>2355</v>
      </c>
      <c r="R616">
        <f>RTD("tos.rtd", , "DELTA", ".SPY160115P215")</f>
        <v>-0.60297999999999996</v>
      </c>
      <c r="S616">
        <f>RTD("tos.rtd", , "THETA", ".SPY160115P215")</f>
        <v>-2.2710000000000001E-2</v>
      </c>
      <c r="T616">
        <f>RTD("tos.rtd", , "GAMMA", ".SPY160115P215")</f>
        <v>1.44E-2</v>
      </c>
      <c r="U616">
        <f>RTD("tos.rtd", , "VEGA", ".SPY160115P215")</f>
        <v>0.69330000000000003</v>
      </c>
      <c r="V616">
        <f>RTD("tos.rtd", , "RHO", ".SPY160115P215")</f>
        <v>-1.0930800000000001</v>
      </c>
    </row>
    <row r="617" spans="1:22" x14ac:dyDescent="0.25">
      <c r="A617">
        <f>RTD("tos.rtd", , "ASK", ".SPY160115C216")</f>
        <v>6.22</v>
      </c>
      <c r="B617">
        <f>RTD("tos.rtd", , "ASK_SIZE", ".SPY160115C216")</f>
        <v>288</v>
      </c>
      <c r="C617">
        <f>RTD("tos.rtd", , "BID", ".SPY160115C216")</f>
        <v>6.1</v>
      </c>
      <c r="D617">
        <f>RTD("tos.rtd", , "BID_SIZE", ".SPY160115C216")</f>
        <v>184</v>
      </c>
      <c r="E617">
        <f>RTD("tos.rtd", , "VOLUME", ".SPY160115C216")</f>
        <v>982</v>
      </c>
      <c r="F617">
        <f>RTD("tos.rtd", , "OPEN_INT", ".SPY160115C216")</f>
        <v>239</v>
      </c>
      <c r="G617">
        <f>RTD("tos.rtd", , "DELTA", ".SPY160115C216")</f>
        <v>0.37247000000000002</v>
      </c>
      <c r="H617">
        <f>RTD("tos.rtd", , "THETA", ".SPY160115C216")</f>
        <v>-1.41E-2</v>
      </c>
      <c r="I617">
        <f>RTD("tos.rtd", , "GAMMA", ".SPY160115C216")</f>
        <v>1.4959999999999999E-2</v>
      </c>
      <c r="J617">
        <f>RTD("tos.rtd", , "VEGA", ".SPY160115C216")</f>
        <v>0.68659999999999999</v>
      </c>
      <c r="K617">
        <f>RTD("tos.rtd", , "RHO", ".SPY160115C216")</f>
        <v>0.50732999999999995</v>
      </c>
      <c r="L617">
        <f>RTD("tos.rtd", , "ASK", ".SPY160115P216")</f>
        <v>16.47</v>
      </c>
      <c r="M617">
        <f>RTD("tos.rtd", , "ASK_SIZE", ".SPY160115P216")</f>
        <v>271</v>
      </c>
      <c r="N617">
        <f>RTD("tos.rtd", , "BID", ".SPY160115P216")</f>
        <v>16.16</v>
      </c>
      <c r="O617">
        <f>RTD("tos.rtd", , "BID_SIZE", ".SPY160115P216")</f>
        <v>27</v>
      </c>
      <c r="P617">
        <f>RTD("tos.rtd", , "VOLUME", ".SPY160115P216")</f>
        <v>0</v>
      </c>
      <c r="Q617">
        <f>RTD("tos.rtd", , "OPEN_INT", ".SPY160115P216")</f>
        <v>2</v>
      </c>
      <c r="R617">
        <f>RTD("tos.rtd", , "DELTA", ".SPY160115P216")</f>
        <v>-0.61870000000000003</v>
      </c>
      <c r="S617">
        <f>RTD("tos.rtd", , "THETA", ".SPY160115P216")</f>
        <v>-2.2429999999999999E-2</v>
      </c>
      <c r="T617">
        <f>RTD("tos.rtd", , "GAMMA", ".SPY160115P216")</f>
        <v>1.438E-2</v>
      </c>
      <c r="U617">
        <f>RTD("tos.rtd", , "VEGA", ".SPY160115P216")</f>
        <v>0.68461000000000005</v>
      </c>
      <c r="V617">
        <f>RTD("tos.rtd", , "RHO", ".SPY160115P216")</f>
        <v>-1.12273</v>
      </c>
    </row>
    <row r="618" spans="1:22" x14ac:dyDescent="0.25">
      <c r="A618">
        <f>RTD("tos.rtd", , "ASK", ".SPY160115C217")</f>
        <v>5.76</v>
      </c>
      <c r="B618">
        <f>RTD("tos.rtd", , "ASK_SIZE", ".SPY160115C217")</f>
        <v>190</v>
      </c>
      <c r="C618">
        <f>RTD("tos.rtd", , "BID", ".SPY160115C217")</f>
        <v>5.64</v>
      </c>
      <c r="D618">
        <f>RTD("tos.rtd", , "BID_SIZE", ".SPY160115C217")</f>
        <v>180</v>
      </c>
      <c r="E618">
        <f>RTD("tos.rtd", , "VOLUME", ".SPY160115C217")</f>
        <v>8</v>
      </c>
      <c r="F618">
        <f>RTD("tos.rtd", , "OPEN_INT", ".SPY160115C217")</f>
        <v>185</v>
      </c>
      <c r="G618">
        <f>RTD("tos.rtd", , "DELTA", ".SPY160115C217")</f>
        <v>0.35560000000000003</v>
      </c>
      <c r="H618">
        <f>RTD("tos.rtd", , "THETA", ".SPY160115C217")</f>
        <v>-1.372E-2</v>
      </c>
      <c r="I618">
        <f>RTD("tos.rtd", , "GAMMA", ".SPY160115C217")</f>
        <v>1.4919999999999999E-2</v>
      </c>
      <c r="J618">
        <f>RTD("tos.rtd", , "VEGA", ".SPY160115C217")</f>
        <v>0.67634000000000005</v>
      </c>
      <c r="K618">
        <f>RTD("tos.rtd", , "RHO", ".SPY160115C217")</f>
        <v>0.48813000000000001</v>
      </c>
      <c r="L618">
        <f>RTD("tos.rtd", , "ASK", ".SPY160115P217")</f>
        <v>17.03</v>
      </c>
      <c r="M618">
        <f>RTD("tos.rtd", , "ASK_SIZE", ".SPY160115P217")</f>
        <v>261</v>
      </c>
      <c r="N618">
        <f>RTD("tos.rtd", , "BID", ".SPY160115P217")</f>
        <v>16.72</v>
      </c>
      <c r="O618">
        <f>RTD("tos.rtd", , "BID_SIZE", ".SPY160115P217")</f>
        <v>27</v>
      </c>
      <c r="P618">
        <f>RTD("tos.rtd", , "VOLUME", ".SPY160115P217")</f>
        <v>0</v>
      </c>
      <c r="Q618">
        <f>RTD("tos.rtd", , "OPEN_INT", ".SPY160115P217")</f>
        <v>0</v>
      </c>
      <c r="R618">
        <f>RTD("tos.rtd", , "DELTA", ".SPY160115P217")</f>
        <v>-0.63468999999999998</v>
      </c>
      <c r="S618">
        <f>RTD("tos.rtd", , "THETA", ".SPY160115P217")</f>
        <v>-2.2100000000000002E-2</v>
      </c>
      <c r="T618">
        <f>RTD("tos.rtd", , "GAMMA", ".SPY160115P217")</f>
        <v>1.434E-2</v>
      </c>
      <c r="U618">
        <f>RTD("tos.rtd", , "VEGA", ".SPY160115P217")</f>
        <v>0.67452999999999996</v>
      </c>
      <c r="V618">
        <f>RTD("tos.rtd", , "RHO", ".SPY160115P217")</f>
        <v>-1.1528799999999999</v>
      </c>
    </row>
    <row r="619" spans="1:22" x14ac:dyDescent="0.25">
      <c r="A619">
        <f>RTD("tos.rtd", , "ASK", ".SPY160115C218")</f>
        <v>5.49</v>
      </c>
      <c r="B619">
        <f>RTD("tos.rtd", , "ASK_SIZE", ".SPY160115C218")</f>
        <v>2842</v>
      </c>
      <c r="C619">
        <f>RTD("tos.rtd", , "BID", ".SPY160115C218")</f>
        <v>5.2</v>
      </c>
      <c r="D619">
        <f>RTD("tos.rtd", , "BID_SIZE", ".SPY160115C218")</f>
        <v>192</v>
      </c>
      <c r="E619">
        <f>RTD("tos.rtd", , "VOLUME", ".SPY160115C218")</f>
        <v>325</v>
      </c>
      <c r="F619">
        <f>RTD("tos.rtd", , "OPEN_INT", ".SPY160115C218")</f>
        <v>406</v>
      </c>
      <c r="G619">
        <f>RTD("tos.rtd", , "DELTA", ".SPY160115C218")</f>
        <v>0.34045999999999998</v>
      </c>
      <c r="H619">
        <f>RTD("tos.rtd", , "THETA", ".SPY160115C218")</f>
        <v>-1.349E-2</v>
      </c>
      <c r="I619">
        <f>RTD("tos.rtd", , "GAMMA", ".SPY160115C218")</f>
        <v>1.473E-2</v>
      </c>
      <c r="J619">
        <f>RTD("tos.rtd", , "VEGA", ".SPY160115C218")</f>
        <v>0.66598999999999997</v>
      </c>
      <c r="K619">
        <f>RTD("tos.rtd", , "RHO", ".SPY160115C218")</f>
        <v>0.47054000000000001</v>
      </c>
      <c r="L619">
        <f>RTD("tos.rtd", , "ASK", ".SPY160115P218")</f>
        <v>17.600000000000001</v>
      </c>
      <c r="M619">
        <f>RTD("tos.rtd", , "ASK_SIZE", ".SPY160115P218")</f>
        <v>252</v>
      </c>
      <c r="N619">
        <f>RTD("tos.rtd", , "BID", ".SPY160115P218")</f>
        <v>17.13</v>
      </c>
      <c r="O619">
        <f>RTD("tos.rtd", , "BID_SIZE", ".SPY160115P218")</f>
        <v>347</v>
      </c>
      <c r="P619">
        <f>RTD("tos.rtd", , "VOLUME", ".SPY160115P218")</f>
        <v>0</v>
      </c>
      <c r="Q619">
        <f>RTD("tos.rtd", , "OPEN_INT", ".SPY160115P218")</f>
        <v>112</v>
      </c>
      <c r="R619">
        <f>RTD("tos.rtd", , "DELTA", ".SPY160115P218")</f>
        <v>-0.65261000000000002</v>
      </c>
      <c r="S619">
        <f>RTD("tos.rtd", , "THETA", ".SPY160115P218")</f>
        <v>-2.1579999999999998E-2</v>
      </c>
      <c r="T619">
        <f>RTD("tos.rtd", , "GAMMA", ".SPY160115P218")</f>
        <v>1.438E-2</v>
      </c>
      <c r="U619">
        <f>RTD("tos.rtd", , "VEGA", ".SPY160115P218")</f>
        <v>0.66173000000000004</v>
      </c>
      <c r="V619">
        <f>RTD("tos.rtd", , "RHO", ".SPY160115P218")</f>
        <v>-1.18557</v>
      </c>
    </row>
    <row r="620" spans="1:22" x14ac:dyDescent="0.25">
      <c r="A620" t="str">
        <f>RTD("tos.rtd", , "ASK", ".SPY160115C219")</f>
        <v>N/A</v>
      </c>
      <c r="B620" t="str">
        <f>RTD("tos.rtd", , "ASK_SIZE", ".SPY160115C219")</f>
        <v>N/A</v>
      </c>
      <c r="C620" t="str">
        <f>RTD("tos.rtd", , "BID", ".SPY160115C219")</f>
        <v>N/A</v>
      </c>
      <c r="D620" t="str">
        <f>RTD("tos.rtd", , "BID_SIZE", ".SPY160115C219")</f>
        <v>N/A</v>
      </c>
      <c r="E620" t="str">
        <f>RTD("tos.rtd", , "VOLUME", ".SPY160115C219")</f>
        <v>N/A</v>
      </c>
      <c r="F620" t="str">
        <f>RTD("tos.rtd", , "OPEN_INT", ".SPY160115C219")</f>
        <v>N/A</v>
      </c>
      <c r="G620" t="str">
        <f>RTD("tos.rtd", , "DELTA", ".SPY160115C219")</f>
        <v>N/A</v>
      </c>
      <c r="H620" t="str">
        <f>RTD("tos.rtd", , "THETA", ".SPY160115C219")</f>
        <v>N/A</v>
      </c>
      <c r="I620" t="str">
        <f>RTD("tos.rtd", , "GAMMA", ".SPY160115C219")</f>
        <v>N/A</v>
      </c>
      <c r="J620" t="str">
        <f>RTD("tos.rtd", , "VEGA", ".SPY160115C219")</f>
        <v>N/A</v>
      </c>
      <c r="K620" t="str">
        <f>RTD("tos.rtd", , "RHO", ".SPY160115C219")</f>
        <v>N/A</v>
      </c>
      <c r="L620" t="str">
        <f>RTD("tos.rtd", , "ASK", ".SPY160115P219")</f>
        <v>N/A</v>
      </c>
      <c r="M620" t="str">
        <f>RTD("tos.rtd", , "ASK_SIZE", ".SPY160115P219")</f>
        <v>N/A</v>
      </c>
      <c r="N620" t="str">
        <f>RTD("tos.rtd", , "BID", ".SPY160115P219")</f>
        <v>N/A</v>
      </c>
      <c r="O620" t="str">
        <f>RTD("tos.rtd", , "BID_SIZE", ".SPY160115P219")</f>
        <v>N/A</v>
      </c>
      <c r="P620" t="str">
        <f>RTD("tos.rtd", , "VOLUME", ".SPY160115P219")</f>
        <v>N/A</v>
      </c>
      <c r="Q620" t="str">
        <f>RTD("tos.rtd", , "OPEN_INT", ".SPY160115P219")</f>
        <v>N/A</v>
      </c>
      <c r="R620" t="str">
        <f>RTD("tos.rtd", , "DELTA", ".SPY160115P219")</f>
        <v>N/A</v>
      </c>
      <c r="S620" t="str">
        <f>RTD("tos.rtd", , "THETA", ".SPY160115P219")</f>
        <v>N/A</v>
      </c>
      <c r="T620" t="str">
        <f>RTD("tos.rtd", , "GAMMA", ".SPY160115P219")</f>
        <v>N/A</v>
      </c>
      <c r="U620" t="str">
        <f>RTD("tos.rtd", , "VEGA", ".SPY160115P219")</f>
        <v>N/A</v>
      </c>
      <c r="V620" t="str">
        <f>RTD("tos.rtd", , "RHO", ".SPY160115P219")</f>
        <v>N/A</v>
      </c>
    </row>
    <row r="621" spans="1:22" x14ac:dyDescent="0.25">
      <c r="A621">
        <f>RTD("tos.rtd", , "ASK", ".SPY160115C220")</f>
        <v>4.59</v>
      </c>
      <c r="B621">
        <f>RTD("tos.rtd", , "ASK_SIZE", ".SPY160115C220")</f>
        <v>2435</v>
      </c>
      <c r="C621">
        <f>RTD("tos.rtd", , "BID", ".SPY160115C220")</f>
        <v>4.37</v>
      </c>
      <c r="D621">
        <f>RTD("tos.rtd", , "BID_SIZE", ".SPY160115C220")</f>
        <v>143</v>
      </c>
      <c r="E621">
        <f>RTD("tos.rtd", , "VOLUME", ".SPY160115C220")</f>
        <v>51</v>
      </c>
      <c r="F621">
        <f>RTD("tos.rtd", , "OPEN_INT", ".SPY160115C220")</f>
        <v>11178</v>
      </c>
      <c r="G621">
        <f>RTD("tos.rtd", , "DELTA", ".SPY160115C220")</f>
        <v>0.30575000000000002</v>
      </c>
      <c r="H621">
        <f>RTD("tos.rtd", , "THETA", ".SPY160115C220")</f>
        <v>-1.2540000000000001E-2</v>
      </c>
      <c r="I621">
        <f>RTD("tos.rtd", , "GAMMA", ".SPY160115C220")</f>
        <v>1.453E-2</v>
      </c>
      <c r="J621">
        <f>RTD("tos.rtd", , "VEGA", ".SPY160115C220")</f>
        <v>0.63780000000000003</v>
      </c>
      <c r="K621">
        <f>RTD("tos.rtd", , "RHO", ".SPY160115C220")</f>
        <v>0.42884</v>
      </c>
      <c r="L621">
        <f>RTD("tos.rtd", , "ASK", ".SPY160115P220")</f>
        <v>18.809999999999999</v>
      </c>
      <c r="M621">
        <f>RTD("tos.rtd", , "ASK_SIZE", ".SPY160115P220")</f>
        <v>256</v>
      </c>
      <c r="N621">
        <f>RTD("tos.rtd", , "BID", ".SPY160115P220")</f>
        <v>18.350000000000001</v>
      </c>
      <c r="O621">
        <f>RTD("tos.rtd", , "BID_SIZE", ".SPY160115P220")</f>
        <v>269</v>
      </c>
      <c r="P621">
        <f>RTD("tos.rtd", , "VOLUME", ".SPY160115P220")</f>
        <v>63</v>
      </c>
      <c r="Q621">
        <f>RTD("tos.rtd", , "OPEN_INT", ".SPY160115P220")</f>
        <v>626</v>
      </c>
      <c r="R621">
        <f>RTD("tos.rtd", , "DELTA", ".SPY160115P220")</f>
        <v>-0.68505000000000005</v>
      </c>
      <c r="S621">
        <f>RTD("tos.rtd", , "THETA", ".SPY160115P220")</f>
        <v>-2.0799999999999999E-2</v>
      </c>
      <c r="T621">
        <f>RTD("tos.rtd", , "GAMMA", ".SPY160115P220")</f>
        <v>1.414E-2</v>
      </c>
      <c r="U621">
        <f>RTD("tos.rtd", , "VEGA", ".SPY160115P220")</f>
        <v>0.63441000000000003</v>
      </c>
      <c r="V621">
        <f>RTD("tos.rtd", , "RHO", ".SPY160115P220")</f>
        <v>-1.24732</v>
      </c>
    </row>
    <row r="622" spans="1:22" x14ac:dyDescent="0.25">
      <c r="A622" t="str">
        <f>RTD("tos.rtd", , "ASK", ".SPY160115C221")</f>
        <v>N/A</v>
      </c>
      <c r="B622" t="str">
        <f>RTD("tos.rtd", , "ASK_SIZE", ".SPY160115C221")</f>
        <v>N/A</v>
      </c>
      <c r="C622" t="str">
        <f>RTD("tos.rtd", , "BID", ".SPY160115C221")</f>
        <v>N/A</v>
      </c>
      <c r="D622" t="str">
        <f>RTD("tos.rtd", , "BID_SIZE", ".SPY160115C221")</f>
        <v>N/A</v>
      </c>
      <c r="E622" t="str">
        <f>RTD("tos.rtd", , "VOLUME", ".SPY160115C221")</f>
        <v>N/A</v>
      </c>
      <c r="F622" t="str">
        <f>RTD("tos.rtd", , "OPEN_INT", ".SPY160115C221")</f>
        <v>N/A</v>
      </c>
      <c r="G622" t="str">
        <f>RTD("tos.rtd", , "DELTA", ".SPY160115C221")</f>
        <v>N/A</v>
      </c>
      <c r="H622" t="str">
        <f>RTD("tos.rtd", , "THETA", ".SPY160115C221")</f>
        <v>N/A</v>
      </c>
      <c r="I622" t="str">
        <f>RTD("tos.rtd", , "GAMMA", ".SPY160115C221")</f>
        <v>N/A</v>
      </c>
      <c r="J622" t="str">
        <f>RTD("tos.rtd", , "VEGA", ".SPY160115C221")</f>
        <v>N/A</v>
      </c>
      <c r="K622" t="str">
        <f>RTD("tos.rtd", , "RHO", ".SPY160115C221")</f>
        <v>N/A</v>
      </c>
      <c r="L622" t="str">
        <f>RTD("tos.rtd", , "ASK", ".SPY160115P221")</f>
        <v>N/A</v>
      </c>
      <c r="M622" t="str">
        <f>RTD("tos.rtd", , "ASK_SIZE", ".SPY160115P221")</f>
        <v>N/A</v>
      </c>
      <c r="N622" t="str">
        <f>RTD("tos.rtd", , "BID", ".SPY160115P221")</f>
        <v>N/A</v>
      </c>
      <c r="O622" t="str">
        <f>RTD("tos.rtd", , "BID_SIZE", ".SPY160115P221")</f>
        <v>N/A</v>
      </c>
      <c r="P622" t="str">
        <f>RTD("tos.rtd", , "VOLUME", ".SPY160115P221")</f>
        <v>N/A</v>
      </c>
      <c r="Q622" t="str">
        <f>RTD("tos.rtd", , "OPEN_INT", ".SPY160115P221")</f>
        <v>N/A</v>
      </c>
      <c r="R622" t="str">
        <f>RTD("tos.rtd", , "DELTA", ".SPY160115P221")</f>
        <v>N/A</v>
      </c>
      <c r="S622" t="str">
        <f>RTD("tos.rtd", , "THETA", ".SPY160115P221")</f>
        <v>N/A</v>
      </c>
      <c r="T622" t="str">
        <f>RTD("tos.rtd", , "GAMMA", ".SPY160115P221")</f>
        <v>N/A</v>
      </c>
      <c r="U622" t="str">
        <f>RTD("tos.rtd", , "VEGA", ".SPY160115P221")</f>
        <v>N/A</v>
      </c>
      <c r="V622" t="str">
        <f>RTD("tos.rtd", , "RHO", ".SPY160115P221")</f>
        <v>N/A</v>
      </c>
    </row>
    <row r="623" spans="1:22" x14ac:dyDescent="0.25">
      <c r="A623" t="str">
        <f>RTD("tos.rtd", , "ASK", ".SPY160115C222")</f>
        <v>N/A</v>
      </c>
      <c r="B623" t="str">
        <f>RTD("tos.rtd", , "ASK_SIZE", ".SPY160115C222")</f>
        <v>N/A</v>
      </c>
      <c r="C623" t="str">
        <f>RTD("tos.rtd", , "BID", ".SPY160115C222")</f>
        <v>N/A</v>
      </c>
      <c r="D623" t="str">
        <f>RTD("tos.rtd", , "BID_SIZE", ".SPY160115C222")</f>
        <v>N/A</v>
      </c>
      <c r="E623" t="str">
        <f>RTD("tos.rtd", , "VOLUME", ".SPY160115C222")</f>
        <v>N/A</v>
      </c>
      <c r="F623" t="str">
        <f>RTD("tos.rtd", , "OPEN_INT", ".SPY160115C222")</f>
        <v>N/A</v>
      </c>
      <c r="G623" t="str">
        <f>RTD("tos.rtd", , "DELTA", ".SPY160115C222")</f>
        <v>N/A</v>
      </c>
      <c r="H623" t="str">
        <f>RTD("tos.rtd", , "THETA", ".SPY160115C222")</f>
        <v>N/A</v>
      </c>
      <c r="I623" t="str">
        <f>RTD("tos.rtd", , "GAMMA", ".SPY160115C222")</f>
        <v>N/A</v>
      </c>
      <c r="J623" t="str">
        <f>RTD("tos.rtd", , "VEGA", ".SPY160115C222")</f>
        <v>N/A</v>
      </c>
      <c r="K623" t="str">
        <f>RTD("tos.rtd", , "RHO", ".SPY160115C222")</f>
        <v>N/A</v>
      </c>
      <c r="L623" t="str">
        <f>RTD("tos.rtd", , "ASK", ".SPY160115P222")</f>
        <v>N/A</v>
      </c>
      <c r="M623" t="str">
        <f>RTD("tos.rtd", , "ASK_SIZE", ".SPY160115P222")</f>
        <v>N/A</v>
      </c>
      <c r="N623" t="str">
        <f>RTD("tos.rtd", , "BID", ".SPY160115P222")</f>
        <v>N/A</v>
      </c>
      <c r="O623" t="str">
        <f>RTD("tos.rtd", , "BID_SIZE", ".SPY160115P222")</f>
        <v>N/A</v>
      </c>
      <c r="P623" t="str">
        <f>RTD("tos.rtd", , "VOLUME", ".SPY160115P222")</f>
        <v>N/A</v>
      </c>
      <c r="Q623" t="str">
        <f>RTD("tos.rtd", , "OPEN_INT", ".SPY160115P222")</f>
        <v>N/A</v>
      </c>
      <c r="R623" t="str">
        <f>RTD("tos.rtd", , "DELTA", ".SPY160115P222")</f>
        <v>N/A</v>
      </c>
      <c r="S623" t="str">
        <f>RTD("tos.rtd", , "THETA", ".SPY160115P222")</f>
        <v>N/A</v>
      </c>
      <c r="T623" t="str">
        <f>RTD("tos.rtd", , "GAMMA", ".SPY160115P222")</f>
        <v>N/A</v>
      </c>
      <c r="U623" t="str">
        <f>RTD("tos.rtd", , "VEGA", ".SPY160115P222")</f>
        <v>N/A</v>
      </c>
      <c r="V623" t="str">
        <f>RTD("tos.rtd", , "RHO", ".SPY160115P222")</f>
        <v>N/A</v>
      </c>
    </row>
    <row r="624" spans="1:22" x14ac:dyDescent="0.25">
      <c r="A624" t="str">
        <f>RTD("tos.rtd", , "ASK", ".SPY160115C223")</f>
        <v>N/A</v>
      </c>
      <c r="B624" t="str">
        <f>RTD("tos.rtd", , "ASK_SIZE", ".SPY160115C223")</f>
        <v>N/A</v>
      </c>
      <c r="C624" t="str">
        <f>RTD("tos.rtd", , "BID", ".SPY160115C223")</f>
        <v>N/A</v>
      </c>
      <c r="D624" t="str">
        <f>RTD("tos.rtd", , "BID_SIZE", ".SPY160115C223")</f>
        <v>N/A</v>
      </c>
      <c r="E624" t="str">
        <f>RTD("tos.rtd", , "VOLUME", ".SPY160115C223")</f>
        <v>N/A</v>
      </c>
      <c r="F624" t="str">
        <f>RTD("tos.rtd", , "OPEN_INT", ".SPY160115C223")</f>
        <v>N/A</v>
      </c>
      <c r="G624" t="str">
        <f>RTD("tos.rtd", , "DELTA", ".SPY160115C223")</f>
        <v>N/A</v>
      </c>
      <c r="H624" t="str">
        <f>RTD("tos.rtd", , "THETA", ".SPY160115C223")</f>
        <v>N/A</v>
      </c>
      <c r="I624" t="str">
        <f>RTD("tos.rtd", , "GAMMA", ".SPY160115C223")</f>
        <v>N/A</v>
      </c>
      <c r="J624" t="str">
        <f>RTD("tos.rtd", , "VEGA", ".SPY160115C223")</f>
        <v>N/A</v>
      </c>
      <c r="K624" t="str">
        <f>RTD("tos.rtd", , "RHO", ".SPY160115C223")</f>
        <v>N/A</v>
      </c>
      <c r="L624" t="str">
        <f>RTD("tos.rtd", , "ASK", ".SPY160115P223")</f>
        <v>N/A</v>
      </c>
      <c r="M624" t="str">
        <f>RTD("tos.rtd", , "ASK_SIZE", ".SPY160115P223")</f>
        <v>N/A</v>
      </c>
      <c r="N624" t="str">
        <f>RTD("tos.rtd", , "BID", ".SPY160115P223")</f>
        <v>N/A</v>
      </c>
      <c r="O624" t="str">
        <f>RTD("tos.rtd", , "BID_SIZE", ".SPY160115P223")</f>
        <v>N/A</v>
      </c>
      <c r="P624" t="str">
        <f>RTD("tos.rtd", , "VOLUME", ".SPY160115P223")</f>
        <v>N/A</v>
      </c>
      <c r="Q624" t="str">
        <f>RTD("tos.rtd", , "OPEN_INT", ".SPY160115P223")</f>
        <v>N/A</v>
      </c>
      <c r="R624" t="str">
        <f>RTD("tos.rtd", , "DELTA", ".SPY160115P223")</f>
        <v>N/A</v>
      </c>
      <c r="S624" t="str">
        <f>RTD("tos.rtd", , "THETA", ".SPY160115P223")</f>
        <v>N/A</v>
      </c>
      <c r="T624" t="str">
        <f>RTD("tos.rtd", , "GAMMA", ".SPY160115P223")</f>
        <v>N/A</v>
      </c>
      <c r="U624" t="str">
        <f>RTD("tos.rtd", , "VEGA", ".SPY160115P223")</f>
        <v>N/A</v>
      </c>
      <c r="V624" t="str">
        <f>RTD("tos.rtd", , "RHO", ".SPY160115P223")</f>
        <v>N/A</v>
      </c>
    </row>
    <row r="625" spans="1:22" x14ac:dyDescent="0.25">
      <c r="A625" t="str">
        <f>RTD("tos.rtd", , "ASK", ".SPY160115C224")</f>
        <v>N/A</v>
      </c>
      <c r="B625" t="str">
        <f>RTD("tos.rtd", , "ASK_SIZE", ".SPY160115C224")</f>
        <v>N/A</v>
      </c>
      <c r="C625" t="str">
        <f>RTD("tos.rtd", , "BID", ".SPY160115C224")</f>
        <v>N/A</v>
      </c>
      <c r="D625" t="str">
        <f>RTD("tos.rtd", , "BID_SIZE", ".SPY160115C224")</f>
        <v>N/A</v>
      </c>
      <c r="E625" t="str">
        <f>RTD("tos.rtd", , "VOLUME", ".SPY160115C224")</f>
        <v>N/A</v>
      </c>
      <c r="F625" t="str">
        <f>RTD("tos.rtd", , "OPEN_INT", ".SPY160115C224")</f>
        <v>N/A</v>
      </c>
      <c r="G625" t="str">
        <f>RTD("tos.rtd", , "DELTA", ".SPY160115C224")</f>
        <v>N/A</v>
      </c>
      <c r="H625" t="str">
        <f>RTD("tos.rtd", , "THETA", ".SPY160115C224")</f>
        <v>N/A</v>
      </c>
      <c r="I625" t="str">
        <f>RTD("tos.rtd", , "GAMMA", ".SPY160115C224")</f>
        <v>N/A</v>
      </c>
      <c r="J625" t="str">
        <f>RTD("tos.rtd", , "VEGA", ".SPY160115C224")</f>
        <v>N/A</v>
      </c>
      <c r="K625" t="str">
        <f>RTD("tos.rtd", , "RHO", ".SPY160115C224")</f>
        <v>N/A</v>
      </c>
      <c r="L625" t="str">
        <f>RTD("tos.rtd", , "ASK", ".SPY160115P224")</f>
        <v>N/A</v>
      </c>
      <c r="M625" t="str">
        <f>RTD("tos.rtd", , "ASK_SIZE", ".SPY160115P224")</f>
        <v>N/A</v>
      </c>
      <c r="N625" t="str">
        <f>RTD("tos.rtd", , "BID", ".SPY160115P224")</f>
        <v>N/A</v>
      </c>
      <c r="O625" t="str">
        <f>RTD("tos.rtd", , "BID_SIZE", ".SPY160115P224")</f>
        <v>N/A</v>
      </c>
      <c r="P625" t="str">
        <f>RTD("tos.rtd", , "VOLUME", ".SPY160115P224")</f>
        <v>N/A</v>
      </c>
      <c r="Q625" t="str">
        <f>RTD("tos.rtd", , "OPEN_INT", ".SPY160115P224")</f>
        <v>N/A</v>
      </c>
      <c r="R625" t="str">
        <f>RTD("tos.rtd", , "DELTA", ".SPY160115P224")</f>
        <v>N/A</v>
      </c>
      <c r="S625" t="str">
        <f>RTD("tos.rtd", , "THETA", ".SPY160115P224")</f>
        <v>N/A</v>
      </c>
      <c r="T625" t="str">
        <f>RTD("tos.rtd", , "GAMMA", ".SPY160115P224")</f>
        <v>N/A</v>
      </c>
      <c r="U625" t="str">
        <f>RTD("tos.rtd", , "VEGA", ".SPY160115P224")</f>
        <v>N/A</v>
      </c>
      <c r="V625" t="str">
        <f>RTD("tos.rtd", , "RHO", ".SPY160115P224")</f>
        <v>N/A</v>
      </c>
    </row>
    <row r="626" spans="1:22" x14ac:dyDescent="0.25">
      <c r="A626">
        <f>RTD("tos.rtd", , "ASK", ".SPY160115C225")</f>
        <v>2.77</v>
      </c>
      <c r="B626">
        <f>RTD("tos.rtd", , "ASK_SIZE", ".SPY160115C225")</f>
        <v>135</v>
      </c>
      <c r="C626">
        <f>RTD("tos.rtd", , "BID", ".SPY160115C225")</f>
        <v>2.64</v>
      </c>
      <c r="D626">
        <f>RTD("tos.rtd", , "BID_SIZE", ".SPY160115C225")</f>
        <v>2183</v>
      </c>
      <c r="E626">
        <f>RTD("tos.rtd", , "VOLUME", ".SPY160115C225")</f>
        <v>4</v>
      </c>
      <c r="F626">
        <f>RTD("tos.rtd", , "OPEN_INT", ".SPY160115C225")</f>
        <v>10228</v>
      </c>
      <c r="G626">
        <f>RTD("tos.rtd", , "DELTA", ".SPY160115C225")</f>
        <v>0.22056999999999999</v>
      </c>
      <c r="H626">
        <f>RTD("tos.rtd", , "THETA", ".SPY160115C225")</f>
        <v>-9.9000000000000008E-3</v>
      </c>
      <c r="I626">
        <f>RTD("tos.rtd", , "GAMMA", ".SPY160115C225")</f>
        <v>1.3259999999999999E-2</v>
      </c>
      <c r="J626">
        <f>RTD("tos.rtd", , "VEGA", ".SPY160115C225")</f>
        <v>0.54118999999999995</v>
      </c>
      <c r="K626">
        <f>RTD("tos.rtd", , "RHO", ".SPY160115C225")</f>
        <v>0.31968999999999997</v>
      </c>
      <c r="L626">
        <f>RTD("tos.rtd", , "ASK", ".SPY160115P225")</f>
        <v>22.12</v>
      </c>
      <c r="M626">
        <f>RTD("tos.rtd", , "ASK_SIZE", ".SPY160115P225")</f>
        <v>168</v>
      </c>
      <c r="N626">
        <f>RTD("tos.rtd", , "BID", ".SPY160115P225")</f>
        <v>21.81</v>
      </c>
      <c r="O626">
        <f>RTD("tos.rtd", , "BID_SIZE", ".SPY160115P225")</f>
        <v>148</v>
      </c>
      <c r="P626">
        <f>RTD("tos.rtd", , "VOLUME", ".SPY160115P225")</f>
        <v>4</v>
      </c>
      <c r="Q626">
        <f>RTD("tos.rtd", , "OPEN_INT", ".SPY160115P225")</f>
        <v>1920</v>
      </c>
      <c r="R626">
        <f>RTD("tos.rtd", , "DELTA", ".SPY160115P225")</f>
        <v>-0.76288999999999996</v>
      </c>
      <c r="S626">
        <f>RTD("tos.rtd", , "THETA", ".SPY160115P225")</f>
        <v>-1.8620000000000001E-2</v>
      </c>
      <c r="T626">
        <f>RTD("tos.rtd", , "GAMMA", ".SPY160115P225")</f>
        <v>1.289E-2</v>
      </c>
      <c r="U626">
        <f>RTD("tos.rtd", , "VEGA", ".SPY160115P225")</f>
        <v>0.54557999999999995</v>
      </c>
      <c r="V626">
        <f>RTD("tos.rtd", , "RHO", ".SPY160115P225")</f>
        <v>-1.3993</v>
      </c>
    </row>
    <row r="627" spans="1:22" x14ac:dyDescent="0.25">
      <c r="A627" t="str">
        <f>RTD("tos.rtd", , "ASK", ".SPY160115C226")</f>
        <v>N/A</v>
      </c>
      <c r="B627" t="str">
        <f>RTD("tos.rtd", , "ASK_SIZE", ".SPY160115C226")</f>
        <v>N/A</v>
      </c>
      <c r="C627" t="str">
        <f>RTD("tos.rtd", , "BID", ".SPY160115C226")</f>
        <v>N/A</v>
      </c>
      <c r="D627" t="str">
        <f>RTD("tos.rtd", , "BID_SIZE", ".SPY160115C226")</f>
        <v>N/A</v>
      </c>
      <c r="E627" t="str">
        <f>RTD("tos.rtd", , "VOLUME", ".SPY160115C226")</f>
        <v>N/A</v>
      </c>
      <c r="F627" t="str">
        <f>RTD("tos.rtd", , "OPEN_INT", ".SPY160115C226")</f>
        <v>N/A</v>
      </c>
      <c r="G627" t="str">
        <f>RTD("tos.rtd", , "DELTA", ".SPY160115C226")</f>
        <v>N/A</v>
      </c>
      <c r="H627" t="str">
        <f>RTD("tos.rtd", , "THETA", ".SPY160115C226")</f>
        <v>N/A</v>
      </c>
      <c r="I627" t="str">
        <f>RTD("tos.rtd", , "GAMMA", ".SPY160115C226")</f>
        <v>N/A</v>
      </c>
      <c r="J627" t="str">
        <f>RTD("tos.rtd", , "VEGA", ".SPY160115C226")</f>
        <v>N/A</v>
      </c>
      <c r="K627" t="str">
        <f>RTD("tos.rtd", , "RHO", ".SPY160115C226")</f>
        <v>N/A</v>
      </c>
      <c r="L627" t="str">
        <f>RTD("tos.rtd", , "ASK", ".SPY160115P226")</f>
        <v>N/A</v>
      </c>
      <c r="M627" t="str">
        <f>RTD("tos.rtd", , "ASK_SIZE", ".SPY160115P226")</f>
        <v>N/A</v>
      </c>
      <c r="N627" t="str">
        <f>RTD("tos.rtd", , "BID", ".SPY160115P226")</f>
        <v>N/A</v>
      </c>
      <c r="O627" t="str">
        <f>RTD("tos.rtd", , "BID_SIZE", ".SPY160115P226")</f>
        <v>N/A</v>
      </c>
      <c r="P627" t="str">
        <f>RTD("tos.rtd", , "VOLUME", ".SPY160115P226")</f>
        <v>N/A</v>
      </c>
      <c r="Q627" t="str">
        <f>RTD("tos.rtd", , "OPEN_INT", ".SPY160115P226")</f>
        <v>N/A</v>
      </c>
      <c r="R627" t="str">
        <f>RTD("tos.rtd", , "DELTA", ".SPY160115P226")</f>
        <v>N/A</v>
      </c>
      <c r="S627" t="str">
        <f>RTD("tos.rtd", , "THETA", ".SPY160115P226")</f>
        <v>N/A</v>
      </c>
      <c r="T627" t="str">
        <f>RTD("tos.rtd", , "GAMMA", ".SPY160115P226")</f>
        <v>N/A</v>
      </c>
      <c r="U627" t="str">
        <f>RTD("tos.rtd", , "VEGA", ".SPY160115P226")</f>
        <v>N/A</v>
      </c>
      <c r="V627" t="str">
        <f>RTD("tos.rtd", , "RHO", ".SPY160115P226")</f>
        <v>N/A</v>
      </c>
    </row>
    <row r="628" spans="1:22" x14ac:dyDescent="0.25">
      <c r="A628" t="str">
        <f>RTD("tos.rtd", , "ASK", ".SPY160115C227")</f>
        <v>N/A</v>
      </c>
      <c r="B628" t="str">
        <f>RTD("tos.rtd", , "ASK_SIZE", ".SPY160115C227")</f>
        <v>N/A</v>
      </c>
      <c r="C628" t="str">
        <f>RTD("tos.rtd", , "BID", ".SPY160115C227")</f>
        <v>N/A</v>
      </c>
      <c r="D628" t="str">
        <f>RTD("tos.rtd", , "BID_SIZE", ".SPY160115C227")</f>
        <v>N/A</v>
      </c>
      <c r="E628" t="str">
        <f>RTD("tos.rtd", , "VOLUME", ".SPY160115C227")</f>
        <v>N/A</v>
      </c>
      <c r="F628" t="str">
        <f>RTD("tos.rtd", , "OPEN_INT", ".SPY160115C227")</f>
        <v>N/A</v>
      </c>
      <c r="G628" t="str">
        <f>RTD("tos.rtd", , "DELTA", ".SPY160115C227")</f>
        <v>N/A</v>
      </c>
      <c r="H628" t="str">
        <f>RTD("tos.rtd", , "THETA", ".SPY160115C227")</f>
        <v>N/A</v>
      </c>
      <c r="I628" t="str">
        <f>RTD("tos.rtd", , "GAMMA", ".SPY160115C227")</f>
        <v>N/A</v>
      </c>
      <c r="J628" t="str">
        <f>RTD("tos.rtd", , "VEGA", ".SPY160115C227")</f>
        <v>N/A</v>
      </c>
      <c r="K628" t="str">
        <f>RTD("tos.rtd", , "RHO", ".SPY160115C227")</f>
        <v>N/A</v>
      </c>
      <c r="L628" t="str">
        <f>RTD("tos.rtd", , "ASK", ".SPY160115P227")</f>
        <v>N/A</v>
      </c>
      <c r="M628" t="str">
        <f>RTD("tos.rtd", , "ASK_SIZE", ".SPY160115P227")</f>
        <v>N/A</v>
      </c>
      <c r="N628" t="str">
        <f>RTD("tos.rtd", , "BID", ".SPY160115P227")</f>
        <v>N/A</v>
      </c>
      <c r="O628" t="str">
        <f>RTD("tos.rtd", , "BID_SIZE", ".SPY160115P227")</f>
        <v>N/A</v>
      </c>
      <c r="P628" t="str">
        <f>RTD("tos.rtd", , "VOLUME", ".SPY160115P227")</f>
        <v>N/A</v>
      </c>
      <c r="Q628" t="str">
        <f>RTD("tos.rtd", , "OPEN_INT", ".SPY160115P227")</f>
        <v>N/A</v>
      </c>
      <c r="R628" t="str">
        <f>RTD("tos.rtd", , "DELTA", ".SPY160115P227")</f>
        <v>N/A</v>
      </c>
      <c r="S628" t="str">
        <f>RTD("tos.rtd", , "THETA", ".SPY160115P227")</f>
        <v>N/A</v>
      </c>
      <c r="T628" t="str">
        <f>RTD("tos.rtd", , "GAMMA", ".SPY160115P227")</f>
        <v>N/A</v>
      </c>
      <c r="U628" t="str">
        <f>RTD("tos.rtd", , "VEGA", ".SPY160115P227")</f>
        <v>N/A</v>
      </c>
      <c r="V628" t="str">
        <f>RTD("tos.rtd", , "RHO", ".SPY160115P227")</f>
        <v>N/A</v>
      </c>
    </row>
    <row r="629" spans="1:22" x14ac:dyDescent="0.25">
      <c r="A629" t="str">
        <f>RTD("tos.rtd", , "ASK", ".SPY160115C228")</f>
        <v>N/A</v>
      </c>
      <c r="B629" t="str">
        <f>RTD("tos.rtd", , "ASK_SIZE", ".SPY160115C228")</f>
        <v>N/A</v>
      </c>
      <c r="C629" t="str">
        <f>RTD("tos.rtd", , "BID", ".SPY160115C228")</f>
        <v>N/A</v>
      </c>
      <c r="D629" t="str">
        <f>RTD("tos.rtd", , "BID_SIZE", ".SPY160115C228")</f>
        <v>N/A</v>
      </c>
      <c r="E629" t="str">
        <f>RTD("tos.rtd", , "VOLUME", ".SPY160115C228")</f>
        <v>N/A</v>
      </c>
      <c r="F629" t="str">
        <f>RTD("tos.rtd", , "OPEN_INT", ".SPY160115C228")</f>
        <v>N/A</v>
      </c>
      <c r="G629" t="str">
        <f>RTD("tos.rtd", , "DELTA", ".SPY160115C228")</f>
        <v>N/A</v>
      </c>
      <c r="H629" t="str">
        <f>RTD("tos.rtd", , "THETA", ".SPY160115C228")</f>
        <v>N/A</v>
      </c>
      <c r="I629" t="str">
        <f>RTD("tos.rtd", , "GAMMA", ".SPY160115C228")</f>
        <v>N/A</v>
      </c>
      <c r="J629" t="str">
        <f>RTD("tos.rtd", , "VEGA", ".SPY160115C228")</f>
        <v>N/A</v>
      </c>
      <c r="K629" t="str">
        <f>RTD("tos.rtd", , "RHO", ".SPY160115C228")</f>
        <v>N/A</v>
      </c>
      <c r="L629" t="str">
        <f>RTD("tos.rtd", , "ASK", ".SPY160115P228")</f>
        <v>N/A</v>
      </c>
      <c r="M629" t="str">
        <f>RTD("tos.rtd", , "ASK_SIZE", ".SPY160115P228")</f>
        <v>N/A</v>
      </c>
      <c r="N629" t="str">
        <f>RTD("tos.rtd", , "BID", ".SPY160115P228")</f>
        <v>N/A</v>
      </c>
      <c r="O629" t="str">
        <f>RTD("tos.rtd", , "BID_SIZE", ".SPY160115P228")</f>
        <v>N/A</v>
      </c>
      <c r="P629" t="str">
        <f>RTD("tos.rtd", , "VOLUME", ".SPY160115P228")</f>
        <v>N/A</v>
      </c>
      <c r="Q629" t="str">
        <f>RTD("tos.rtd", , "OPEN_INT", ".SPY160115P228")</f>
        <v>N/A</v>
      </c>
      <c r="R629" t="str">
        <f>RTD("tos.rtd", , "DELTA", ".SPY160115P228")</f>
        <v>N/A</v>
      </c>
      <c r="S629" t="str">
        <f>RTD("tos.rtd", , "THETA", ".SPY160115P228")</f>
        <v>N/A</v>
      </c>
      <c r="T629" t="str">
        <f>RTD("tos.rtd", , "GAMMA", ".SPY160115P228")</f>
        <v>N/A</v>
      </c>
      <c r="U629" t="str">
        <f>RTD("tos.rtd", , "VEGA", ".SPY160115P228")</f>
        <v>N/A</v>
      </c>
      <c r="V629" t="str">
        <f>RTD("tos.rtd", , "RHO", ".SPY160115P228")</f>
        <v>N/A</v>
      </c>
    </row>
    <row r="630" spans="1:22" x14ac:dyDescent="0.25">
      <c r="A630" t="str">
        <f>RTD("tos.rtd", , "ASK", ".SPY160115C229")</f>
        <v>N/A</v>
      </c>
      <c r="B630" t="str">
        <f>RTD("tos.rtd", , "ASK_SIZE", ".SPY160115C229")</f>
        <v>N/A</v>
      </c>
      <c r="C630" t="str">
        <f>RTD("tos.rtd", , "BID", ".SPY160115C229")</f>
        <v>N/A</v>
      </c>
      <c r="D630" t="str">
        <f>RTD("tos.rtd", , "BID_SIZE", ".SPY160115C229")</f>
        <v>N/A</v>
      </c>
      <c r="E630" t="str">
        <f>RTD("tos.rtd", , "VOLUME", ".SPY160115C229")</f>
        <v>N/A</v>
      </c>
      <c r="F630" t="str">
        <f>RTD("tos.rtd", , "OPEN_INT", ".SPY160115C229")</f>
        <v>N/A</v>
      </c>
      <c r="G630" t="str">
        <f>RTD("tos.rtd", , "DELTA", ".SPY160115C229")</f>
        <v>N/A</v>
      </c>
      <c r="H630" t="str">
        <f>RTD("tos.rtd", , "THETA", ".SPY160115C229")</f>
        <v>N/A</v>
      </c>
      <c r="I630" t="str">
        <f>RTD("tos.rtd", , "GAMMA", ".SPY160115C229")</f>
        <v>N/A</v>
      </c>
      <c r="J630" t="str">
        <f>RTD("tos.rtd", , "VEGA", ".SPY160115C229")</f>
        <v>N/A</v>
      </c>
      <c r="K630" t="str">
        <f>RTD("tos.rtd", , "RHO", ".SPY160115C229")</f>
        <v>N/A</v>
      </c>
      <c r="L630" t="str">
        <f>RTD("tos.rtd", , "ASK", ".SPY160115P229")</f>
        <v>N/A</v>
      </c>
      <c r="M630" t="str">
        <f>RTD("tos.rtd", , "ASK_SIZE", ".SPY160115P229")</f>
        <v>N/A</v>
      </c>
      <c r="N630" t="str">
        <f>RTD("tos.rtd", , "BID", ".SPY160115P229")</f>
        <v>N/A</v>
      </c>
      <c r="O630" t="str">
        <f>RTD("tos.rtd", , "BID_SIZE", ".SPY160115P229")</f>
        <v>N/A</v>
      </c>
      <c r="P630" t="str">
        <f>RTD("tos.rtd", , "VOLUME", ".SPY160115P229")</f>
        <v>N/A</v>
      </c>
      <c r="Q630" t="str">
        <f>RTD("tos.rtd", , "OPEN_INT", ".SPY160115P229")</f>
        <v>N/A</v>
      </c>
      <c r="R630" t="str">
        <f>RTD("tos.rtd", , "DELTA", ".SPY160115P229")</f>
        <v>N/A</v>
      </c>
      <c r="S630" t="str">
        <f>RTD("tos.rtd", , "THETA", ".SPY160115P229")</f>
        <v>N/A</v>
      </c>
      <c r="T630" t="str">
        <f>RTD("tos.rtd", , "GAMMA", ".SPY160115P229")</f>
        <v>N/A</v>
      </c>
      <c r="U630" t="str">
        <f>RTD("tos.rtd", , "VEGA", ".SPY160115P229")</f>
        <v>N/A</v>
      </c>
      <c r="V630" t="str">
        <f>RTD("tos.rtd", , "RHO", ".SPY160115P229")</f>
        <v>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jeff browning</cp:lastModifiedBy>
  <dcterms:created xsi:type="dcterms:W3CDTF">2015-04-08T14:33:39Z</dcterms:created>
  <dcterms:modified xsi:type="dcterms:W3CDTF">2015-04-08T23:31:45Z</dcterms:modified>
  <cp:category/>
</cp:coreProperties>
</file>