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sharedStrings.xml" Type="http://schemas.openxmlformats.org/officeDocument/2006/relationships/sharedStrings"/>
  <ns0:Relationship Id="rId3" Target="styles.xml" Type="http://schemas.openxmlformats.org/officeDocument/2006/relationships/styles"/>
  <ns0:Relationship Id="rId4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N15"/>
  <sheetViews>
    <sheetView workbookViewId="0">
      <selection sqref="A1" activeCell="A1"/>
    </sheetView>
  </sheetViews>
  <sheetFormatPr defaultRowHeight="15"/>
  <cols>
    <col min="1" width="9.10" max="1"/>
    <col min="2" width="9.10" max="2"/>
    <col min="3" width="9.10" max="3"/>
    <col min="4" width="9.10" max="4"/>
    <col min="5" width="9.10" max="5"/>
    <col min="6" width="9.10" max="6"/>
    <col min="7" width="9.10" max="7"/>
    <col min="8" width="9.10" max="8"/>
    <col min="9" width="9.10" max="9"/>
    <col min="10" width="9.10" max="10"/>
    <col min="11" width="9.10" max="11"/>
    <col min="12" width="9.10" max="12"/>
    <col min="13" width="9.10" max="13"/>
    <col min="14" width="9.10" max="14"/>
  </cols>
  <sheetData>
    <row r="1" spans="1:14">
      <c r="A1">
        <f>RTD("tos.rtd", ,"LAST", "INTC")</f>
        <v/>
      </c>
    </row>
    <row r="2" spans="1:14">
      <c r="A2">
        <f>RTD("tos.rtd", , "ASK", ".INTC150220C30")</f>
        <v/>
      </c>
      <c r="B2">
        <f>RTD("tos.rtd", , "BID", ".INTC150220C30")</f>
        <v/>
      </c>
      <c r="C2">
        <f>RTD("tos.rtd", , "DELTA", ".INTC150220C30")</f>
        <v/>
      </c>
      <c r="D2">
        <f>RTD("tos.rtd", , "THETA", ".INTC150220C30")</f>
        <v/>
      </c>
      <c r="E2">
        <f>RTD("tos.rtd", , "GAMMA", ".INTC150220C30")</f>
        <v/>
      </c>
      <c r="F2">
        <f>RTD("tos.rtd", , "VEGA", ".INTC150220C30")</f>
        <v/>
      </c>
      <c r="G2">
        <f>RTD("tos.rtd", , "RHO", ".INTC150220C30")</f>
        <v/>
      </c>
      <c r="H2">
        <f>RTD("tos.rtd", , "ASK", ".INTC150220P30")</f>
        <v/>
      </c>
      <c r="I2">
        <f>RTD("tos.rtd", , "BID", ".INTC150220P30")</f>
        <v/>
      </c>
      <c r="J2">
        <f>RTD("tos.rtd", , "DELTA", ".INTC150220P30")</f>
        <v/>
      </c>
      <c r="K2">
        <f>RTD("tos.rtd", , "THETA", ".INTC150220P30")</f>
        <v/>
      </c>
      <c r="L2">
        <f>RTD("tos.rtd", , "GAMMA", ".INTC150220P30")</f>
        <v/>
      </c>
      <c r="M2">
        <f>RTD("tos.rtd", , "VEGA", ".INTC150220P30")</f>
        <v/>
      </c>
      <c r="N2">
        <f>RTD("tos.rtd", , "RHO", ".INTC150220P30")</f>
        <v/>
      </c>
    </row>
    <row r="3" spans="1:14">
      <c r="A3">
        <f>RTD("tos.rtd", , "ASK", ".INTC150220C31")</f>
        <v/>
      </c>
      <c r="B3">
        <f>RTD("tos.rtd", , "BID", ".INTC150220C31")</f>
        <v/>
      </c>
      <c r="C3">
        <f>RTD("tos.rtd", , "DELTA", ".INTC150220C31")</f>
        <v/>
      </c>
      <c r="D3">
        <f>RTD("tos.rtd", , "THETA", ".INTC150220C31")</f>
        <v/>
      </c>
      <c r="E3">
        <f>RTD("tos.rtd", , "GAMMA", ".INTC150220C31")</f>
        <v/>
      </c>
      <c r="F3">
        <f>RTD("tos.rtd", , "VEGA", ".INTC150220C31")</f>
        <v/>
      </c>
      <c r="G3">
        <f>RTD("tos.rtd", , "RHO", ".INTC150220C31")</f>
        <v/>
      </c>
      <c r="H3">
        <f>RTD("tos.rtd", , "ASK", ".INTC150220P31")</f>
        <v/>
      </c>
      <c r="I3">
        <f>RTD("tos.rtd", , "BID", ".INTC150220P31")</f>
        <v/>
      </c>
      <c r="J3">
        <f>RTD("tos.rtd", , "DELTA", ".INTC150220P31")</f>
        <v/>
      </c>
      <c r="K3">
        <f>RTD("tos.rtd", , "THETA", ".INTC150220P31")</f>
        <v/>
      </c>
      <c r="L3">
        <f>RTD("tos.rtd", , "GAMMA", ".INTC150220P31")</f>
        <v/>
      </c>
      <c r="M3">
        <f>RTD("tos.rtd", , "VEGA", ".INTC150220P31")</f>
        <v/>
      </c>
      <c r="N3">
        <f>RTD("tos.rtd", , "RHO", ".INTC150220P31")</f>
        <v/>
      </c>
    </row>
    <row r="4" spans="1:14">
      <c r="A4">
        <f>RTD("tos.rtd", , "ASK", ".INTC150220C32")</f>
        <v/>
      </c>
      <c r="B4">
        <f>RTD("tos.rtd", , "BID", ".INTC150220C32")</f>
        <v/>
      </c>
      <c r="C4">
        <f>RTD("tos.rtd", , "DELTA", ".INTC150220C32")</f>
        <v/>
      </c>
      <c r="D4">
        <f>RTD("tos.rtd", , "THETA", ".INTC150220C32")</f>
        <v/>
      </c>
      <c r="E4">
        <f>RTD("tos.rtd", , "GAMMA", ".INTC150220C32")</f>
        <v/>
      </c>
      <c r="F4">
        <f>RTD("tos.rtd", , "VEGA", ".INTC150220C32")</f>
        <v/>
      </c>
      <c r="G4">
        <f>RTD("tos.rtd", , "RHO", ".INTC150220C32")</f>
        <v/>
      </c>
      <c r="H4">
        <f>RTD("tos.rtd", , "ASK", ".INTC150220P32")</f>
        <v/>
      </c>
      <c r="I4">
        <f>RTD("tos.rtd", , "BID", ".INTC150220P32")</f>
        <v/>
      </c>
      <c r="J4">
        <f>RTD("tos.rtd", , "DELTA", ".INTC150220P32")</f>
        <v/>
      </c>
      <c r="K4">
        <f>RTD("tos.rtd", , "THETA", ".INTC150220P32")</f>
        <v/>
      </c>
      <c r="L4">
        <f>RTD("tos.rtd", , "GAMMA", ".INTC150220P32")</f>
        <v/>
      </c>
      <c r="M4">
        <f>RTD("tos.rtd", , "VEGA", ".INTC150220P32")</f>
        <v/>
      </c>
      <c r="N4">
        <f>RTD("tos.rtd", , "RHO", ".INTC150220P32")</f>
        <v/>
      </c>
    </row>
    <row r="5" spans="1:14">
      <c r="A5">
        <f>RTD("tos.rtd", , "ASK", ".INTC150220C33")</f>
        <v/>
      </c>
      <c r="B5">
        <f>RTD("tos.rtd", , "BID", ".INTC150220C33")</f>
        <v/>
      </c>
      <c r="C5">
        <f>RTD("tos.rtd", , "DELTA", ".INTC150220C33")</f>
        <v/>
      </c>
      <c r="D5">
        <f>RTD("tos.rtd", , "THETA", ".INTC150220C33")</f>
        <v/>
      </c>
      <c r="E5">
        <f>RTD("tos.rtd", , "GAMMA", ".INTC150220C33")</f>
        <v/>
      </c>
      <c r="F5">
        <f>RTD("tos.rtd", , "VEGA", ".INTC150220C33")</f>
        <v/>
      </c>
      <c r="G5">
        <f>RTD("tos.rtd", , "RHO", ".INTC150220C33")</f>
        <v/>
      </c>
      <c r="H5">
        <f>RTD("tos.rtd", , "ASK", ".INTC150220P33")</f>
        <v/>
      </c>
      <c r="I5">
        <f>RTD("tos.rtd", , "BID", ".INTC150220P33")</f>
        <v/>
      </c>
      <c r="J5">
        <f>RTD("tos.rtd", , "DELTA", ".INTC150220P33")</f>
        <v/>
      </c>
      <c r="K5">
        <f>RTD("tos.rtd", , "THETA", ".INTC150220P33")</f>
        <v/>
      </c>
      <c r="L5">
        <f>RTD("tos.rtd", , "GAMMA", ".INTC150220P33")</f>
        <v/>
      </c>
      <c r="M5">
        <f>RTD("tos.rtd", , "VEGA", ".INTC150220P33")</f>
        <v/>
      </c>
      <c r="N5">
        <f>RTD("tos.rtd", , "RHO", ".INTC150220P33")</f>
        <v/>
      </c>
    </row>
    <row r="6" spans="1:14">
      <c r="A6">
        <f>RTD("tos.rtd", , "ASK", ".INTC150220C34")</f>
        <v/>
      </c>
      <c r="B6">
        <f>RTD("tos.rtd", , "BID", ".INTC150220C34")</f>
        <v/>
      </c>
      <c r="C6">
        <f>RTD("tos.rtd", , "DELTA", ".INTC150220C34")</f>
        <v/>
      </c>
      <c r="D6">
        <f>RTD("tos.rtd", , "THETA", ".INTC150220C34")</f>
        <v/>
      </c>
      <c r="E6">
        <f>RTD("tos.rtd", , "GAMMA", ".INTC150220C34")</f>
        <v/>
      </c>
      <c r="F6">
        <f>RTD("tos.rtd", , "VEGA", ".INTC150220C34")</f>
        <v/>
      </c>
      <c r="G6">
        <f>RTD("tos.rtd", , "RHO", ".INTC150220C34")</f>
        <v/>
      </c>
      <c r="H6">
        <f>RTD("tos.rtd", , "ASK", ".INTC150220P34")</f>
        <v/>
      </c>
      <c r="I6">
        <f>RTD("tos.rtd", , "BID", ".INTC150220P34")</f>
        <v/>
      </c>
      <c r="J6">
        <f>RTD("tos.rtd", , "DELTA", ".INTC150220P34")</f>
        <v/>
      </c>
      <c r="K6">
        <f>RTD("tos.rtd", , "THETA", ".INTC150220P34")</f>
        <v/>
      </c>
      <c r="L6">
        <f>RTD("tos.rtd", , "GAMMA", ".INTC150220P34")</f>
        <v/>
      </c>
      <c r="M6">
        <f>RTD("tos.rtd", , "VEGA", ".INTC150220P34")</f>
        <v/>
      </c>
      <c r="N6">
        <f>RTD("tos.rtd", , "RHO", ".INTC150220P34")</f>
        <v/>
      </c>
    </row>
    <row r="7" spans="1:14">
      <c r="A7">
        <f>RTD("tos.rtd", , "ASK", ".INTC150220C35")</f>
        <v/>
      </c>
      <c r="B7">
        <f>RTD("tos.rtd", , "BID", ".INTC150220C35")</f>
        <v/>
      </c>
      <c r="C7">
        <f>RTD("tos.rtd", , "DELTA", ".INTC150220C35")</f>
        <v/>
      </c>
      <c r="D7">
        <f>RTD("tos.rtd", , "THETA", ".INTC150220C35")</f>
        <v/>
      </c>
      <c r="E7">
        <f>RTD("tos.rtd", , "GAMMA", ".INTC150220C35")</f>
        <v/>
      </c>
      <c r="F7">
        <f>RTD("tos.rtd", , "VEGA", ".INTC150220C35")</f>
        <v/>
      </c>
      <c r="G7">
        <f>RTD("tos.rtd", , "RHO", ".INTC150220C35")</f>
        <v/>
      </c>
      <c r="H7">
        <f>RTD("tos.rtd", , "ASK", ".INTC150220P35")</f>
        <v/>
      </c>
      <c r="I7">
        <f>RTD("tos.rtd", , "BID", ".INTC150220P35")</f>
        <v/>
      </c>
      <c r="J7">
        <f>RTD("tos.rtd", , "DELTA", ".INTC150220P35")</f>
        <v/>
      </c>
      <c r="K7">
        <f>RTD("tos.rtd", , "THETA", ".INTC150220P35")</f>
        <v/>
      </c>
      <c r="L7">
        <f>RTD("tos.rtd", , "GAMMA", ".INTC150220P35")</f>
        <v/>
      </c>
      <c r="M7">
        <f>RTD("tos.rtd", , "VEGA", ".INTC150220P35")</f>
        <v/>
      </c>
      <c r="N7">
        <f>RTD("tos.rtd", , "RHO", ".INTC150220P35")</f>
        <v/>
      </c>
    </row>
    <row r="8" spans="1:14">
      <c r="A8">
        <f>RTD("tos.rtd", ,"LAST", "GPRO")</f>
        <v/>
      </c>
    </row>
    <row r="9" spans="1:14">
      <c r="A9">
        <f>RTD("tos.rtd", , "ASK", ".GPRO150220C57.5")</f>
        <v/>
      </c>
      <c r="B9">
        <f>RTD("tos.rtd", , "BID", ".GPRO150220C57.5")</f>
        <v/>
      </c>
      <c r="C9">
        <f>RTD("tos.rtd", , "DELTA", ".GPRO150220C57.5")</f>
        <v/>
      </c>
      <c r="D9">
        <f>RTD("tos.rtd", , "THETA", ".GPRO150220C57.5")</f>
        <v/>
      </c>
      <c r="E9">
        <f>RTD("tos.rtd", , "GAMMA", ".GPRO150220C57.5")</f>
        <v/>
      </c>
      <c r="F9">
        <f>RTD("tos.rtd", , "VEGA", ".GPRO150220C57.5")</f>
        <v/>
      </c>
      <c r="G9">
        <f>RTD("tos.rtd", , "RHO", ".GPRO150220C57.5")</f>
        <v/>
      </c>
      <c r="H9">
        <f>RTD("tos.rtd", , "ASK", ".GPRO150220P57.5")</f>
        <v/>
      </c>
      <c r="I9">
        <f>RTD("tos.rtd", , "BID", ".GPRO150220P57.5")</f>
        <v/>
      </c>
      <c r="J9">
        <f>RTD("tos.rtd", , "DELTA", ".GPRO150220P57.5")</f>
        <v/>
      </c>
      <c r="K9">
        <f>RTD("tos.rtd", , "THETA", ".GPRO150220P57.5")</f>
        <v/>
      </c>
      <c r="L9">
        <f>RTD("tos.rtd", , "GAMMA", ".GPRO150220P57.5")</f>
        <v/>
      </c>
      <c r="M9">
        <f>RTD("tos.rtd", , "VEGA", ".GPRO150220P57.5")</f>
        <v/>
      </c>
      <c r="N9">
        <f>RTD("tos.rtd", , "RHO", ".GPRO150220P57.5")</f>
        <v/>
      </c>
    </row>
    <row r="10" spans="1:14">
      <c r="A10">
        <f>RTD("tos.rtd", , "ASK", ".GPRO150220C60")</f>
        <v/>
      </c>
      <c r="B10">
        <f>RTD("tos.rtd", , "BID", ".GPRO150220C60")</f>
        <v/>
      </c>
      <c r="C10">
        <f>RTD("tos.rtd", , "DELTA", ".GPRO150220C60")</f>
        <v/>
      </c>
      <c r="D10">
        <f>RTD("tos.rtd", , "THETA", ".GPRO150220C60")</f>
        <v/>
      </c>
      <c r="E10">
        <f>RTD("tos.rtd", , "GAMMA", ".GPRO150220C60")</f>
        <v/>
      </c>
      <c r="F10">
        <f>RTD("tos.rtd", , "VEGA", ".GPRO150220C60")</f>
        <v/>
      </c>
      <c r="G10">
        <f>RTD("tos.rtd", , "RHO", ".GPRO150220C60")</f>
        <v/>
      </c>
      <c r="H10">
        <f>RTD("tos.rtd", , "ASK", ".GPRO150220P60")</f>
        <v/>
      </c>
      <c r="I10">
        <f>RTD("tos.rtd", , "BID", ".GPRO150220P60")</f>
        <v/>
      </c>
      <c r="J10">
        <f>RTD("tos.rtd", , "DELTA", ".GPRO150220P60")</f>
        <v/>
      </c>
      <c r="K10">
        <f>RTD("tos.rtd", , "THETA", ".GPRO150220P60")</f>
        <v/>
      </c>
      <c r="L10">
        <f>RTD("tos.rtd", , "GAMMA", ".GPRO150220P60")</f>
        <v/>
      </c>
      <c r="M10">
        <f>RTD("tos.rtd", , "VEGA", ".GPRO150220P60")</f>
        <v/>
      </c>
      <c r="N10">
        <f>RTD("tos.rtd", , "RHO", ".GPRO150220P60")</f>
        <v/>
      </c>
    </row>
    <row r="11" spans="1:14">
      <c r="A11">
        <f>RTD("tos.rtd", , "ASK", ".GPRO150220C62.5")</f>
        <v/>
      </c>
      <c r="B11">
        <f>RTD("tos.rtd", , "BID", ".GPRO150220C62.5")</f>
        <v/>
      </c>
      <c r="C11">
        <f>RTD("tos.rtd", , "DELTA", ".GPRO150220C62.5")</f>
        <v/>
      </c>
      <c r="D11">
        <f>RTD("tos.rtd", , "THETA", ".GPRO150220C62.5")</f>
        <v/>
      </c>
      <c r="E11">
        <f>RTD("tos.rtd", , "GAMMA", ".GPRO150220C62.5")</f>
        <v/>
      </c>
      <c r="F11">
        <f>RTD("tos.rtd", , "VEGA", ".GPRO150220C62.5")</f>
        <v/>
      </c>
      <c r="G11">
        <f>RTD("tos.rtd", , "RHO", ".GPRO150220C62.5")</f>
        <v/>
      </c>
      <c r="H11">
        <f>RTD("tos.rtd", , "ASK", ".GPRO150220P62.5")</f>
        <v/>
      </c>
      <c r="I11">
        <f>RTD("tos.rtd", , "BID", ".GPRO150220P62.5")</f>
        <v/>
      </c>
      <c r="J11">
        <f>RTD("tos.rtd", , "DELTA", ".GPRO150220P62.5")</f>
        <v/>
      </c>
      <c r="K11">
        <f>RTD("tos.rtd", , "THETA", ".GPRO150220P62.5")</f>
        <v/>
      </c>
      <c r="L11">
        <f>RTD("tos.rtd", , "GAMMA", ".GPRO150220P62.5")</f>
        <v/>
      </c>
      <c r="M11">
        <f>RTD("tos.rtd", , "VEGA", ".GPRO150220P62.5")</f>
        <v/>
      </c>
      <c r="N11">
        <f>RTD("tos.rtd", , "RHO", ".GPRO150220P62.5")</f>
        <v/>
      </c>
    </row>
    <row r="12" spans="1:14">
      <c r="A12">
        <f>RTD("tos.rtd", , "ASK", ".GPRO150220C65")</f>
        <v/>
      </c>
      <c r="B12">
        <f>RTD("tos.rtd", , "BID", ".GPRO150220C65")</f>
        <v/>
      </c>
      <c r="C12">
        <f>RTD("tos.rtd", , "DELTA", ".GPRO150220C65")</f>
        <v/>
      </c>
      <c r="D12">
        <f>RTD("tos.rtd", , "THETA", ".GPRO150220C65")</f>
        <v/>
      </c>
      <c r="E12">
        <f>RTD("tos.rtd", , "GAMMA", ".GPRO150220C65")</f>
        <v/>
      </c>
      <c r="F12">
        <f>RTD("tos.rtd", , "VEGA", ".GPRO150220C65")</f>
        <v/>
      </c>
      <c r="G12">
        <f>RTD("tos.rtd", , "RHO", ".GPRO150220C65")</f>
        <v/>
      </c>
      <c r="H12">
        <f>RTD("tos.rtd", , "ASK", ".GPRO150220P65")</f>
        <v/>
      </c>
      <c r="I12">
        <f>RTD("tos.rtd", , "BID", ".GPRO150220P65")</f>
        <v/>
      </c>
      <c r="J12">
        <f>RTD("tos.rtd", , "DELTA", ".GPRO150220P65")</f>
        <v/>
      </c>
      <c r="K12">
        <f>RTD("tos.rtd", , "THETA", ".GPRO150220P65")</f>
        <v/>
      </c>
      <c r="L12">
        <f>RTD("tos.rtd", , "GAMMA", ".GPRO150220P65")</f>
        <v/>
      </c>
      <c r="M12">
        <f>RTD("tos.rtd", , "VEGA", ".GPRO150220P65")</f>
        <v/>
      </c>
      <c r="N12">
        <f>RTD("tos.rtd", , "RHO", ".GPRO150220P65")</f>
        <v/>
      </c>
    </row>
    <row r="13" spans="1:14">
      <c r="A13">
        <f>RTD("tos.rtd", , "ASK", ".GPRO150220C67.5")</f>
        <v/>
      </c>
      <c r="B13">
        <f>RTD("tos.rtd", , "BID", ".GPRO150220C67.5")</f>
        <v/>
      </c>
      <c r="C13">
        <f>RTD("tos.rtd", , "DELTA", ".GPRO150220C67.5")</f>
        <v/>
      </c>
      <c r="D13">
        <f>RTD("tos.rtd", , "THETA", ".GPRO150220C67.5")</f>
        <v/>
      </c>
      <c r="E13">
        <f>RTD("tos.rtd", , "GAMMA", ".GPRO150220C67.5")</f>
        <v/>
      </c>
      <c r="F13">
        <f>RTD("tos.rtd", , "VEGA", ".GPRO150220C67.5")</f>
        <v/>
      </c>
      <c r="G13">
        <f>RTD("tos.rtd", , "RHO", ".GPRO150220C67.5")</f>
        <v/>
      </c>
      <c r="H13">
        <f>RTD("tos.rtd", , "ASK", ".GPRO150220P67.5")</f>
        <v/>
      </c>
      <c r="I13">
        <f>RTD("tos.rtd", , "BID", ".GPRO150220P67.5")</f>
        <v/>
      </c>
      <c r="J13">
        <f>RTD("tos.rtd", , "DELTA", ".GPRO150220P67.5")</f>
        <v/>
      </c>
      <c r="K13">
        <f>RTD("tos.rtd", , "THETA", ".GPRO150220P67.5")</f>
        <v/>
      </c>
      <c r="L13">
        <f>RTD("tos.rtd", , "GAMMA", ".GPRO150220P67.5")</f>
        <v/>
      </c>
      <c r="M13">
        <f>RTD("tos.rtd", , "VEGA", ".GPRO150220P67.5")</f>
        <v/>
      </c>
      <c r="N13">
        <f>RTD("tos.rtd", , "RHO", ".GPRO150220P67.5")</f>
        <v/>
      </c>
    </row>
    <row r="14" spans="1:14">
      <c r="A14">
        <f>RTD("tos.rtd", , "ASK", ".GPRO150220C70")</f>
        <v/>
      </c>
      <c r="B14">
        <f>RTD("tos.rtd", , "BID", ".GPRO150220C70")</f>
        <v/>
      </c>
      <c r="C14">
        <f>RTD("tos.rtd", , "DELTA", ".GPRO150220C70")</f>
        <v/>
      </c>
      <c r="D14">
        <f>RTD("tos.rtd", , "THETA", ".GPRO150220C70")</f>
        <v/>
      </c>
      <c r="E14">
        <f>RTD("tos.rtd", , "GAMMA", ".GPRO150220C70")</f>
        <v/>
      </c>
      <c r="F14">
        <f>RTD("tos.rtd", , "VEGA", ".GPRO150220C70")</f>
        <v/>
      </c>
      <c r="G14">
        <f>RTD("tos.rtd", , "RHO", ".GPRO150220C70")</f>
        <v/>
      </c>
      <c r="H14">
        <f>RTD("tos.rtd", , "ASK", ".GPRO150220P70")</f>
        <v/>
      </c>
      <c r="I14">
        <f>RTD("tos.rtd", , "BID", ".GPRO150220P70")</f>
        <v/>
      </c>
      <c r="J14">
        <f>RTD("tos.rtd", , "DELTA", ".GPRO150220P70")</f>
        <v/>
      </c>
      <c r="K14">
        <f>RTD("tos.rtd", , "THETA", ".GPRO150220P70")</f>
        <v/>
      </c>
      <c r="L14">
        <f>RTD("tos.rtd", , "GAMMA", ".GPRO150220P70")</f>
        <v/>
      </c>
      <c r="M14">
        <f>RTD("tos.rtd", , "VEGA", ".GPRO150220P70")</f>
        <v/>
      </c>
      <c r="N14">
        <f>RTD("tos.rtd", , "RHO", ".GPRO150220P70")</f>
        <v/>
      </c>
    </row>
    <row r="15" spans="1:14">
      <c r="A15">
        <f>RTD("tos.rtd", , "ASK", ".GPRO150220C72.5")</f>
        <v/>
      </c>
      <c r="B15">
        <f>RTD("tos.rtd", , "BID", ".GPRO150220C72.5")</f>
        <v/>
      </c>
      <c r="C15">
        <f>RTD("tos.rtd", , "DELTA", ".GPRO150220C72.5")</f>
        <v/>
      </c>
      <c r="D15">
        <f>RTD("tos.rtd", , "THETA", ".GPRO150220C72.5")</f>
        <v/>
      </c>
      <c r="E15">
        <f>RTD("tos.rtd", , "GAMMA", ".GPRO150220C72.5")</f>
        <v/>
      </c>
      <c r="F15">
        <f>RTD("tos.rtd", , "VEGA", ".GPRO150220C72.5")</f>
        <v/>
      </c>
      <c r="G15">
        <f>RTD("tos.rtd", , "RHO", ".GPRO150220C72.5")</f>
        <v/>
      </c>
      <c r="H15">
        <f>RTD("tos.rtd", , "ASK", ".GPRO150220P72.5")</f>
        <v/>
      </c>
      <c r="I15">
        <f>RTD("tos.rtd", , "BID", ".GPRO150220P72.5")</f>
        <v/>
      </c>
      <c r="J15">
        <f>RTD("tos.rtd", , "DELTA", ".GPRO150220P72.5")</f>
        <v/>
      </c>
      <c r="K15">
        <f>RTD("tos.rtd", , "THETA", ".GPRO150220P72.5")</f>
        <v/>
      </c>
      <c r="L15">
        <f>RTD("tos.rtd", , "GAMMA", ".GPRO150220P72.5")</f>
        <v/>
      </c>
      <c r="M15">
        <f>RTD("tos.rtd", , "VEGA", ".GPRO150220P72.5")</f>
        <v/>
      </c>
      <c r="N15">
        <f>RTD("tos.rtd", , "RHO", ".GPRO150220P72.5")</f>
        <v/>
      </c>
    </row>
  </sheetData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Unknown</cp:lastModifiedBy>
  <dcterms:created xmlns:dcterms="http://purl.org/dc/terms/" xmlns:xsi="http://www.w3.org/2001/XMLSchema-instance" xsi:type="dcterms:W3CDTF">2015-01-22T07:49:36Z</dcterms:created>
  <dcterms:modified xmlns:dcterms="http://purl.org/dc/terms/" xmlns:xsi="http://www.w3.org/2001/XMLSchema-instance" xsi:type="dcterms:W3CDTF">2015-01-22T07:49:36Z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