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Git\Simplex-Power-Systems-2\"/>
    </mc:Choice>
  </mc:AlternateContent>
  <xr:revisionPtr revIDLastSave="0" documentId="13_ncr:1_{05A07B13-591A-43F0-8F68-FB57D12060F0}" xr6:coauthVersionLast="45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B2" i="4" l="1"/>
  <c r="H16" i="1" l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AQ3" authorId="0" shapeId="0" xr:uid="{7D168C41-90B8-4DC0-93FA-EB0FA4F565DE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T1 and T2 are inverted in Cyprus's model, so I changed them back.</t>
        </r>
      </text>
    </comment>
  </commentList>
</comments>
</file>

<file path=xl/sharedStrings.xml><?xml version="1.0" encoding="utf-8"?>
<sst xmlns="http://schemas.openxmlformats.org/spreadsheetml/2006/main" count="102" uniqueCount="92">
  <si>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</si>
  <si>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</si>
  <si>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</si>
  <si>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</si>
  <si>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</si>
  <si>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</si>
  <si>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</si>
  <si>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</si>
  <si>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</si>
  <si>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</si>
  <si>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</si>
  <si>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</si>
  <si>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</si>
  <si>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</si>
  <si>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</si>
  <si>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</si>
  <si>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</si>
  <si>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</si>
  <si>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</si>
  <si>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</si>
  <si>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</si>
  <si>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</si>
  <si>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</si>
  <si>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</si>
  <si>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</si>
  <si>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</si>
  <si>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</si>
  <si>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</si>
  <si>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</si>
  <si>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</si>
  <si>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</si>
  <si>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</si>
  <si>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</si>
  <si>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</si>
  <si>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</si>
  <si>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</si>
  <si>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</si>
  <si>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</si>
  <si>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</si>
  <si>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</si>
  <si>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</si>
  <si>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</si>
  <si>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</si>
  <si>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</si>
  <si>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inf</t>
  </si>
  <si>
    <t>SM Param</t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</si>
  <si>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</si>
  <si>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</si>
  <si>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</si>
  <si>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</si>
  <si>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</si>
  <si>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</si>
  <si>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</si>
  <si>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</si>
  <si>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</si>
  <si>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</si>
  <si>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</si>
  <si>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</si>
  <si>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Sbase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</si>
  <si>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</si>
  <si>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</si>
  <si>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</si>
  <si>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</si>
  <si>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</si>
  <si>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</si>
  <si>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</si>
  <si>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</si>
  <si>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</si>
  <si>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</si>
  <si>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E2</t>
  </si>
  <si>
    <t>SE(E1)</t>
  </si>
  <si>
    <t>SE(E2)</t>
  </si>
  <si>
    <t>PSS-conv</t>
  </si>
  <si>
    <t>T1</t>
  </si>
  <si>
    <t>T2</t>
  </si>
  <si>
    <t>T3</t>
  </si>
  <si>
    <t>T4</t>
  </si>
  <si>
    <t>Tw</t>
  </si>
  <si>
    <t>Kpss</t>
  </si>
  <si>
    <t>Vpssmin</t>
  </si>
  <si>
    <t>Vpssmax</t>
  </si>
  <si>
    <t>Governor-BPA_GG</t>
  </si>
  <si>
    <t>T5</t>
  </si>
  <si>
    <t>F</t>
  </si>
  <si>
    <t>Pmax</t>
  </si>
  <si>
    <t>H (s)</t>
  </si>
  <si>
    <t>D (damping torque coefficient, pu)</t>
  </si>
  <si>
    <t>Dpu (turbine shaft friction torque coefficient, pu)</t>
  </si>
  <si>
    <t>S(1.0), Machine saturation at 1.0 p.u</t>
  </si>
  <si>
    <t>S(1.2),Machine saturation at 1.2 p.u.</t>
  </si>
  <si>
    <t>Area No.</t>
    <phoneticPr fontId="1" type="noConversion"/>
  </si>
  <si>
    <t>AC or 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</si>
</sst>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"/>
    <numFmt numFmtId="166" formatCode="0.000E+00"/>
    <numFmt numFmtId="167" formatCode="0.0000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/>
    <xf numFmtId="166" fontId="0" fillId="7" borderId="0" xfId="0" applyNumberFormat="1" applyFill="1"/>
    <xf numFmtId="167" fontId="2" fillId="0" borderId="0" xfId="0" applyNumberFormat="1" applyFont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H16" sqref="G16:H16"/>
    </sheetView>
  </sheetViews>
  <sheetFormatPr defaultRowHeight="15"/>
  <cols>
    <col min="4" max="4" width="11.28515625" customWidth="1"/>
    <col min="9" max="9" width="10.71093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90</v>
      </c>
      <c r="L2" s="3" t="s">
        <v>91</v>
      </c>
    </row>
    <row r="3" spans="1:12">
      <c r="A3" s="6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s="6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>
      <c r="A5" s="6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>
      <c r="A6" s="7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>
      <c r="A7" s="7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>
      <c r="A8" s="6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>
      <c r="A9" s="7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s="6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>
      <c r="A11" s="7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>
      <c r="A13">
        <v>11</v>
      </c>
      <c r="B13">
        <v>3</v>
      </c>
      <c r="C13">
        <v>1</v>
      </c>
      <c r="D13">
        <v>0</v>
      </c>
      <c r="E13">
        <v>0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>
      <c r="A15">
        <v>13</v>
      </c>
      <c r="B15">
        <v>3</v>
      </c>
      <c r="C15">
        <v>1</v>
      </c>
      <c r="D15">
        <v>0</v>
      </c>
      <c r="E15">
        <v>0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W17"/>
  <sheetViews>
    <sheetView topLeftCell="E1" zoomScale="85" zoomScaleNormal="85" workbookViewId="0">
      <selection activeCell="K12" sqref="K12"/>
    </sheetView>
  </sheetViews>
  <sheetFormatPr defaultRowHeight="15"/>
  <cols>
    <col min="1" max="1" width="12.7109375" customWidth="1"/>
    <col min="2" max="3" width="29.5703125" customWidth="1"/>
    <col min="4" max="4" width="14" customWidth="1"/>
    <col min="5" max="5" width="15.28515625" customWidth="1"/>
    <col min="6" max="6" width="12.42578125" customWidth="1"/>
    <col min="7" max="7" width="13.5703125" customWidth="1"/>
    <col min="8" max="8" width="13.7109375" customWidth="1"/>
    <col min="9" max="9" width="15.140625" customWidth="1"/>
    <col min="10" max="10" width="18.7109375" customWidth="1"/>
    <col min="11" max="11" width="18.5703125" customWidth="1"/>
    <col min="12" max="12" width="17.140625" customWidth="1"/>
    <col min="13" max="13" width="17.85546875" customWidth="1"/>
    <col min="14" max="14" width="14.42578125" customWidth="1"/>
    <col min="15" max="15" width="13.140625" customWidth="1"/>
    <col min="17" max="17" width="11.28515625" customWidth="1"/>
    <col min="18" max="18" width="12.85546875" customWidth="1"/>
    <col min="47" max="47" width="9.7109375" bestFit="1" customWidth="1"/>
  </cols>
  <sheetData>
    <row r="1" spans="1:49">
      <c r="A1" s="3" t="s">
        <v>7</v>
      </c>
    </row>
    <row r="2" spans="1:49">
      <c r="A2" s="3"/>
      <c r="C2" s="9" t="s">
        <v>45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 t="s">
        <v>72</v>
      </c>
      <c r="AI2" s="11"/>
      <c r="AJ2" s="11"/>
      <c r="AK2" s="11"/>
      <c r="AL2" s="11"/>
      <c r="AM2" s="11"/>
      <c r="AN2" s="11"/>
      <c r="AO2" s="11"/>
      <c r="AP2" s="17" t="s">
        <v>81</v>
      </c>
      <c r="AQ2" s="17"/>
      <c r="AR2" s="17"/>
      <c r="AS2" s="17"/>
      <c r="AT2" s="17"/>
      <c r="AU2" s="17"/>
      <c r="AV2" s="17"/>
      <c r="AW2" s="19"/>
    </row>
    <row r="3" spans="1:49" ht="75">
      <c r="A3" s="12"/>
      <c r="B3" s="13"/>
      <c r="C3" s="14" t="s">
        <v>58</v>
      </c>
      <c r="D3" s="14" t="s">
        <v>46</v>
      </c>
      <c r="E3" s="14" t="s">
        <v>47</v>
      </c>
      <c r="F3" s="14" t="s">
        <v>48</v>
      </c>
      <c r="G3" s="14" t="s">
        <v>49</v>
      </c>
      <c r="H3" s="14" t="s">
        <v>50</v>
      </c>
      <c r="I3" s="14" t="s">
        <v>51</v>
      </c>
      <c r="J3" s="14" t="s">
        <v>52</v>
      </c>
      <c r="K3" s="14" t="s">
        <v>53</v>
      </c>
      <c r="L3" s="14" t="s">
        <v>54</v>
      </c>
      <c r="M3" s="14" t="s">
        <v>55</v>
      </c>
      <c r="N3" s="14" t="s">
        <v>56</v>
      </c>
      <c r="O3" s="14" t="s">
        <v>57</v>
      </c>
      <c r="P3" s="14" t="s">
        <v>85</v>
      </c>
      <c r="Q3" s="14" t="s">
        <v>86</v>
      </c>
      <c r="R3" s="14" t="s">
        <v>87</v>
      </c>
      <c r="S3" s="14" t="s">
        <v>88</v>
      </c>
      <c r="T3" s="14" t="s">
        <v>89</v>
      </c>
      <c r="U3" s="15" t="s">
        <v>59</v>
      </c>
      <c r="V3" s="15" t="s">
        <v>60</v>
      </c>
      <c r="W3" s="15" t="s">
        <v>61</v>
      </c>
      <c r="X3" s="15" t="s">
        <v>62</v>
      </c>
      <c r="Y3" s="15" t="s">
        <v>63</v>
      </c>
      <c r="Z3" s="15" t="s">
        <v>64</v>
      </c>
      <c r="AA3" s="15" t="s">
        <v>65</v>
      </c>
      <c r="AB3" s="15" t="s">
        <v>66</v>
      </c>
      <c r="AC3" s="15" t="s">
        <v>67</v>
      </c>
      <c r="AD3" s="15" t="s">
        <v>68</v>
      </c>
      <c r="AE3" s="15" t="s">
        <v>70</v>
      </c>
      <c r="AF3" s="15" t="s">
        <v>69</v>
      </c>
      <c r="AG3" s="15" t="s">
        <v>71</v>
      </c>
      <c r="AH3" s="16" t="s">
        <v>73</v>
      </c>
      <c r="AI3" s="16" t="s">
        <v>74</v>
      </c>
      <c r="AJ3" s="16" t="s">
        <v>75</v>
      </c>
      <c r="AK3" s="16" t="s">
        <v>76</v>
      </c>
      <c r="AL3" s="16" t="s">
        <v>77</v>
      </c>
      <c r="AM3" s="16" t="s">
        <v>78</v>
      </c>
      <c r="AN3" s="16" t="s">
        <v>79</v>
      </c>
      <c r="AO3" s="16" t="s">
        <v>80</v>
      </c>
      <c r="AP3" s="18" t="s">
        <v>47</v>
      </c>
      <c r="AQ3" s="18" t="s">
        <v>73</v>
      </c>
      <c r="AR3" s="18" t="s">
        <v>74</v>
      </c>
      <c r="AS3" s="18" t="s">
        <v>75</v>
      </c>
      <c r="AT3" s="18" t="s">
        <v>76</v>
      </c>
      <c r="AU3" s="18" t="s">
        <v>82</v>
      </c>
      <c r="AV3" s="18" t="s">
        <v>83</v>
      </c>
      <c r="AW3" s="18" t="s">
        <v>84</v>
      </c>
    </row>
    <row r="4" spans="1:49">
      <c r="A4" s="6">
        <v>1</v>
      </c>
      <c r="B4">
        <v>42</v>
      </c>
      <c r="C4">
        <v>4.4800000000000004</v>
      </c>
      <c r="D4">
        <v>0.15</v>
      </c>
      <c r="E4">
        <v>4.3E-3</v>
      </c>
      <c r="F4">
        <v>1.67</v>
      </c>
      <c r="G4">
        <v>0.26500000000000001</v>
      </c>
      <c r="H4" s="8">
        <v>0.20499999999999999</v>
      </c>
      <c r="I4" s="8">
        <v>0.58709999999999996</v>
      </c>
      <c r="J4" s="8">
        <v>2.4799999999999999E-2</v>
      </c>
      <c r="K4" s="2">
        <v>1.6</v>
      </c>
      <c r="L4" s="8">
        <v>0.46</v>
      </c>
      <c r="M4" s="8">
        <v>0.20499999999999999</v>
      </c>
      <c r="N4" s="8">
        <v>0.1351</v>
      </c>
      <c r="O4" s="8">
        <v>2.6700000000000002E-2</v>
      </c>
      <c r="P4" s="8">
        <v>2.6560000000000001</v>
      </c>
      <c r="Q4" s="8">
        <v>0</v>
      </c>
      <c r="R4" s="8">
        <v>2</v>
      </c>
      <c r="S4" s="8">
        <v>9.0999999999999998E-2</v>
      </c>
      <c r="T4" s="8">
        <v>0.4</v>
      </c>
      <c r="U4" s="8">
        <v>0</v>
      </c>
      <c r="V4" s="8">
        <v>50</v>
      </c>
      <c r="W4" s="8">
        <v>0.06</v>
      </c>
      <c r="X4" s="8">
        <v>1</v>
      </c>
      <c r="Y4" s="8">
        <v>-1</v>
      </c>
      <c r="Z4" s="8">
        <v>-4.65E-2</v>
      </c>
      <c r="AA4" s="8">
        <v>0.52</v>
      </c>
      <c r="AB4" s="8">
        <v>8.3199999999999996E-2</v>
      </c>
      <c r="AC4" s="8">
        <v>1</v>
      </c>
      <c r="AD4" s="8">
        <v>3.24</v>
      </c>
      <c r="AE4" s="8">
        <v>7.1999999999999995E-2</v>
      </c>
      <c r="AF4" s="8">
        <v>4.32</v>
      </c>
      <c r="AG4" s="8">
        <v>0.28210000000000002</v>
      </c>
      <c r="AH4" s="8">
        <v>5</v>
      </c>
      <c r="AI4" s="8">
        <v>0.6</v>
      </c>
      <c r="AJ4" s="8">
        <v>3</v>
      </c>
      <c r="AK4" s="8">
        <v>0.5</v>
      </c>
      <c r="AL4" s="8">
        <v>10</v>
      </c>
      <c r="AM4" s="8">
        <v>0</v>
      </c>
      <c r="AN4" s="8">
        <v>-0.2</v>
      </c>
      <c r="AO4" s="8">
        <v>0.2</v>
      </c>
      <c r="AP4" s="8">
        <v>1.0999999999999999E-2</v>
      </c>
      <c r="AQ4" s="8">
        <v>0</v>
      </c>
      <c r="AR4" s="8">
        <v>0.1</v>
      </c>
      <c r="AS4" s="8">
        <v>0.3</v>
      </c>
      <c r="AT4" s="8">
        <v>0.05</v>
      </c>
      <c r="AU4" s="8">
        <v>10</v>
      </c>
      <c r="AV4" s="8">
        <v>0.25</v>
      </c>
      <c r="AW4" s="8">
        <v>0.87</v>
      </c>
    </row>
    <row r="5" spans="1:49">
      <c r="A5" s="6">
        <v>2</v>
      </c>
      <c r="B5">
        <v>42</v>
      </c>
      <c r="C5">
        <v>1</v>
      </c>
      <c r="D5">
        <v>7.4999999999999997E-2</v>
      </c>
      <c r="E5">
        <v>3.5000000000000001E-3</v>
      </c>
      <c r="F5">
        <v>1.18</v>
      </c>
      <c r="G5">
        <v>0.22</v>
      </c>
      <c r="H5" s="8">
        <v>0.14499999999999999</v>
      </c>
      <c r="I5" s="8">
        <v>1.1000000000000001</v>
      </c>
      <c r="J5" s="8">
        <v>2.7699999999999999E-2</v>
      </c>
      <c r="K5" s="2">
        <v>1.05</v>
      </c>
      <c r="L5" s="8">
        <v>0.38</v>
      </c>
      <c r="M5" s="8">
        <v>0.14499999999999999</v>
      </c>
      <c r="N5" s="8">
        <v>0.1086</v>
      </c>
      <c r="O5" s="8">
        <v>3.5099999999999999E-2</v>
      </c>
      <c r="P5" s="8">
        <v>4.9850000000000003</v>
      </c>
      <c r="Q5" s="8">
        <v>0</v>
      </c>
      <c r="R5" s="8">
        <v>2</v>
      </c>
      <c r="S5" s="8">
        <v>9.3299999999999994E-2</v>
      </c>
      <c r="T5" s="8">
        <v>0.40439999999999998</v>
      </c>
      <c r="U5" s="8">
        <v>0.06</v>
      </c>
      <c r="V5" s="8">
        <v>25</v>
      </c>
      <c r="W5" s="8">
        <v>0.2</v>
      </c>
      <c r="X5" s="8">
        <v>1</v>
      </c>
      <c r="Y5" s="8">
        <v>-1</v>
      </c>
      <c r="Z5" s="8">
        <v>-5.8200000000000002E-2</v>
      </c>
      <c r="AA5" s="8">
        <v>0.65439999999999998</v>
      </c>
      <c r="AB5">
        <v>0.105</v>
      </c>
      <c r="AC5">
        <v>0.35</v>
      </c>
      <c r="AD5">
        <v>2.5785</v>
      </c>
      <c r="AE5">
        <v>8.8900000000000007E-2</v>
      </c>
      <c r="AF5">
        <v>3.4380000000000002</v>
      </c>
      <c r="AG5">
        <v>0.3468</v>
      </c>
      <c r="AH5" s="8">
        <v>5</v>
      </c>
      <c r="AI5" s="8">
        <v>0.6</v>
      </c>
      <c r="AJ5" s="8">
        <v>3</v>
      </c>
      <c r="AK5" s="8">
        <v>0.5</v>
      </c>
      <c r="AL5" s="8">
        <v>10</v>
      </c>
      <c r="AM5" s="8">
        <v>0</v>
      </c>
      <c r="AN5" s="8">
        <v>-0.2</v>
      </c>
      <c r="AO5" s="8">
        <v>0.2</v>
      </c>
      <c r="AP5" s="8">
        <v>0.05</v>
      </c>
      <c r="AQ5" s="8">
        <v>0</v>
      </c>
      <c r="AR5" s="8">
        <v>0.09</v>
      </c>
      <c r="AS5" s="8">
        <v>0.2</v>
      </c>
      <c r="AT5" s="8">
        <v>0.3</v>
      </c>
      <c r="AU5" s="21">
        <v>10</v>
      </c>
      <c r="AV5" s="8">
        <v>1</v>
      </c>
      <c r="AW5" s="8">
        <v>1.05</v>
      </c>
    </row>
    <row r="6" spans="1:49">
      <c r="A6" s="6">
        <v>3</v>
      </c>
      <c r="B6">
        <v>41</v>
      </c>
      <c r="C6">
        <v>0.4</v>
      </c>
      <c r="D6">
        <v>0.13200000000000001</v>
      </c>
      <c r="E6">
        <v>0</v>
      </c>
      <c r="F6">
        <v>2.3730000000000002</v>
      </c>
      <c r="G6">
        <v>0.34300000000000003</v>
      </c>
      <c r="H6" s="8">
        <v>0.23100000000000001</v>
      </c>
      <c r="I6" s="8">
        <v>11.6</v>
      </c>
      <c r="J6" s="8">
        <v>5.8000000000000003E-2</v>
      </c>
      <c r="K6" s="8">
        <v>1.1720010000000001</v>
      </c>
      <c r="L6" s="8">
        <v>1.1719999999999999</v>
      </c>
      <c r="M6" s="8">
        <v>0.23100000000000001</v>
      </c>
      <c r="N6" s="8">
        <v>0.159</v>
      </c>
      <c r="O6" s="8">
        <v>0.20100000000000001</v>
      </c>
      <c r="P6" s="8">
        <v>1.52</v>
      </c>
      <c r="Q6" s="8">
        <v>0</v>
      </c>
      <c r="R6" s="8">
        <v>0</v>
      </c>
      <c r="S6" s="8">
        <v>0.29499999999999998</v>
      </c>
      <c r="T6" s="8">
        <v>0.77600000000000002</v>
      </c>
      <c r="U6" s="8">
        <v>0</v>
      </c>
      <c r="V6" s="8">
        <v>400</v>
      </c>
      <c r="W6" s="8">
        <v>0.05</v>
      </c>
      <c r="X6" s="8">
        <v>6.63</v>
      </c>
      <c r="Y6" s="8">
        <v>-6.63</v>
      </c>
      <c r="Z6" s="8">
        <v>-0.17</v>
      </c>
      <c r="AA6" s="8">
        <v>0.95</v>
      </c>
      <c r="AB6">
        <v>0.04</v>
      </c>
      <c r="AC6">
        <v>1</v>
      </c>
      <c r="AD6">
        <v>6.375</v>
      </c>
      <c r="AE6">
        <v>0.21740000000000001</v>
      </c>
      <c r="AF6">
        <v>8.5</v>
      </c>
      <c r="AG6">
        <v>0.93879999999999997</v>
      </c>
      <c r="AH6" s="8">
        <v>5</v>
      </c>
      <c r="AI6" s="8">
        <v>0.6</v>
      </c>
      <c r="AJ6" s="8">
        <v>3</v>
      </c>
      <c r="AK6" s="8">
        <v>0.5</v>
      </c>
      <c r="AL6" s="8">
        <v>10</v>
      </c>
      <c r="AM6" s="8">
        <v>0</v>
      </c>
      <c r="AN6" s="8">
        <v>-0.2</v>
      </c>
      <c r="AO6" s="8">
        <v>0.2</v>
      </c>
    </row>
    <row r="7" spans="1:49">
      <c r="A7">
        <v>4</v>
      </c>
      <c r="B7">
        <v>100</v>
      </c>
      <c r="H7" s="8"/>
      <c r="I7" s="8"/>
      <c r="J7" s="8"/>
      <c r="R7" s="8"/>
    </row>
    <row r="8" spans="1:49">
      <c r="A8">
        <v>5</v>
      </c>
      <c r="B8">
        <v>100</v>
      </c>
      <c r="H8" s="8"/>
      <c r="I8" s="8"/>
      <c r="J8" s="8"/>
    </row>
    <row r="9" spans="1:49">
      <c r="A9" s="6">
        <v>6</v>
      </c>
      <c r="B9">
        <v>41</v>
      </c>
      <c r="C9">
        <v>0.25</v>
      </c>
      <c r="D9">
        <v>0.1045</v>
      </c>
      <c r="E9">
        <v>2.5000000000000001E-3</v>
      </c>
      <c r="F9">
        <v>1.7689999999999999</v>
      </c>
      <c r="G9">
        <v>0.30399999999999999</v>
      </c>
      <c r="H9" s="8">
        <v>0.20349999999999999</v>
      </c>
      <c r="I9" s="8">
        <v>8</v>
      </c>
      <c r="J9" s="8">
        <v>5.2499999999999998E-2</v>
      </c>
      <c r="K9" s="8">
        <v>0.85499999999999998</v>
      </c>
      <c r="L9" s="8">
        <v>0.57950000000000002</v>
      </c>
      <c r="M9" s="8">
        <v>0.20349999999999999</v>
      </c>
      <c r="N9" s="8">
        <v>8.0000000000000002E-3</v>
      </c>
      <c r="O9" s="8">
        <v>1.5100000000000001E-2</v>
      </c>
      <c r="P9" s="8">
        <v>1.2</v>
      </c>
      <c r="Q9" s="8">
        <v>0</v>
      </c>
      <c r="R9" s="8">
        <v>0</v>
      </c>
      <c r="S9" s="8">
        <v>0.30399999999999999</v>
      </c>
      <c r="T9" s="8">
        <v>0.66600000000000004</v>
      </c>
      <c r="U9" s="8">
        <v>0</v>
      </c>
      <c r="V9" s="8">
        <v>400</v>
      </c>
      <c r="W9" s="8">
        <v>0.05</v>
      </c>
      <c r="X9" s="8">
        <v>4.407</v>
      </c>
      <c r="Y9" s="8">
        <v>-4.407</v>
      </c>
      <c r="Z9" s="8">
        <v>-0.17</v>
      </c>
      <c r="AA9" s="8">
        <v>0.95</v>
      </c>
      <c r="AB9">
        <v>0.04</v>
      </c>
      <c r="AC9">
        <v>1</v>
      </c>
      <c r="AD9">
        <v>4.2374999999999998</v>
      </c>
      <c r="AE9">
        <v>0.21740000000000001</v>
      </c>
      <c r="AF9">
        <v>5.65</v>
      </c>
      <c r="AG9">
        <v>0.93859999999999999</v>
      </c>
      <c r="AH9" s="8"/>
      <c r="AI9" s="8"/>
      <c r="AJ9" s="8"/>
      <c r="AK9" s="8"/>
      <c r="AL9" s="8"/>
      <c r="AM9" s="8"/>
      <c r="AN9" s="8"/>
      <c r="AO9" s="8"/>
    </row>
    <row r="10" spans="1:49">
      <c r="A10">
        <v>7</v>
      </c>
      <c r="B10">
        <v>100</v>
      </c>
      <c r="H10" s="8"/>
      <c r="I10" s="8"/>
      <c r="J10" s="8"/>
    </row>
    <row r="11" spans="1:49">
      <c r="A11" s="6">
        <v>8</v>
      </c>
      <c r="B11">
        <v>41</v>
      </c>
      <c r="C11">
        <v>0.25</v>
      </c>
      <c r="D11">
        <v>0.1045</v>
      </c>
      <c r="E11">
        <v>2.5000000000000001E-3</v>
      </c>
      <c r="F11">
        <v>1.7689999999999999</v>
      </c>
      <c r="G11">
        <v>0.30399999999999999</v>
      </c>
      <c r="H11" s="8">
        <v>0.20349999999999999</v>
      </c>
      <c r="I11" s="8">
        <v>8</v>
      </c>
      <c r="J11" s="8">
        <v>5.2499999999999998E-2</v>
      </c>
      <c r="K11" s="8">
        <v>0.85499999999999998</v>
      </c>
      <c r="L11" s="8">
        <v>0.57950000000000002</v>
      </c>
      <c r="M11" s="8">
        <v>0.20349999999999999</v>
      </c>
      <c r="N11" s="8">
        <v>8.0000000000000002E-3</v>
      </c>
      <c r="O11" s="8">
        <v>1.5100000000000001E-2</v>
      </c>
      <c r="P11" s="8">
        <v>1.2</v>
      </c>
      <c r="Q11" s="8">
        <v>0</v>
      </c>
      <c r="R11" s="8">
        <v>0</v>
      </c>
      <c r="S11" s="8">
        <v>0.30399999999999999</v>
      </c>
      <c r="T11" s="8">
        <v>0.66600000000000004</v>
      </c>
      <c r="U11" s="8">
        <v>0</v>
      </c>
      <c r="V11" s="8">
        <v>400</v>
      </c>
      <c r="W11" s="8">
        <v>0.05</v>
      </c>
      <c r="X11" s="8">
        <v>4.407</v>
      </c>
      <c r="Y11" s="8">
        <v>-4.407</v>
      </c>
      <c r="Z11" s="8">
        <v>-0.17</v>
      </c>
      <c r="AA11" s="8">
        <v>0.95</v>
      </c>
      <c r="AB11">
        <v>0.04</v>
      </c>
      <c r="AC11">
        <v>1</v>
      </c>
      <c r="AD11">
        <v>4.2374999999999998</v>
      </c>
      <c r="AE11">
        <v>0.21740000000000001</v>
      </c>
      <c r="AF11">
        <v>5.65</v>
      </c>
      <c r="AG11">
        <v>0.93859999999999999</v>
      </c>
      <c r="AH11" s="8"/>
      <c r="AI11" s="8"/>
      <c r="AJ11" s="8"/>
      <c r="AK11" s="8"/>
      <c r="AL11" s="8"/>
      <c r="AM11" s="8"/>
      <c r="AN11" s="8"/>
      <c r="AO11" s="8"/>
    </row>
    <row r="12" spans="1:49">
      <c r="A12">
        <v>9</v>
      </c>
      <c r="B12">
        <v>100</v>
      </c>
      <c r="H12" s="8"/>
      <c r="I12" s="8"/>
      <c r="J12" s="8"/>
    </row>
    <row r="13" spans="1:49">
      <c r="A13">
        <v>10</v>
      </c>
      <c r="B13">
        <v>100</v>
      </c>
    </row>
    <row r="14" spans="1:49">
      <c r="A14">
        <v>11</v>
      </c>
      <c r="B14">
        <v>100</v>
      </c>
    </row>
    <row r="15" spans="1:49">
      <c r="A15">
        <v>12</v>
      </c>
      <c r="B15">
        <v>100</v>
      </c>
    </row>
    <row r="16" spans="1:49">
      <c r="A16">
        <v>13</v>
      </c>
      <c r="B16">
        <v>100</v>
      </c>
    </row>
    <row r="17" spans="1:2">
      <c r="A17">
        <v>14</v>
      </c>
      <c r="B17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C6" sqref="C6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7109375" customWidth="1"/>
  </cols>
  <sheetData>
    <row r="1" spans="1:2">
      <c r="A1" s="3" t="s">
        <v>11</v>
      </c>
    </row>
    <row r="2" spans="1:2">
      <c r="A2" s="5" t="s">
        <v>6</v>
      </c>
      <c r="B2" s="1">
        <f>B3*1000/2</f>
        <v>25000</v>
      </c>
    </row>
    <row r="3" spans="1:2">
      <c r="A3" t="s">
        <v>29</v>
      </c>
      <c r="B3" s="2">
        <v>50</v>
      </c>
    </row>
    <row r="4" spans="1:2">
      <c r="A4" t="s">
        <v>30</v>
      </c>
      <c r="B4" s="1">
        <v>1</v>
      </c>
    </row>
    <row r="5" spans="1:2">
      <c r="A5" t="s">
        <v>31</v>
      </c>
      <c r="B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tabSelected="1" workbookViewId="0">
      <selection activeCell="G28" sqref="G28"/>
    </sheetView>
  </sheetViews>
  <sheetFormatPr defaultRowHeight="15"/>
  <cols>
    <col min="5" max="5" width="12" bestFit="1" customWidth="1"/>
    <col min="6" max="6" width="9.28515625" bestFit="1" customWidth="1"/>
    <col min="7" max="7" width="15.570312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22" t="s">
        <v>40</v>
      </c>
      <c r="F5" s="22" t="s">
        <v>3</v>
      </c>
      <c r="G5" s="3" t="s">
        <v>43</v>
      </c>
    </row>
    <row r="6" spans="1:7">
      <c r="A6">
        <v>1</v>
      </c>
      <c r="B6">
        <v>2</v>
      </c>
      <c r="C6">
        <v>1.9380000000000001E-2</v>
      </c>
      <c r="D6">
        <v>5.917E-2</v>
      </c>
      <c r="E6" s="24">
        <f>0.0528</f>
        <v>5.28E-2</v>
      </c>
      <c r="F6" s="24">
        <v>0</v>
      </c>
      <c r="G6">
        <v>1</v>
      </c>
    </row>
    <row r="7" spans="1:7">
      <c r="A7">
        <v>1</v>
      </c>
      <c r="B7">
        <v>5</v>
      </c>
      <c r="C7">
        <v>5.4030000000000002E-2</v>
      </c>
      <c r="D7">
        <v>0.22303999999999999</v>
      </c>
      <c r="E7" s="24">
        <f>0.0492</f>
        <v>4.9200000000000001E-2</v>
      </c>
      <c r="F7" s="24">
        <v>0</v>
      </c>
      <c r="G7">
        <v>1</v>
      </c>
    </row>
    <row r="8" spans="1:7">
      <c r="A8">
        <v>2</v>
      </c>
      <c r="B8">
        <v>3</v>
      </c>
      <c r="C8">
        <v>4.6989999999999997E-2</v>
      </c>
      <c r="D8">
        <v>0.19797000000000001</v>
      </c>
      <c r="E8" s="24">
        <f>0.0438</f>
        <v>4.3799999999999999E-2</v>
      </c>
      <c r="F8" s="24">
        <v>0</v>
      </c>
      <c r="G8">
        <v>1</v>
      </c>
    </row>
    <row r="9" spans="1:7">
      <c r="A9">
        <v>2</v>
      </c>
      <c r="B9">
        <v>4</v>
      </c>
      <c r="C9">
        <v>5.8110000000000002E-2</v>
      </c>
      <c r="D9">
        <v>0.17632</v>
      </c>
      <c r="E9" s="24">
        <f>0.034</f>
        <v>3.4000000000000002E-2</v>
      </c>
      <c r="F9" s="24">
        <v>0</v>
      </c>
      <c r="G9">
        <v>1</v>
      </c>
    </row>
    <row r="10" spans="1:7">
      <c r="A10">
        <v>2</v>
      </c>
      <c r="B10">
        <v>5</v>
      </c>
      <c r="C10">
        <v>5.6950000000000001E-2</v>
      </c>
      <c r="D10">
        <v>0.17388000000000001</v>
      </c>
      <c r="E10" s="24">
        <f>0.0346</f>
        <v>3.4599999999999999E-2</v>
      </c>
      <c r="F10" s="24">
        <v>0</v>
      </c>
      <c r="G10">
        <v>1</v>
      </c>
    </row>
    <row r="11" spans="1:7">
      <c r="A11">
        <v>3</v>
      </c>
      <c r="B11">
        <v>4</v>
      </c>
      <c r="C11">
        <v>6.701E-2</v>
      </c>
      <c r="D11">
        <v>0.17102999999999999</v>
      </c>
      <c r="E11" s="24">
        <f>0.0128</f>
        <v>1.2800000000000001E-2</v>
      </c>
      <c r="F11" s="24">
        <v>0</v>
      </c>
      <c r="G11">
        <v>1</v>
      </c>
    </row>
    <row r="12" spans="1:7">
      <c r="A12">
        <v>4</v>
      </c>
      <c r="B12">
        <v>5</v>
      </c>
      <c r="C12">
        <v>1.3350000000000001E-2</v>
      </c>
      <c r="D12">
        <v>4.2110000000000002E-2</v>
      </c>
      <c r="E12" s="1">
        <v>1.0000000000000001E-9</v>
      </c>
      <c r="F12" s="24">
        <v>0</v>
      </c>
      <c r="G12">
        <v>1</v>
      </c>
    </row>
    <row r="13" spans="1:7">
      <c r="A13">
        <v>4</v>
      </c>
      <c r="B13">
        <v>7</v>
      </c>
      <c r="C13">
        <v>0</v>
      </c>
      <c r="D13">
        <v>0.20912</v>
      </c>
      <c r="E13" s="1">
        <v>1.0000000000000001E-9</v>
      </c>
      <c r="F13" s="24">
        <v>0</v>
      </c>
      <c r="G13">
        <v>0.97799999999999998</v>
      </c>
    </row>
    <row r="14" spans="1:7">
      <c r="A14">
        <v>4</v>
      </c>
      <c r="B14">
        <v>9</v>
      </c>
      <c r="C14">
        <v>0</v>
      </c>
      <c r="D14">
        <v>0.55618000000000001</v>
      </c>
      <c r="E14" s="1">
        <v>1.0000000000000001E-9</v>
      </c>
      <c r="F14" s="24">
        <v>0</v>
      </c>
      <c r="G14">
        <v>0.96899999999999997</v>
      </c>
    </row>
    <row r="15" spans="1:7">
      <c r="A15">
        <v>5</v>
      </c>
      <c r="B15">
        <v>6</v>
      </c>
      <c r="C15">
        <v>0</v>
      </c>
      <c r="D15">
        <v>0.25202000000000002</v>
      </c>
      <c r="E15" s="1">
        <v>1.0000000000000001E-9</v>
      </c>
      <c r="F15" s="24">
        <v>0</v>
      </c>
      <c r="G15">
        <v>0.93200000000000005</v>
      </c>
    </row>
    <row r="16" spans="1:7">
      <c r="A16">
        <v>6</v>
      </c>
      <c r="B16">
        <v>11</v>
      </c>
      <c r="C16">
        <v>9.4979999999999995E-2</v>
      </c>
      <c r="D16">
        <v>0.19889999999999999</v>
      </c>
      <c r="E16" s="1">
        <v>1.0000000000000001E-9</v>
      </c>
      <c r="F16" s="24">
        <v>0</v>
      </c>
      <c r="G16">
        <v>1</v>
      </c>
    </row>
    <row r="17" spans="1:7">
      <c r="A17">
        <v>6</v>
      </c>
      <c r="B17">
        <v>12</v>
      </c>
      <c r="C17">
        <v>0.12291000000000001</v>
      </c>
      <c r="D17">
        <v>0.25580999999999998</v>
      </c>
      <c r="E17" s="1">
        <v>1.0000000000000001E-9</v>
      </c>
      <c r="F17" s="24">
        <v>0</v>
      </c>
      <c r="G17">
        <v>1</v>
      </c>
    </row>
    <row r="18" spans="1:7">
      <c r="A18">
        <v>6</v>
      </c>
      <c r="B18">
        <v>13</v>
      </c>
      <c r="C18">
        <v>6.615E-2</v>
      </c>
      <c r="D18">
        <v>0.13027</v>
      </c>
      <c r="E18" s="1">
        <v>1.0000000000000001E-9</v>
      </c>
      <c r="F18" s="24">
        <v>0</v>
      </c>
      <c r="G18">
        <v>1</v>
      </c>
    </row>
    <row r="19" spans="1:7">
      <c r="A19">
        <v>7</v>
      </c>
      <c r="B19">
        <v>8</v>
      </c>
      <c r="C19">
        <v>0</v>
      </c>
      <c r="D19">
        <v>0.17615</v>
      </c>
      <c r="E19" s="1">
        <v>1.0000000000000001E-9</v>
      </c>
      <c r="F19" s="24">
        <v>0</v>
      </c>
      <c r="G19">
        <v>1</v>
      </c>
    </row>
    <row r="20" spans="1:7">
      <c r="A20">
        <v>7</v>
      </c>
      <c r="B20">
        <v>9</v>
      </c>
      <c r="C20">
        <v>0</v>
      </c>
      <c r="D20">
        <v>0.11001</v>
      </c>
      <c r="E20" s="1">
        <v>1.0000000000000001E-9</v>
      </c>
      <c r="F20" s="24">
        <v>0</v>
      </c>
      <c r="G20">
        <v>1</v>
      </c>
    </row>
    <row r="21" spans="1:7">
      <c r="A21">
        <v>9</v>
      </c>
      <c r="B21">
        <v>10</v>
      </c>
      <c r="C21">
        <v>3.1809999999999998E-2</v>
      </c>
      <c r="D21">
        <v>8.4500000000000006E-2</v>
      </c>
      <c r="E21" s="1">
        <v>1.0000000000000001E-9</v>
      </c>
      <c r="F21" s="24">
        <v>0</v>
      </c>
      <c r="G21">
        <v>1</v>
      </c>
    </row>
    <row r="22" spans="1:7">
      <c r="A22">
        <v>9</v>
      </c>
      <c r="B22">
        <v>14</v>
      </c>
      <c r="C22">
        <v>0.12711</v>
      </c>
      <c r="D22">
        <v>0.27038000000000001</v>
      </c>
      <c r="E22" s="1">
        <v>1.0000000000000001E-9</v>
      </c>
      <c r="F22" s="24">
        <v>0</v>
      </c>
      <c r="G22">
        <v>1</v>
      </c>
    </row>
    <row r="23" spans="1:7">
      <c r="A23">
        <v>10</v>
      </c>
      <c r="B23">
        <v>11</v>
      </c>
      <c r="C23">
        <v>8.2049999999999998E-2</v>
      </c>
      <c r="D23">
        <v>0.19206999999999999</v>
      </c>
      <c r="E23" s="1">
        <v>1.0000000000000001E-9</v>
      </c>
      <c r="F23" s="24">
        <v>0</v>
      </c>
      <c r="G23">
        <v>1</v>
      </c>
    </row>
    <row r="24" spans="1:7">
      <c r="A24">
        <v>12</v>
      </c>
      <c r="B24">
        <v>13</v>
      </c>
      <c r="C24">
        <v>0.22092000000000001</v>
      </c>
      <c r="D24">
        <v>0.19988</v>
      </c>
      <c r="E24" s="1">
        <v>1.0000000000000001E-9</v>
      </c>
      <c r="F24" s="24">
        <v>0</v>
      </c>
      <c r="G24">
        <v>1</v>
      </c>
    </row>
    <row r="25" spans="1:7">
      <c r="A25">
        <v>13</v>
      </c>
      <c r="B25">
        <v>14</v>
      </c>
      <c r="C25">
        <v>0.17093</v>
      </c>
      <c r="D25">
        <v>0.34802</v>
      </c>
      <c r="E25" s="1">
        <v>1.0000000000000001E-9</v>
      </c>
      <c r="F25" s="24">
        <v>0</v>
      </c>
      <c r="G25">
        <v>1</v>
      </c>
    </row>
    <row r="26" spans="1:7">
      <c r="A26">
        <v>9</v>
      </c>
      <c r="B26">
        <v>9</v>
      </c>
      <c r="C26" t="s">
        <v>44</v>
      </c>
      <c r="D26" t="s">
        <v>44</v>
      </c>
      <c r="E26" s="24">
        <v>0.19</v>
      </c>
      <c r="F26" s="24">
        <v>0</v>
      </c>
      <c r="G26">
        <v>1</v>
      </c>
    </row>
    <row r="27" spans="1:7">
      <c r="E27" s="23"/>
      <c r="F2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12" sqref="B12"/>
    </sheetView>
  </sheetViews>
  <sheetFormatPr defaultRowHeight="15"/>
  <cols>
    <col min="1" max="1" width="30.14062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2021-07-16T02:21:46Z</dcterms:modified>
</cp:coreProperties>
</file>